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 tabRatio="500"/>
  </bookViews>
  <sheets>
    <sheet name="Results - Mixed Precision" sheetId="2" r:id="rId1"/>
    <sheet name="Specs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12" i="2" l="1"/>
  <c r="P112" i="2"/>
  <c r="O113" i="2"/>
  <c r="P113" i="2"/>
  <c r="O114" i="2"/>
  <c r="P114" i="2"/>
  <c r="O115" i="2"/>
  <c r="P115" i="2"/>
  <c r="O116" i="2"/>
  <c r="P116" i="2"/>
  <c r="O117" i="2"/>
  <c r="P117" i="2"/>
  <c r="O118" i="2"/>
  <c r="P118" i="2"/>
  <c r="O119" i="2"/>
  <c r="P119" i="2"/>
  <c r="O120" i="2"/>
  <c r="P120" i="2"/>
  <c r="O121" i="2"/>
  <c r="P121" i="2"/>
  <c r="O122" i="2"/>
  <c r="P122" i="2"/>
  <c r="O123" i="2"/>
  <c r="P123" i="2"/>
  <c r="O124" i="2"/>
  <c r="P124" i="2"/>
  <c r="O125" i="2"/>
  <c r="P125" i="2"/>
  <c r="O126" i="2"/>
  <c r="P126" i="2"/>
  <c r="O127" i="2"/>
  <c r="P127" i="2"/>
  <c r="O128" i="2"/>
  <c r="P128" i="2"/>
  <c r="O129" i="2"/>
  <c r="P129" i="2"/>
  <c r="O130" i="2"/>
  <c r="P130" i="2"/>
  <c r="O131" i="2"/>
  <c r="P131" i="2"/>
  <c r="O132" i="2"/>
  <c r="P132" i="2"/>
  <c r="O133" i="2"/>
  <c r="P133" i="2"/>
  <c r="O134" i="2"/>
  <c r="P134" i="2"/>
  <c r="O135" i="2"/>
  <c r="P135" i="2"/>
  <c r="O136" i="2"/>
  <c r="P136" i="2"/>
  <c r="O137" i="2"/>
  <c r="P137" i="2"/>
  <c r="O138" i="2"/>
  <c r="P138" i="2"/>
  <c r="O139" i="2"/>
  <c r="P139" i="2"/>
  <c r="O140" i="2"/>
  <c r="P140" i="2"/>
  <c r="O141" i="2"/>
  <c r="P141" i="2"/>
  <c r="O142" i="2"/>
  <c r="P142" i="2"/>
  <c r="O143" i="2"/>
  <c r="P143" i="2"/>
  <c r="O144" i="2"/>
  <c r="P144" i="2"/>
  <c r="O145" i="2"/>
  <c r="P145" i="2"/>
  <c r="O146" i="2"/>
  <c r="P146" i="2"/>
  <c r="O147" i="2"/>
  <c r="P147" i="2"/>
  <c r="O148" i="2"/>
  <c r="P148" i="2"/>
  <c r="O149" i="2"/>
  <c r="P149" i="2"/>
  <c r="O150" i="2"/>
  <c r="P150" i="2"/>
  <c r="O151" i="2"/>
  <c r="P151" i="2"/>
  <c r="O152" i="2"/>
  <c r="P152" i="2"/>
  <c r="O153" i="2"/>
  <c r="P153" i="2"/>
  <c r="O154" i="2"/>
  <c r="P154" i="2"/>
  <c r="O155" i="2"/>
  <c r="P155" i="2"/>
  <c r="O156" i="2"/>
  <c r="P156" i="2"/>
  <c r="O157" i="2"/>
  <c r="P157" i="2"/>
  <c r="O158" i="2"/>
  <c r="P158" i="2"/>
  <c r="O159" i="2"/>
  <c r="P159" i="2"/>
  <c r="O160" i="2"/>
  <c r="P160" i="2"/>
  <c r="O161" i="2"/>
  <c r="P161" i="2"/>
  <c r="O162" i="2"/>
  <c r="P162" i="2"/>
  <c r="O163" i="2"/>
  <c r="P163" i="2"/>
  <c r="O164" i="2"/>
  <c r="P164" i="2"/>
  <c r="O165" i="2"/>
  <c r="P165" i="2"/>
  <c r="O166" i="2"/>
  <c r="P166" i="2"/>
  <c r="O167" i="2"/>
  <c r="P167" i="2"/>
  <c r="O168" i="2"/>
  <c r="P168" i="2"/>
  <c r="O169" i="2"/>
  <c r="P169" i="2"/>
  <c r="O170" i="2"/>
  <c r="P170" i="2"/>
  <c r="O171" i="2"/>
  <c r="P171" i="2"/>
  <c r="O172" i="2"/>
  <c r="P172" i="2"/>
  <c r="O173" i="2"/>
  <c r="P173" i="2"/>
  <c r="O174" i="2"/>
  <c r="P174" i="2"/>
  <c r="O175" i="2"/>
  <c r="P175" i="2"/>
  <c r="O176" i="2"/>
  <c r="P176" i="2"/>
  <c r="O177" i="2"/>
  <c r="P177" i="2"/>
  <c r="O178" i="2"/>
  <c r="P178" i="2"/>
  <c r="O179" i="2"/>
  <c r="P179" i="2"/>
  <c r="O180" i="2"/>
  <c r="P180" i="2"/>
  <c r="O181" i="2"/>
  <c r="P181" i="2"/>
  <c r="O182" i="2"/>
  <c r="P182" i="2"/>
  <c r="O183" i="2"/>
  <c r="P183" i="2"/>
  <c r="O184" i="2"/>
  <c r="P184" i="2"/>
  <c r="O185" i="2"/>
  <c r="P185" i="2"/>
  <c r="O186" i="2"/>
  <c r="P186" i="2"/>
  <c r="O187" i="2"/>
  <c r="P187" i="2"/>
  <c r="O188" i="2"/>
  <c r="P188" i="2"/>
  <c r="O189" i="2"/>
  <c r="P189" i="2"/>
  <c r="O190" i="2"/>
  <c r="P190" i="2"/>
  <c r="O191" i="2"/>
  <c r="P191" i="2"/>
  <c r="O192" i="2"/>
  <c r="P192" i="2"/>
  <c r="O193" i="2"/>
  <c r="P193" i="2"/>
  <c r="O194" i="2"/>
  <c r="P194" i="2"/>
  <c r="O195" i="2"/>
  <c r="P195" i="2"/>
  <c r="O196" i="2"/>
  <c r="P196" i="2"/>
  <c r="O197" i="2"/>
  <c r="P197" i="2"/>
  <c r="O198" i="2"/>
  <c r="P198" i="2"/>
  <c r="O199" i="2"/>
  <c r="P199" i="2"/>
  <c r="O200" i="2"/>
  <c r="P200" i="2"/>
  <c r="O201" i="2"/>
  <c r="P201" i="2"/>
  <c r="O202" i="2"/>
  <c r="P202" i="2"/>
  <c r="O203" i="2"/>
  <c r="P203" i="2"/>
  <c r="O204" i="2"/>
  <c r="P204" i="2"/>
  <c r="O205" i="2"/>
  <c r="P205" i="2"/>
  <c r="O206" i="2"/>
  <c r="P206" i="2"/>
  <c r="O207" i="2"/>
  <c r="P207" i="2"/>
  <c r="O208" i="2"/>
  <c r="P208" i="2"/>
  <c r="O209" i="2"/>
  <c r="P209" i="2"/>
  <c r="O210" i="2"/>
  <c r="P210" i="2"/>
  <c r="O211" i="2"/>
  <c r="P211" i="2"/>
  <c r="O212" i="2"/>
  <c r="P212" i="2"/>
  <c r="O213" i="2"/>
  <c r="P213" i="2"/>
  <c r="O214" i="2"/>
  <c r="P214" i="2"/>
  <c r="O215" i="2"/>
  <c r="P215" i="2"/>
  <c r="O216" i="2"/>
  <c r="P216" i="2"/>
  <c r="O217" i="2"/>
  <c r="P217" i="2"/>
  <c r="P111" i="2"/>
  <c r="O111" i="2"/>
  <c r="Q215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83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246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28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6" i="2"/>
  <c r="Q217" i="2"/>
  <c r="Q111" i="2"/>
  <c r="J5" i="2"/>
  <c r="J6" i="2"/>
  <c r="J7" i="2"/>
  <c r="J8" i="2"/>
  <c r="J9" i="2"/>
  <c r="J10" i="2"/>
  <c r="J11" i="2"/>
  <c r="J12" i="2"/>
  <c r="J13" i="2"/>
  <c r="J14" i="2"/>
  <c r="C15" i="2"/>
  <c r="J15" i="2"/>
  <c r="C16" i="2"/>
  <c r="J16" i="2"/>
  <c r="C17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D49" i="2"/>
  <c r="J49" i="2"/>
  <c r="D50" i="2"/>
  <c r="J50" i="2"/>
  <c r="D51" i="2"/>
  <c r="J51" i="2"/>
  <c r="D52" i="2"/>
  <c r="J52" i="2"/>
  <c r="D53" i="2"/>
  <c r="J53" i="2"/>
  <c r="D54" i="2"/>
  <c r="J54" i="2"/>
  <c r="D55" i="2"/>
  <c r="J55" i="2"/>
  <c r="D56" i="2"/>
  <c r="J56" i="2"/>
  <c r="J57" i="2"/>
  <c r="J58" i="2"/>
  <c r="D59" i="2"/>
  <c r="J59" i="2"/>
  <c r="D60" i="2"/>
  <c r="J60" i="2"/>
  <c r="D61" i="2"/>
  <c r="J61" i="2"/>
  <c r="D62" i="2"/>
  <c r="J62" i="2"/>
  <c r="D63" i="2"/>
  <c r="J63" i="2"/>
  <c r="D64" i="2"/>
  <c r="J64" i="2"/>
  <c r="D65" i="2"/>
  <c r="J65" i="2"/>
  <c r="D66" i="2"/>
  <c r="J66" i="2"/>
  <c r="J67" i="2"/>
  <c r="J68" i="2"/>
  <c r="D69" i="2"/>
  <c r="J69" i="2"/>
  <c r="D70" i="2"/>
  <c r="J70" i="2"/>
  <c r="D71" i="2"/>
  <c r="J71" i="2"/>
  <c r="D72" i="2"/>
  <c r="J72" i="2"/>
  <c r="D73" i="2"/>
  <c r="J73" i="2"/>
  <c r="D74" i="2"/>
  <c r="J74" i="2"/>
  <c r="D75" i="2"/>
  <c r="J75" i="2"/>
  <c r="D76" i="2"/>
  <c r="J76" i="2"/>
  <c r="J77" i="2"/>
  <c r="J78" i="2"/>
  <c r="J4" i="2"/>
  <c r="C128" i="2"/>
  <c r="C129" i="2"/>
  <c r="C134" i="2"/>
  <c r="C135" i="2"/>
</calcChain>
</file>

<file path=xl/sharedStrings.xml><?xml version="1.0" encoding="utf-8"?>
<sst xmlns="http://schemas.openxmlformats.org/spreadsheetml/2006/main" count="268" uniqueCount="58">
  <si>
    <t xml:space="preserve">Time Forward (msec) </t>
  </si>
  <si>
    <t>Timesteps</t>
  </si>
  <si>
    <t>N</t>
  </si>
  <si>
    <t>Hidden units</t>
  </si>
  <si>
    <t>Recurrent Layers - GRU</t>
  </si>
  <si>
    <t>Input</t>
  </si>
  <si>
    <t>Recurrent Layers - LSTM</t>
  </si>
  <si>
    <t>Horizontal Stride</t>
  </si>
  <si>
    <t>Vertical Stride</t>
  </si>
  <si>
    <t>pad_w</t>
  </si>
  <si>
    <t>pad_h</t>
  </si>
  <si>
    <t>K  (number of filters)</t>
  </si>
  <si>
    <t>N (batch size)</t>
  </si>
  <si>
    <t>C (channels)</t>
  </si>
  <si>
    <t>H (input)</t>
  </si>
  <si>
    <t>W (input - time)</t>
  </si>
  <si>
    <t>Convolution</t>
  </si>
  <si>
    <t>Time (msec)</t>
  </si>
  <si>
    <t>Sparsity</t>
  </si>
  <si>
    <t>B Transpose</t>
  </si>
  <si>
    <t>A Transpose</t>
  </si>
  <si>
    <t>K</t>
  </si>
  <si>
    <t>M</t>
  </si>
  <si>
    <t>Sparse Matrix Multiplication</t>
  </si>
  <si>
    <t>Dense Matrix Multiplication</t>
  </si>
  <si>
    <t>TERAFLOPS</t>
  </si>
  <si>
    <t>P</t>
  </si>
  <si>
    <t>Q</t>
  </si>
  <si>
    <t>Forward (msec)</t>
  </si>
  <si>
    <t>FWD TERAFLOPS</t>
  </si>
  <si>
    <t>Precision</t>
  </si>
  <si>
    <t>Padded Kernels</t>
  </si>
  <si>
    <t>GEMM, Conv: Int8 multiplication, 32 bit accumulation</t>
  </si>
  <si>
    <t>Sparse Ops, RNN: single precision</t>
  </si>
  <si>
    <t>CPU Model</t>
  </si>
  <si>
    <t>Intel(R) Xeon(R) CPU E5-2650 v3 @ 2.30GHz</t>
  </si>
  <si>
    <t>GPU Model</t>
  </si>
  <si>
    <t>Linux Kernel Version</t>
  </si>
  <si>
    <t>3.13.0-57-generic</t>
  </si>
  <si>
    <t>CUDA Version</t>
  </si>
  <si>
    <t>Cudnn Version</t>
  </si>
  <si>
    <t>OpenMPI Version</t>
  </si>
  <si>
    <t>1.10.2</t>
  </si>
  <si>
    <t>Nvidia Driver</t>
  </si>
  <si>
    <t>Motherboard</t>
  </si>
  <si>
    <t>Tyan FT77C-B7079</t>
  </si>
  <si>
    <t>Bios Version</t>
  </si>
  <si>
    <t>V1.03B.B10</t>
  </si>
  <si>
    <t>HCA Version</t>
  </si>
  <si>
    <t>v2.34.5000</t>
  </si>
  <si>
    <t>8.0.61</t>
  </si>
  <si>
    <t>Sparse Time (msec)</t>
  </si>
  <si>
    <t>Dense Time (msec)</t>
  </si>
  <si>
    <t>Speedup wrt dense</t>
  </si>
  <si>
    <t>SparseTERAFLOPS</t>
  </si>
  <si>
    <t>Nvidia TitanXp</t>
  </si>
  <si>
    <t>R (filter height)</t>
  </si>
  <si>
    <t>S (filter width)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</si>
</sst>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" fontId="0" fillId="0" borderId="0" xfId="0" applyNumberFormat="1"/>
    <xf numFmtId="2" fontId="0" fillId="0" borderId="0" xfId="0" applyNumberFormat="1"/>
    <xf numFmtId="0" fontId="5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16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2" fontId="7" fillId="0" borderId="0" xfId="1" applyNumberFormat="1" applyFont="1" applyFill="1"/>
  </cellXfs>
  <cellStyles count="30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9"/>
  <sheetViews>
    <sheetView tabSelected="1" workbookViewId="0">
      <selection activeCell="A6" sqref="A6"/>
    </sheetView>
  </sheetViews>
  <sheetFormatPr baseColWidth="10" defaultRowHeight="15" x14ac:dyDescent="0"/>
  <cols>
    <col min="1" max="1" width="28" customWidth="1"/>
    <col min="2" max="2" width="18.83203125" customWidth="1"/>
    <col min="4" max="4" width="22" customWidth="1"/>
    <col min="7" max="7" width="18.1640625" customWidth="1"/>
    <col min="8" max="8" width="19.83203125" customWidth="1"/>
    <col min="9" max="9" width="13.6640625" customWidth="1"/>
    <col min="10" max="10" width="19.5" customWidth="1"/>
    <col min="11" max="11" width="14.33203125" customWidth="1"/>
    <col min="12" max="12" width="17.5" customWidth="1"/>
    <col min="13" max="13" width="15.6640625" customWidth="1"/>
    <col min="14" max="14" width="15" customWidth="1"/>
    <col min="15" max="15" width="16" customWidth="1"/>
    <col min="16" max="16" width="14.33203125" customWidth="1"/>
    <col min="17" max="17" width="16.6640625" customWidth="1"/>
    <col min="18" max="18" width="15.1640625" customWidth="1"/>
  </cols>
  <sheetData>
    <row r="1" spans="1:11">
      <c r="A1" s="4" t="s">
        <v>30</v>
      </c>
      <c r="B1" s="4" t="s">
        <v>32</v>
      </c>
    </row>
    <row r="2" spans="1:11">
      <c r="B2" s="4" t="s">
        <v>33</v>
      </c>
    </row>
    <row r="3" spans="1:11">
      <c r="A3" t="s">
        <v>24</v>
      </c>
      <c r="C3" t="s">
        <v>22</v>
      </c>
      <c r="D3" t="s">
        <v>2</v>
      </c>
      <c r="E3" t="s">
        <v>21</v>
      </c>
      <c r="F3" t="s">
        <v>20</v>
      </c>
      <c r="G3" t="s">
        <v>19</v>
      </c>
      <c r="I3" t="s">
        <v>17</v>
      </c>
      <c r="J3" t="s">
        <v>25</v>
      </c>
      <c r="K3" t="s">
        <v>31</v>
      </c>
    </row>
    <row r="4" spans="1:11">
      <c r="C4">
        <v>5124</v>
      </c>
      <c r="D4">
        <v>700</v>
      </c>
      <c r="E4">
        <v>2048</v>
      </c>
      <c r="F4" t="s">
        <v>2</v>
      </c>
      <c r="G4" t="s">
        <v>2</v>
      </c>
      <c r="I4" s="3">
        <v>0.54500000000000004</v>
      </c>
      <c r="J4" s="3">
        <f t="shared" ref="J4:J67" si="0">(2*C4*D4*E4)/(I4/1000)/10^12</f>
        <v>26.95694091743119</v>
      </c>
      <c r="K4">
        <v>0</v>
      </c>
    </row>
    <row r="5" spans="1:11">
      <c r="C5">
        <v>35</v>
      </c>
      <c r="D5">
        <v>700</v>
      </c>
      <c r="E5">
        <v>2048</v>
      </c>
      <c r="F5" t="s">
        <v>2</v>
      </c>
      <c r="G5" t="s">
        <v>2</v>
      </c>
      <c r="I5" s="3">
        <v>6.5000000000000002E-2</v>
      </c>
      <c r="J5" s="3">
        <f t="shared" si="0"/>
        <v>1.5438769230769229</v>
      </c>
      <c r="K5">
        <v>1</v>
      </c>
    </row>
    <row r="6" spans="1:11">
      <c r="C6">
        <v>5124</v>
      </c>
      <c r="D6">
        <v>700</v>
      </c>
      <c r="E6">
        <v>2560</v>
      </c>
      <c r="F6" t="s">
        <v>2</v>
      </c>
      <c r="G6" t="s">
        <v>2</v>
      </c>
      <c r="I6" s="3">
        <v>0.60399999999999998</v>
      </c>
      <c r="J6" s="3">
        <f t="shared" si="0"/>
        <v>30.404662251655633</v>
      </c>
      <c r="K6">
        <v>0</v>
      </c>
    </row>
    <row r="7" spans="1:11">
      <c r="C7">
        <v>35</v>
      </c>
      <c r="D7">
        <v>700</v>
      </c>
      <c r="E7">
        <v>2560</v>
      </c>
      <c r="F7" t="s">
        <v>2</v>
      </c>
      <c r="G7" t="s">
        <v>2</v>
      </c>
      <c r="I7" s="3">
        <v>6.9000000000000006E-2</v>
      </c>
      <c r="J7" s="3">
        <f t="shared" si="0"/>
        <v>1.8179710144927534</v>
      </c>
      <c r="K7">
        <v>1</v>
      </c>
    </row>
    <row r="8" spans="1:11">
      <c r="C8">
        <v>5124</v>
      </c>
      <c r="D8">
        <v>1500</v>
      </c>
      <c r="E8">
        <v>2048</v>
      </c>
      <c r="F8" t="s">
        <v>2</v>
      </c>
      <c r="G8" t="s">
        <v>2</v>
      </c>
      <c r="I8" s="3">
        <v>0.92300000000000004</v>
      </c>
      <c r="J8" s="3">
        <f t="shared" si="0"/>
        <v>34.108186348862404</v>
      </c>
      <c r="K8">
        <v>0</v>
      </c>
    </row>
    <row r="9" spans="1:11">
      <c r="C9">
        <v>35</v>
      </c>
      <c r="D9">
        <v>1500</v>
      </c>
      <c r="E9">
        <v>2048</v>
      </c>
      <c r="F9" t="s">
        <v>2</v>
      </c>
      <c r="G9" t="s">
        <v>2</v>
      </c>
      <c r="I9" s="3">
        <v>6.2E-2</v>
      </c>
      <c r="J9" s="3">
        <f t="shared" si="0"/>
        <v>3.4683870967741934</v>
      </c>
      <c r="K9">
        <v>1</v>
      </c>
    </row>
    <row r="10" spans="1:11">
      <c r="C10">
        <v>5124</v>
      </c>
      <c r="D10">
        <v>1500</v>
      </c>
      <c r="E10">
        <v>2560</v>
      </c>
      <c r="F10" t="s">
        <v>2</v>
      </c>
      <c r="G10" t="s">
        <v>2</v>
      </c>
      <c r="I10" s="3">
        <v>1.0049999999999999</v>
      </c>
      <c r="J10" s="3">
        <f t="shared" si="0"/>
        <v>39.156537313432842</v>
      </c>
      <c r="K10">
        <v>0</v>
      </c>
    </row>
    <row r="11" spans="1:11">
      <c r="C11">
        <v>35</v>
      </c>
      <c r="D11">
        <v>1500</v>
      </c>
      <c r="E11">
        <v>2560</v>
      </c>
      <c r="F11" t="s">
        <v>2</v>
      </c>
      <c r="G11" t="s">
        <v>2</v>
      </c>
      <c r="I11" s="3">
        <v>8.5000000000000006E-2</v>
      </c>
      <c r="J11" s="3">
        <f t="shared" si="0"/>
        <v>3.1623529411764704</v>
      </c>
      <c r="K11">
        <v>1</v>
      </c>
    </row>
    <row r="12" spans="1:11">
      <c r="C12">
        <v>7680</v>
      </c>
      <c r="D12">
        <v>1</v>
      </c>
      <c r="E12">
        <v>2560</v>
      </c>
      <c r="F12" t="s">
        <v>2</v>
      </c>
      <c r="G12" t="s">
        <v>2</v>
      </c>
      <c r="I12" s="3">
        <v>5.2999999999999999E-2</v>
      </c>
      <c r="J12" s="3">
        <f t="shared" si="0"/>
        <v>0.74191698113207549</v>
      </c>
      <c r="K12">
        <v>0</v>
      </c>
    </row>
    <row r="13" spans="1:11">
      <c r="C13">
        <v>7680</v>
      </c>
      <c r="D13">
        <v>2</v>
      </c>
      <c r="E13">
        <v>2560</v>
      </c>
      <c r="F13" t="s">
        <v>2</v>
      </c>
      <c r="G13" t="s">
        <v>2</v>
      </c>
      <c r="I13" s="3">
        <v>5.3999999999999999E-2</v>
      </c>
      <c r="J13" s="3">
        <f t="shared" si="0"/>
        <v>1.4563555555555556</v>
      </c>
      <c r="K13">
        <v>0</v>
      </c>
    </row>
    <row r="14" spans="1:11">
      <c r="C14">
        <v>7680</v>
      </c>
      <c r="D14">
        <v>4</v>
      </c>
      <c r="E14">
        <v>2560</v>
      </c>
      <c r="F14" t="s">
        <v>2</v>
      </c>
      <c r="G14" t="s">
        <v>2</v>
      </c>
      <c r="I14" s="3">
        <v>7.2999999999999995E-2</v>
      </c>
      <c r="J14" s="3">
        <f t="shared" si="0"/>
        <v>2.1546082191780824</v>
      </c>
      <c r="K14">
        <v>0</v>
      </c>
    </row>
    <row r="15" spans="1:11">
      <c r="C15">
        <f>3*1024</f>
        <v>3072</v>
      </c>
      <c r="D15">
        <v>1</v>
      </c>
      <c r="E15">
        <v>1024</v>
      </c>
      <c r="F15" t="s">
        <v>2</v>
      </c>
      <c r="G15" t="s">
        <v>2</v>
      </c>
      <c r="I15" s="3">
        <v>1.4E-2</v>
      </c>
      <c r="J15" s="3">
        <f t="shared" si="0"/>
        <v>0.44938971428571428</v>
      </c>
      <c r="K15">
        <v>0</v>
      </c>
    </row>
    <row r="16" spans="1:11">
      <c r="C16">
        <f>3*1024</f>
        <v>3072</v>
      </c>
      <c r="D16">
        <v>2</v>
      </c>
      <c r="E16">
        <v>1024</v>
      </c>
      <c r="F16" t="s">
        <v>2</v>
      </c>
      <c r="G16" t="s">
        <v>2</v>
      </c>
      <c r="I16" s="3">
        <v>1.4999999999999999E-2</v>
      </c>
      <c r="J16" s="3">
        <f t="shared" si="0"/>
        <v>0.83886080000000007</v>
      </c>
      <c r="K16">
        <v>0</v>
      </c>
    </row>
    <row r="17" spans="1:11">
      <c r="C17">
        <f>3*1024</f>
        <v>3072</v>
      </c>
      <c r="D17">
        <v>4</v>
      </c>
      <c r="E17">
        <v>1024</v>
      </c>
      <c r="F17" t="s">
        <v>2</v>
      </c>
      <c r="G17" t="s">
        <v>2</v>
      </c>
      <c r="I17" s="3">
        <v>2.3E-2</v>
      </c>
      <c r="J17" s="3">
        <f t="shared" si="0"/>
        <v>1.0941662608695653</v>
      </c>
      <c r="K17">
        <v>0</v>
      </c>
    </row>
    <row r="18" spans="1:11">
      <c r="C18">
        <v>512</v>
      </c>
      <c r="D18">
        <v>1</v>
      </c>
      <c r="E18">
        <v>500000</v>
      </c>
      <c r="F18" t="s">
        <v>2</v>
      </c>
      <c r="G18" t="s">
        <v>2</v>
      </c>
      <c r="I18" s="3">
        <v>3.2490000000000001</v>
      </c>
      <c r="J18" s="3">
        <f t="shared" si="0"/>
        <v>0.15758694983071714</v>
      </c>
      <c r="K18">
        <v>0</v>
      </c>
    </row>
    <row r="19" spans="1:11">
      <c r="C19">
        <v>1024</v>
      </c>
      <c r="D19">
        <v>1</v>
      </c>
      <c r="E19">
        <v>500000</v>
      </c>
      <c r="F19" t="s">
        <v>2</v>
      </c>
      <c r="G19" t="s">
        <v>2</v>
      </c>
      <c r="I19" s="3">
        <v>3.6320000000000001</v>
      </c>
      <c r="J19" s="3">
        <f t="shared" si="0"/>
        <v>0.2819383259911894</v>
      </c>
      <c r="K19">
        <v>0</v>
      </c>
    </row>
    <row r="20" spans="1:11">
      <c r="C20">
        <v>512</v>
      </c>
      <c r="D20">
        <v>2</v>
      </c>
      <c r="E20">
        <v>500000</v>
      </c>
      <c r="F20" t="s">
        <v>2</v>
      </c>
      <c r="G20" t="s">
        <v>2</v>
      </c>
      <c r="I20" s="3">
        <v>3.294</v>
      </c>
      <c r="J20" s="3">
        <f t="shared" si="0"/>
        <v>0.31086824529447477</v>
      </c>
      <c r="K20">
        <v>0</v>
      </c>
    </row>
    <row r="21" spans="1:11">
      <c r="C21">
        <v>1024</v>
      </c>
      <c r="D21">
        <v>2</v>
      </c>
      <c r="E21">
        <v>500000</v>
      </c>
      <c r="F21" t="s">
        <v>2</v>
      </c>
      <c r="G21" t="s">
        <v>2</v>
      </c>
      <c r="I21" s="3">
        <v>3.6819999999999999</v>
      </c>
      <c r="J21" s="3">
        <f t="shared" si="0"/>
        <v>0.55621944595328621</v>
      </c>
      <c r="K21">
        <v>0</v>
      </c>
    </row>
    <row r="22" spans="1:11">
      <c r="C22">
        <v>512</v>
      </c>
      <c r="D22">
        <v>4</v>
      </c>
      <c r="E22">
        <v>500000</v>
      </c>
      <c r="F22" t="s">
        <v>2</v>
      </c>
      <c r="G22" t="s">
        <v>2</v>
      </c>
      <c r="I22" s="3">
        <v>9.0419999999999998</v>
      </c>
      <c r="J22" s="3">
        <f t="shared" si="0"/>
        <v>0.22649856226498563</v>
      </c>
      <c r="K22">
        <v>0</v>
      </c>
    </row>
    <row r="23" spans="1:11">
      <c r="C23">
        <v>1024</v>
      </c>
      <c r="D23">
        <v>4</v>
      </c>
      <c r="E23">
        <v>500000</v>
      </c>
      <c r="F23" t="s">
        <v>2</v>
      </c>
      <c r="G23" t="s">
        <v>2</v>
      </c>
      <c r="I23" s="3">
        <v>9.4190000000000005</v>
      </c>
      <c r="J23" s="3">
        <f t="shared" si="0"/>
        <v>0.43486569699543476</v>
      </c>
      <c r="K23">
        <v>0</v>
      </c>
    </row>
    <row r="24" spans="1:11">
      <c r="C24">
        <v>1024</v>
      </c>
      <c r="D24">
        <v>700</v>
      </c>
      <c r="E24">
        <v>512</v>
      </c>
      <c r="F24" t="s">
        <v>2</v>
      </c>
      <c r="G24" t="s">
        <v>2</v>
      </c>
      <c r="I24" s="3">
        <v>3.5000000000000003E-2</v>
      </c>
      <c r="J24" s="3">
        <f t="shared" si="0"/>
        <v>20.971519999999995</v>
      </c>
      <c r="K24">
        <v>0</v>
      </c>
    </row>
    <row r="25" spans="1:11">
      <c r="C25">
        <v>7680</v>
      </c>
      <c r="D25">
        <v>1500</v>
      </c>
      <c r="E25">
        <v>2560</v>
      </c>
      <c r="F25" t="s">
        <v>2</v>
      </c>
      <c r="G25" t="s">
        <v>2</v>
      </c>
      <c r="I25" s="3">
        <v>1.28</v>
      </c>
      <c r="J25" s="3">
        <f t="shared" si="0"/>
        <v>46.08</v>
      </c>
      <c r="K25">
        <v>0</v>
      </c>
    </row>
    <row r="26" spans="1:11">
      <c r="C26">
        <v>6144</v>
      </c>
      <c r="D26">
        <v>1500</v>
      </c>
      <c r="E26">
        <v>2048</v>
      </c>
      <c r="F26" t="s">
        <v>2</v>
      </c>
      <c r="G26" t="s">
        <v>2</v>
      </c>
      <c r="I26" s="3">
        <v>1.07</v>
      </c>
      <c r="J26" s="3">
        <f t="shared" si="0"/>
        <v>35.279192523364486</v>
      </c>
      <c r="K26">
        <v>0</v>
      </c>
    </row>
    <row r="27" spans="1:11">
      <c r="A27" s="1"/>
      <c r="B27" s="1"/>
      <c r="C27" s="1">
        <v>4608</v>
      </c>
      <c r="D27" s="1">
        <v>1500</v>
      </c>
      <c r="E27" s="1">
        <v>1536</v>
      </c>
      <c r="F27" s="1" t="s">
        <v>2</v>
      </c>
      <c r="G27" s="1" t="s">
        <v>2</v>
      </c>
      <c r="H27" s="1"/>
      <c r="I27" s="3">
        <v>0.55300000000000005</v>
      </c>
      <c r="J27" s="3">
        <f t="shared" si="0"/>
        <v>38.397222423146474</v>
      </c>
      <c r="K27">
        <v>0</v>
      </c>
    </row>
    <row r="28" spans="1:11">
      <c r="A28" s="1"/>
      <c r="B28" s="1"/>
      <c r="C28" s="1">
        <v>8448</v>
      </c>
      <c r="D28" s="1">
        <v>1500</v>
      </c>
      <c r="E28" s="1">
        <v>2816</v>
      </c>
      <c r="F28" s="1" t="s">
        <v>2</v>
      </c>
      <c r="G28" s="1" t="s">
        <v>2</v>
      </c>
      <c r="H28" s="1"/>
      <c r="I28" s="3">
        <v>1.6160000000000001</v>
      </c>
      <c r="J28" s="3">
        <f t="shared" si="0"/>
        <v>44.163801980198016</v>
      </c>
      <c r="K28">
        <v>0</v>
      </c>
    </row>
    <row r="29" spans="1:11">
      <c r="A29" s="1"/>
      <c r="B29" s="1"/>
      <c r="C29" s="1">
        <v>3072</v>
      </c>
      <c r="D29" s="1">
        <v>1500</v>
      </c>
      <c r="E29" s="1">
        <v>1024</v>
      </c>
      <c r="F29" s="1" t="s">
        <v>2</v>
      </c>
      <c r="G29" s="1" t="s">
        <v>2</v>
      </c>
      <c r="H29" s="1"/>
      <c r="I29" s="3">
        <v>0.252</v>
      </c>
      <c r="J29" s="3">
        <f t="shared" si="0"/>
        <v>37.44914285714286</v>
      </c>
      <c r="K29">
        <v>0</v>
      </c>
    </row>
    <row r="30" spans="1:11">
      <c r="C30">
        <v>7680</v>
      </c>
      <c r="D30">
        <v>3000</v>
      </c>
      <c r="E30">
        <v>2560</v>
      </c>
      <c r="F30" t="s">
        <v>2</v>
      </c>
      <c r="G30" t="s">
        <v>2</v>
      </c>
      <c r="H30" s="1"/>
      <c r="I30" s="3">
        <v>2.5470000000000002</v>
      </c>
      <c r="J30" s="3">
        <f t="shared" si="0"/>
        <v>46.315194346289751</v>
      </c>
      <c r="K30">
        <v>0</v>
      </c>
    </row>
    <row r="31" spans="1:11">
      <c r="C31">
        <v>6144</v>
      </c>
      <c r="D31">
        <v>3000</v>
      </c>
      <c r="E31">
        <v>2048</v>
      </c>
      <c r="F31" t="s">
        <v>2</v>
      </c>
      <c r="G31" t="s">
        <v>2</v>
      </c>
      <c r="H31" s="1"/>
      <c r="I31" s="3">
        <v>2.0950000000000002</v>
      </c>
      <c r="J31" s="3">
        <f t="shared" si="0"/>
        <v>36.036979474940338</v>
      </c>
      <c r="K31">
        <v>0</v>
      </c>
    </row>
    <row r="32" spans="1:11">
      <c r="A32" s="1"/>
      <c r="B32" s="1"/>
      <c r="C32" s="1">
        <v>4608</v>
      </c>
      <c r="D32" s="1">
        <v>3000</v>
      </c>
      <c r="E32" s="1">
        <v>1536</v>
      </c>
      <c r="F32" s="1" t="s">
        <v>2</v>
      </c>
      <c r="G32" s="1" t="s">
        <v>2</v>
      </c>
      <c r="H32" s="1"/>
      <c r="I32" s="3">
        <v>1.0449999999999999</v>
      </c>
      <c r="J32" s="3">
        <f t="shared" si="0"/>
        <v>40.638591387559813</v>
      </c>
      <c r="K32">
        <v>0</v>
      </c>
    </row>
    <row r="33" spans="1:11">
      <c r="A33" s="1"/>
      <c r="B33" s="1"/>
      <c r="C33" s="1">
        <v>8448</v>
      </c>
      <c r="D33" s="1">
        <v>3000</v>
      </c>
      <c r="E33" s="1">
        <v>2816</v>
      </c>
      <c r="F33" s="1" t="s">
        <v>2</v>
      </c>
      <c r="G33" s="1" t="s">
        <v>2</v>
      </c>
      <c r="H33" s="1"/>
      <c r="I33" s="3">
        <v>3.1709999999999998</v>
      </c>
      <c r="J33" s="3">
        <f t="shared" si="0"/>
        <v>45.013373699148538</v>
      </c>
      <c r="K33">
        <v>0</v>
      </c>
    </row>
    <row r="34" spans="1:11">
      <c r="A34" s="1"/>
      <c r="B34" s="1"/>
      <c r="C34" s="1">
        <v>3072</v>
      </c>
      <c r="D34" s="1">
        <v>3000</v>
      </c>
      <c r="E34" s="1">
        <v>1024</v>
      </c>
      <c r="F34" s="1" t="s">
        <v>2</v>
      </c>
      <c r="G34" s="1" t="s">
        <v>2</v>
      </c>
      <c r="H34" s="1"/>
      <c r="I34" s="3">
        <v>0.49199999999999999</v>
      </c>
      <c r="J34" s="3">
        <f t="shared" si="0"/>
        <v>38.362536585365852</v>
      </c>
      <c r="K34">
        <v>0</v>
      </c>
    </row>
    <row r="35" spans="1:11">
      <c r="C35">
        <v>7680</v>
      </c>
      <c r="D35">
        <v>6000</v>
      </c>
      <c r="E35">
        <v>2560</v>
      </c>
      <c r="F35" t="s">
        <v>2</v>
      </c>
      <c r="G35" t="s">
        <v>2</v>
      </c>
      <c r="H35" s="1"/>
      <c r="I35" s="3">
        <v>5.0540000000000003</v>
      </c>
      <c r="J35" s="3">
        <f t="shared" si="0"/>
        <v>46.681757024139287</v>
      </c>
      <c r="K35">
        <v>0</v>
      </c>
    </row>
    <row r="36" spans="1:11">
      <c r="C36">
        <v>6144</v>
      </c>
      <c r="D36">
        <v>6000</v>
      </c>
      <c r="E36">
        <v>2048</v>
      </c>
      <c r="F36" t="s">
        <v>2</v>
      </c>
      <c r="G36" t="s">
        <v>2</v>
      </c>
      <c r="H36" s="1"/>
      <c r="I36" s="3">
        <v>4.0579999999999998</v>
      </c>
      <c r="J36" s="3">
        <f t="shared" si="0"/>
        <v>37.209202562838833</v>
      </c>
      <c r="K36">
        <v>0</v>
      </c>
    </row>
    <row r="37" spans="1:11">
      <c r="A37" s="1"/>
      <c r="B37" s="1"/>
      <c r="C37" s="1">
        <v>4608</v>
      </c>
      <c r="D37" s="1">
        <v>6000</v>
      </c>
      <c r="E37" s="1">
        <v>1536</v>
      </c>
      <c r="F37" s="1" t="s">
        <v>2</v>
      </c>
      <c r="G37" s="1" t="s">
        <v>2</v>
      </c>
      <c r="H37" s="1"/>
      <c r="I37" s="3">
        <v>1.9690000000000001</v>
      </c>
      <c r="J37" s="3">
        <f t="shared" si="0"/>
        <v>43.135934992381912</v>
      </c>
      <c r="K37">
        <v>0</v>
      </c>
    </row>
    <row r="38" spans="1:11">
      <c r="A38" s="1"/>
      <c r="B38" s="1"/>
      <c r="C38" s="1">
        <v>8448</v>
      </c>
      <c r="D38" s="1">
        <v>6000</v>
      </c>
      <c r="E38" s="1">
        <v>2816</v>
      </c>
      <c r="F38" s="1" t="s">
        <v>2</v>
      </c>
      <c r="G38" s="1" t="s">
        <v>2</v>
      </c>
      <c r="H38" s="1"/>
      <c r="I38" s="3">
        <v>6.1909999999999998</v>
      </c>
      <c r="J38" s="3">
        <f t="shared" si="0"/>
        <v>46.111260862542409</v>
      </c>
      <c r="K38">
        <v>0</v>
      </c>
    </row>
    <row r="39" spans="1:11">
      <c r="A39" s="1"/>
      <c r="B39" s="1"/>
      <c r="C39" s="1">
        <v>3072</v>
      </c>
      <c r="D39" s="1">
        <v>6000</v>
      </c>
      <c r="E39" s="1">
        <v>1024</v>
      </c>
      <c r="F39" s="1" t="s">
        <v>2</v>
      </c>
      <c r="G39" s="1" t="s">
        <v>2</v>
      </c>
      <c r="H39" s="1"/>
      <c r="I39" s="3">
        <v>0.94</v>
      </c>
      <c r="J39" s="3">
        <f t="shared" si="0"/>
        <v>40.158229787234049</v>
      </c>
      <c r="K39">
        <v>0</v>
      </c>
    </row>
    <row r="40" spans="1:11">
      <c r="A40" s="1"/>
      <c r="B40" s="1"/>
      <c r="C40" s="1">
        <v>6144</v>
      </c>
      <c r="D40" s="1">
        <v>1</v>
      </c>
      <c r="E40" s="1">
        <v>2048</v>
      </c>
      <c r="F40" s="1" t="s">
        <v>2</v>
      </c>
      <c r="G40" s="1" t="s">
        <v>2</v>
      </c>
      <c r="H40" s="1"/>
      <c r="I40" s="3">
        <v>4.5999999999999999E-2</v>
      </c>
      <c r="J40" s="3">
        <f t="shared" si="0"/>
        <v>0.54708313043478263</v>
      </c>
      <c r="K40">
        <v>0</v>
      </c>
    </row>
    <row r="41" spans="1:11">
      <c r="A41" s="1"/>
      <c r="B41" s="1"/>
      <c r="C41" s="1">
        <v>4608</v>
      </c>
      <c r="D41" s="1">
        <v>1</v>
      </c>
      <c r="E41" s="1">
        <v>1536</v>
      </c>
      <c r="F41" s="1" t="s">
        <v>2</v>
      </c>
      <c r="G41" s="1" t="s">
        <v>2</v>
      </c>
      <c r="H41" s="1"/>
      <c r="I41" s="3">
        <v>2.5999999999999999E-2</v>
      </c>
      <c r="J41" s="3">
        <f t="shared" si="0"/>
        <v>0.54445292307692306</v>
      </c>
      <c r="K41">
        <v>0</v>
      </c>
    </row>
    <row r="42" spans="1:11">
      <c r="A42" s="1"/>
      <c r="B42" s="1"/>
      <c r="C42" s="1">
        <v>8448</v>
      </c>
      <c r="D42" s="1">
        <v>1</v>
      </c>
      <c r="E42" s="1">
        <v>2816</v>
      </c>
      <c r="F42" s="1" t="s">
        <v>2</v>
      </c>
      <c r="G42" s="1" t="s">
        <v>2</v>
      </c>
      <c r="H42" s="1"/>
      <c r="I42" s="3">
        <v>0.08</v>
      </c>
      <c r="J42" s="3">
        <f t="shared" si="0"/>
        <v>0.59473920000000002</v>
      </c>
      <c r="K42">
        <v>0</v>
      </c>
    </row>
    <row r="43" spans="1:11">
      <c r="A43" s="1"/>
      <c r="B43" s="1"/>
      <c r="C43" s="1">
        <v>6144</v>
      </c>
      <c r="D43" s="1">
        <v>2</v>
      </c>
      <c r="E43" s="1">
        <v>2048</v>
      </c>
      <c r="F43" s="1" t="s">
        <v>2</v>
      </c>
      <c r="G43" s="1" t="s">
        <v>2</v>
      </c>
      <c r="H43" s="1"/>
      <c r="I43" s="3">
        <v>4.5999999999999999E-2</v>
      </c>
      <c r="J43" s="3">
        <f t="shared" si="0"/>
        <v>1.0941662608695653</v>
      </c>
      <c r="K43">
        <v>0</v>
      </c>
    </row>
    <row r="44" spans="1:11">
      <c r="A44" s="1"/>
      <c r="B44" s="1"/>
      <c r="C44" s="1">
        <v>4608</v>
      </c>
      <c r="D44" s="1">
        <v>2</v>
      </c>
      <c r="E44" s="1">
        <v>1536</v>
      </c>
      <c r="F44" s="1" t="s">
        <v>2</v>
      </c>
      <c r="G44" s="1" t="s">
        <v>2</v>
      </c>
      <c r="H44" s="1"/>
      <c r="I44" s="3">
        <v>2.5999999999999999E-2</v>
      </c>
      <c r="J44" s="3">
        <f t="shared" si="0"/>
        <v>1.0889058461538461</v>
      </c>
      <c r="K44">
        <v>0</v>
      </c>
    </row>
    <row r="45" spans="1:11">
      <c r="A45" s="1"/>
      <c r="B45" s="1"/>
      <c r="C45" s="1">
        <v>8448</v>
      </c>
      <c r="D45" s="1">
        <v>2</v>
      </c>
      <c r="E45" s="1">
        <v>2816</v>
      </c>
      <c r="F45" s="1" t="s">
        <v>2</v>
      </c>
      <c r="G45" s="1" t="s">
        <v>2</v>
      </c>
      <c r="H45" s="1"/>
      <c r="I45" s="3">
        <v>0.08</v>
      </c>
      <c r="J45" s="3">
        <f t="shared" si="0"/>
        <v>1.1894784</v>
      </c>
      <c r="K45">
        <v>0</v>
      </c>
    </row>
    <row r="46" spans="1:11">
      <c r="A46" s="1"/>
      <c r="B46" s="1"/>
      <c r="C46" s="1">
        <v>6144</v>
      </c>
      <c r="D46" s="1">
        <v>4</v>
      </c>
      <c r="E46" s="1">
        <v>2048</v>
      </c>
      <c r="F46" s="1" t="s">
        <v>2</v>
      </c>
      <c r="G46" s="1" t="s">
        <v>2</v>
      </c>
      <c r="H46" s="1"/>
      <c r="I46" s="3">
        <v>6.6000000000000003E-2</v>
      </c>
      <c r="J46" s="3">
        <f t="shared" si="0"/>
        <v>1.5252014545454544</v>
      </c>
      <c r="K46">
        <v>0</v>
      </c>
    </row>
    <row r="47" spans="1:11">
      <c r="A47" s="1"/>
      <c r="B47" s="1"/>
      <c r="C47" s="1">
        <v>4608</v>
      </c>
      <c r="D47" s="1">
        <v>4</v>
      </c>
      <c r="E47" s="1">
        <v>1536</v>
      </c>
      <c r="F47" s="1" t="s">
        <v>2</v>
      </c>
      <c r="G47" s="1" t="s">
        <v>2</v>
      </c>
      <c r="H47" s="1"/>
      <c r="I47" s="3">
        <v>3.7999999999999999E-2</v>
      </c>
      <c r="J47" s="3">
        <f t="shared" si="0"/>
        <v>1.4900816842105262</v>
      </c>
      <c r="K47">
        <v>0</v>
      </c>
    </row>
    <row r="48" spans="1:11">
      <c r="A48" s="1"/>
      <c r="B48" s="1"/>
      <c r="C48" s="1">
        <v>8448</v>
      </c>
      <c r="D48" s="1">
        <v>4</v>
      </c>
      <c r="E48" s="1">
        <v>2816</v>
      </c>
      <c r="F48" s="1" t="s">
        <v>2</v>
      </c>
      <c r="G48" s="1" t="s">
        <v>2</v>
      </c>
      <c r="H48" s="1"/>
      <c r="I48" s="3">
        <v>0.13400000000000001</v>
      </c>
      <c r="J48" s="3">
        <f t="shared" si="0"/>
        <v>1.4202727164179103</v>
      </c>
      <c r="K48">
        <v>0</v>
      </c>
    </row>
    <row r="49" spans="2:11">
      <c r="C49" s="1">
        <v>512</v>
      </c>
      <c r="D49">
        <f t="shared" ref="D49:D56" si="1">1500*1</f>
        <v>1500</v>
      </c>
      <c r="E49" s="1">
        <v>2816</v>
      </c>
      <c r="F49" s="1" t="s">
        <v>2</v>
      </c>
      <c r="G49" s="1" t="s">
        <v>2</v>
      </c>
      <c r="H49" s="1"/>
      <c r="I49" s="3">
        <v>0.122</v>
      </c>
      <c r="J49" s="3">
        <f t="shared" si="0"/>
        <v>35.453901639344267</v>
      </c>
      <c r="K49">
        <v>0</v>
      </c>
    </row>
    <row r="50" spans="2:11">
      <c r="C50" s="1">
        <v>512</v>
      </c>
      <c r="D50">
        <f t="shared" si="1"/>
        <v>1500</v>
      </c>
      <c r="E50" s="1">
        <v>2048</v>
      </c>
      <c r="F50" s="1" t="s">
        <v>2</v>
      </c>
      <c r="G50" s="1" t="s">
        <v>2</v>
      </c>
      <c r="H50" s="1"/>
      <c r="I50" s="3">
        <v>9.2999999999999999E-2</v>
      </c>
      <c r="J50" s="3">
        <f t="shared" si="0"/>
        <v>33.825032258064518</v>
      </c>
      <c r="K50">
        <v>0</v>
      </c>
    </row>
    <row r="51" spans="2:11">
      <c r="B51" s="1"/>
      <c r="C51" s="1">
        <v>512</v>
      </c>
      <c r="D51">
        <f t="shared" si="1"/>
        <v>1500</v>
      </c>
      <c r="E51" s="1">
        <v>2560</v>
      </c>
      <c r="F51" s="1" t="s">
        <v>2</v>
      </c>
      <c r="G51" s="1" t="s">
        <v>2</v>
      </c>
      <c r="H51" s="1"/>
      <c r="I51" s="3">
        <v>0.112</v>
      </c>
      <c r="J51" s="3">
        <f t="shared" si="0"/>
        <v>35.10857142857143</v>
      </c>
      <c r="K51">
        <v>0</v>
      </c>
    </row>
    <row r="52" spans="2:11">
      <c r="B52" s="1"/>
      <c r="C52" s="1">
        <v>512</v>
      </c>
      <c r="D52">
        <f t="shared" si="1"/>
        <v>1500</v>
      </c>
      <c r="E52" s="1">
        <v>1530</v>
      </c>
      <c r="F52" s="1" t="s">
        <v>2</v>
      </c>
      <c r="G52" s="1" t="s">
        <v>2</v>
      </c>
      <c r="H52" s="1"/>
      <c r="I52" s="3">
        <v>7.3999999999999996E-2</v>
      </c>
      <c r="J52" s="3">
        <f t="shared" si="0"/>
        <v>31.75783783783784</v>
      </c>
      <c r="K52">
        <v>0</v>
      </c>
    </row>
    <row r="53" spans="2:11">
      <c r="C53" s="1">
        <v>1024</v>
      </c>
      <c r="D53">
        <f t="shared" si="1"/>
        <v>1500</v>
      </c>
      <c r="E53" s="1">
        <v>2816</v>
      </c>
      <c r="F53" s="1" t="s">
        <v>2</v>
      </c>
      <c r="G53" s="1" t="s">
        <v>2</v>
      </c>
      <c r="H53" s="1"/>
      <c r="I53" s="3">
        <v>0.23499999999999999</v>
      </c>
      <c r="J53" s="3">
        <f t="shared" si="0"/>
        <v>36.811710638297875</v>
      </c>
      <c r="K53">
        <v>0</v>
      </c>
    </row>
    <row r="54" spans="2:11">
      <c r="C54" s="1">
        <v>1024</v>
      </c>
      <c r="D54">
        <f t="shared" si="1"/>
        <v>1500</v>
      </c>
      <c r="E54" s="1">
        <v>2048</v>
      </c>
      <c r="F54" s="1" t="s">
        <v>2</v>
      </c>
      <c r="G54" s="1" t="s">
        <v>2</v>
      </c>
      <c r="H54" s="1"/>
      <c r="I54" s="3">
        <v>0.18099999999999999</v>
      </c>
      <c r="J54" s="3">
        <f t="shared" si="0"/>
        <v>34.759425414364642</v>
      </c>
      <c r="K54">
        <v>0</v>
      </c>
    </row>
    <row r="55" spans="2:11">
      <c r="B55" s="1"/>
      <c r="C55" s="1">
        <v>1024</v>
      </c>
      <c r="D55">
        <f t="shared" si="1"/>
        <v>1500</v>
      </c>
      <c r="E55" s="1">
        <v>2560</v>
      </c>
      <c r="F55" s="1" t="s">
        <v>2</v>
      </c>
      <c r="G55" s="1" t="s">
        <v>2</v>
      </c>
      <c r="H55" s="1"/>
      <c r="I55" s="3">
        <v>0.218</v>
      </c>
      <c r="J55" s="3">
        <f t="shared" si="0"/>
        <v>36.074862385321104</v>
      </c>
      <c r="K55">
        <v>0</v>
      </c>
    </row>
    <row r="56" spans="2:11">
      <c r="B56" s="1"/>
      <c r="C56" s="1">
        <v>1024</v>
      </c>
      <c r="D56">
        <f t="shared" si="1"/>
        <v>1500</v>
      </c>
      <c r="E56" s="1">
        <v>1530</v>
      </c>
      <c r="F56" s="1" t="s">
        <v>2</v>
      </c>
      <c r="G56" s="1" t="s">
        <v>2</v>
      </c>
      <c r="H56" s="1"/>
      <c r="I56" s="3">
        <v>0.14000000000000001</v>
      </c>
      <c r="J56" s="3">
        <f t="shared" si="0"/>
        <v>33.572571428571429</v>
      </c>
      <c r="K56">
        <v>0</v>
      </c>
    </row>
    <row r="57" spans="2:11">
      <c r="B57" s="1"/>
      <c r="C57" s="1">
        <v>512</v>
      </c>
      <c r="D57" s="1">
        <v>1</v>
      </c>
      <c r="E57" s="1">
        <v>512</v>
      </c>
      <c r="F57" s="1" t="s">
        <v>2</v>
      </c>
      <c r="G57" s="1" t="s">
        <v>2</v>
      </c>
      <c r="H57" s="1"/>
      <c r="I57" s="3">
        <v>7.0000000000000001E-3</v>
      </c>
      <c r="J57" s="3">
        <f t="shared" si="0"/>
        <v>7.4898285714285723E-2</v>
      </c>
      <c r="K57">
        <v>0</v>
      </c>
    </row>
    <row r="58" spans="2:11">
      <c r="B58" s="1"/>
      <c r="C58" s="1">
        <v>1024</v>
      </c>
      <c r="D58" s="1">
        <v>1</v>
      </c>
      <c r="E58" s="1">
        <v>512</v>
      </c>
      <c r="F58" s="1" t="s">
        <v>2</v>
      </c>
      <c r="G58" s="1" t="s">
        <v>2</v>
      </c>
      <c r="H58" s="1"/>
      <c r="I58" s="3">
        <v>7.0000000000000001E-3</v>
      </c>
      <c r="J58" s="3">
        <f t="shared" si="0"/>
        <v>0.14979657142857145</v>
      </c>
      <c r="K58">
        <v>0</v>
      </c>
    </row>
    <row r="59" spans="2:11">
      <c r="C59" s="1">
        <v>512</v>
      </c>
      <c r="D59">
        <f t="shared" ref="D59:D66" si="2">1500*2</f>
        <v>3000</v>
      </c>
      <c r="E59" s="1">
        <v>2816</v>
      </c>
      <c r="F59" s="1" t="s">
        <v>2</v>
      </c>
      <c r="G59" s="1" t="s">
        <v>2</v>
      </c>
      <c r="H59" s="1"/>
      <c r="I59" s="3">
        <v>0.23699999999999999</v>
      </c>
      <c r="J59" s="3">
        <f t="shared" si="0"/>
        <v>36.501063291139239</v>
      </c>
      <c r="K59">
        <v>0</v>
      </c>
    </row>
    <row r="60" spans="2:11">
      <c r="C60" s="1">
        <v>512</v>
      </c>
      <c r="D60">
        <f t="shared" si="2"/>
        <v>3000</v>
      </c>
      <c r="E60" s="1">
        <v>2048</v>
      </c>
      <c r="F60" s="1" t="s">
        <v>2</v>
      </c>
      <c r="G60" s="1" t="s">
        <v>2</v>
      </c>
      <c r="H60" s="1"/>
      <c r="I60" s="3">
        <v>0.18099999999999999</v>
      </c>
      <c r="J60" s="3">
        <f t="shared" si="0"/>
        <v>34.759425414364642</v>
      </c>
      <c r="K60">
        <v>0</v>
      </c>
    </row>
    <row r="61" spans="2:11">
      <c r="B61" s="1"/>
      <c r="C61" s="1">
        <v>512</v>
      </c>
      <c r="D61">
        <f t="shared" si="2"/>
        <v>3000</v>
      </c>
      <c r="E61" s="1">
        <v>2560</v>
      </c>
      <c r="F61" s="1" t="s">
        <v>2</v>
      </c>
      <c r="G61" s="1" t="s">
        <v>2</v>
      </c>
      <c r="H61" s="1"/>
      <c r="I61" s="3">
        <v>0.221</v>
      </c>
      <c r="J61" s="3">
        <f t="shared" si="0"/>
        <v>35.585158371040727</v>
      </c>
      <c r="K61">
        <v>0</v>
      </c>
    </row>
    <row r="62" spans="2:11">
      <c r="B62" s="1"/>
      <c r="C62" s="1">
        <v>512</v>
      </c>
      <c r="D62">
        <f t="shared" si="2"/>
        <v>3000</v>
      </c>
      <c r="E62" s="1">
        <v>1530</v>
      </c>
      <c r="F62" s="1" t="s">
        <v>2</v>
      </c>
      <c r="G62" s="1" t="s">
        <v>2</v>
      </c>
      <c r="H62" s="1"/>
      <c r="I62" s="3">
        <v>0.14299999999999999</v>
      </c>
      <c r="J62" s="3">
        <f t="shared" si="0"/>
        <v>32.868251748251751</v>
      </c>
      <c r="K62">
        <v>0</v>
      </c>
    </row>
    <row r="63" spans="2:11">
      <c r="C63" s="1">
        <v>1024</v>
      </c>
      <c r="D63">
        <f t="shared" si="2"/>
        <v>3000</v>
      </c>
      <c r="E63" s="1">
        <v>2816</v>
      </c>
      <c r="F63" s="1" t="s">
        <v>2</v>
      </c>
      <c r="G63" s="1" t="s">
        <v>2</v>
      </c>
      <c r="H63" s="1"/>
      <c r="I63" s="3">
        <v>0.42299999999999999</v>
      </c>
      <c r="J63" s="3">
        <f t="shared" si="0"/>
        <v>40.901900709219859</v>
      </c>
      <c r="K63">
        <v>0</v>
      </c>
    </row>
    <row r="64" spans="2:11">
      <c r="C64" s="1">
        <v>1024</v>
      </c>
      <c r="D64">
        <f t="shared" si="2"/>
        <v>3000</v>
      </c>
      <c r="E64" s="1">
        <v>2048</v>
      </c>
      <c r="F64" s="1" t="s">
        <v>2</v>
      </c>
      <c r="G64" s="1" t="s">
        <v>2</v>
      </c>
      <c r="H64" s="1"/>
      <c r="I64" s="3">
        <v>0.33600000000000002</v>
      </c>
      <c r="J64" s="3">
        <f t="shared" si="0"/>
        <v>37.449142857142853</v>
      </c>
      <c r="K64">
        <v>0</v>
      </c>
    </row>
    <row r="65" spans="1:11">
      <c r="B65" s="1"/>
      <c r="C65" s="1">
        <v>1024</v>
      </c>
      <c r="D65">
        <f t="shared" si="2"/>
        <v>3000</v>
      </c>
      <c r="E65" s="1">
        <v>2560</v>
      </c>
      <c r="F65" s="1" t="s">
        <v>2</v>
      </c>
      <c r="G65" s="1" t="s">
        <v>2</v>
      </c>
      <c r="H65" s="1"/>
      <c r="I65" s="3">
        <v>0.39400000000000002</v>
      </c>
      <c r="J65" s="3">
        <f t="shared" si="0"/>
        <v>39.920406091370552</v>
      </c>
      <c r="K65">
        <v>0</v>
      </c>
    </row>
    <row r="66" spans="1:11">
      <c r="B66" s="1"/>
      <c r="C66" s="1">
        <v>1024</v>
      </c>
      <c r="D66">
        <f t="shared" si="2"/>
        <v>3000</v>
      </c>
      <c r="E66" s="1">
        <v>1530</v>
      </c>
      <c r="F66" s="1" t="s">
        <v>2</v>
      </c>
      <c r="G66" s="1" t="s">
        <v>2</v>
      </c>
      <c r="H66" s="1"/>
      <c r="I66" s="3">
        <v>0.26500000000000001</v>
      </c>
      <c r="J66" s="3">
        <f t="shared" si="0"/>
        <v>35.472905660377357</v>
      </c>
      <c r="K66">
        <v>0</v>
      </c>
    </row>
    <row r="67" spans="1:11">
      <c r="B67" s="1"/>
      <c r="C67" s="1">
        <v>512</v>
      </c>
      <c r="D67" s="1">
        <v>2</v>
      </c>
      <c r="E67" s="1">
        <v>512</v>
      </c>
      <c r="F67" s="1" t="s">
        <v>2</v>
      </c>
      <c r="G67" s="1" t="s">
        <v>2</v>
      </c>
      <c r="H67" s="1"/>
      <c r="I67" s="3">
        <v>8.0000000000000002E-3</v>
      </c>
      <c r="J67" s="3">
        <f t="shared" si="0"/>
        <v>0.13107199999999999</v>
      </c>
      <c r="K67">
        <v>0</v>
      </c>
    </row>
    <row r="68" spans="1:11">
      <c r="B68" s="1"/>
      <c r="C68" s="1">
        <v>1024</v>
      </c>
      <c r="D68" s="1">
        <v>2</v>
      </c>
      <c r="E68" s="1">
        <v>512</v>
      </c>
      <c r="F68" s="1" t="s">
        <v>2</v>
      </c>
      <c r="G68" s="1" t="s">
        <v>2</v>
      </c>
      <c r="H68" s="1"/>
      <c r="I68" s="3">
        <v>8.0000000000000002E-3</v>
      </c>
      <c r="J68" s="3">
        <f t="shared" ref="J68:J78" si="3">(2*C68*D68*E68)/(I68/1000)/10^12</f>
        <v>0.26214399999999999</v>
      </c>
      <c r="K68">
        <v>0</v>
      </c>
    </row>
    <row r="69" spans="1:11">
      <c r="C69" s="1">
        <v>512</v>
      </c>
      <c r="D69">
        <f t="shared" ref="D69:D76" si="4">1500*4</f>
        <v>6000</v>
      </c>
      <c r="E69" s="1">
        <v>2816</v>
      </c>
      <c r="F69" s="1" t="s">
        <v>2</v>
      </c>
      <c r="G69" s="1" t="s">
        <v>2</v>
      </c>
      <c r="H69" s="1"/>
      <c r="I69" s="3">
        <v>0.42499999999999999</v>
      </c>
      <c r="J69" s="3">
        <f t="shared" si="3"/>
        <v>40.709421176470592</v>
      </c>
      <c r="K69">
        <v>0</v>
      </c>
    </row>
    <row r="70" spans="1:11">
      <c r="C70" s="1">
        <v>512</v>
      </c>
      <c r="D70">
        <f t="shared" si="4"/>
        <v>6000</v>
      </c>
      <c r="E70" s="1">
        <v>2048</v>
      </c>
      <c r="F70" s="1" t="s">
        <v>2</v>
      </c>
      <c r="G70" s="1" t="s">
        <v>2</v>
      </c>
      <c r="H70" s="1"/>
      <c r="I70" s="3">
        <v>0.32300000000000001</v>
      </c>
      <c r="J70" s="3">
        <f t="shared" si="3"/>
        <v>38.956383900928799</v>
      </c>
      <c r="K70">
        <v>0</v>
      </c>
    </row>
    <row r="71" spans="1:11">
      <c r="B71" s="1"/>
      <c r="C71" s="1">
        <v>512</v>
      </c>
      <c r="D71">
        <f t="shared" si="4"/>
        <v>6000</v>
      </c>
      <c r="E71" s="1">
        <v>2560</v>
      </c>
      <c r="F71" s="1" t="s">
        <v>2</v>
      </c>
      <c r="G71" s="1" t="s">
        <v>2</v>
      </c>
      <c r="H71" s="1"/>
      <c r="I71" s="3">
        <v>0.39100000000000001</v>
      </c>
      <c r="J71" s="3">
        <f t="shared" si="3"/>
        <v>40.226700767263424</v>
      </c>
      <c r="K71">
        <v>0</v>
      </c>
    </row>
    <row r="72" spans="1:11">
      <c r="B72" s="1"/>
      <c r="C72" s="1">
        <v>512</v>
      </c>
      <c r="D72">
        <f t="shared" si="4"/>
        <v>6000</v>
      </c>
      <c r="E72" s="1">
        <v>1530</v>
      </c>
      <c r="F72" s="1" t="s">
        <v>2</v>
      </c>
      <c r="G72" s="1" t="s">
        <v>2</v>
      </c>
      <c r="H72" s="1"/>
      <c r="I72" s="3">
        <v>0.26100000000000001</v>
      </c>
      <c r="J72" s="3">
        <f t="shared" si="3"/>
        <v>36.016551724137926</v>
      </c>
      <c r="K72">
        <v>0</v>
      </c>
    </row>
    <row r="73" spans="1:11">
      <c r="C73" s="1">
        <v>1024</v>
      </c>
      <c r="D73">
        <f t="shared" si="4"/>
        <v>6000</v>
      </c>
      <c r="E73" s="1">
        <v>2816</v>
      </c>
      <c r="F73" s="1" t="s">
        <v>2</v>
      </c>
      <c r="G73" s="1" t="s">
        <v>2</v>
      </c>
      <c r="H73" s="1"/>
      <c r="I73" s="3">
        <v>0.78300000000000003</v>
      </c>
      <c r="J73" s="3">
        <f t="shared" si="3"/>
        <v>44.192858237547888</v>
      </c>
      <c r="K73">
        <v>0</v>
      </c>
    </row>
    <row r="74" spans="1:11">
      <c r="C74" s="1">
        <v>1024</v>
      </c>
      <c r="D74">
        <f t="shared" si="4"/>
        <v>6000</v>
      </c>
      <c r="E74" s="1">
        <v>2048</v>
      </c>
      <c r="F74" s="1" t="s">
        <v>2</v>
      </c>
      <c r="G74" s="1" t="s">
        <v>2</v>
      </c>
      <c r="H74" s="1"/>
      <c r="I74" s="3">
        <v>0.622</v>
      </c>
      <c r="J74" s="3">
        <f t="shared" si="3"/>
        <v>40.459524115755627</v>
      </c>
      <c r="K74">
        <v>0</v>
      </c>
    </row>
    <row r="75" spans="1:11">
      <c r="B75" s="1"/>
      <c r="C75" s="1">
        <v>1024</v>
      </c>
      <c r="D75">
        <f t="shared" si="4"/>
        <v>6000</v>
      </c>
      <c r="E75" s="1">
        <v>2560</v>
      </c>
      <c r="F75" s="1" t="s">
        <v>2</v>
      </c>
      <c r="G75" s="1" t="s">
        <v>2</v>
      </c>
      <c r="H75" s="1"/>
      <c r="I75" s="3">
        <v>0.72799999999999998</v>
      </c>
      <c r="J75" s="3">
        <f t="shared" si="3"/>
        <v>43.210549450549443</v>
      </c>
      <c r="K75">
        <v>0</v>
      </c>
    </row>
    <row r="76" spans="1:11">
      <c r="B76" s="1"/>
      <c r="C76" s="1">
        <v>1024</v>
      </c>
      <c r="D76">
        <f t="shared" si="4"/>
        <v>6000</v>
      </c>
      <c r="E76" s="1">
        <v>1530</v>
      </c>
      <c r="F76" s="1" t="s">
        <v>2</v>
      </c>
      <c r="G76" s="1" t="s">
        <v>2</v>
      </c>
      <c r="H76" s="1"/>
      <c r="I76" s="3">
        <v>0.48399999999999999</v>
      </c>
      <c r="J76" s="3">
        <f t="shared" si="3"/>
        <v>38.844297520661158</v>
      </c>
      <c r="K76">
        <v>0</v>
      </c>
    </row>
    <row r="77" spans="1:11">
      <c r="B77" s="1"/>
      <c r="C77" s="1">
        <v>512</v>
      </c>
      <c r="D77" s="1">
        <v>4</v>
      </c>
      <c r="E77" s="1">
        <v>512</v>
      </c>
      <c r="F77" s="1" t="s">
        <v>2</v>
      </c>
      <c r="G77" s="1" t="s">
        <v>2</v>
      </c>
      <c r="H77" s="1"/>
      <c r="I77" s="3">
        <v>8.9999999999999993E-3</v>
      </c>
      <c r="J77" s="3">
        <f t="shared" si="3"/>
        <v>0.23301688888888891</v>
      </c>
      <c r="K77">
        <v>0</v>
      </c>
    </row>
    <row r="78" spans="1:11">
      <c r="B78" s="1"/>
      <c r="C78" s="1">
        <v>1024</v>
      </c>
      <c r="D78" s="1">
        <v>4</v>
      </c>
      <c r="E78" s="1">
        <v>512</v>
      </c>
      <c r="F78" s="1" t="s">
        <v>2</v>
      </c>
      <c r="G78" s="1" t="s">
        <v>2</v>
      </c>
      <c r="H78" s="1"/>
      <c r="I78" s="3">
        <v>8.9999999999999993E-3</v>
      </c>
      <c r="J78" s="3">
        <f t="shared" si="3"/>
        <v>0.46603377777777782</v>
      </c>
      <c r="K78">
        <v>0</v>
      </c>
    </row>
    <row r="79" spans="1:11">
      <c r="A79" s="1"/>
      <c r="B79" s="1"/>
      <c r="C79" s="1"/>
      <c r="D79" s="1"/>
      <c r="E79" s="1"/>
      <c r="F79" s="1"/>
      <c r="G79" s="1"/>
      <c r="H79" s="1"/>
      <c r="I79" s="1"/>
      <c r="J79" s="2"/>
    </row>
    <row r="80" spans="1:11">
      <c r="A80" s="1"/>
      <c r="B80" s="1"/>
      <c r="C80" s="1"/>
      <c r="D80" s="1"/>
      <c r="E80" s="1"/>
      <c r="F80" s="1"/>
      <c r="G80" s="1"/>
      <c r="H80" s="1"/>
      <c r="I80" s="1"/>
      <c r="J80" s="2"/>
    </row>
    <row r="81" spans="1:13">
      <c r="A81" s="1"/>
      <c r="B81" s="1"/>
      <c r="C81" s="1"/>
      <c r="D81" s="1"/>
      <c r="E81" s="1"/>
      <c r="F81" s="1"/>
      <c r="G81" s="1"/>
      <c r="H81" s="1"/>
      <c r="I81" s="1"/>
      <c r="J81" s="2"/>
    </row>
    <row r="82" spans="1:13">
      <c r="A82" t="s">
        <v>23</v>
      </c>
      <c r="C82" t="s">
        <v>22</v>
      </c>
      <c r="D82" t="s">
        <v>2</v>
      </c>
      <c r="E82" t="s">
        <v>21</v>
      </c>
      <c r="F82" t="s">
        <v>20</v>
      </c>
      <c r="G82" t="s">
        <v>19</v>
      </c>
      <c r="H82" t="s">
        <v>18</v>
      </c>
      <c r="J82" t="s">
        <v>51</v>
      </c>
      <c r="K82" t="s">
        <v>52</v>
      </c>
      <c r="L82" t="s">
        <v>54</v>
      </c>
      <c r="M82" t="s">
        <v>53</v>
      </c>
    </row>
    <row r="83" spans="1:13">
      <c r="B83" s="1"/>
      <c r="C83">
        <v>7680</v>
      </c>
      <c r="D83">
        <v>1</v>
      </c>
      <c r="E83">
        <v>2560</v>
      </c>
      <c r="F83" s="1" t="s">
        <v>2</v>
      </c>
      <c r="G83" s="1" t="s">
        <v>2</v>
      </c>
      <c r="H83">
        <v>0.95</v>
      </c>
      <c r="I83" s="1"/>
      <c r="J83" s="3">
        <v>2.9000000000000001E-2</v>
      </c>
      <c r="K83" s="3">
        <v>0.18099999999999999</v>
      </c>
      <c r="L83" s="9">
        <f>(2*C83*D83*E83*H83)/(J83/1000)/10^12</f>
        <v>1.2881213793103448</v>
      </c>
      <c r="M83" s="3">
        <f>K83/J83</f>
        <v>6.2413793103448274</v>
      </c>
    </row>
    <row r="84" spans="1:13">
      <c r="B84" s="1"/>
      <c r="C84">
        <v>7680</v>
      </c>
      <c r="D84">
        <v>2</v>
      </c>
      <c r="E84">
        <v>2560</v>
      </c>
      <c r="F84" s="1" t="s">
        <v>2</v>
      </c>
      <c r="G84" s="1" t="s">
        <v>2</v>
      </c>
      <c r="H84">
        <v>0.95</v>
      </c>
      <c r="I84" s="1"/>
      <c r="J84" s="3">
        <v>0.04</v>
      </c>
      <c r="K84" s="3">
        <v>0.21099999999999999</v>
      </c>
      <c r="L84" s="9">
        <f t="shared" ref="L84:L106" si="5">(2*C84*D84*E84*H84)/(J84/1000)/10^12</f>
        <v>1.8677759999999997</v>
      </c>
      <c r="M84" s="3">
        <f t="shared" ref="M84:M106" si="6">K84/J84</f>
        <v>5.2749999999999995</v>
      </c>
    </row>
    <row r="85" spans="1:13">
      <c r="B85" s="1"/>
      <c r="C85">
        <v>7680</v>
      </c>
      <c r="D85">
        <v>4</v>
      </c>
      <c r="E85">
        <v>2560</v>
      </c>
      <c r="F85" s="1" t="s">
        <v>2</v>
      </c>
      <c r="G85" s="1" t="s">
        <v>2</v>
      </c>
      <c r="H85">
        <v>0.95</v>
      </c>
      <c r="I85" s="1"/>
      <c r="J85" s="3">
        <v>6.0999999999999999E-2</v>
      </c>
      <c r="K85" s="3">
        <v>0.23100000000000001</v>
      </c>
      <c r="L85" s="9">
        <f t="shared" si="5"/>
        <v>2.4495422950819674</v>
      </c>
      <c r="M85" s="3">
        <f t="shared" si="6"/>
        <v>3.7868852459016398</v>
      </c>
    </row>
    <row r="86" spans="1:13">
      <c r="B86" s="1"/>
      <c r="C86">
        <v>7680</v>
      </c>
      <c r="D86">
        <v>1500</v>
      </c>
      <c r="E86">
        <v>2560</v>
      </c>
      <c r="F86" s="1" t="s">
        <v>2</v>
      </c>
      <c r="G86" s="1" t="s">
        <v>2</v>
      </c>
      <c r="H86">
        <v>0.95</v>
      </c>
      <c r="I86" s="1"/>
      <c r="J86" s="3">
        <v>29.812999999999999</v>
      </c>
      <c r="K86" s="3">
        <v>4.7679999999999998</v>
      </c>
      <c r="L86" s="9">
        <f t="shared" si="5"/>
        <v>1.8794914969979539</v>
      </c>
      <c r="M86" s="3">
        <f t="shared" si="6"/>
        <v>0.15993023177808338</v>
      </c>
    </row>
    <row r="87" spans="1:13">
      <c r="B87" s="1"/>
      <c r="C87">
        <v>7680</v>
      </c>
      <c r="D87">
        <v>3000</v>
      </c>
      <c r="E87">
        <v>2560</v>
      </c>
      <c r="F87" s="1" t="s">
        <v>2</v>
      </c>
      <c r="G87" s="1" t="s">
        <v>2</v>
      </c>
      <c r="H87">
        <v>0.95</v>
      </c>
      <c r="I87" s="1"/>
      <c r="J87" s="3">
        <v>57.037999999999997</v>
      </c>
      <c r="K87" s="3">
        <v>10.911</v>
      </c>
      <c r="L87" s="9">
        <f t="shared" si="5"/>
        <v>1.9647701532311792</v>
      </c>
      <c r="M87" s="3">
        <f t="shared" si="6"/>
        <v>0.19129352361583507</v>
      </c>
    </row>
    <row r="88" spans="1:13">
      <c r="B88" s="1"/>
      <c r="C88" s="1">
        <v>7680</v>
      </c>
      <c r="D88" s="1">
        <v>6000</v>
      </c>
      <c r="E88" s="1">
        <v>2560</v>
      </c>
      <c r="F88" s="1" t="s">
        <v>2</v>
      </c>
      <c r="G88" s="1" t="s">
        <v>2</v>
      </c>
      <c r="H88">
        <v>0.95</v>
      </c>
      <c r="I88" s="1"/>
      <c r="J88" s="3">
        <v>115.33199999999999</v>
      </c>
      <c r="K88" s="3">
        <v>21.88</v>
      </c>
      <c r="L88" s="9">
        <f t="shared" si="5"/>
        <v>1.9433732181874936</v>
      </c>
      <c r="M88" s="3">
        <f t="shared" si="6"/>
        <v>0.18971317587486561</v>
      </c>
    </row>
    <row r="89" spans="1:13">
      <c r="B89" s="1"/>
      <c r="C89">
        <v>10752</v>
      </c>
      <c r="D89">
        <v>1</v>
      </c>
      <c r="E89">
        <v>3584</v>
      </c>
      <c r="F89" s="1" t="s">
        <v>2</v>
      </c>
      <c r="G89" s="1" t="s">
        <v>2</v>
      </c>
      <c r="H89">
        <v>0.95</v>
      </c>
      <c r="I89" s="1"/>
      <c r="J89" s="3">
        <v>6.0999999999999999E-2</v>
      </c>
      <c r="K89" s="3">
        <v>0.38300000000000001</v>
      </c>
      <c r="L89" s="9">
        <f t="shared" si="5"/>
        <v>1.2002757245901641</v>
      </c>
      <c r="M89" s="3">
        <f t="shared" si="6"/>
        <v>6.278688524590164</v>
      </c>
    </row>
    <row r="90" spans="1:13">
      <c r="B90" s="1"/>
      <c r="C90">
        <v>10752</v>
      </c>
      <c r="D90">
        <v>2</v>
      </c>
      <c r="E90">
        <v>3584</v>
      </c>
      <c r="F90" s="1" t="s">
        <v>2</v>
      </c>
      <c r="G90" s="1" t="s">
        <v>2</v>
      </c>
      <c r="H90">
        <v>0.95</v>
      </c>
      <c r="I90" s="1"/>
      <c r="J90" s="3">
        <v>8.5999999999999993E-2</v>
      </c>
      <c r="K90" s="3">
        <v>0.38100000000000001</v>
      </c>
      <c r="L90" s="9">
        <f t="shared" si="5"/>
        <v>1.7027167255813955</v>
      </c>
      <c r="M90" s="3">
        <f t="shared" si="6"/>
        <v>4.4302325581395356</v>
      </c>
    </row>
    <row r="91" spans="1:13">
      <c r="B91" s="1"/>
      <c r="C91">
        <v>10752</v>
      </c>
      <c r="D91">
        <v>4</v>
      </c>
      <c r="E91">
        <v>3584</v>
      </c>
      <c r="F91" s="1" t="s">
        <v>2</v>
      </c>
      <c r="G91" s="1" t="s">
        <v>2</v>
      </c>
      <c r="H91">
        <v>0.95</v>
      </c>
      <c r="I91" s="1"/>
      <c r="J91" s="3">
        <v>0.13100000000000001</v>
      </c>
      <c r="K91" s="3">
        <v>0.36499999999999999</v>
      </c>
      <c r="L91" s="9">
        <f t="shared" si="5"/>
        <v>2.2356280671755724</v>
      </c>
      <c r="M91" s="3">
        <f t="shared" si="6"/>
        <v>2.7862595419847325</v>
      </c>
    </row>
    <row r="92" spans="1:13">
      <c r="B92" s="1"/>
      <c r="C92">
        <v>10752</v>
      </c>
      <c r="D92">
        <v>1500</v>
      </c>
      <c r="E92">
        <v>3584</v>
      </c>
      <c r="F92" s="1" t="s">
        <v>2</v>
      </c>
      <c r="G92" s="1" t="s">
        <v>2</v>
      </c>
      <c r="H92">
        <v>0.95</v>
      </c>
      <c r="I92" s="1"/>
      <c r="J92" s="3">
        <v>56.274999999999999</v>
      </c>
      <c r="K92" s="3">
        <v>10.670999999999999</v>
      </c>
      <c r="L92" s="9">
        <f t="shared" si="5"/>
        <v>1.9515811426032874</v>
      </c>
      <c r="M92" s="3">
        <f t="shared" si="6"/>
        <v>0.18962239004886716</v>
      </c>
    </row>
    <row r="93" spans="1:13">
      <c r="B93" s="1"/>
      <c r="C93">
        <v>10752</v>
      </c>
      <c r="D93">
        <v>3000</v>
      </c>
      <c r="E93">
        <v>3584</v>
      </c>
      <c r="F93" s="1" t="s">
        <v>2</v>
      </c>
      <c r="G93" s="1" t="s">
        <v>2</v>
      </c>
      <c r="H93">
        <v>0.95</v>
      </c>
      <c r="I93" s="1"/>
      <c r="J93" s="3">
        <v>112.346</v>
      </c>
      <c r="K93" s="3">
        <v>21.771999999999998</v>
      </c>
      <c r="L93" s="9">
        <f t="shared" si="5"/>
        <v>1.9551248606982001</v>
      </c>
      <c r="M93" s="3">
        <f t="shared" si="6"/>
        <v>0.19379417157709217</v>
      </c>
    </row>
    <row r="94" spans="1:13">
      <c r="B94" s="1"/>
      <c r="C94">
        <v>10752</v>
      </c>
      <c r="D94" s="1">
        <v>6000</v>
      </c>
      <c r="E94">
        <v>3584</v>
      </c>
      <c r="F94" s="1" t="s">
        <v>2</v>
      </c>
      <c r="G94" s="1" t="s">
        <v>2</v>
      </c>
      <c r="H94">
        <v>0.95</v>
      </c>
      <c r="I94" s="1"/>
      <c r="J94" s="3">
        <v>224.59299999999999</v>
      </c>
      <c r="K94" s="3">
        <v>42.28</v>
      </c>
      <c r="L94" s="9">
        <f t="shared" si="5"/>
        <v>1.9559866745624308</v>
      </c>
      <c r="M94" s="3">
        <f t="shared" si="6"/>
        <v>0.18825163740633058</v>
      </c>
    </row>
    <row r="95" spans="1:13">
      <c r="B95" s="1"/>
      <c r="C95">
        <v>7680</v>
      </c>
      <c r="D95">
        <v>1</v>
      </c>
      <c r="E95">
        <v>2560</v>
      </c>
      <c r="F95" s="1" t="s">
        <v>2</v>
      </c>
      <c r="G95" s="1" t="s">
        <v>2</v>
      </c>
      <c r="H95">
        <v>0.9</v>
      </c>
      <c r="I95" s="1"/>
      <c r="J95" s="3">
        <v>7.2999999999999995E-2</v>
      </c>
      <c r="K95" s="3">
        <v>0.182</v>
      </c>
      <c r="L95" s="9">
        <f t="shared" si="5"/>
        <v>0.48478684931506849</v>
      </c>
      <c r="M95" s="3">
        <f t="shared" si="6"/>
        <v>2.493150684931507</v>
      </c>
    </row>
    <row r="96" spans="1:13">
      <c r="B96" s="1"/>
      <c r="C96">
        <v>7680</v>
      </c>
      <c r="D96">
        <v>2</v>
      </c>
      <c r="E96">
        <v>2560</v>
      </c>
      <c r="F96" s="1" t="s">
        <v>2</v>
      </c>
      <c r="G96" s="1" t="s">
        <v>2</v>
      </c>
      <c r="H96">
        <v>0.9</v>
      </c>
      <c r="I96" s="1"/>
      <c r="J96" s="3">
        <v>0.104</v>
      </c>
      <c r="K96" s="3">
        <v>0.21099999999999999</v>
      </c>
      <c r="L96" s="9">
        <f t="shared" si="5"/>
        <v>0.68056615384615393</v>
      </c>
      <c r="M96" s="3">
        <f t="shared" si="6"/>
        <v>2.0288461538461537</v>
      </c>
    </row>
    <row r="97" spans="1:18">
      <c r="B97" s="1"/>
      <c r="C97">
        <v>7680</v>
      </c>
      <c r="D97">
        <v>4</v>
      </c>
      <c r="E97">
        <v>2560</v>
      </c>
      <c r="F97" s="1" t="s">
        <v>2</v>
      </c>
      <c r="G97" s="1" t="s">
        <v>2</v>
      </c>
      <c r="H97">
        <v>0.9</v>
      </c>
      <c r="I97" s="1"/>
      <c r="J97" s="3">
        <v>0.11700000000000001</v>
      </c>
      <c r="K97" s="3">
        <v>0.23100000000000001</v>
      </c>
      <c r="L97" s="9">
        <f t="shared" si="5"/>
        <v>1.2098953846153846</v>
      </c>
      <c r="M97" s="3">
        <f t="shared" si="6"/>
        <v>1.9743589743589742</v>
      </c>
    </row>
    <row r="98" spans="1:18">
      <c r="B98" s="1"/>
      <c r="C98">
        <v>7680</v>
      </c>
      <c r="D98">
        <v>1500</v>
      </c>
      <c r="E98">
        <v>2560</v>
      </c>
      <c r="F98" s="1" t="s">
        <v>2</v>
      </c>
      <c r="G98" s="1" t="s">
        <v>2</v>
      </c>
      <c r="H98">
        <v>0.9</v>
      </c>
      <c r="I98" s="1"/>
      <c r="J98" s="3">
        <v>46.973999999999997</v>
      </c>
      <c r="K98" s="3">
        <v>4.9669999999999996</v>
      </c>
      <c r="L98" s="9">
        <f t="shared" si="5"/>
        <v>1.1300753608379104</v>
      </c>
      <c r="M98" s="3">
        <f t="shared" si="6"/>
        <v>0.10573934516966833</v>
      </c>
    </row>
    <row r="99" spans="1:18">
      <c r="B99" s="1"/>
      <c r="C99">
        <v>7680</v>
      </c>
      <c r="D99">
        <v>3000</v>
      </c>
      <c r="E99">
        <v>2560</v>
      </c>
      <c r="F99" s="1" t="s">
        <v>2</v>
      </c>
      <c r="G99" s="1" t="s">
        <v>2</v>
      </c>
      <c r="H99">
        <v>0.9</v>
      </c>
      <c r="I99" s="1"/>
      <c r="J99" s="3">
        <v>91.86</v>
      </c>
      <c r="K99" s="3">
        <v>11.286</v>
      </c>
      <c r="L99" s="9">
        <f t="shared" si="5"/>
        <v>1.1557622468974527</v>
      </c>
      <c r="M99" s="3">
        <f t="shared" si="6"/>
        <v>0.12286087524493794</v>
      </c>
    </row>
    <row r="100" spans="1:18">
      <c r="B100" s="1"/>
      <c r="C100" s="1">
        <v>7680</v>
      </c>
      <c r="D100" s="1">
        <v>6000</v>
      </c>
      <c r="E100" s="1">
        <v>2560</v>
      </c>
      <c r="F100" s="1" t="s">
        <v>2</v>
      </c>
      <c r="G100" s="1" t="s">
        <v>2</v>
      </c>
      <c r="H100">
        <v>0.9</v>
      </c>
      <c r="I100" s="1"/>
      <c r="J100" s="3">
        <v>183.50700000000001</v>
      </c>
      <c r="K100" s="3">
        <v>22.314</v>
      </c>
      <c r="L100" s="9">
        <f t="shared" si="5"/>
        <v>1.1571037617093625</v>
      </c>
      <c r="M100" s="3">
        <f t="shared" si="6"/>
        <v>0.1215975412382089</v>
      </c>
    </row>
    <row r="101" spans="1:18">
      <c r="B101" s="1"/>
      <c r="C101">
        <v>10752</v>
      </c>
      <c r="D101">
        <v>1</v>
      </c>
      <c r="E101">
        <v>3584</v>
      </c>
      <c r="F101" s="1" t="s">
        <v>2</v>
      </c>
      <c r="G101" s="1" t="s">
        <v>2</v>
      </c>
      <c r="H101">
        <v>0.9</v>
      </c>
      <c r="I101" s="1"/>
      <c r="J101" s="3">
        <v>9.6000000000000002E-2</v>
      </c>
      <c r="K101" s="3">
        <v>0.38400000000000001</v>
      </c>
      <c r="L101" s="9">
        <f t="shared" si="5"/>
        <v>0.72253440000000002</v>
      </c>
      <c r="M101" s="3">
        <f t="shared" si="6"/>
        <v>4</v>
      </c>
    </row>
    <row r="102" spans="1:18">
      <c r="B102" s="1"/>
      <c r="C102">
        <v>10752</v>
      </c>
      <c r="D102">
        <v>2</v>
      </c>
      <c r="E102">
        <v>3584</v>
      </c>
      <c r="F102" s="1" t="s">
        <v>2</v>
      </c>
      <c r="G102" s="1" t="s">
        <v>2</v>
      </c>
      <c r="H102">
        <v>0.9</v>
      </c>
      <c r="I102" s="1"/>
      <c r="J102" s="3">
        <v>0.126</v>
      </c>
      <c r="K102" s="3">
        <v>0.379</v>
      </c>
      <c r="L102" s="9">
        <f t="shared" si="5"/>
        <v>1.1010047999999999</v>
      </c>
      <c r="M102" s="3">
        <f t="shared" si="6"/>
        <v>3.0079365079365079</v>
      </c>
    </row>
    <row r="103" spans="1:18">
      <c r="B103" s="1"/>
      <c r="C103">
        <v>10752</v>
      </c>
      <c r="D103">
        <v>4</v>
      </c>
      <c r="E103">
        <v>3584</v>
      </c>
      <c r="F103" s="1" t="s">
        <v>2</v>
      </c>
      <c r="G103" s="1" t="s">
        <v>2</v>
      </c>
      <c r="H103">
        <v>0.9</v>
      </c>
      <c r="I103" s="1"/>
      <c r="J103" s="3">
        <v>0.21199999999999999</v>
      </c>
      <c r="K103" s="3">
        <v>0.36699999999999999</v>
      </c>
      <c r="L103" s="9">
        <f t="shared" si="5"/>
        <v>1.3087415547169812</v>
      </c>
      <c r="M103" s="3">
        <f t="shared" si="6"/>
        <v>1.7311320754716981</v>
      </c>
    </row>
    <row r="104" spans="1:18">
      <c r="B104" s="1"/>
      <c r="C104">
        <v>10752</v>
      </c>
      <c r="D104">
        <v>1500</v>
      </c>
      <c r="E104">
        <v>3584</v>
      </c>
      <c r="F104" s="1" t="s">
        <v>2</v>
      </c>
      <c r="G104" s="1" t="s">
        <v>2</v>
      </c>
      <c r="H104">
        <v>0.9</v>
      </c>
      <c r="I104" s="1"/>
      <c r="J104" s="3">
        <v>98.974999999999994</v>
      </c>
      <c r="K104" s="3">
        <v>10.673</v>
      </c>
      <c r="L104" s="9">
        <f t="shared" si="5"/>
        <v>1.0512245880272797</v>
      </c>
      <c r="M104" s="3">
        <f t="shared" si="6"/>
        <v>0.10783531194746149</v>
      </c>
    </row>
    <row r="105" spans="1:18">
      <c r="B105" s="1"/>
      <c r="C105">
        <v>10752</v>
      </c>
      <c r="D105">
        <v>3000</v>
      </c>
      <c r="E105">
        <v>3584</v>
      </c>
      <c r="F105" s="1" t="s">
        <v>2</v>
      </c>
      <c r="G105" s="1" t="s">
        <v>2</v>
      </c>
      <c r="H105">
        <v>0.9</v>
      </c>
      <c r="I105" s="1"/>
      <c r="J105" s="3">
        <v>197.79400000000001</v>
      </c>
      <c r="K105" s="3">
        <v>22.029</v>
      </c>
      <c r="L105" s="9">
        <f t="shared" si="5"/>
        <v>1.0520536881806324</v>
      </c>
      <c r="M105" s="3">
        <f t="shared" si="6"/>
        <v>0.11137344914405896</v>
      </c>
    </row>
    <row r="106" spans="1:18">
      <c r="B106" s="1"/>
      <c r="C106">
        <v>10752</v>
      </c>
      <c r="D106" s="1">
        <v>6000</v>
      </c>
      <c r="E106">
        <v>3584</v>
      </c>
      <c r="F106" s="1" t="s">
        <v>2</v>
      </c>
      <c r="G106" s="1" t="s">
        <v>2</v>
      </c>
      <c r="H106">
        <v>0.9</v>
      </c>
      <c r="I106" s="1"/>
      <c r="J106" s="3">
        <v>396.399</v>
      </c>
      <c r="K106" s="3">
        <v>43.444000000000003</v>
      </c>
      <c r="L106" s="9">
        <f t="shared" si="5"/>
        <v>1.0499012722030077</v>
      </c>
      <c r="M106" s="3">
        <f t="shared" si="6"/>
        <v>0.1095966437856806</v>
      </c>
    </row>
    <row r="107" spans="1:18">
      <c r="J107" s="2"/>
    </row>
    <row r="108" spans="1:18">
      <c r="A108" s="1"/>
      <c r="B108" s="1"/>
      <c r="C108" s="1"/>
      <c r="D108" s="1"/>
      <c r="E108" s="1"/>
      <c r="F108" s="1"/>
      <c r="G108" s="1"/>
      <c r="H108" s="1"/>
      <c r="I108" s="1"/>
      <c r="J108" s="2"/>
    </row>
    <row r="109" spans="1:18">
      <c r="A109" t="s">
        <v>16</v>
      </c>
    </row>
    <row r="110" spans="1:18">
      <c r="C110" t="s">
        <v>15</v>
      </c>
      <c r="D110" t="s">
        <v>14</v>
      </c>
      <c r="E110" t="s">
        <v>13</v>
      </c>
      <c r="F110" t="s">
        <v>12</v>
      </c>
      <c r="G110" t="s">
        <v>11</v>
      </c>
      <c r="H110" t="s">
        <v>57</v>
      </c>
      <c r="I110" t="s">
        <v>56</v>
      </c>
      <c r="J110" t="s">
        <v>9</v>
      </c>
      <c r="K110" t="s">
        <v>10</v>
      </c>
      <c r="L110" t="s">
        <v>7</v>
      </c>
      <c r="M110" t="s">
        <v>8</v>
      </c>
      <c r="N110" t="s">
        <v>28</v>
      </c>
      <c r="O110" t="s">
        <v>26</v>
      </c>
      <c r="P110" t="s">
        <v>27</v>
      </c>
      <c r="Q110" t="s">
        <v>29</v>
      </c>
      <c r="R110" t="s">
        <v>31</v>
      </c>
    </row>
    <row r="111" spans="1:18">
      <c r="C111">
        <v>700</v>
      </c>
      <c r="D111">
        <v>161</v>
      </c>
      <c r="E111">
        <v>1</v>
      </c>
      <c r="F111">
        <v>1</v>
      </c>
      <c r="G111">
        <v>32</v>
      </c>
      <c r="H111">
        <v>20</v>
      </c>
      <c r="I111">
        <v>5</v>
      </c>
      <c r="J111">
        <v>0</v>
      </c>
      <c r="K111">
        <v>0</v>
      </c>
      <c r="L111">
        <v>2</v>
      </c>
      <c r="M111">
        <v>2</v>
      </c>
      <c r="N111" s="3">
        <v>0.61899999999999999</v>
      </c>
      <c r="O111" s="2">
        <f>1+ROUNDDOWN((($C111-$H111+2*$J111)/$L111),0)</f>
        <v>341</v>
      </c>
      <c r="P111" s="2">
        <f>1+ROUNDDOWN((($D111-$I111+2*$K111)/$M111),0)</f>
        <v>79</v>
      </c>
      <c r="Q111" s="3">
        <f t="shared" ref="Q111:Q142" si="7">(2*O111*P111*E111*F111*G111*I111*H111)/(N111/1000)/10^12</f>
        <v>0.27852924071082391</v>
      </c>
      <c r="R111">
        <v>1</v>
      </c>
    </row>
    <row r="112" spans="1:18">
      <c r="C112">
        <v>700</v>
      </c>
      <c r="D112">
        <v>161</v>
      </c>
      <c r="E112">
        <v>1</v>
      </c>
      <c r="F112">
        <v>2</v>
      </c>
      <c r="G112">
        <v>32</v>
      </c>
      <c r="H112">
        <v>20</v>
      </c>
      <c r="I112">
        <v>5</v>
      </c>
      <c r="J112">
        <v>0</v>
      </c>
      <c r="K112">
        <v>0</v>
      </c>
      <c r="L112">
        <v>2</v>
      </c>
      <c r="M112">
        <v>2</v>
      </c>
      <c r="N112" s="3">
        <v>1.052</v>
      </c>
      <c r="O112" s="2">
        <f t="shared" ref="O112:O175" si="8">1+ROUNDDOWN((($C112-$H112+2*$J112)/$L112),0)</f>
        <v>341</v>
      </c>
      <c r="P112" s="2">
        <f t="shared" ref="P112:P175" si="9">1+ROUNDDOWN((($D112-$I112+2*$K112)/$M112),0)</f>
        <v>79</v>
      </c>
      <c r="Q112" s="3">
        <f t="shared" si="7"/>
        <v>0.32777490494296574</v>
      </c>
      <c r="R112">
        <v>1</v>
      </c>
    </row>
    <row r="113" spans="3:18">
      <c r="C113">
        <v>700</v>
      </c>
      <c r="D113">
        <v>161</v>
      </c>
      <c r="E113">
        <v>1</v>
      </c>
      <c r="F113">
        <v>4</v>
      </c>
      <c r="G113">
        <v>32</v>
      </c>
      <c r="H113">
        <v>20</v>
      </c>
      <c r="I113">
        <v>5</v>
      </c>
      <c r="J113">
        <v>0</v>
      </c>
      <c r="K113">
        <v>0</v>
      </c>
      <c r="L113">
        <v>2</v>
      </c>
      <c r="M113">
        <v>2</v>
      </c>
      <c r="N113" s="3">
        <v>1.9990000000000001</v>
      </c>
      <c r="O113" s="2">
        <f t="shared" si="8"/>
        <v>341</v>
      </c>
      <c r="P113" s="2">
        <f t="shared" si="9"/>
        <v>79</v>
      </c>
      <c r="Q113" s="3">
        <f t="shared" si="7"/>
        <v>0.34499169584792394</v>
      </c>
      <c r="R113">
        <v>1</v>
      </c>
    </row>
    <row r="114" spans="3:18">
      <c r="C114">
        <v>341</v>
      </c>
      <c r="D114">
        <v>79</v>
      </c>
      <c r="E114">
        <v>32</v>
      </c>
      <c r="F114">
        <v>1</v>
      </c>
      <c r="G114">
        <v>32</v>
      </c>
      <c r="H114">
        <v>10</v>
      </c>
      <c r="I114">
        <v>5</v>
      </c>
      <c r="J114">
        <v>0</v>
      </c>
      <c r="K114">
        <v>0</v>
      </c>
      <c r="L114">
        <v>2</v>
      </c>
      <c r="M114">
        <v>2</v>
      </c>
      <c r="N114" s="3">
        <v>7.3999999999999996E-2</v>
      </c>
      <c r="O114" s="2">
        <f t="shared" si="8"/>
        <v>166</v>
      </c>
      <c r="P114" s="2">
        <f t="shared" si="9"/>
        <v>38</v>
      </c>
      <c r="Q114" s="3">
        <f t="shared" si="7"/>
        <v>8.7289081081081079</v>
      </c>
      <c r="R114">
        <v>1</v>
      </c>
    </row>
    <row r="115" spans="3:18">
      <c r="C115">
        <v>341</v>
      </c>
      <c r="D115">
        <v>79</v>
      </c>
      <c r="E115">
        <v>32</v>
      </c>
      <c r="F115">
        <v>2</v>
      </c>
      <c r="G115">
        <v>32</v>
      </c>
      <c r="H115">
        <v>10</v>
      </c>
      <c r="I115">
        <v>5</v>
      </c>
      <c r="J115">
        <v>0</v>
      </c>
      <c r="K115">
        <v>0</v>
      </c>
      <c r="L115">
        <v>2</v>
      </c>
      <c r="M115">
        <v>2</v>
      </c>
      <c r="N115" s="3">
        <v>0.14299999999999999</v>
      </c>
      <c r="O115" s="2">
        <f t="shared" si="8"/>
        <v>166</v>
      </c>
      <c r="P115" s="2">
        <f t="shared" si="9"/>
        <v>38</v>
      </c>
      <c r="Q115" s="3">
        <f t="shared" si="7"/>
        <v>9.0341146853146874</v>
      </c>
      <c r="R115">
        <v>1</v>
      </c>
    </row>
    <row r="116" spans="3:18">
      <c r="C116">
        <v>341</v>
      </c>
      <c r="D116">
        <v>79</v>
      </c>
      <c r="E116">
        <v>32</v>
      </c>
      <c r="F116">
        <v>4</v>
      </c>
      <c r="G116">
        <v>32</v>
      </c>
      <c r="H116">
        <v>10</v>
      </c>
      <c r="I116">
        <v>5</v>
      </c>
      <c r="J116">
        <v>0</v>
      </c>
      <c r="K116">
        <v>0</v>
      </c>
      <c r="L116">
        <v>2</v>
      </c>
      <c r="M116">
        <v>2</v>
      </c>
      <c r="N116" s="3">
        <v>0.28599999999999998</v>
      </c>
      <c r="O116" s="2">
        <f t="shared" si="8"/>
        <v>166</v>
      </c>
      <c r="P116" s="2">
        <f t="shared" si="9"/>
        <v>38</v>
      </c>
      <c r="Q116" s="3">
        <f t="shared" si="7"/>
        <v>9.0341146853146874</v>
      </c>
      <c r="R116">
        <v>1</v>
      </c>
    </row>
    <row r="117" spans="3:18">
      <c r="C117">
        <v>480</v>
      </c>
      <c r="D117">
        <v>48</v>
      </c>
      <c r="E117">
        <v>1</v>
      </c>
      <c r="F117">
        <v>1</v>
      </c>
      <c r="G117">
        <v>16</v>
      </c>
      <c r="H117">
        <v>3</v>
      </c>
      <c r="I117">
        <v>3</v>
      </c>
      <c r="J117">
        <v>1</v>
      </c>
      <c r="K117">
        <v>1</v>
      </c>
      <c r="L117">
        <v>1</v>
      </c>
      <c r="M117">
        <v>1</v>
      </c>
      <c r="N117" s="3">
        <v>5.2999999999999999E-2</v>
      </c>
      <c r="O117" s="2">
        <f t="shared" si="8"/>
        <v>480</v>
      </c>
      <c r="P117" s="2">
        <f t="shared" si="9"/>
        <v>48</v>
      </c>
      <c r="Q117" s="3">
        <f t="shared" si="7"/>
        <v>0.12519849056603774</v>
      </c>
      <c r="R117">
        <v>1</v>
      </c>
    </row>
    <row r="118" spans="3:18">
      <c r="C118">
        <v>240</v>
      </c>
      <c r="D118">
        <v>24</v>
      </c>
      <c r="E118">
        <v>16</v>
      </c>
      <c r="F118">
        <v>1</v>
      </c>
      <c r="G118">
        <v>32</v>
      </c>
      <c r="H118">
        <v>3</v>
      </c>
      <c r="I118">
        <v>3</v>
      </c>
      <c r="J118">
        <v>1</v>
      </c>
      <c r="K118">
        <v>1</v>
      </c>
      <c r="L118">
        <v>1</v>
      </c>
      <c r="M118">
        <v>1</v>
      </c>
      <c r="N118" s="3">
        <v>2.1999999999999999E-2</v>
      </c>
      <c r="O118" s="2">
        <f t="shared" si="8"/>
        <v>240</v>
      </c>
      <c r="P118" s="2">
        <f t="shared" si="9"/>
        <v>24</v>
      </c>
      <c r="Q118" s="3">
        <f t="shared" si="7"/>
        <v>2.4129163636363637</v>
      </c>
      <c r="R118">
        <v>0</v>
      </c>
    </row>
    <row r="119" spans="3:18">
      <c r="C119">
        <v>120</v>
      </c>
      <c r="D119">
        <v>12</v>
      </c>
      <c r="E119">
        <v>32</v>
      </c>
      <c r="F119">
        <v>1</v>
      </c>
      <c r="G119">
        <v>64</v>
      </c>
      <c r="H119">
        <v>3</v>
      </c>
      <c r="I119">
        <v>3</v>
      </c>
      <c r="J119">
        <v>1</v>
      </c>
      <c r="K119">
        <v>1</v>
      </c>
      <c r="L119">
        <v>1</v>
      </c>
      <c r="M119">
        <v>1</v>
      </c>
      <c r="N119" s="3">
        <v>1.9E-2</v>
      </c>
      <c r="O119" s="2">
        <f t="shared" si="8"/>
        <v>120</v>
      </c>
      <c r="P119" s="2">
        <f t="shared" si="9"/>
        <v>12</v>
      </c>
      <c r="Q119" s="3">
        <f t="shared" si="7"/>
        <v>2.7939031578947366</v>
      </c>
      <c r="R119">
        <v>0</v>
      </c>
    </row>
    <row r="120" spans="3:18">
      <c r="C120">
        <v>60</v>
      </c>
      <c r="D120">
        <v>6</v>
      </c>
      <c r="E120">
        <v>64</v>
      </c>
      <c r="F120">
        <v>1</v>
      </c>
      <c r="G120">
        <v>128</v>
      </c>
      <c r="H120">
        <v>3</v>
      </c>
      <c r="I120">
        <v>3</v>
      </c>
      <c r="J120">
        <v>1</v>
      </c>
      <c r="K120">
        <v>1</v>
      </c>
      <c r="L120">
        <v>1</v>
      </c>
      <c r="M120">
        <v>1</v>
      </c>
      <c r="N120" s="3">
        <v>2.1999999999999999E-2</v>
      </c>
      <c r="O120" s="2">
        <f t="shared" si="8"/>
        <v>60</v>
      </c>
      <c r="P120" s="2">
        <f t="shared" si="9"/>
        <v>6</v>
      </c>
      <c r="Q120" s="3">
        <f t="shared" si="7"/>
        <v>2.4129163636363637</v>
      </c>
      <c r="R120">
        <v>1</v>
      </c>
    </row>
    <row r="121" spans="3:18">
      <c r="C121">
        <v>108</v>
      </c>
      <c r="D121">
        <v>108</v>
      </c>
      <c r="E121">
        <v>3</v>
      </c>
      <c r="F121">
        <v>1</v>
      </c>
      <c r="G121">
        <v>64</v>
      </c>
      <c r="H121">
        <v>3</v>
      </c>
      <c r="I121">
        <v>3</v>
      </c>
      <c r="J121">
        <v>1</v>
      </c>
      <c r="K121">
        <v>1</v>
      </c>
      <c r="L121">
        <v>2</v>
      </c>
      <c r="M121">
        <v>2</v>
      </c>
      <c r="N121" s="3">
        <v>1.7000000000000001E-2</v>
      </c>
      <c r="O121" s="2">
        <f t="shared" si="8"/>
        <v>54</v>
      </c>
      <c r="P121" s="2">
        <f t="shared" si="9"/>
        <v>54</v>
      </c>
      <c r="Q121" s="3">
        <f t="shared" si="7"/>
        <v>0.59280564705882344</v>
      </c>
      <c r="R121">
        <v>1</v>
      </c>
    </row>
    <row r="122" spans="3:18">
      <c r="C122">
        <v>54</v>
      </c>
      <c r="D122">
        <v>54</v>
      </c>
      <c r="E122">
        <v>64</v>
      </c>
      <c r="F122">
        <v>1</v>
      </c>
      <c r="G122">
        <v>64</v>
      </c>
      <c r="H122">
        <v>3</v>
      </c>
      <c r="I122">
        <v>3</v>
      </c>
      <c r="J122">
        <v>1</v>
      </c>
      <c r="K122">
        <v>1</v>
      </c>
      <c r="L122">
        <v>1</v>
      </c>
      <c r="M122">
        <v>1</v>
      </c>
      <c r="N122" s="3">
        <v>2.1999999999999999E-2</v>
      </c>
      <c r="O122" s="2">
        <f t="shared" si="8"/>
        <v>54</v>
      </c>
      <c r="P122" s="2">
        <f t="shared" si="9"/>
        <v>54</v>
      </c>
      <c r="Q122" s="3">
        <f t="shared" si="7"/>
        <v>9.7723112727272738</v>
      </c>
      <c r="R122">
        <v>1</v>
      </c>
    </row>
    <row r="123" spans="3:18">
      <c r="C123">
        <v>27</v>
      </c>
      <c r="D123">
        <v>27</v>
      </c>
      <c r="E123">
        <v>128</v>
      </c>
      <c r="F123">
        <v>1</v>
      </c>
      <c r="G123">
        <v>128</v>
      </c>
      <c r="H123">
        <v>3</v>
      </c>
      <c r="I123">
        <v>3</v>
      </c>
      <c r="J123">
        <v>1</v>
      </c>
      <c r="K123">
        <v>1</v>
      </c>
      <c r="L123">
        <v>1</v>
      </c>
      <c r="M123">
        <v>1</v>
      </c>
      <c r="N123" s="3">
        <v>3.3000000000000002E-2</v>
      </c>
      <c r="O123" s="2">
        <f t="shared" si="8"/>
        <v>27</v>
      </c>
      <c r="P123" s="2">
        <f t="shared" si="9"/>
        <v>27</v>
      </c>
      <c r="Q123" s="3">
        <f t="shared" si="7"/>
        <v>6.5148741818181817</v>
      </c>
      <c r="R123">
        <v>1</v>
      </c>
    </row>
    <row r="124" spans="3:18">
      <c r="C124">
        <v>14</v>
      </c>
      <c r="D124">
        <v>14</v>
      </c>
      <c r="E124">
        <v>128</v>
      </c>
      <c r="F124">
        <v>1</v>
      </c>
      <c r="G124">
        <v>256</v>
      </c>
      <c r="H124">
        <v>3</v>
      </c>
      <c r="I124">
        <v>3</v>
      </c>
      <c r="J124">
        <v>1</v>
      </c>
      <c r="K124">
        <v>1</v>
      </c>
      <c r="L124">
        <v>1</v>
      </c>
      <c r="M124">
        <v>1</v>
      </c>
      <c r="N124" s="3">
        <v>3.3000000000000002E-2</v>
      </c>
      <c r="O124" s="2">
        <f t="shared" si="8"/>
        <v>14</v>
      </c>
      <c r="P124" s="2">
        <f t="shared" si="9"/>
        <v>14</v>
      </c>
      <c r="Q124" s="3">
        <f t="shared" si="7"/>
        <v>3.503197090909091</v>
      </c>
      <c r="R124">
        <v>1</v>
      </c>
    </row>
    <row r="125" spans="3:18">
      <c r="C125">
        <v>7</v>
      </c>
      <c r="D125">
        <v>7</v>
      </c>
      <c r="E125">
        <v>256</v>
      </c>
      <c r="F125">
        <v>1</v>
      </c>
      <c r="G125">
        <v>512</v>
      </c>
      <c r="H125">
        <v>3</v>
      </c>
      <c r="I125">
        <v>3</v>
      </c>
      <c r="J125">
        <v>1</v>
      </c>
      <c r="K125">
        <v>1</v>
      </c>
      <c r="L125">
        <v>1</v>
      </c>
      <c r="M125">
        <v>1</v>
      </c>
      <c r="N125" s="3">
        <v>5.6000000000000001E-2</v>
      </c>
      <c r="O125" s="2">
        <f t="shared" si="8"/>
        <v>7</v>
      </c>
      <c r="P125" s="2">
        <f t="shared" si="9"/>
        <v>7</v>
      </c>
      <c r="Q125" s="3">
        <f t="shared" si="7"/>
        <v>2.064384</v>
      </c>
      <c r="R125">
        <v>1</v>
      </c>
    </row>
    <row r="126" spans="3:18">
      <c r="C126">
        <v>224</v>
      </c>
      <c r="D126">
        <v>224</v>
      </c>
      <c r="E126">
        <v>3</v>
      </c>
      <c r="F126">
        <v>1</v>
      </c>
      <c r="G126">
        <v>64</v>
      </c>
      <c r="H126">
        <v>3</v>
      </c>
      <c r="I126">
        <v>3</v>
      </c>
      <c r="J126">
        <v>1</v>
      </c>
      <c r="K126">
        <v>1</v>
      </c>
      <c r="L126">
        <v>1</v>
      </c>
      <c r="M126">
        <v>1</v>
      </c>
      <c r="N126" s="3">
        <v>0.122</v>
      </c>
      <c r="O126" s="2">
        <f t="shared" si="8"/>
        <v>224</v>
      </c>
      <c r="P126" s="2">
        <f t="shared" si="9"/>
        <v>224</v>
      </c>
      <c r="Q126" s="3">
        <f t="shared" si="7"/>
        <v>1.4213791475409836</v>
      </c>
      <c r="R126">
        <v>1</v>
      </c>
    </row>
    <row r="127" spans="3:18">
      <c r="C127">
        <v>112</v>
      </c>
      <c r="D127">
        <v>112</v>
      </c>
      <c r="E127">
        <v>64</v>
      </c>
      <c r="F127">
        <v>1</v>
      </c>
      <c r="G127">
        <v>128</v>
      </c>
      <c r="H127">
        <v>3</v>
      </c>
      <c r="I127">
        <v>3</v>
      </c>
      <c r="J127">
        <v>1</v>
      </c>
      <c r="K127">
        <v>1</v>
      </c>
      <c r="L127">
        <v>1</v>
      </c>
      <c r="M127">
        <v>1</v>
      </c>
      <c r="N127" s="3">
        <v>5.8999999999999997E-2</v>
      </c>
      <c r="O127" s="2">
        <f t="shared" si="8"/>
        <v>112</v>
      </c>
      <c r="P127" s="2">
        <f t="shared" si="9"/>
        <v>112</v>
      </c>
      <c r="Q127" s="3">
        <f t="shared" si="7"/>
        <v>31.350645152542373</v>
      </c>
      <c r="R127">
        <v>0</v>
      </c>
    </row>
    <row r="128" spans="3:18">
      <c r="C128">
        <f>112/2</f>
        <v>56</v>
      </c>
      <c r="D128">
        <v>56</v>
      </c>
      <c r="E128">
        <v>128</v>
      </c>
      <c r="F128">
        <v>1</v>
      </c>
      <c r="G128">
        <v>256</v>
      </c>
      <c r="H128">
        <v>3</v>
      </c>
      <c r="I128">
        <v>3</v>
      </c>
      <c r="J128">
        <v>1</v>
      </c>
      <c r="K128">
        <v>1</v>
      </c>
      <c r="L128">
        <v>1</v>
      </c>
      <c r="M128">
        <v>1</v>
      </c>
      <c r="N128" s="3">
        <v>5.3999999999999999E-2</v>
      </c>
      <c r="O128" s="2">
        <f t="shared" si="8"/>
        <v>56</v>
      </c>
      <c r="P128" s="2">
        <f t="shared" si="9"/>
        <v>56</v>
      </c>
      <c r="Q128" s="3">
        <f t="shared" si="7"/>
        <v>34.25348266666667</v>
      </c>
      <c r="R128">
        <v>0</v>
      </c>
    </row>
    <row r="129" spans="3:18">
      <c r="C129">
        <f>56/2</f>
        <v>28</v>
      </c>
      <c r="D129">
        <v>28</v>
      </c>
      <c r="E129">
        <v>256</v>
      </c>
      <c r="F129">
        <v>1</v>
      </c>
      <c r="G129">
        <v>512</v>
      </c>
      <c r="H129">
        <v>3</v>
      </c>
      <c r="I129">
        <v>3</v>
      </c>
      <c r="J129">
        <v>1</v>
      </c>
      <c r="K129">
        <v>1</v>
      </c>
      <c r="L129">
        <v>1</v>
      </c>
      <c r="M129">
        <v>1</v>
      </c>
      <c r="N129" s="3">
        <v>5.6000000000000001E-2</v>
      </c>
      <c r="O129" s="2">
        <f t="shared" si="8"/>
        <v>28</v>
      </c>
      <c r="P129" s="2">
        <f t="shared" si="9"/>
        <v>28</v>
      </c>
      <c r="Q129" s="3">
        <f t="shared" si="7"/>
        <v>33.030144</v>
      </c>
      <c r="R129">
        <v>0</v>
      </c>
    </row>
    <row r="130" spans="3:18">
      <c r="C130">
        <v>14</v>
      </c>
      <c r="D130">
        <v>14</v>
      </c>
      <c r="E130">
        <v>512</v>
      </c>
      <c r="F130">
        <v>1</v>
      </c>
      <c r="G130">
        <v>512</v>
      </c>
      <c r="H130">
        <v>3</v>
      </c>
      <c r="I130">
        <v>3</v>
      </c>
      <c r="J130">
        <v>1</v>
      </c>
      <c r="K130">
        <v>1</v>
      </c>
      <c r="L130">
        <v>1</v>
      </c>
      <c r="M130">
        <v>1</v>
      </c>
      <c r="N130" s="3">
        <v>0.10100000000000001</v>
      </c>
      <c r="O130" s="2">
        <f t="shared" si="8"/>
        <v>14</v>
      </c>
      <c r="P130" s="2">
        <f t="shared" si="9"/>
        <v>14</v>
      </c>
      <c r="Q130" s="3">
        <f t="shared" si="7"/>
        <v>9.156871603960397</v>
      </c>
      <c r="R130">
        <v>1</v>
      </c>
    </row>
    <row r="131" spans="3:18">
      <c r="C131">
        <v>7</v>
      </c>
      <c r="D131">
        <v>7</v>
      </c>
      <c r="E131">
        <v>512</v>
      </c>
      <c r="F131">
        <v>1</v>
      </c>
      <c r="G131">
        <v>512</v>
      </c>
      <c r="H131">
        <v>3</v>
      </c>
      <c r="I131">
        <v>3</v>
      </c>
      <c r="J131">
        <v>1</v>
      </c>
      <c r="K131">
        <v>1</v>
      </c>
      <c r="L131">
        <v>1</v>
      </c>
      <c r="M131">
        <v>1</v>
      </c>
      <c r="N131" s="3">
        <v>0.1</v>
      </c>
      <c r="O131" s="2">
        <f t="shared" si="8"/>
        <v>7</v>
      </c>
      <c r="P131" s="2">
        <f t="shared" si="9"/>
        <v>7</v>
      </c>
      <c r="Q131" s="3">
        <f t="shared" si="7"/>
        <v>2.3121100800000001</v>
      </c>
      <c r="R131">
        <v>1</v>
      </c>
    </row>
    <row r="132" spans="3:18">
      <c r="C132">
        <v>224</v>
      </c>
      <c r="D132">
        <v>224</v>
      </c>
      <c r="E132">
        <v>3</v>
      </c>
      <c r="F132">
        <v>2</v>
      </c>
      <c r="G132">
        <v>64</v>
      </c>
      <c r="H132">
        <v>3</v>
      </c>
      <c r="I132">
        <v>3</v>
      </c>
      <c r="J132">
        <v>1</v>
      </c>
      <c r="K132">
        <v>1</v>
      </c>
      <c r="L132">
        <v>1</v>
      </c>
      <c r="M132">
        <v>1</v>
      </c>
      <c r="N132" s="3">
        <v>0.221</v>
      </c>
      <c r="O132" s="2">
        <f t="shared" si="8"/>
        <v>224</v>
      </c>
      <c r="P132" s="2">
        <f t="shared" si="9"/>
        <v>224</v>
      </c>
      <c r="Q132" s="3">
        <f t="shared" si="7"/>
        <v>1.5693054841628959</v>
      </c>
      <c r="R132">
        <v>1</v>
      </c>
    </row>
    <row r="133" spans="3:18">
      <c r="C133">
        <v>112</v>
      </c>
      <c r="D133">
        <v>112</v>
      </c>
      <c r="E133">
        <v>64</v>
      </c>
      <c r="F133">
        <v>2</v>
      </c>
      <c r="G133">
        <v>128</v>
      </c>
      <c r="H133">
        <v>3</v>
      </c>
      <c r="I133">
        <v>3</v>
      </c>
      <c r="J133">
        <v>1</v>
      </c>
      <c r="K133">
        <v>1</v>
      </c>
      <c r="L133">
        <v>1</v>
      </c>
      <c r="M133">
        <v>1</v>
      </c>
      <c r="N133" s="3">
        <v>0.104</v>
      </c>
      <c r="O133" s="2">
        <f t="shared" si="8"/>
        <v>112</v>
      </c>
      <c r="P133" s="2">
        <f t="shared" si="9"/>
        <v>112</v>
      </c>
      <c r="Q133" s="3">
        <f t="shared" si="7"/>
        <v>35.570924307692316</v>
      </c>
      <c r="R133">
        <v>0</v>
      </c>
    </row>
    <row r="134" spans="3:18">
      <c r="C134">
        <f>112/2</f>
        <v>56</v>
      </c>
      <c r="D134">
        <v>56</v>
      </c>
      <c r="E134">
        <v>128</v>
      </c>
      <c r="F134">
        <v>2</v>
      </c>
      <c r="G134">
        <v>256</v>
      </c>
      <c r="H134">
        <v>3</v>
      </c>
      <c r="I134">
        <v>3</v>
      </c>
      <c r="J134">
        <v>1</v>
      </c>
      <c r="K134">
        <v>1</v>
      </c>
      <c r="L134">
        <v>1</v>
      </c>
      <c r="M134">
        <v>1</v>
      </c>
      <c r="N134" s="3">
        <v>0.10100000000000001</v>
      </c>
      <c r="O134" s="2">
        <f t="shared" si="8"/>
        <v>56</v>
      </c>
      <c r="P134" s="2">
        <f t="shared" si="9"/>
        <v>56</v>
      </c>
      <c r="Q134" s="3">
        <f t="shared" si="7"/>
        <v>36.627486415841588</v>
      </c>
      <c r="R134">
        <v>0</v>
      </c>
    </row>
    <row r="135" spans="3:18">
      <c r="C135">
        <f>56/2</f>
        <v>28</v>
      </c>
      <c r="D135">
        <v>28</v>
      </c>
      <c r="E135">
        <v>256</v>
      </c>
      <c r="F135">
        <v>2</v>
      </c>
      <c r="G135">
        <v>512</v>
      </c>
      <c r="H135">
        <v>3</v>
      </c>
      <c r="I135">
        <v>3</v>
      </c>
      <c r="J135">
        <v>1</v>
      </c>
      <c r="K135">
        <v>1</v>
      </c>
      <c r="L135">
        <v>1</v>
      </c>
      <c r="M135">
        <v>1</v>
      </c>
      <c r="N135" s="3">
        <v>9.6000000000000002E-2</v>
      </c>
      <c r="O135" s="2">
        <f t="shared" si="8"/>
        <v>28</v>
      </c>
      <c r="P135" s="2">
        <f t="shared" si="9"/>
        <v>28</v>
      </c>
      <c r="Q135" s="3">
        <f t="shared" si="7"/>
        <v>38.535167999999999</v>
      </c>
      <c r="R135">
        <v>0</v>
      </c>
    </row>
    <row r="136" spans="3:18">
      <c r="C136">
        <v>14</v>
      </c>
      <c r="D136">
        <v>14</v>
      </c>
      <c r="E136">
        <v>512</v>
      </c>
      <c r="F136">
        <v>2</v>
      </c>
      <c r="G136">
        <v>512</v>
      </c>
      <c r="H136">
        <v>3</v>
      </c>
      <c r="I136">
        <v>3</v>
      </c>
      <c r="J136">
        <v>1</v>
      </c>
      <c r="K136">
        <v>1</v>
      </c>
      <c r="L136">
        <v>1</v>
      </c>
      <c r="M136">
        <v>1</v>
      </c>
      <c r="N136" s="3">
        <v>0.105</v>
      </c>
      <c r="O136" s="2">
        <f t="shared" si="8"/>
        <v>14</v>
      </c>
      <c r="P136" s="2">
        <f t="shared" si="9"/>
        <v>14</v>
      </c>
      <c r="Q136" s="3">
        <f t="shared" si="7"/>
        <v>17.616076799999998</v>
      </c>
      <c r="R136">
        <v>1</v>
      </c>
    </row>
    <row r="137" spans="3:18">
      <c r="C137">
        <v>7</v>
      </c>
      <c r="D137">
        <v>7</v>
      </c>
      <c r="E137">
        <v>512</v>
      </c>
      <c r="F137">
        <v>2</v>
      </c>
      <c r="G137">
        <v>512</v>
      </c>
      <c r="H137">
        <v>3</v>
      </c>
      <c r="I137">
        <v>3</v>
      </c>
      <c r="J137">
        <v>1</v>
      </c>
      <c r="K137">
        <v>1</v>
      </c>
      <c r="L137">
        <v>1</v>
      </c>
      <c r="M137">
        <v>1</v>
      </c>
      <c r="N137" s="3">
        <v>0.1</v>
      </c>
      <c r="O137" s="2">
        <f t="shared" si="8"/>
        <v>7</v>
      </c>
      <c r="P137" s="2">
        <f t="shared" si="9"/>
        <v>7</v>
      </c>
      <c r="Q137" s="3">
        <f t="shared" si="7"/>
        <v>4.6242201600000001</v>
      </c>
      <c r="R137">
        <v>1</v>
      </c>
    </row>
    <row r="138" spans="3:18">
      <c r="C138">
        <v>224</v>
      </c>
      <c r="D138">
        <v>224</v>
      </c>
      <c r="E138">
        <v>3</v>
      </c>
      <c r="F138">
        <v>1</v>
      </c>
      <c r="G138">
        <v>64</v>
      </c>
      <c r="H138">
        <v>7</v>
      </c>
      <c r="I138">
        <v>7</v>
      </c>
      <c r="J138">
        <v>3</v>
      </c>
      <c r="K138">
        <v>3</v>
      </c>
      <c r="L138">
        <v>2</v>
      </c>
      <c r="M138">
        <v>2</v>
      </c>
      <c r="N138" s="3">
        <v>0.14499999999999999</v>
      </c>
      <c r="O138" s="2">
        <f t="shared" si="8"/>
        <v>112</v>
      </c>
      <c r="P138" s="2">
        <f t="shared" si="9"/>
        <v>112</v>
      </c>
      <c r="Q138" s="3">
        <f t="shared" si="7"/>
        <v>1.6277786482758621</v>
      </c>
      <c r="R138">
        <v>1</v>
      </c>
    </row>
    <row r="139" spans="3:18">
      <c r="C139">
        <v>28</v>
      </c>
      <c r="D139">
        <v>28</v>
      </c>
      <c r="E139">
        <v>192</v>
      </c>
      <c r="F139">
        <v>1</v>
      </c>
      <c r="G139">
        <v>32</v>
      </c>
      <c r="H139">
        <v>5</v>
      </c>
      <c r="I139">
        <v>5</v>
      </c>
      <c r="J139">
        <v>2</v>
      </c>
      <c r="K139">
        <v>2</v>
      </c>
      <c r="L139">
        <v>1</v>
      </c>
      <c r="M139">
        <v>1</v>
      </c>
      <c r="N139" s="3">
        <v>0.105</v>
      </c>
      <c r="O139" s="2">
        <f t="shared" si="8"/>
        <v>28</v>
      </c>
      <c r="P139" s="2">
        <f t="shared" si="9"/>
        <v>28</v>
      </c>
      <c r="Q139" s="3">
        <f t="shared" si="7"/>
        <v>2.2937599999999998</v>
      </c>
      <c r="R139">
        <v>0</v>
      </c>
    </row>
    <row r="140" spans="3:18">
      <c r="C140">
        <v>28</v>
      </c>
      <c r="D140">
        <v>28</v>
      </c>
      <c r="E140">
        <v>192</v>
      </c>
      <c r="F140">
        <v>1</v>
      </c>
      <c r="G140">
        <v>64</v>
      </c>
      <c r="H140">
        <v>1</v>
      </c>
      <c r="I140">
        <v>1</v>
      </c>
      <c r="J140">
        <v>0</v>
      </c>
      <c r="K140">
        <v>0</v>
      </c>
      <c r="L140">
        <v>1</v>
      </c>
      <c r="M140">
        <v>1</v>
      </c>
      <c r="N140" s="3">
        <v>1.4E-2</v>
      </c>
      <c r="O140" s="2">
        <f t="shared" si="8"/>
        <v>28</v>
      </c>
      <c r="P140" s="2">
        <f t="shared" si="9"/>
        <v>28</v>
      </c>
      <c r="Q140" s="3">
        <f t="shared" si="7"/>
        <v>1.3762559999999999</v>
      </c>
      <c r="R140">
        <v>0</v>
      </c>
    </row>
    <row r="141" spans="3:18">
      <c r="C141">
        <v>14</v>
      </c>
      <c r="D141">
        <v>14</v>
      </c>
      <c r="E141">
        <v>512</v>
      </c>
      <c r="F141">
        <v>1</v>
      </c>
      <c r="G141">
        <v>48</v>
      </c>
      <c r="H141">
        <v>5</v>
      </c>
      <c r="I141">
        <v>5</v>
      </c>
      <c r="J141">
        <v>2</v>
      </c>
      <c r="K141">
        <v>2</v>
      </c>
      <c r="L141">
        <v>1</v>
      </c>
      <c r="M141">
        <v>1</v>
      </c>
      <c r="N141" s="3">
        <v>0.13600000000000001</v>
      </c>
      <c r="O141" s="2">
        <f t="shared" si="8"/>
        <v>14</v>
      </c>
      <c r="P141" s="2">
        <f t="shared" si="9"/>
        <v>14</v>
      </c>
      <c r="Q141" s="3">
        <f t="shared" si="7"/>
        <v>1.7709176470588235</v>
      </c>
      <c r="R141">
        <v>1</v>
      </c>
    </row>
    <row r="142" spans="3:18">
      <c r="C142">
        <v>14</v>
      </c>
      <c r="D142">
        <v>14</v>
      </c>
      <c r="E142">
        <v>512</v>
      </c>
      <c r="F142">
        <v>1</v>
      </c>
      <c r="G142">
        <v>192</v>
      </c>
      <c r="H142">
        <v>1</v>
      </c>
      <c r="I142">
        <v>1</v>
      </c>
      <c r="J142">
        <v>0</v>
      </c>
      <c r="K142">
        <v>0</v>
      </c>
      <c r="L142">
        <v>1</v>
      </c>
      <c r="M142">
        <v>1</v>
      </c>
      <c r="N142" s="3">
        <v>0.02</v>
      </c>
      <c r="O142" s="2">
        <f t="shared" si="8"/>
        <v>14</v>
      </c>
      <c r="P142" s="2">
        <f t="shared" si="9"/>
        <v>14</v>
      </c>
      <c r="Q142" s="3">
        <f t="shared" si="7"/>
        <v>1.9267583999999998</v>
      </c>
      <c r="R142">
        <v>1</v>
      </c>
    </row>
    <row r="143" spans="3:18">
      <c r="C143">
        <v>7</v>
      </c>
      <c r="D143">
        <v>7</v>
      </c>
      <c r="E143">
        <v>832</v>
      </c>
      <c r="F143">
        <v>1</v>
      </c>
      <c r="G143">
        <v>256</v>
      </c>
      <c r="H143">
        <v>1</v>
      </c>
      <c r="I143">
        <v>1</v>
      </c>
      <c r="J143">
        <v>0</v>
      </c>
      <c r="K143">
        <v>0</v>
      </c>
      <c r="L143">
        <v>1</v>
      </c>
      <c r="M143">
        <v>1</v>
      </c>
      <c r="N143" s="3">
        <v>2.5999999999999999E-2</v>
      </c>
      <c r="O143" s="2">
        <f t="shared" si="8"/>
        <v>7</v>
      </c>
      <c r="P143" s="2">
        <f t="shared" si="9"/>
        <v>7</v>
      </c>
      <c r="Q143" s="3">
        <f t="shared" ref="Q143:Q174" si="10">(2*O143*P143*E143*F143*G143*I143*H143)/(N143/1000)/10^12</f>
        <v>0.80281599999999997</v>
      </c>
      <c r="R143">
        <v>1</v>
      </c>
    </row>
    <row r="144" spans="3:18">
      <c r="C144">
        <v>7</v>
      </c>
      <c r="D144">
        <v>7</v>
      </c>
      <c r="E144">
        <v>832</v>
      </c>
      <c r="F144">
        <v>1</v>
      </c>
      <c r="G144">
        <v>128</v>
      </c>
      <c r="H144">
        <v>5</v>
      </c>
      <c r="I144">
        <v>5</v>
      </c>
      <c r="J144">
        <v>2</v>
      </c>
      <c r="K144">
        <v>2</v>
      </c>
      <c r="L144">
        <v>1</v>
      </c>
      <c r="M144">
        <v>1</v>
      </c>
      <c r="N144" s="3">
        <v>0.41799999999999998</v>
      </c>
      <c r="O144" s="2">
        <f t="shared" si="8"/>
        <v>7</v>
      </c>
      <c r="P144" s="2">
        <f t="shared" si="9"/>
        <v>7</v>
      </c>
      <c r="Q144" s="3">
        <f t="shared" si="10"/>
        <v>0.62419904306220109</v>
      </c>
      <c r="R144">
        <v>1</v>
      </c>
    </row>
    <row r="145" spans="3:18">
      <c r="C145">
        <v>224</v>
      </c>
      <c r="D145">
        <v>224</v>
      </c>
      <c r="E145">
        <v>3</v>
      </c>
      <c r="F145">
        <v>2</v>
      </c>
      <c r="G145">
        <v>64</v>
      </c>
      <c r="H145">
        <v>7</v>
      </c>
      <c r="I145">
        <v>7</v>
      </c>
      <c r="J145">
        <v>3</v>
      </c>
      <c r="K145">
        <v>3</v>
      </c>
      <c r="L145">
        <v>2</v>
      </c>
      <c r="M145">
        <v>2</v>
      </c>
      <c r="N145" s="3">
        <v>0.27300000000000002</v>
      </c>
      <c r="O145" s="2">
        <f t="shared" si="8"/>
        <v>112</v>
      </c>
      <c r="P145" s="2">
        <f t="shared" si="9"/>
        <v>112</v>
      </c>
      <c r="Q145" s="3">
        <f t="shared" si="10"/>
        <v>1.7291421538461538</v>
      </c>
      <c r="R145">
        <v>1</v>
      </c>
    </row>
    <row r="146" spans="3:18">
      <c r="C146">
        <v>28</v>
      </c>
      <c r="D146">
        <v>28</v>
      </c>
      <c r="E146">
        <v>192</v>
      </c>
      <c r="F146">
        <v>2</v>
      </c>
      <c r="G146">
        <v>32</v>
      </c>
      <c r="H146">
        <v>5</v>
      </c>
      <c r="I146">
        <v>5</v>
      </c>
      <c r="J146">
        <v>2</v>
      </c>
      <c r="K146">
        <v>2</v>
      </c>
      <c r="L146">
        <v>1</v>
      </c>
      <c r="M146">
        <v>1</v>
      </c>
      <c r="N146" s="3">
        <v>0.105</v>
      </c>
      <c r="O146" s="2">
        <f t="shared" si="8"/>
        <v>28</v>
      </c>
      <c r="P146" s="2">
        <f t="shared" si="9"/>
        <v>28</v>
      </c>
      <c r="Q146" s="3">
        <f t="shared" si="10"/>
        <v>4.5875199999999996</v>
      </c>
      <c r="R146">
        <v>0</v>
      </c>
    </row>
    <row r="147" spans="3:18">
      <c r="C147">
        <v>28</v>
      </c>
      <c r="D147">
        <v>28</v>
      </c>
      <c r="E147">
        <v>192</v>
      </c>
      <c r="F147">
        <v>2</v>
      </c>
      <c r="G147">
        <v>64</v>
      </c>
      <c r="H147">
        <v>1</v>
      </c>
      <c r="I147">
        <v>1</v>
      </c>
      <c r="J147">
        <v>0</v>
      </c>
      <c r="K147">
        <v>0</v>
      </c>
      <c r="L147">
        <v>1</v>
      </c>
      <c r="M147">
        <v>1</v>
      </c>
      <c r="N147" s="3">
        <v>1.4E-2</v>
      </c>
      <c r="O147" s="2">
        <f t="shared" si="8"/>
        <v>28</v>
      </c>
      <c r="P147" s="2">
        <f t="shared" si="9"/>
        <v>28</v>
      </c>
      <c r="Q147" s="3">
        <f t="shared" si="10"/>
        <v>2.7525119999999998</v>
      </c>
      <c r="R147">
        <v>0</v>
      </c>
    </row>
    <row r="148" spans="3:18">
      <c r="C148">
        <v>14</v>
      </c>
      <c r="D148">
        <v>14</v>
      </c>
      <c r="E148">
        <v>512</v>
      </c>
      <c r="F148">
        <v>2</v>
      </c>
      <c r="G148">
        <v>48</v>
      </c>
      <c r="H148">
        <v>5</v>
      </c>
      <c r="I148">
        <v>5</v>
      </c>
      <c r="J148">
        <v>2</v>
      </c>
      <c r="K148">
        <v>2</v>
      </c>
      <c r="L148">
        <v>1</v>
      </c>
      <c r="M148">
        <v>1</v>
      </c>
      <c r="N148" s="3">
        <v>0.13600000000000001</v>
      </c>
      <c r="O148" s="2">
        <f t="shared" si="8"/>
        <v>14</v>
      </c>
      <c r="P148" s="2">
        <f t="shared" si="9"/>
        <v>14</v>
      </c>
      <c r="Q148" s="3">
        <f t="shared" si="10"/>
        <v>3.541835294117647</v>
      </c>
      <c r="R148">
        <v>1</v>
      </c>
    </row>
    <row r="149" spans="3:18">
      <c r="C149">
        <v>14</v>
      </c>
      <c r="D149">
        <v>14</v>
      </c>
      <c r="E149">
        <v>512</v>
      </c>
      <c r="F149">
        <v>2</v>
      </c>
      <c r="G149">
        <v>192</v>
      </c>
      <c r="H149">
        <v>1</v>
      </c>
      <c r="I149">
        <v>1</v>
      </c>
      <c r="J149">
        <v>0</v>
      </c>
      <c r="K149">
        <v>0</v>
      </c>
      <c r="L149">
        <v>1</v>
      </c>
      <c r="M149">
        <v>1</v>
      </c>
      <c r="N149" s="3">
        <v>0.02</v>
      </c>
      <c r="O149" s="2">
        <f t="shared" si="8"/>
        <v>14</v>
      </c>
      <c r="P149" s="2">
        <f t="shared" si="9"/>
        <v>14</v>
      </c>
      <c r="Q149" s="3">
        <f t="shared" si="10"/>
        <v>3.8535167999999995</v>
      </c>
      <c r="R149">
        <v>1</v>
      </c>
    </row>
    <row r="150" spans="3:18">
      <c r="C150">
        <v>7</v>
      </c>
      <c r="D150">
        <v>7</v>
      </c>
      <c r="E150">
        <v>832</v>
      </c>
      <c r="F150">
        <v>2</v>
      </c>
      <c r="G150">
        <v>256</v>
      </c>
      <c r="H150">
        <v>1</v>
      </c>
      <c r="I150">
        <v>1</v>
      </c>
      <c r="J150">
        <v>0</v>
      </c>
      <c r="K150">
        <v>0</v>
      </c>
      <c r="L150">
        <v>1</v>
      </c>
      <c r="M150">
        <v>1</v>
      </c>
      <c r="N150" s="3">
        <v>2.5999999999999999E-2</v>
      </c>
      <c r="O150" s="2">
        <f t="shared" si="8"/>
        <v>7</v>
      </c>
      <c r="P150" s="2">
        <f t="shared" si="9"/>
        <v>7</v>
      </c>
      <c r="Q150" s="3">
        <f t="shared" si="10"/>
        <v>1.6056319999999999</v>
      </c>
      <c r="R150">
        <v>1</v>
      </c>
    </row>
    <row r="151" spans="3:18">
      <c r="C151">
        <v>7</v>
      </c>
      <c r="D151">
        <v>7</v>
      </c>
      <c r="E151">
        <v>832</v>
      </c>
      <c r="F151">
        <v>2</v>
      </c>
      <c r="G151">
        <v>128</v>
      </c>
      <c r="H151">
        <v>5</v>
      </c>
      <c r="I151">
        <v>5</v>
      </c>
      <c r="J151">
        <v>2</v>
      </c>
      <c r="K151">
        <v>2</v>
      </c>
      <c r="L151">
        <v>1</v>
      </c>
      <c r="M151">
        <v>1</v>
      </c>
      <c r="N151" s="3">
        <v>0.41899999999999998</v>
      </c>
      <c r="O151" s="2">
        <f t="shared" si="8"/>
        <v>7</v>
      </c>
      <c r="P151" s="2">
        <f t="shared" si="9"/>
        <v>7</v>
      </c>
      <c r="Q151" s="3">
        <f t="shared" si="10"/>
        <v>1.2454186157517901</v>
      </c>
      <c r="R151">
        <v>1</v>
      </c>
    </row>
    <row r="152" spans="3:18">
      <c r="C152">
        <v>56</v>
      </c>
      <c r="D152">
        <v>56</v>
      </c>
      <c r="E152">
        <v>64</v>
      </c>
      <c r="F152">
        <v>1</v>
      </c>
      <c r="G152">
        <v>64</v>
      </c>
      <c r="H152">
        <v>3</v>
      </c>
      <c r="I152">
        <v>3</v>
      </c>
      <c r="J152">
        <v>1</v>
      </c>
      <c r="K152">
        <v>1</v>
      </c>
      <c r="L152">
        <v>1</v>
      </c>
      <c r="M152">
        <v>1</v>
      </c>
      <c r="N152" s="3">
        <v>2.1999999999999999E-2</v>
      </c>
      <c r="O152" s="2">
        <f t="shared" si="8"/>
        <v>56</v>
      </c>
      <c r="P152" s="2">
        <f t="shared" si="9"/>
        <v>56</v>
      </c>
      <c r="Q152" s="3">
        <f t="shared" si="10"/>
        <v>10.509591272727274</v>
      </c>
      <c r="R152">
        <v>0</v>
      </c>
    </row>
    <row r="153" spans="3:18">
      <c r="C153">
        <v>56</v>
      </c>
      <c r="D153">
        <v>56</v>
      </c>
      <c r="E153">
        <v>64</v>
      </c>
      <c r="F153">
        <v>1</v>
      </c>
      <c r="G153">
        <v>256</v>
      </c>
      <c r="H153">
        <v>1</v>
      </c>
      <c r="I153">
        <v>1</v>
      </c>
      <c r="J153">
        <v>0</v>
      </c>
      <c r="K153">
        <v>0</v>
      </c>
      <c r="L153">
        <v>2</v>
      </c>
      <c r="M153">
        <v>2</v>
      </c>
      <c r="N153" s="3">
        <v>1.0999999999999999E-2</v>
      </c>
      <c r="O153" s="2">
        <f t="shared" si="8"/>
        <v>28</v>
      </c>
      <c r="P153" s="2">
        <f t="shared" si="9"/>
        <v>28</v>
      </c>
      <c r="Q153" s="3">
        <f t="shared" si="10"/>
        <v>2.3354647272727274</v>
      </c>
      <c r="R153">
        <v>0</v>
      </c>
    </row>
    <row r="154" spans="3:18">
      <c r="C154">
        <v>28</v>
      </c>
      <c r="D154">
        <v>28</v>
      </c>
      <c r="E154">
        <v>128</v>
      </c>
      <c r="F154">
        <v>1</v>
      </c>
      <c r="G154">
        <v>128</v>
      </c>
      <c r="H154">
        <v>3</v>
      </c>
      <c r="I154">
        <v>3</v>
      </c>
      <c r="J154">
        <v>1</v>
      </c>
      <c r="K154">
        <v>1</v>
      </c>
      <c r="L154">
        <v>1</v>
      </c>
      <c r="M154">
        <v>1</v>
      </c>
      <c r="N154" s="3">
        <v>3.3000000000000002E-2</v>
      </c>
      <c r="O154" s="2">
        <f t="shared" si="8"/>
        <v>28</v>
      </c>
      <c r="P154" s="2">
        <f t="shared" si="9"/>
        <v>28</v>
      </c>
      <c r="Q154" s="3">
        <f t="shared" si="10"/>
        <v>7.0063941818181821</v>
      </c>
      <c r="R154">
        <v>0</v>
      </c>
    </row>
    <row r="155" spans="3:18">
      <c r="C155" s="1">
        <v>28</v>
      </c>
      <c r="D155" s="1">
        <v>28</v>
      </c>
      <c r="E155" s="1">
        <v>128</v>
      </c>
      <c r="F155" s="1">
        <v>1</v>
      </c>
      <c r="G155" s="1">
        <v>512</v>
      </c>
      <c r="H155" s="1">
        <v>1</v>
      </c>
      <c r="I155" s="1">
        <v>1</v>
      </c>
      <c r="J155" s="1">
        <v>0</v>
      </c>
      <c r="K155" s="1">
        <v>0</v>
      </c>
      <c r="L155" s="1">
        <v>2</v>
      </c>
      <c r="M155" s="1">
        <v>2</v>
      </c>
      <c r="N155" s="3">
        <v>1.2E-2</v>
      </c>
      <c r="O155" s="2">
        <f t="shared" si="8"/>
        <v>14</v>
      </c>
      <c r="P155" s="2">
        <f t="shared" si="9"/>
        <v>14</v>
      </c>
      <c r="Q155" s="3">
        <f t="shared" si="10"/>
        <v>2.1408426666666664</v>
      </c>
      <c r="R155">
        <v>0</v>
      </c>
    </row>
    <row r="156" spans="3:18">
      <c r="C156">
        <v>14</v>
      </c>
      <c r="D156">
        <v>14</v>
      </c>
      <c r="E156">
        <v>256</v>
      </c>
      <c r="F156">
        <v>1</v>
      </c>
      <c r="G156">
        <v>256</v>
      </c>
      <c r="H156">
        <v>1</v>
      </c>
      <c r="I156">
        <v>1</v>
      </c>
      <c r="J156">
        <v>0</v>
      </c>
      <c r="K156">
        <v>0</v>
      </c>
      <c r="L156">
        <v>1</v>
      </c>
      <c r="M156">
        <v>1</v>
      </c>
      <c r="N156" s="3">
        <v>1.4999999999999999E-2</v>
      </c>
      <c r="O156" s="2">
        <f t="shared" si="8"/>
        <v>14</v>
      </c>
      <c r="P156" s="2">
        <f t="shared" si="9"/>
        <v>14</v>
      </c>
      <c r="Q156" s="3">
        <f t="shared" si="10"/>
        <v>1.7126741333333335</v>
      </c>
      <c r="R156">
        <v>1</v>
      </c>
    </row>
    <row r="157" spans="3:18">
      <c r="C157">
        <v>14</v>
      </c>
      <c r="D157">
        <v>14</v>
      </c>
      <c r="E157">
        <v>256</v>
      </c>
      <c r="F157">
        <v>1</v>
      </c>
      <c r="G157">
        <v>256</v>
      </c>
      <c r="H157">
        <v>3</v>
      </c>
      <c r="I157">
        <v>3</v>
      </c>
      <c r="J157">
        <v>1</v>
      </c>
      <c r="K157">
        <v>1</v>
      </c>
      <c r="L157">
        <v>1</v>
      </c>
      <c r="M157">
        <v>1</v>
      </c>
      <c r="N157" s="3">
        <v>5.6000000000000001E-2</v>
      </c>
      <c r="O157" s="2">
        <f t="shared" si="8"/>
        <v>14</v>
      </c>
      <c r="P157" s="2">
        <f t="shared" si="9"/>
        <v>14</v>
      </c>
      <c r="Q157" s="3">
        <f t="shared" si="10"/>
        <v>4.128768</v>
      </c>
      <c r="R157">
        <v>1</v>
      </c>
    </row>
    <row r="158" spans="3:18">
      <c r="C158" s="1">
        <v>14</v>
      </c>
      <c r="D158" s="1">
        <v>14</v>
      </c>
      <c r="E158" s="1">
        <v>256</v>
      </c>
      <c r="F158" s="1">
        <v>1</v>
      </c>
      <c r="G158" s="1">
        <v>1024</v>
      </c>
      <c r="H158" s="1">
        <v>1</v>
      </c>
      <c r="I158" s="1">
        <v>1</v>
      </c>
      <c r="J158" s="1">
        <v>0</v>
      </c>
      <c r="K158" s="1">
        <v>0</v>
      </c>
      <c r="L158" s="1">
        <v>2</v>
      </c>
      <c r="M158" s="1">
        <v>2</v>
      </c>
      <c r="N158" s="3">
        <v>1.4999999999999999E-2</v>
      </c>
      <c r="O158" s="2">
        <f t="shared" si="8"/>
        <v>7</v>
      </c>
      <c r="P158" s="2">
        <f t="shared" si="9"/>
        <v>7</v>
      </c>
      <c r="Q158" s="3">
        <f t="shared" si="10"/>
        <v>1.7126741333333335</v>
      </c>
      <c r="R158">
        <v>1</v>
      </c>
    </row>
    <row r="159" spans="3:18">
      <c r="C159">
        <v>7</v>
      </c>
      <c r="D159">
        <v>7</v>
      </c>
      <c r="E159">
        <v>512</v>
      </c>
      <c r="F159">
        <v>1</v>
      </c>
      <c r="G159">
        <v>512</v>
      </c>
      <c r="H159">
        <v>1</v>
      </c>
      <c r="I159">
        <v>1</v>
      </c>
      <c r="J159">
        <v>0</v>
      </c>
      <c r="K159">
        <v>0</v>
      </c>
      <c r="L159">
        <v>1</v>
      </c>
      <c r="M159">
        <v>1</v>
      </c>
      <c r="N159" s="3">
        <v>0.02</v>
      </c>
      <c r="O159" s="2">
        <f t="shared" si="8"/>
        <v>7</v>
      </c>
      <c r="P159" s="2">
        <f t="shared" si="9"/>
        <v>7</v>
      </c>
      <c r="Q159" s="3">
        <f t="shared" si="10"/>
        <v>1.2845055999999999</v>
      </c>
      <c r="R159">
        <v>1</v>
      </c>
    </row>
    <row r="160" spans="3:18">
      <c r="C160">
        <v>7</v>
      </c>
      <c r="D160">
        <v>7</v>
      </c>
      <c r="E160">
        <v>2048</v>
      </c>
      <c r="F160">
        <v>1</v>
      </c>
      <c r="G160">
        <v>512</v>
      </c>
      <c r="H160">
        <v>1</v>
      </c>
      <c r="I160">
        <v>1</v>
      </c>
      <c r="J160">
        <v>3</v>
      </c>
      <c r="K160">
        <v>3</v>
      </c>
      <c r="L160">
        <v>2</v>
      </c>
      <c r="M160">
        <v>2</v>
      </c>
      <c r="N160" s="3">
        <v>0.05</v>
      </c>
      <c r="O160" s="2">
        <f t="shared" si="8"/>
        <v>7</v>
      </c>
      <c r="P160" s="2">
        <f t="shared" si="9"/>
        <v>7</v>
      </c>
      <c r="Q160" s="3">
        <f t="shared" si="10"/>
        <v>2.0552089599999999</v>
      </c>
      <c r="R160">
        <v>1</v>
      </c>
    </row>
    <row r="161" spans="3:18">
      <c r="C161">
        <v>56</v>
      </c>
      <c r="D161">
        <v>56</v>
      </c>
      <c r="E161">
        <v>64</v>
      </c>
      <c r="F161">
        <v>2</v>
      </c>
      <c r="G161">
        <v>64</v>
      </c>
      <c r="H161">
        <v>3</v>
      </c>
      <c r="I161">
        <v>3</v>
      </c>
      <c r="J161">
        <v>1</v>
      </c>
      <c r="K161">
        <v>1</v>
      </c>
      <c r="L161">
        <v>1</v>
      </c>
      <c r="M161">
        <v>1</v>
      </c>
      <c r="N161" s="3">
        <v>3.2000000000000001E-2</v>
      </c>
      <c r="O161" s="2">
        <f t="shared" si="8"/>
        <v>56</v>
      </c>
      <c r="P161" s="2">
        <f t="shared" si="9"/>
        <v>56</v>
      </c>
      <c r="Q161" s="3">
        <f t="shared" si="10"/>
        <v>14.450688</v>
      </c>
      <c r="R161">
        <v>0</v>
      </c>
    </row>
    <row r="162" spans="3:18">
      <c r="C162">
        <v>56</v>
      </c>
      <c r="D162">
        <v>56</v>
      </c>
      <c r="E162">
        <v>64</v>
      </c>
      <c r="F162">
        <v>2</v>
      </c>
      <c r="G162">
        <v>256</v>
      </c>
      <c r="H162">
        <v>1</v>
      </c>
      <c r="I162">
        <v>1</v>
      </c>
      <c r="J162">
        <v>0</v>
      </c>
      <c r="K162">
        <v>0</v>
      </c>
      <c r="L162">
        <v>2</v>
      </c>
      <c r="M162">
        <v>2</v>
      </c>
      <c r="N162" s="3">
        <v>2.1000000000000001E-2</v>
      </c>
      <c r="O162" s="2">
        <f t="shared" si="8"/>
        <v>28</v>
      </c>
      <c r="P162" s="2">
        <f t="shared" si="9"/>
        <v>28</v>
      </c>
      <c r="Q162" s="3">
        <f t="shared" si="10"/>
        <v>2.4466773333333331</v>
      </c>
      <c r="R162">
        <v>0</v>
      </c>
    </row>
    <row r="163" spans="3:18">
      <c r="C163">
        <v>28</v>
      </c>
      <c r="D163">
        <v>28</v>
      </c>
      <c r="E163">
        <v>128</v>
      </c>
      <c r="F163">
        <v>2</v>
      </c>
      <c r="G163">
        <v>128</v>
      </c>
      <c r="H163">
        <v>3</v>
      </c>
      <c r="I163">
        <v>3</v>
      </c>
      <c r="J163">
        <v>1</v>
      </c>
      <c r="K163">
        <v>1</v>
      </c>
      <c r="L163">
        <v>1</v>
      </c>
      <c r="M163">
        <v>1</v>
      </c>
      <c r="N163" s="3">
        <v>3.3000000000000002E-2</v>
      </c>
      <c r="O163" s="2">
        <f t="shared" si="8"/>
        <v>28</v>
      </c>
      <c r="P163" s="2">
        <f t="shared" si="9"/>
        <v>28</v>
      </c>
      <c r="Q163" s="3">
        <f t="shared" si="10"/>
        <v>14.012788363636364</v>
      </c>
      <c r="R163">
        <v>0</v>
      </c>
    </row>
    <row r="164" spans="3:18">
      <c r="C164" s="1">
        <v>28</v>
      </c>
      <c r="D164" s="1">
        <v>28</v>
      </c>
      <c r="E164" s="1">
        <v>128</v>
      </c>
      <c r="F164" s="1">
        <v>2</v>
      </c>
      <c r="G164" s="1">
        <v>512</v>
      </c>
      <c r="H164" s="1">
        <v>1</v>
      </c>
      <c r="I164" s="1">
        <v>1</v>
      </c>
      <c r="J164" s="1">
        <v>0</v>
      </c>
      <c r="K164" s="1">
        <v>0</v>
      </c>
      <c r="L164" s="1">
        <v>2</v>
      </c>
      <c r="M164" s="1">
        <v>2</v>
      </c>
      <c r="N164" s="3">
        <v>1.7000000000000001E-2</v>
      </c>
      <c r="O164" s="2">
        <f t="shared" si="8"/>
        <v>14</v>
      </c>
      <c r="P164" s="2">
        <f t="shared" si="9"/>
        <v>14</v>
      </c>
      <c r="Q164" s="3">
        <f t="shared" si="10"/>
        <v>3.0223661176470591</v>
      </c>
      <c r="R164">
        <v>0</v>
      </c>
    </row>
    <row r="165" spans="3:18">
      <c r="C165">
        <v>14</v>
      </c>
      <c r="D165">
        <v>14</v>
      </c>
      <c r="E165">
        <v>256</v>
      </c>
      <c r="F165">
        <v>2</v>
      </c>
      <c r="G165">
        <v>256</v>
      </c>
      <c r="H165">
        <v>1</v>
      </c>
      <c r="I165">
        <v>1</v>
      </c>
      <c r="J165">
        <v>0</v>
      </c>
      <c r="K165">
        <v>0</v>
      </c>
      <c r="L165">
        <v>1</v>
      </c>
      <c r="M165">
        <v>1</v>
      </c>
      <c r="N165" s="3">
        <v>1.7000000000000001E-2</v>
      </c>
      <c r="O165" s="2">
        <f t="shared" si="8"/>
        <v>14</v>
      </c>
      <c r="P165" s="2">
        <f t="shared" si="9"/>
        <v>14</v>
      </c>
      <c r="Q165" s="3">
        <f t="shared" si="10"/>
        <v>3.0223661176470591</v>
      </c>
      <c r="R165">
        <v>1</v>
      </c>
    </row>
    <row r="166" spans="3:18">
      <c r="C166">
        <v>14</v>
      </c>
      <c r="D166">
        <v>14</v>
      </c>
      <c r="E166">
        <v>256</v>
      </c>
      <c r="F166">
        <v>2</v>
      </c>
      <c r="G166">
        <v>256</v>
      </c>
      <c r="H166">
        <v>3</v>
      </c>
      <c r="I166">
        <v>3</v>
      </c>
      <c r="J166">
        <v>1</v>
      </c>
      <c r="K166">
        <v>1</v>
      </c>
      <c r="L166">
        <v>1</v>
      </c>
      <c r="M166">
        <v>1</v>
      </c>
      <c r="N166" s="3">
        <v>5.6000000000000001E-2</v>
      </c>
      <c r="O166" s="2">
        <f t="shared" si="8"/>
        <v>14</v>
      </c>
      <c r="P166" s="2">
        <f t="shared" si="9"/>
        <v>14</v>
      </c>
      <c r="Q166" s="3">
        <f t="shared" si="10"/>
        <v>8.257536</v>
      </c>
      <c r="R166">
        <v>1</v>
      </c>
    </row>
    <row r="167" spans="3:18">
      <c r="C167" s="1">
        <v>14</v>
      </c>
      <c r="D167" s="1">
        <v>14</v>
      </c>
      <c r="E167" s="1">
        <v>256</v>
      </c>
      <c r="F167" s="1">
        <v>2</v>
      </c>
      <c r="G167" s="1">
        <v>1024</v>
      </c>
      <c r="H167" s="1">
        <v>1</v>
      </c>
      <c r="I167" s="1">
        <v>1</v>
      </c>
      <c r="J167" s="1">
        <v>0</v>
      </c>
      <c r="K167" s="1">
        <v>0</v>
      </c>
      <c r="L167" s="1">
        <v>2</v>
      </c>
      <c r="M167" s="1">
        <v>2</v>
      </c>
      <c r="N167" s="3">
        <v>1.4999999999999999E-2</v>
      </c>
      <c r="O167" s="2">
        <f t="shared" si="8"/>
        <v>7</v>
      </c>
      <c r="P167" s="2">
        <f t="shared" si="9"/>
        <v>7</v>
      </c>
      <c r="Q167" s="3">
        <f t="shared" si="10"/>
        <v>3.425348266666667</v>
      </c>
      <c r="R167">
        <v>1</v>
      </c>
    </row>
    <row r="168" spans="3:18">
      <c r="C168">
        <v>7</v>
      </c>
      <c r="D168">
        <v>7</v>
      </c>
      <c r="E168">
        <v>512</v>
      </c>
      <c r="F168">
        <v>2</v>
      </c>
      <c r="G168">
        <v>512</v>
      </c>
      <c r="H168">
        <v>1</v>
      </c>
      <c r="I168">
        <v>1</v>
      </c>
      <c r="J168">
        <v>0</v>
      </c>
      <c r="K168">
        <v>0</v>
      </c>
      <c r="L168">
        <v>1</v>
      </c>
      <c r="M168">
        <v>1</v>
      </c>
      <c r="N168" s="3">
        <v>0.02</v>
      </c>
      <c r="O168" s="2">
        <f t="shared" si="8"/>
        <v>7</v>
      </c>
      <c r="P168" s="2">
        <f t="shared" si="9"/>
        <v>7</v>
      </c>
      <c r="Q168" s="3">
        <f t="shared" si="10"/>
        <v>2.5690111999999998</v>
      </c>
      <c r="R168">
        <v>1</v>
      </c>
    </row>
    <row r="169" spans="3:18">
      <c r="C169">
        <v>7</v>
      </c>
      <c r="D169">
        <v>7</v>
      </c>
      <c r="E169">
        <v>2048</v>
      </c>
      <c r="F169">
        <v>2</v>
      </c>
      <c r="G169">
        <v>512</v>
      </c>
      <c r="H169">
        <v>1</v>
      </c>
      <c r="I169">
        <v>1</v>
      </c>
      <c r="J169">
        <v>3</v>
      </c>
      <c r="K169">
        <v>3</v>
      </c>
      <c r="L169">
        <v>2</v>
      </c>
      <c r="M169">
        <v>2</v>
      </c>
      <c r="N169" s="3">
        <v>0.05</v>
      </c>
      <c r="O169" s="2">
        <f t="shared" si="8"/>
        <v>7</v>
      </c>
      <c r="P169" s="2">
        <f t="shared" si="9"/>
        <v>7</v>
      </c>
      <c r="Q169" s="3">
        <f t="shared" si="10"/>
        <v>4.1104179199999997</v>
      </c>
      <c r="R169">
        <v>1</v>
      </c>
    </row>
    <row r="170" spans="3:18">
      <c r="C170">
        <v>700</v>
      </c>
      <c r="D170">
        <v>161</v>
      </c>
      <c r="E170">
        <v>1</v>
      </c>
      <c r="F170">
        <v>1</v>
      </c>
      <c r="G170">
        <v>64</v>
      </c>
      <c r="H170">
        <v>5</v>
      </c>
      <c r="I170">
        <v>5</v>
      </c>
      <c r="J170">
        <v>1</v>
      </c>
      <c r="K170">
        <v>1</v>
      </c>
      <c r="L170">
        <v>2</v>
      </c>
      <c r="M170">
        <v>2</v>
      </c>
      <c r="N170" s="3">
        <v>0.153</v>
      </c>
      <c r="O170" s="2">
        <f t="shared" si="8"/>
        <v>349</v>
      </c>
      <c r="P170" s="2">
        <f t="shared" si="9"/>
        <v>80</v>
      </c>
      <c r="Q170" s="3">
        <f t="shared" si="10"/>
        <v>0.58394771241830068</v>
      </c>
      <c r="R170">
        <v>1</v>
      </c>
    </row>
    <row r="171" spans="3:18">
      <c r="C171">
        <v>350</v>
      </c>
      <c r="D171">
        <v>80</v>
      </c>
      <c r="E171">
        <v>64</v>
      </c>
      <c r="F171">
        <v>1</v>
      </c>
      <c r="G171">
        <v>64</v>
      </c>
      <c r="H171">
        <v>3</v>
      </c>
      <c r="I171">
        <v>3</v>
      </c>
      <c r="J171">
        <v>1</v>
      </c>
      <c r="K171">
        <v>1</v>
      </c>
      <c r="L171">
        <v>1</v>
      </c>
      <c r="M171">
        <v>1</v>
      </c>
      <c r="N171" s="3">
        <v>0.11600000000000001</v>
      </c>
      <c r="O171" s="2">
        <f t="shared" si="8"/>
        <v>350</v>
      </c>
      <c r="P171" s="2">
        <f t="shared" si="9"/>
        <v>80</v>
      </c>
      <c r="Q171" s="3">
        <f t="shared" si="10"/>
        <v>17.796413793103451</v>
      </c>
      <c r="R171">
        <v>1</v>
      </c>
    </row>
    <row r="172" spans="3:18">
      <c r="C172">
        <v>350</v>
      </c>
      <c r="D172">
        <v>80</v>
      </c>
      <c r="E172">
        <v>64</v>
      </c>
      <c r="F172">
        <v>1</v>
      </c>
      <c r="G172">
        <v>128</v>
      </c>
      <c r="H172">
        <v>5</v>
      </c>
      <c r="I172">
        <v>5</v>
      </c>
      <c r="J172">
        <v>1</v>
      </c>
      <c r="K172">
        <v>1</v>
      </c>
      <c r="L172">
        <v>2</v>
      </c>
      <c r="M172">
        <v>2</v>
      </c>
      <c r="N172" s="3">
        <v>7.2999999999999995E-2</v>
      </c>
      <c r="O172" s="2">
        <f t="shared" si="8"/>
        <v>174</v>
      </c>
      <c r="P172" s="2">
        <f t="shared" si="9"/>
        <v>39</v>
      </c>
      <c r="Q172" s="3">
        <f t="shared" si="10"/>
        <v>38.075967123287668</v>
      </c>
      <c r="R172">
        <v>1</v>
      </c>
    </row>
    <row r="173" spans="3:18">
      <c r="C173">
        <v>175</v>
      </c>
      <c r="D173">
        <v>40</v>
      </c>
      <c r="E173">
        <v>128</v>
      </c>
      <c r="F173">
        <v>1</v>
      </c>
      <c r="G173">
        <v>128</v>
      </c>
      <c r="H173">
        <v>3</v>
      </c>
      <c r="I173">
        <v>3</v>
      </c>
      <c r="J173">
        <v>1</v>
      </c>
      <c r="K173">
        <v>1</v>
      </c>
      <c r="L173">
        <v>1</v>
      </c>
      <c r="M173">
        <v>1</v>
      </c>
      <c r="N173" s="3">
        <v>5.3999999999999999E-2</v>
      </c>
      <c r="O173" s="2">
        <f t="shared" si="8"/>
        <v>175</v>
      </c>
      <c r="P173" s="2">
        <f t="shared" si="9"/>
        <v>40</v>
      </c>
      <c r="Q173" s="3">
        <f t="shared" si="10"/>
        <v>38.229333333333336</v>
      </c>
      <c r="R173">
        <v>1</v>
      </c>
    </row>
    <row r="174" spans="3:18">
      <c r="C174">
        <v>175</v>
      </c>
      <c r="D174">
        <v>40</v>
      </c>
      <c r="E174">
        <v>128</v>
      </c>
      <c r="F174">
        <v>1</v>
      </c>
      <c r="G174">
        <v>256</v>
      </c>
      <c r="H174">
        <v>5</v>
      </c>
      <c r="I174">
        <v>5</v>
      </c>
      <c r="J174">
        <v>1</v>
      </c>
      <c r="K174">
        <v>1</v>
      </c>
      <c r="L174">
        <v>2</v>
      </c>
      <c r="M174">
        <v>2</v>
      </c>
      <c r="N174" s="3">
        <v>7.4999999999999997E-2</v>
      </c>
      <c r="O174" s="2">
        <f t="shared" si="8"/>
        <v>87</v>
      </c>
      <c r="P174" s="2">
        <f t="shared" si="9"/>
        <v>19</v>
      </c>
      <c r="Q174" s="3">
        <f t="shared" si="10"/>
        <v>36.110335999999997</v>
      </c>
      <c r="R174">
        <v>1</v>
      </c>
    </row>
    <row r="175" spans="3:18">
      <c r="C175">
        <v>84</v>
      </c>
      <c r="D175">
        <v>20</v>
      </c>
      <c r="E175">
        <v>256</v>
      </c>
      <c r="F175">
        <v>1</v>
      </c>
      <c r="G175">
        <v>256</v>
      </c>
      <c r="H175">
        <v>3</v>
      </c>
      <c r="I175">
        <v>3</v>
      </c>
      <c r="J175">
        <v>1</v>
      </c>
      <c r="K175">
        <v>1</v>
      </c>
      <c r="L175">
        <v>1</v>
      </c>
      <c r="M175">
        <v>1</v>
      </c>
      <c r="N175" s="3">
        <v>5.6000000000000001E-2</v>
      </c>
      <c r="O175" s="2">
        <f t="shared" si="8"/>
        <v>84</v>
      </c>
      <c r="P175" s="2">
        <f t="shared" si="9"/>
        <v>20</v>
      </c>
      <c r="Q175" s="3">
        <f t="shared" ref="Q175:Q206" si="11">(2*O175*P175*E175*F175*G175*I175*H175)/(N175/1000)/10^12</f>
        <v>35.38944</v>
      </c>
      <c r="R175">
        <v>0</v>
      </c>
    </row>
    <row r="176" spans="3:18">
      <c r="C176">
        <v>84</v>
      </c>
      <c r="D176">
        <v>20</v>
      </c>
      <c r="E176">
        <v>256</v>
      </c>
      <c r="F176">
        <v>1</v>
      </c>
      <c r="G176">
        <v>512</v>
      </c>
      <c r="H176">
        <v>5</v>
      </c>
      <c r="I176">
        <v>5</v>
      </c>
      <c r="J176">
        <v>1</v>
      </c>
      <c r="K176">
        <v>1</v>
      </c>
      <c r="L176">
        <v>2</v>
      </c>
      <c r="M176">
        <v>2</v>
      </c>
      <c r="N176" s="3">
        <v>0.161</v>
      </c>
      <c r="O176" s="2">
        <f t="shared" ref="O176:O217" si="12">1+ROUNDDOWN((($C176-$H176+2*$J176)/$L176),0)</f>
        <v>41</v>
      </c>
      <c r="P176" s="2">
        <f t="shared" ref="P176:P217" si="13">1+ROUNDDOWN((($D176-$I176+2*$K176)/$M176),0)</f>
        <v>9</v>
      </c>
      <c r="Q176" s="3">
        <f t="shared" si="11"/>
        <v>15.020362732919255</v>
      </c>
      <c r="R176">
        <v>0</v>
      </c>
    </row>
    <row r="177" spans="1:18">
      <c r="C177">
        <v>42</v>
      </c>
      <c r="D177">
        <v>10</v>
      </c>
      <c r="E177">
        <v>512</v>
      </c>
      <c r="F177">
        <v>1</v>
      </c>
      <c r="G177">
        <v>512</v>
      </c>
      <c r="H177">
        <v>3</v>
      </c>
      <c r="I177">
        <v>3</v>
      </c>
      <c r="J177">
        <v>1</v>
      </c>
      <c r="K177">
        <v>1</v>
      </c>
      <c r="L177">
        <v>1</v>
      </c>
      <c r="M177">
        <v>1</v>
      </c>
      <c r="N177" s="3">
        <v>0.10100000000000001</v>
      </c>
      <c r="O177" s="2">
        <f t="shared" si="12"/>
        <v>42</v>
      </c>
      <c r="P177" s="2">
        <f t="shared" si="13"/>
        <v>10</v>
      </c>
      <c r="Q177" s="3">
        <f t="shared" si="11"/>
        <v>19.621867722772276</v>
      </c>
      <c r="R177">
        <v>1</v>
      </c>
    </row>
    <row r="178" spans="1:18">
      <c r="C178">
        <v>700</v>
      </c>
      <c r="D178">
        <v>161</v>
      </c>
      <c r="E178">
        <v>1</v>
      </c>
      <c r="F178">
        <v>2</v>
      </c>
      <c r="G178">
        <v>64</v>
      </c>
      <c r="H178">
        <v>5</v>
      </c>
      <c r="I178">
        <v>5</v>
      </c>
      <c r="J178">
        <v>1</v>
      </c>
      <c r="K178">
        <v>1</v>
      </c>
      <c r="L178">
        <v>2</v>
      </c>
      <c r="M178">
        <v>2</v>
      </c>
      <c r="N178" s="3">
        <v>0.29099999999999998</v>
      </c>
      <c r="O178" s="2">
        <f t="shared" si="12"/>
        <v>349</v>
      </c>
      <c r="P178" s="2">
        <f t="shared" si="13"/>
        <v>80</v>
      </c>
      <c r="Q178" s="3">
        <f t="shared" si="11"/>
        <v>0.61404810996563575</v>
      </c>
      <c r="R178">
        <v>1</v>
      </c>
    </row>
    <row r="179" spans="1:18">
      <c r="C179">
        <v>350</v>
      </c>
      <c r="D179">
        <v>80</v>
      </c>
      <c r="E179">
        <v>64</v>
      </c>
      <c r="F179">
        <v>2</v>
      </c>
      <c r="G179">
        <v>64</v>
      </c>
      <c r="H179">
        <v>3</v>
      </c>
      <c r="I179">
        <v>3</v>
      </c>
      <c r="J179">
        <v>1</v>
      </c>
      <c r="K179">
        <v>1</v>
      </c>
      <c r="L179">
        <v>1</v>
      </c>
      <c r="M179">
        <v>1</v>
      </c>
      <c r="N179" s="3">
        <v>0.20899999999999999</v>
      </c>
      <c r="O179" s="2">
        <f t="shared" si="12"/>
        <v>350</v>
      </c>
      <c r="P179" s="2">
        <f t="shared" si="13"/>
        <v>80</v>
      </c>
      <c r="Q179" s="3">
        <f t="shared" si="11"/>
        <v>19.75487081339713</v>
      </c>
      <c r="R179">
        <v>1</v>
      </c>
    </row>
    <row r="180" spans="1:18">
      <c r="C180">
        <v>350</v>
      </c>
      <c r="D180">
        <v>80</v>
      </c>
      <c r="E180">
        <v>64</v>
      </c>
      <c r="F180">
        <v>2</v>
      </c>
      <c r="G180">
        <v>128</v>
      </c>
      <c r="H180">
        <v>5</v>
      </c>
      <c r="I180">
        <v>5</v>
      </c>
      <c r="J180">
        <v>1</v>
      </c>
      <c r="K180">
        <v>1</v>
      </c>
      <c r="L180">
        <v>2</v>
      </c>
      <c r="M180">
        <v>2</v>
      </c>
      <c r="N180" s="3">
        <v>0.14499999999999999</v>
      </c>
      <c r="O180" s="2">
        <f t="shared" si="12"/>
        <v>174</v>
      </c>
      <c r="P180" s="2">
        <f t="shared" si="13"/>
        <v>39</v>
      </c>
      <c r="Q180" s="3">
        <f t="shared" si="11"/>
        <v>38.338560000000001</v>
      </c>
      <c r="R180">
        <v>1</v>
      </c>
    </row>
    <row r="181" spans="1:18">
      <c r="C181">
        <v>175</v>
      </c>
      <c r="D181">
        <v>40</v>
      </c>
      <c r="E181">
        <v>128</v>
      </c>
      <c r="F181">
        <v>2</v>
      </c>
      <c r="G181">
        <v>128</v>
      </c>
      <c r="H181">
        <v>3</v>
      </c>
      <c r="I181">
        <v>3</v>
      </c>
      <c r="J181">
        <v>1</v>
      </c>
      <c r="K181">
        <v>1</v>
      </c>
      <c r="L181">
        <v>1</v>
      </c>
      <c r="M181">
        <v>1</v>
      </c>
      <c r="N181" s="3">
        <v>0.106</v>
      </c>
      <c r="O181" s="2">
        <f t="shared" si="12"/>
        <v>175</v>
      </c>
      <c r="P181" s="2">
        <f t="shared" si="13"/>
        <v>40</v>
      </c>
      <c r="Q181" s="3">
        <f t="shared" si="11"/>
        <v>38.950641509433964</v>
      </c>
      <c r="R181">
        <v>1</v>
      </c>
    </row>
    <row r="182" spans="1:18">
      <c r="C182">
        <v>175</v>
      </c>
      <c r="D182">
        <v>40</v>
      </c>
      <c r="E182">
        <v>128</v>
      </c>
      <c r="F182">
        <v>2</v>
      </c>
      <c r="G182">
        <v>256</v>
      </c>
      <c r="H182">
        <v>5</v>
      </c>
      <c r="I182">
        <v>5</v>
      </c>
      <c r="J182">
        <v>1</v>
      </c>
      <c r="K182">
        <v>1</v>
      </c>
      <c r="L182">
        <v>2</v>
      </c>
      <c r="M182">
        <v>2</v>
      </c>
      <c r="N182" s="3">
        <v>0.13500000000000001</v>
      </c>
      <c r="O182" s="2">
        <f t="shared" si="12"/>
        <v>87</v>
      </c>
      <c r="P182" s="2">
        <f t="shared" si="13"/>
        <v>19</v>
      </c>
      <c r="Q182" s="3">
        <f t="shared" si="11"/>
        <v>40.122595555555556</v>
      </c>
      <c r="R182">
        <v>1</v>
      </c>
    </row>
    <row r="183" spans="1:18">
      <c r="C183">
        <v>84</v>
      </c>
      <c r="D183">
        <v>20</v>
      </c>
      <c r="E183">
        <v>256</v>
      </c>
      <c r="F183">
        <v>2</v>
      </c>
      <c r="G183">
        <v>256</v>
      </c>
      <c r="H183">
        <v>3</v>
      </c>
      <c r="I183">
        <v>3</v>
      </c>
      <c r="J183">
        <v>1</v>
      </c>
      <c r="K183">
        <v>1</v>
      </c>
      <c r="L183">
        <v>1</v>
      </c>
      <c r="M183">
        <v>1</v>
      </c>
      <c r="N183" s="3">
        <v>9.6000000000000002E-2</v>
      </c>
      <c r="O183" s="2">
        <f t="shared" si="12"/>
        <v>84</v>
      </c>
      <c r="P183" s="2">
        <f t="shared" si="13"/>
        <v>20</v>
      </c>
      <c r="Q183" s="3">
        <f t="shared" si="11"/>
        <v>41.287680000000002</v>
      </c>
      <c r="R183">
        <v>0</v>
      </c>
    </row>
    <row r="184" spans="1:18">
      <c r="C184">
        <v>84</v>
      </c>
      <c r="D184">
        <v>20</v>
      </c>
      <c r="E184">
        <v>256</v>
      </c>
      <c r="F184">
        <v>2</v>
      </c>
      <c r="G184">
        <v>512</v>
      </c>
      <c r="H184">
        <v>5</v>
      </c>
      <c r="I184">
        <v>5</v>
      </c>
      <c r="J184">
        <v>1</v>
      </c>
      <c r="K184">
        <v>1</v>
      </c>
      <c r="L184">
        <v>2</v>
      </c>
      <c r="M184">
        <v>2</v>
      </c>
      <c r="N184" s="3">
        <v>0.16200000000000001</v>
      </c>
      <c r="O184" s="2">
        <f t="shared" si="12"/>
        <v>41</v>
      </c>
      <c r="P184" s="2">
        <f t="shared" si="13"/>
        <v>9</v>
      </c>
      <c r="Q184" s="3">
        <f t="shared" si="11"/>
        <v>29.855288888888886</v>
      </c>
      <c r="R184">
        <v>0</v>
      </c>
    </row>
    <row r="185" spans="1:18">
      <c r="C185">
        <v>42</v>
      </c>
      <c r="D185">
        <v>10</v>
      </c>
      <c r="E185">
        <v>512</v>
      </c>
      <c r="F185">
        <v>2</v>
      </c>
      <c r="G185">
        <v>512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3">
        <v>0.184</v>
      </c>
      <c r="O185" s="2">
        <f t="shared" si="12"/>
        <v>42</v>
      </c>
      <c r="P185" s="2">
        <f t="shared" si="13"/>
        <v>10</v>
      </c>
      <c r="Q185" s="3">
        <f t="shared" si="11"/>
        <v>21.541398260869567</v>
      </c>
      <c r="R185">
        <v>1</v>
      </c>
    </row>
    <row r="186" spans="1:18">
      <c r="A186" s="1"/>
      <c r="C186">
        <v>112</v>
      </c>
      <c r="D186">
        <v>112</v>
      </c>
      <c r="E186">
        <v>64</v>
      </c>
      <c r="F186">
        <v>1</v>
      </c>
      <c r="G186">
        <v>64</v>
      </c>
      <c r="H186">
        <v>1</v>
      </c>
      <c r="I186">
        <v>1</v>
      </c>
      <c r="J186">
        <v>0</v>
      </c>
      <c r="K186">
        <v>0</v>
      </c>
      <c r="L186">
        <v>1</v>
      </c>
      <c r="M186">
        <v>1</v>
      </c>
      <c r="N186" s="3">
        <v>1.9E-2</v>
      </c>
      <c r="O186" s="2">
        <f t="shared" si="12"/>
        <v>112</v>
      </c>
      <c r="P186" s="2">
        <f t="shared" si="13"/>
        <v>112</v>
      </c>
      <c r="Q186" s="3">
        <f t="shared" si="11"/>
        <v>5.4084446315789476</v>
      </c>
      <c r="R186">
        <v>0</v>
      </c>
    </row>
    <row r="187" spans="1:18">
      <c r="A187" s="1"/>
      <c r="C187">
        <v>56</v>
      </c>
      <c r="D187">
        <v>56</v>
      </c>
      <c r="E187">
        <v>64</v>
      </c>
      <c r="F187">
        <v>1</v>
      </c>
      <c r="G187">
        <v>256</v>
      </c>
      <c r="H187">
        <v>1</v>
      </c>
      <c r="I187">
        <v>1</v>
      </c>
      <c r="J187">
        <v>0</v>
      </c>
      <c r="K187">
        <v>0</v>
      </c>
      <c r="L187">
        <v>1</v>
      </c>
      <c r="M187">
        <v>1</v>
      </c>
      <c r="N187" s="3">
        <v>1.2E-2</v>
      </c>
      <c r="O187" s="2">
        <f t="shared" si="12"/>
        <v>56</v>
      </c>
      <c r="P187" s="2">
        <f t="shared" si="13"/>
        <v>56</v>
      </c>
      <c r="Q187" s="3">
        <f t="shared" si="11"/>
        <v>8.5633706666666658</v>
      </c>
      <c r="R187">
        <v>0</v>
      </c>
    </row>
    <row r="188" spans="1:18">
      <c r="A188" s="1"/>
      <c r="C188">
        <v>56</v>
      </c>
      <c r="D188">
        <v>56</v>
      </c>
      <c r="E188">
        <v>256</v>
      </c>
      <c r="F188">
        <v>1</v>
      </c>
      <c r="G188">
        <v>64</v>
      </c>
      <c r="H188">
        <v>1</v>
      </c>
      <c r="I188">
        <v>1</v>
      </c>
      <c r="J188">
        <v>0</v>
      </c>
      <c r="K188">
        <v>0</v>
      </c>
      <c r="L188">
        <v>1</v>
      </c>
      <c r="M188">
        <v>1</v>
      </c>
      <c r="N188" s="3">
        <v>1.4999999999999999E-2</v>
      </c>
      <c r="O188" s="2">
        <f t="shared" si="12"/>
        <v>56</v>
      </c>
      <c r="P188" s="2">
        <f t="shared" si="13"/>
        <v>56</v>
      </c>
      <c r="Q188" s="3">
        <f t="shared" si="11"/>
        <v>6.8506965333333341</v>
      </c>
      <c r="R188">
        <v>0</v>
      </c>
    </row>
    <row r="189" spans="1:18">
      <c r="A189" s="1"/>
      <c r="C189">
        <v>56</v>
      </c>
      <c r="D189">
        <v>56</v>
      </c>
      <c r="E189">
        <v>256</v>
      </c>
      <c r="F189">
        <v>1</v>
      </c>
      <c r="G189">
        <v>128</v>
      </c>
      <c r="H189">
        <v>1</v>
      </c>
      <c r="I189">
        <v>1</v>
      </c>
      <c r="J189">
        <v>0</v>
      </c>
      <c r="K189">
        <v>0</v>
      </c>
      <c r="L189">
        <v>2</v>
      </c>
      <c r="M189">
        <v>2</v>
      </c>
      <c r="N189" s="3">
        <v>1.4999999999999999E-2</v>
      </c>
      <c r="O189" s="2">
        <f t="shared" si="12"/>
        <v>28</v>
      </c>
      <c r="P189" s="2">
        <f t="shared" si="13"/>
        <v>28</v>
      </c>
      <c r="Q189" s="3">
        <f t="shared" si="11"/>
        <v>3.425348266666667</v>
      </c>
      <c r="R189">
        <v>0</v>
      </c>
    </row>
    <row r="190" spans="1:18">
      <c r="A190" s="1"/>
      <c r="C190" s="1">
        <v>28</v>
      </c>
      <c r="D190" s="1">
        <v>28</v>
      </c>
      <c r="E190" s="1">
        <v>128</v>
      </c>
      <c r="F190" s="1">
        <v>1</v>
      </c>
      <c r="G190" s="1">
        <v>512</v>
      </c>
      <c r="H190" s="1">
        <v>1</v>
      </c>
      <c r="I190" s="1">
        <v>1</v>
      </c>
      <c r="J190" s="1">
        <v>0</v>
      </c>
      <c r="K190" s="1">
        <v>0</v>
      </c>
      <c r="L190" s="1">
        <v>1</v>
      </c>
      <c r="M190" s="1">
        <v>1</v>
      </c>
      <c r="N190" s="3">
        <v>0.02</v>
      </c>
      <c r="O190" s="2">
        <f t="shared" si="12"/>
        <v>28</v>
      </c>
      <c r="P190" s="2">
        <f t="shared" si="13"/>
        <v>28</v>
      </c>
      <c r="Q190" s="3">
        <f t="shared" si="11"/>
        <v>5.1380223999999997</v>
      </c>
      <c r="R190">
        <v>0</v>
      </c>
    </row>
    <row r="191" spans="1:18">
      <c r="A191" s="1"/>
      <c r="C191" s="1">
        <v>28</v>
      </c>
      <c r="D191" s="1">
        <v>28</v>
      </c>
      <c r="E191" s="1">
        <v>512</v>
      </c>
      <c r="F191" s="1">
        <v>1</v>
      </c>
      <c r="G191" s="1">
        <v>128</v>
      </c>
      <c r="H191" s="1">
        <v>1</v>
      </c>
      <c r="I191" s="1">
        <v>1</v>
      </c>
      <c r="J191" s="1">
        <v>0</v>
      </c>
      <c r="K191" s="1">
        <v>0</v>
      </c>
      <c r="L191" s="1">
        <v>1</v>
      </c>
      <c r="M191" s="1">
        <v>1</v>
      </c>
      <c r="N191" s="3">
        <v>0.02</v>
      </c>
      <c r="O191" s="2">
        <f t="shared" si="12"/>
        <v>28</v>
      </c>
      <c r="P191" s="2">
        <f t="shared" si="13"/>
        <v>28</v>
      </c>
      <c r="Q191" s="3">
        <f t="shared" si="11"/>
        <v>5.1380223999999997</v>
      </c>
      <c r="R191">
        <v>0</v>
      </c>
    </row>
    <row r="192" spans="1:18">
      <c r="A192" s="1"/>
      <c r="C192" s="1">
        <v>28</v>
      </c>
      <c r="D192" s="1">
        <v>28</v>
      </c>
      <c r="E192" s="1">
        <v>512</v>
      </c>
      <c r="F192" s="1">
        <v>1</v>
      </c>
      <c r="G192" s="1">
        <v>256</v>
      </c>
      <c r="H192" s="1">
        <v>1</v>
      </c>
      <c r="I192" s="1">
        <v>1</v>
      </c>
      <c r="J192" s="1">
        <v>0</v>
      </c>
      <c r="K192" s="1">
        <v>0</v>
      </c>
      <c r="L192" s="1">
        <v>2</v>
      </c>
      <c r="M192" s="1">
        <v>2</v>
      </c>
      <c r="N192" s="3">
        <v>0.02</v>
      </c>
      <c r="O192" s="2">
        <f t="shared" si="12"/>
        <v>14</v>
      </c>
      <c r="P192" s="2">
        <f t="shared" si="13"/>
        <v>14</v>
      </c>
      <c r="Q192" s="3">
        <f t="shared" si="11"/>
        <v>2.5690111999999998</v>
      </c>
      <c r="R192">
        <v>0</v>
      </c>
    </row>
    <row r="193" spans="1:18">
      <c r="A193" s="1"/>
      <c r="C193" s="1">
        <v>14</v>
      </c>
      <c r="D193" s="1">
        <v>14</v>
      </c>
      <c r="E193" s="1">
        <v>256</v>
      </c>
      <c r="F193" s="1">
        <v>1</v>
      </c>
      <c r="G193" s="1">
        <v>1024</v>
      </c>
      <c r="H193" s="1">
        <v>1</v>
      </c>
      <c r="I193" s="1">
        <v>1</v>
      </c>
      <c r="J193" s="1">
        <v>0</v>
      </c>
      <c r="K193" s="1">
        <v>0</v>
      </c>
      <c r="L193" s="1">
        <v>1</v>
      </c>
      <c r="M193" s="1">
        <v>1</v>
      </c>
      <c r="N193" s="3">
        <v>1.4999999999999999E-2</v>
      </c>
      <c r="O193" s="2">
        <f t="shared" si="12"/>
        <v>14</v>
      </c>
      <c r="P193" s="2">
        <f t="shared" si="13"/>
        <v>14</v>
      </c>
      <c r="Q193" s="3">
        <f t="shared" si="11"/>
        <v>6.8506965333333341</v>
      </c>
      <c r="R193">
        <v>1</v>
      </c>
    </row>
    <row r="194" spans="1:18">
      <c r="A194" s="1"/>
      <c r="C194" s="1">
        <v>28</v>
      </c>
      <c r="D194" s="1">
        <v>28</v>
      </c>
      <c r="E194" s="1">
        <v>512</v>
      </c>
      <c r="F194" s="1">
        <v>1</v>
      </c>
      <c r="G194" s="1">
        <v>1024</v>
      </c>
      <c r="H194" s="1">
        <v>1</v>
      </c>
      <c r="I194" s="1">
        <v>1</v>
      </c>
      <c r="J194" s="1">
        <v>0</v>
      </c>
      <c r="K194" s="1">
        <v>0</v>
      </c>
      <c r="L194" s="1">
        <v>2</v>
      </c>
      <c r="M194" s="1">
        <v>2</v>
      </c>
      <c r="N194" s="3">
        <v>0.02</v>
      </c>
      <c r="O194" s="2">
        <f t="shared" si="12"/>
        <v>14</v>
      </c>
      <c r="P194" s="2">
        <f t="shared" si="13"/>
        <v>14</v>
      </c>
      <c r="Q194" s="3">
        <f t="shared" si="11"/>
        <v>10.276044799999999</v>
      </c>
      <c r="R194">
        <v>0</v>
      </c>
    </row>
    <row r="195" spans="1:18">
      <c r="A195" s="1"/>
      <c r="C195" s="1">
        <v>14</v>
      </c>
      <c r="D195" s="1">
        <v>14</v>
      </c>
      <c r="E195" s="1">
        <v>1024</v>
      </c>
      <c r="F195" s="1">
        <v>1</v>
      </c>
      <c r="G195" s="1">
        <v>256</v>
      </c>
      <c r="H195" s="1">
        <v>1</v>
      </c>
      <c r="I195" s="1">
        <v>1</v>
      </c>
      <c r="J195" s="1">
        <v>0</v>
      </c>
      <c r="K195" s="1">
        <v>0</v>
      </c>
      <c r="L195" s="1">
        <v>1</v>
      </c>
      <c r="M195" s="1">
        <v>1</v>
      </c>
      <c r="N195" s="3">
        <v>0.03</v>
      </c>
      <c r="O195" s="2">
        <f t="shared" si="12"/>
        <v>14</v>
      </c>
      <c r="P195" s="2">
        <f t="shared" si="13"/>
        <v>14</v>
      </c>
      <c r="Q195" s="3">
        <f t="shared" si="11"/>
        <v>3.425348266666667</v>
      </c>
      <c r="R195">
        <v>1</v>
      </c>
    </row>
    <row r="196" spans="1:18">
      <c r="A196" s="1"/>
      <c r="C196" s="1">
        <v>14</v>
      </c>
      <c r="D196" s="1">
        <v>14</v>
      </c>
      <c r="E196" s="1">
        <v>256</v>
      </c>
      <c r="F196" s="1">
        <v>1</v>
      </c>
      <c r="G196" s="1">
        <v>1024</v>
      </c>
      <c r="H196" s="1">
        <v>1</v>
      </c>
      <c r="I196" s="1">
        <v>1</v>
      </c>
      <c r="J196" s="1">
        <v>0</v>
      </c>
      <c r="K196" s="1">
        <v>0</v>
      </c>
      <c r="L196" s="1">
        <v>1</v>
      </c>
      <c r="M196" s="1">
        <v>1</v>
      </c>
      <c r="N196" s="3">
        <v>1.7000000000000001E-2</v>
      </c>
      <c r="O196" s="2">
        <f t="shared" si="12"/>
        <v>14</v>
      </c>
      <c r="P196" s="2">
        <f t="shared" si="13"/>
        <v>14</v>
      </c>
      <c r="Q196" s="3">
        <f t="shared" si="11"/>
        <v>6.0447322352941182</v>
      </c>
      <c r="R196">
        <v>1</v>
      </c>
    </row>
    <row r="197" spans="1:18">
      <c r="A197" s="1"/>
      <c r="C197" s="1">
        <v>14</v>
      </c>
      <c r="D197" s="1">
        <v>14</v>
      </c>
      <c r="E197" s="1">
        <v>1024</v>
      </c>
      <c r="F197" s="1">
        <v>1</v>
      </c>
      <c r="G197" s="1">
        <v>512</v>
      </c>
      <c r="H197" s="1">
        <v>1</v>
      </c>
      <c r="I197" s="1">
        <v>1</v>
      </c>
      <c r="J197" s="1">
        <v>0</v>
      </c>
      <c r="K197" s="1">
        <v>0</v>
      </c>
      <c r="L197" s="1">
        <v>2</v>
      </c>
      <c r="M197" s="1">
        <v>2</v>
      </c>
      <c r="N197" s="3">
        <v>0.03</v>
      </c>
      <c r="O197" s="2">
        <f t="shared" si="12"/>
        <v>7</v>
      </c>
      <c r="P197" s="2">
        <f t="shared" si="13"/>
        <v>7</v>
      </c>
      <c r="Q197" s="3">
        <f t="shared" si="11"/>
        <v>1.7126741333333335</v>
      </c>
      <c r="R197">
        <v>1</v>
      </c>
    </row>
    <row r="198" spans="1:18">
      <c r="A198" s="1"/>
      <c r="C198" s="1">
        <v>7</v>
      </c>
      <c r="D198" s="1">
        <v>7</v>
      </c>
      <c r="E198" s="1">
        <v>512</v>
      </c>
      <c r="F198" s="1">
        <v>1</v>
      </c>
      <c r="G198" s="1">
        <v>512</v>
      </c>
      <c r="H198" s="1">
        <v>3</v>
      </c>
      <c r="I198" s="1">
        <v>3</v>
      </c>
      <c r="J198" s="1">
        <v>1</v>
      </c>
      <c r="K198" s="1">
        <v>1</v>
      </c>
      <c r="L198" s="1">
        <v>1</v>
      </c>
      <c r="M198" s="1">
        <v>1</v>
      </c>
      <c r="N198" s="3">
        <v>0.10100000000000001</v>
      </c>
      <c r="O198" s="2">
        <f t="shared" si="12"/>
        <v>7</v>
      </c>
      <c r="P198" s="2">
        <f t="shared" si="13"/>
        <v>7</v>
      </c>
      <c r="Q198" s="3">
        <f t="shared" si="11"/>
        <v>2.2892179009900993</v>
      </c>
      <c r="R198">
        <v>1</v>
      </c>
    </row>
    <row r="199" spans="1:18">
      <c r="A199" s="1"/>
      <c r="C199" s="1">
        <v>7</v>
      </c>
      <c r="D199" s="1">
        <v>7</v>
      </c>
      <c r="E199" s="1">
        <v>512</v>
      </c>
      <c r="F199" s="1">
        <v>1</v>
      </c>
      <c r="G199" s="1">
        <v>2048</v>
      </c>
      <c r="H199" s="1">
        <v>1</v>
      </c>
      <c r="I199" s="1">
        <v>1</v>
      </c>
      <c r="J199" s="1">
        <v>0</v>
      </c>
      <c r="K199" s="1">
        <v>0</v>
      </c>
      <c r="L199" s="1">
        <v>1</v>
      </c>
      <c r="M199" s="1">
        <v>1</v>
      </c>
      <c r="N199" s="3">
        <v>0.02</v>
      </c>
      <c r="O199" s="2">
        <f t="shared" si="12"/>
        <v>7</v>
      </c>
      <c r="P199" s="2">
        <f t="shared" si="13"/>
        <v>7</v>
      </c>
      <c r="Q199" s="3">
        <f t="shared" si="11"/>
        <v>5.1380223999999997</v>
      </c>
      <c r="R199">
        <v>1</v>
      </c>
    </row>
    <row r="200" spans="1:18">
      <c r="A200" s="1"/>
      <c r="C200" s="1">
        <v>14</v>
      </c>
      <c r="D200" s="1">
        <v>14</v>
      </c>
      <c r="E200" s="1">
        <v>1024</v>
      </c>
      <c r="F200" s="1">
        <v>1</v>
      </c>
      <c r="G200" s="1">
        <v>2048</v>
      </c>
      <c r="H200" s="1">
        <v>1</v>
      </c>
      <c r="I200" s="1">
        <v>1</v>
      </c>
      <c r="J200" s="1">
        <v>0</v>
      </c>
      <c r="K200" s="1">
        <v>0</v>
      </c>
      <c r="L200" s="1">
        <v>2</v>
      </c>
      <c r="M200" s="1">
        <v>2</v>
      </c>
      <c r="N200" s="3">
        <v>0.03</v>
      </c>
      <c r="O200" s="2">
        <f t="shared" si="12"/>
        <v>7</v>
      </c>
      <c r="P200" s="2">
        <f t="shared" si="13"/>
        <v>7</v>
      </c>
      <c r="Q200" s="3">
        <f t="shared" si="11"/>
        <v>6.8506965333333341</v>
      </c>
      <c r="R200">
        <v>1</v>
      </c>
    </row>
    <row r="201" spans="1:18">
      <c r="A201" s="1"/>
      <c r="C201" s="1">
        <v>7</v>
      </c>
      <c r="D201" s="1">
        <v>7</v>
      </c>
      <c r="E201" s="1">
        <v>2048</v>
      </c>
      <c r="F201" s="1">
        <v>1</v>
      </c>
      <c r="G201" s="1">
        <v>512</v>
      </c>
      <c r="H201" s="1">
        <v>1</v>
      </c>
      <c r="I201" s="1">
        <v>1</v>
      </c>
      <c r="J201" s="1">
        <v>0</v>
      </c>
      <c r="K201" s="1">
        <v>0</v>
      </c>
      <c r="L201" s="1">
        <v>1</v>
      </c>
      <c r="M201" s="1">
        <v>1</v>
      </c>
      <c r="N201" s="3">
        <v>4.9000000000000002E-2</v>
      </c>
      <c r="O201" s="2">
        <f t="shared" si="12"/>
        <v>7</v>
      </c>
      <c r="P201" s="2">
        <f t="shared" si="13"/>
        <v>7</v>
      </c>
      <c r="Q201" s="3">
        <f t="shared" si="11"/>
        <v>2.0971519999999999</v>
      </c>
      <c r="R201">
        <v>1</v>
      </c>
    </row>
    <row r="202" spans="1:18">
      <c r="A202" s="1"/>
      <c r="C202">
        <v>112</v>
      </c>
      <c r="D202">
        <v>112</v>
      </c>
      <c r="E202">
        <v>64</v>
      </c>
      <c r="F202">
        <v>2</v>
      </c>
      <c r="G202">
        <v>64</v>
      </c>
      <c r="H202">
        <v>1</v>
      </c>
      <c r="I202">
        <v>1</v>
      </c>
      <c r="J202">
        <v>0</v>
      </c>
      <c r="K202">
        <v>0</v>
      </c>
      <c r="L202">
        <v>1</v>
      </c>
      <c r="M202">
        <v>1</v>
      </c>
      <c r="N202" s="3">
        <v>3.9E-2</v>
      </c>
      <c r="O202" s="2">
        <f t="shared" si="12"/>
        <v>112</v>
      </c>
      <c r="P202" s="2">
        <f t="shared" si="13"/>
        <v>112</v>
      </c>
      <c r="Q202" s="3">
        <f t="shared" si="11"/>
        <v>5.2697665641025644</v>
      </c>
      <c r="R202">
        <v>0</v>
      </c>
    </row>
    <row r="203" spans="1:18">
      <c r="A203" s="1"/>
      <c r="C203">
        <v>56</v>
      </c>
      <c r="D203">
        <v>56</v>
      </c>
      <c r="E203">
        <v>64</v>
      </c>
      <c r="F203">
        <v>2</v>
      </c>
      <c r="G203">
        <v>256</v>
      </c>
      <c r="H203">
        <v>1</v>
      </c>
      <c r="I203">
        <v>1</v>
      </c>
      <c r="J203">
        <v>0</v>
      </c>
      <c r="K203">
        <v>0</v>
      </c>
      <c r="L203">
        <v>1</v>
      </c>
      <c r="M203">
        <v>1</v>
      </c>
      <c r="N203" s="3">
        <v>1.9E-2</v>
      </c>
      <c r="O203" s="2">
        <f t="shared" si="12"/>
        <v>56</v>
      </c>
      <c r="P203" s="2">
        <f t="shared" si="13"/>
        <v>56</v>
      </c>
      <c r="Q203" s="3">
        <f t="shared" si="11"/>
        <v>10.816889263157895</v>
      </c>
      <c r="R203">
        <v>0</v>
      </c>
    </row>
    <row r="204" spans="1:18">
      <c r="A204" s="1"/>
      <c r="C204">
        <v>56</v>
      </c>
      <c r="D204">
        <v>56</v>
      </c>
      <c r="E204">
        <v>256</v>
      </c>
      <c r="F204">
        <v>2</v>
      </c>
      <c r="G204">
        <v>64</v>
      </c>
      <c r="H204">
        <v>1</v>
      </c>
      <c r="I204">
        <v>1</v>
      </c>
      <c r="J204">
        <v>0</v>
      </c>
      <c r="K204">
        <v>0</v>
      </c>
      <c r="L204">
        <v>1</v>
      </c>
      <c r="M204">
        <v>1</v>
      </c>
      <c r="N204" s="3">
        <v>1.9E-2</v>
      </c>
      <c r="O204" s="2">
        <f t="shared" si="12"/>
        <v>56</v>
      </c>
      <c r="P204" s="2">
        <f t="shared" si="13"/>
        <v>56</v>
      </c>
      <c r="Q204" s="3">
        <f t="shared" si="11"/>
        <v>10.816889263157895</v>
      </c>
      <c r="R204">
        <v>0</v>
      </c>
    </row>
    <row r="205" spans="1:18">
      <c r="A205" s="1"/>
      <c r="C205">
        <v>56</v>
      </c>
      <c r="D205">
        <v>56</v>
      </c>
      <c r="E205">
        <v>256</v>
      </c>
      <c r="F205">
        <v>2</v>
      </c>
      <c r="G205">
        <v>128</v>
      </c>
      <c r="H205">
        <v>1</v>
      </c>
      <c r="I205">
        <v>1</v>
      </c>
      <c r="J205">
        <v>0</v>
      </c>
      <c r="K205">
        <v>0</v>
      </c>
      <c r="L205">
        <v>2</v>
      </c>
      <c r="M205">
        <v>2</v>
      </c>
      <c r="N205" s="3">
        <v>1.4999999999999999E-2</v>
      </c>
      <c r="O205" s="2">
        <f t="shared" si="12"/>
        <v>28</v>
      </c>
      <c r="P205" s="2">
        <f t="shared" si="13"/>
        <v>28</v>
      </c>
      <c r="Q205" s="3">
        <f t="shared" si="11"/>
        <v>6.8506965333333341</v>
      </c>
      <c r="R205">
        <v>0</v>
      </c>
    </row>
    <row r="206" spans="1:18">
      <c r="A206" s="1"/>
      <c r="C206" s="1">
        <v>28</v>
      </c>
      <c r="D206" s="1">
        <v>28</v>
      </c>
      <c r="E206" s="1">
        <v>128</v>
      </c>
      <c r="F206" s="1">
        <v>2</v>
      </c>
      <c r="G206" s="1">
        <v>512</v>
      </c>
      <c r="H206" s="1">
        <v>1</v>
      </c>
      <c r="I206" s="1">
        <v>1</v>
      </c>
      <c r="J206" s="1">
        <v>0</v>
      </c>
      <c r="K206" s="1">
        <v>0</v>
      </c>
      <c r="L206" s="1">
        <v>1</v>
      </c>
      <c r="M206" s="1">
        <v>1</v>
      </c>
      <c r="N206" s="3">
        <v>1.4999999999999999E-2</v>
      </c>
      <c r="O206" s="2">
        <f t="shared" si="12"/>
        <v>28</v>
      </c>
      <c r="P206" s="2">
        <f t="shared" si="13"/>
        <v>28</v>
      </c>
      <c r="Q206" s="3">
        <f t="shared" si="11"/>
        <v>13.701393066666668</v>
      </c>
      <c r="R206">
        <v>0</v>
      </c>
    </row>
    <row r="207" spans="1:18">
      <c r="A207" s="1"/>
      <c r="C207" s="1">
        <v>28</v>
      </c>
      <c r="D207" s="1">
        <v>28</v>
      </c>
      <c r="E207" s="1">
        <v>512</v>
      </c>
      <c r="F207" s="1">
        <v>2</v>
      </c>
      <c r="G207" s="1">
        <v>128</v>
      </c>
      <c r="H207" s="1">
        <v>1</v>
      </c>
      <c r="I207" s="1">
        <v>1</v>
      </c>
      <c r="J207" s="1">
        <v>0</v>
      </c>
      <c r="K207" s="1">
        <v>0</v>
      </c>
      <c r="L207" s="1">
        <v>1</v>
      </c>
      <c r="M207" s="1">
        <v>1</v>
      </c>
      <c r="N207" s="3">
        <v>0.02</v>
      </c>
      <c r="O207" s="2">
        <f t="shared" si="12"/>
        <v>28</v>
      </c>
      <c r="P207" s="2">
        <f t="shared" si="13"/>
        <v>28</v>
      </c>
      <c r="Q207" s="3">
        <f t="shared" ref="Q207:Q238" si="14">(2*O207*P207*E207*F207*G207*I207*H207)/(N207/1000)/10^12</f>
        <v>10.276044799999999</v>
      </c>
      <c r="R207">
        <v>0</v>
      </c>
    </row>
    <row r="208" spans="1:18">
      <c r="A208" s="1"/>
      <c r="C208" s="1">
        <v>28</v>
      </c>
      <c r="D208" s="1">
        <v>28</v>
      </c>
      <c r="E208" s="1">
        <v>512</v>
      </c>
      <c r="F208" s="1">
        <v>2</v>
      </c>
      <c r="G208" s="1">
        <v>256</v>
      </c>
      <c r="H208" s="1">
        <v>1</v>
      </c>
      <c r="I208" s="1">
        <v>1</v>
      </c>
      <c r="J208" s="1">
        <v>0</v>
      </c>
      <c r="K208" s="1">
        <v>0</v>
      </c>
      <c r="L208" s="1">
        <v>2</v>
      </c>
      <c r="M208" s="1">
        <v>2</v>
      </c>
      <c r="N208" s="3">
        <v>0.02</v>
      </c>
      <c r="O208" s="2">
        <f t="shared" si="12"/>
        <v>14</v>
      </c>
      <c r="P208" s="2">
        <f t="shared" si="13"/>
        <v>14</v>
      </c>
      <c r="Q208" s="3">
        <f t="shared" si="14"/>
        <v>5.1380223999999997</v>
      </c>
      <c r="R208">
        <v>0</v>
      </c>
    </row>
    <row r="209" spans="1:18">
      <c r="A209" s="1"/>
      <c r="C209" s="1">
        <v>14</v>
      </c>
      <c r="D209" s="1">
        <v>14</v>
      </c>
      <c r="E209" s="1">
        <v>256</v>
      </c>
      <c r="F209" s="1">
        <v>2</v>
      </c>
      <c r="G209" s="1">
        <v>1024</v>
      </c>
      <c r="H209" s="1">
        <v>1</v>
      </c>
      <c r="I209" s="1">
        <v>1</v>
      </c>
      <c r="J209" s="1">
        <v>0</v>
      </c>
      <c r="K209" s="1">
        <v>0</v>
      </c>
      <c r="L209" s="1">
        <v>1</v>
      </c>
      <c r="M209" s="1">
        <v>1</v>
      </c>
      <c r="N209" s="3">
        <v>1.9E-2</v>
      </c>
      <c r="O209" s="2">
        <f t="shared" si="12"/>
        <v>14</v>
      </c>
      <c r="P209" s="2">
        <f t="shared" si="13"/>
        <v>14</v>
      </c>
      <c r="Q209" s="3">
        <f t="shared" si="14"/>
        <v>10.816889263157895</v>
      </c>
      <c r="R209">
        <v>1</v>
      </c>
    </row>
    <row r="210" spans="1:18">
      <c r="A210" s="1"/>
      <c r="C210" s="1">
        <v>28</v>
      </c>
      <c r="D210" s="1">
        <v>28</v>
      </c>
      <c r="E210" s="1">
        <v>512</v>
      </c>
      <c r="F210" s="1">
        <v>2</v>
      </c>
      <c r="G210" s="1">
        <v>1024</v>
      </c>
      <c r="H210" s="1">
        <v>1</v>
      </c>
      <c r="I210" s="1">
        <v>1</v>
      </c>
      <c r="J210" s="1">
        <v>0</v>
      </c>
      <c r="K210" s="1">
        <v>0</v>
      </c>
      <c r="L210" s="1">
        <v>2</v>
      </c>
      <c r="M210" s="1">
        <v>2</v>
      </c>
      <c r="N210" s="3">
        <v>2.9000000000000001E-2</v>
      </c>
      <c r="O210" s="2">
        <f t="shared" si="12"/>
        <v>14</v>
      </c>
      <c r="P210" s="2">
        <f t="shared" si="13"/>
        <v>14</v>
      </c>
      <c r="Q210" s="3">
        <f t="shared" si="14"/>
        <v>14.173854896551724</v>
      </c>
      <c r="R210">
        <v>0</v>
      </c>
    </row>
    <row r="211" spans="1:18">
      <c r="A211" s="1"/>
      <c r="C211" s="1">
        <v>14</v>
      </c>
      <c r="D211" s="1">
        <v>14</v>
      </c>
      <c r="E211" s="1">
        <v>1024</v>
      </c>
      <c r="F211" s="1">
        <v>2</v>
      </c>
      <c r="G211" s="1">
        <v>256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1</v>
      </c>
      <c r="N211" s="3">
        <v>0.03</v>
      </c>
      <c r="O211" s="2">
        <f t="shared" si="12"/>
        <v>14</v>
      </c>
      <c r="P211" s="2">
        <f t="shared" si="13"/>
        <v>14</v>
      </c>
      <c r="Q211" s="3">
        <f t="shared" si="14"/>
        <v>6.8506965333333341</v>
      </c>
      <c r="R211">
        <v>1</v>
      </c>
    </row>
    <row r="212" spans="1:18">
      <c r="A212" s="1"/>
      <c r="C212" s="1">
        <v>14</v>
      </c>
      <c r="D212" s="1">
        <v>14</v>
      </c>
      <c r="E212" s="1">
        <v>256</v>
      </c>
      <c r="F212" s="1">
        <v>2</v>
      </c>
      <c r="G212" s="1">
        <v>1024</v>
      </c>
      <c r="H212" s="1">
        <v>1</v>
      </c>
      <c r="I212" s="1">
        <v>1</v>
      </c>
      <c r="J212" s="1">
        <v>0</v>
      </c>
      <c r="K212" s="1">
        <v>0</v>
      </c>
      <c r="L212" s="1">
        <v>1</v>
      </c>
      <c r="M212" s="1">
        <v>1</v>
      </c>
      <c r="N212" s="3">
        <v>1.9E-2</v>
      </c>
      <c r="O212" s="2">
        <f t="shared" si="12"/>
        <v>14</v>
      </c>
      <c r="P212" s="2">
        <f t="shared" si="13"/>
        <v>14</v>
      </c>
      <c r="Q212" s="3">
        <f t="shared" si="14"/>
        <v>10.816889263157895</v>
      </c>
      <c r="R212">
        <v>1</v>
      </c>
    </row>
    <row r="213" spans="1:18">
      <c r="A213" s="1"/>
      <c r="C213" s="1">
        <v>14</v>
      </c>
      <c r="D213" s="1">
        <v>14</v>
      </c>
      <c r="E213" s="1">
        <v>1024</v>
      </c>
      <c r="F213" s="1">
        <v>2</v>
      </c>
      <c r="G213" s="1">
        <v>512</v>
      </c>
      <c r="H213" s="1">
        <v>1</v>
      </c>
      <c r="I213" s="1">
        <v>1</v>
      </c>
      <c r="J213" s="1">
        <v>0</v>
      </c>
      <c r="K213" s="1">
        <v>0</v>
      </c>
      <c r="L213" s="1">
        <v>2</v>
      </c>
      <c r="M213" s="1">
        <v>2</v>
      </c>
      <c r="N213" s="3">
        <v>0.03</v>
      </c>
      <c r="O213" s="2">
        <f t="shared" si="12"/>
        <v>7</v>
      </c>
      <c r="P213" s="2">
        <f t="shared" si="13"/>
        <v>7</v>
      </c>
      <c r="Q213" s="3">
        <f t="shared" si="14"/>
        <v>3.425348266666667</v>
      </c>
      <c r="R213">
        <v>1</v>
      </c>
    </row>
    <row r="214" spans="1:18">
      <c r="A214" s="1"/>
      <c r="C214" s="1">
        <v>7</v>
      </c>
      <c r="D214" s="1">
        <v>7</v>
      </c>
      <c r="E214" s="1">
        <v>512</v>
      </c>
      <c r="F214" s="1">
        <v>2</v>
      </c>
      <c r="G214" s="1">
        <v>512</v>
      </c>
      <c r="H214" s="1">
        <v>3</v>
      </c>
      <c r="I214" s="1">
        <v>3</v>
      </c>
      <c r="J214" s="1">
        <v>1</v>
      </c>
      <c r="K214" s="1">
        <v>1</v>
      </c>
      <c r="L214" s="1">
        <v>1</v>
      </c>
      <c r="M214" s="1">
        <v>1</v>
      </c>
      <c r="N214" s="3">
        <v>0.1</v>
      </c>
      <c r="O214" s="2">
        <f t="shared" si="12"/>
        <v>7</v>
      </c>
      <c r="P214" s="2">
        <f t="shared" si="13"/>
        <v>7</v>
      </c>
      <c r="Q214" s="3">
        <f t="shared" si="14"/>
        <v>4.6242201600000001</v>
      </c>
      <c r="R214">
        <v>1</v>
      </c>
    </row>
    <row r="215" spans="1:18">
      <c r="A215" s="1"/>
      <c r="C215" s="1">
        <v>7</v>
      </c>
      <c r="D215" s="1">
        <v>7</v>
      </c>
      <c r="E215" s="1">
        <v>512</v>
      </c>
      <c r="F215" s="1">
        <v>2</v>
      </c>
      <c r="G215" s="1">
        <v>2048</v>
      </c>
      <c r="H215" s="1">
        <v>1</v>
      </c>
      <c r="I215" s="1">
        <v>1</v>
      </c>
      <c r="J215" s="1">
        <v>0</v>
      </c>
      <c r="K215" s="1">
        <v>0</v>
      </c>
      <c r="L215" s="1">
        <v>1</v>
      </c>
      <c r="M215" s="1">
        <v>1</v>
      </c>
      <c r="N215" s="3">
        <v>0.02</v>
      </c>
      <c r="O215" s="2">
        <f t="shared" si="12"/>
        <v>7</v>
      </c>
      <c r="P215" s="2">
        <f t="shared" si="13"/>
        <v>7</v>
      </c>
      <c r="Q215" s="3">
        <f t="shared" si="14"/>
        <v>10.276044799999999</v>
      </c>
      <c r="R215">
        <v>1</v>
      </c>
    </row>
    <row r="216" spans="1:18">
      <c r="A216" s="1"/>
      <c r="C216" s="1">
        <v>14</v>
      </c>
      <c r="D216" s="1">
        <v>14</v>
      </c>
      <c r="E216" s="1">
        <v>1024</v>
      </c>
      <c r="F216" s="1">
        <v>2</v>
      </c>
      <c r="G216" s="1">
        <v>2048</v>
      </c>
      <c r="H216" s="1">
        <v>1</v>
      </c>
      <c r="I216" s="1">
        <v>1</v>
      </c>
      <c r="J216" s="1">
        <v>0</v>
      </c>
      <c r="K216" s="1">
        <v>0</v>
      </c>
      <c r="L216" s="1">
        <v>2</v>
      </c>
      <c r="M216" s="1">
        <v>2</v>
      </c>
      <c r="N216" s="3">
        <v>0.03</v>
      </c>
      <c r="O216" s="2">
        <f t="shared" si="12"/>
        <v>7</v>
      </c>
      <c r="P216" s="2">
        <f t="shared" si="13"/>
        <v>7</v>
      </c>
      <c r="Q216" s="3">
        <f t="shared" si="14"/>
        <v>13.701393066666668</v>
      </c>
      <c r="R216">
        <v>1</v>
      </c>
    </row>
    <row r="217" spans="1:18">
      <c r="A217" s="1"/>
      <c r="C217" s="1">
        <v>7</v>
      </c>
      <c r="D217" s="1">
        <v>7</v>
      </c>
      <c r="E217" s="1">
        <v>2048</v>
      </c>
      <c r="F217" s="1">
        <v>2</v>
      </c>
      <c r="G217" s="1">
        <v>512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1</v>
      </c>
      <c r="N217" s="3">
        <v>4.9000000000000002E-2</v>
      </c>
      <c r="O217" s="2">
        <f t="shared" si="12"/>
        <v>7</v>
      </c>
      <c r="P217" s="2">
        <f t="shared" si="13"/>
        <v>7</v>
      </c>
      <c r="Q217" s="3">
        <f t="shared" si="14"/>
        <v>4.1943039999999998</v>
      </c>
      <c r="R217">
        <v>1</v>
      </c>
    </row>
    <row r="218" spans="1:18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8">
      <c r="C219" s="1"/>
      <c r="D219" s="1"/>
      <c r="E219" s="1"/>
      <c r="F219" s="1"/>
    </row>
    <row r="227" spans="1:8">
      <c r="A227" t="s">
        <v>6</v>
      </c>
      <c r="C227" t="s">
        <v>5</v>
      </c>
      <c r="D227" t="s">
        <v>2</v>
      </c>
      <c r="E227" t="s">
        <v>1</v>
      </c>
      <c r="G227" t="s">
        <v>0</v>
      </c>
      <c r="H227" t="s">
        <v>29</v>
      </c>
    </row>
    <row r="228" spans="1:8">
      <c r="C228">
        <v>512</v>
      </c>
      <c r="D228">
        <v>1</v>
      </c>
      <c r="E228">
        <v>25</v>
      </c>
      <c r="G228" s="3">
        <v>1.258</v>
      </c>
      <c r="H228" s="3">
        <f>(8*$E228*$D228*$C228*$C228+$E228*$D228*$C228)/(G228/1000)/10^12</f>
        <v>4.1686486486486492E-2</v>
      </c>
    </row>
    <row r="229" spans="1:8">
      <c r="C229">
        <v>512</v>
      </c>
      <c r="D229">
        <v>2</v>
      </c>
      <c r="E229">
        <v>25</v>
      </c>
      <c r="G229" s="3">
        <v>1.296</v>
      </c>
      <c r="H229" s="3">
        <f t="shared" ref="H229:H242" si="15">(8*$E229*$D229*$C229*$C229+$E229*$D229*$C229)/(G229/1000)/10^12</f>
        <v>8.09283950617284E-2</v>
      </c>
    </row>
    <row r="230" spans="1:8">
      <c r="C230">
        <v>512</v>
      </c>
      <c r="D230">
        <v>4</v>
      </c>
      <c r="E230">
        <v>25</v>
      </c>
      <c r="G230" s="3">
        <v>1.2789999999999999</v>
      </c>
      <c r="H230" s="3">
        <f t="shared" si="15"/>
        <v>0.16400813135261924</v>
      </c>
    </row>
    <row r="231" spans="1:8">
      <c r="C231">
        <v>1024</v>
      </c>
      <c r="D231">
        <v>1</v>
      </c>
      <c r="E231">
        <v>25</v>
      </c>
      <c r="G231" s="3">
        <v>1.8720000000000001</v>
      </c>
      <c r="H231" s="3">
        <f t="shared" si="15"/>
        <v>0.11204102564102564</v>
      </c>
    </row>
    <row r="232" spans="1:8">
      <c r="C232">
        <v>1024</v>
      </c>
      <c r="D232">
        <v>2</v>
      </c>
      <c r="E232">
        <v>25</v>
      </c>
      <c r="G232" s="3">
        <v>1.9079999999999999</v>
      </c>
      <c r="H232" s="3">
        <f t="shared" si="15"/>
        <v>0.21985408805031448</v>
      </c>
    </row>
    <row r="233" spans="1:8">
      <c r="C233">
        <v>1024</v>
      </c>
      <c r="D233">
        <v>4</v>
      </c>
      <c r="E233">
        <v>25</v>
      </c>
      <c r="G233" s="3">
        <v>1.929</v>
      </c>
      <c r="H233" s="3">
        <f t="shared" si="15"/>
        <v>0.43492130637636084</v>
      </c>
    </row>
    <row r="234" spans="1:8">
      <c r="C234">
        <v>2048</v>
      </c>
      <c r="D234">
        <v>1</v>
      </c>
      <c r="E234">
        <v>25</v>
      </c>
      <c r="G234" s="3">
        <v>5.2720000000000002</v>
      </c>
      <c r="H234" s="3">
        <f t="shared" si="15"/>
        <v>0.15912594840667676</v>
      </c>
    </row>
    <row r="235" spans="1:8">
      <c r="C235">
        <v>2048</v>
      </c>
      <c r="D235">
        <v>2</v>
      </c>
      <c r="E235">
        <v>25</v>
      </c>
      <c r="G235" s="3">
        <v>5.3029999999999999</v>
      </c>
      <c r="H235" s="3">
        <f t="shared" si="15"/>
        <v>0.31639147652272304</v>
      </c>
    </row>
    <row r="236" spans="1:8">
      <c r="C236">
        <v>2048</v>
      </c>
      <c r="D236">
        <v>4</v>
      </c>
      <c r="E236">
        <v>25</v>
      </c>
      <c r="G236" s="3">
        <v>5.7009999999999996</v>
      </c>
      <c r="H236" s="3">
        <f t="shared" si="15"/>
        <v>0.5886069110682336</v>
      </c>
    </row>
    <row r="237" spans="1:8">
      <c r="C237">
        <v>1536</v>
      </c>
      <c r="D237">
        <v>1</v>
      </c>
      <c r="E237">
        <v>50</v>
      </c>
      <c r="G237" s="3">
        <v>6.1980000000000004</v>
      </c>
      <c r="H237" s="3">
        <f t="shared" si="15"/>
        <v>0.15227415295256533</v>
      </c>
    </row>
    <row r="238" spans="1:8">
      <c r="C238">
        <v>1536</v>
      </c>
      <c r="D238">
        <v>2</v>
      </c>
      <c r="E238">
        <v>50</v>
      </c>
      <c r="G238" s="3">
        <v>6.8259999999999996</v>
      </c>
      <c r="H238" s="3">
        <f t="shared" si="15"/>
        <v>0.27652950483445649</v>
      </c>
    </row>
    <row r="239" spans="1:8">
      <c r="C239">
        <v>1536</v>
      </c>
      <c r="D239">
        <v>4</v>
      </c>
      <c r="E239">
        <v>50</v>
      </c>
      <c r="G239" s="3">
        <v>6.9249999999999998</v>
      </c>
      <c r="H239" s="3">
        <f t="shared" si="15"/>
        <v>0.54515246209386281</v>
      </c>
    </row>
    <row r="240" spans="1:8">
      <c r="C240">
        <v>256</v>
      </c>
      <c r="D240">
        <v>1</v>
      </c>
      <c r="E240">
        <v>150</v>
      </c>
      <c r="G240" s="3">
        <v>1.994</v>
      </c>
      <c r="H240" s="3">
        <f t="shared" si="15"/>
        <v>3.945917753259779E-2</v>
      </c>
    </row>
    <row r="241" spans="1:8">
      <c r="C241">
        <v>256</v>
      </c>
      <c r="D241">
        <v>2</v>
      </c>
      <c r="E241">
        <v>150</v>
      </c>
      <c r="G241" s="3">
        <v>2.222</v>
      </c>
      <c r="H241" s="3">
        <f t="shared" si="15"/>
        <v>7.0820522052205209E-2</v>
      </c>
    </row>
    <row r="242" spans="1:8">
      <c r="C242">
        <v>256</v>
      </c>
      <c r="D242">
        <v>4</v>
      </c>
      <c r="E242">
        <v>150</v>
      </c>
      <c r="G242" s="3">
        <v>2.1850000000000001</v>
      </c>
      <c r="H242" s="3">
        <f t="shared" si="15"/>
        <v>0.14403954233409613</v>
      </c>
    </row>
    <row r="243" spans="1:8">
      <c r="G243" s="3"/>
    </row>
    <row r="244" spans="1:8">
      <c r="G244" s="3"/>
    </row>
    <row r="245" spans="1:8">
      <c r="A245" t="s">
        <v>4</v>
      </c>
      <c r="C245" t="s">
        <v>3</v>
      </c>
      <c r="D245" t="s">
        <v>2</v>
      </c>
      <c r="E245" t="s">
        <v>1</v>
      </c>
      <c r="G245" s="3" t="s">
        <v>0</v>
      </c>
      <c r="H245" t="s">
        <v>29</v>
      </c>
    </row>
    <row r="246" spans="1:8">
      <c r="C246">
        <v>2816</v>
      </c>
      <c r="D246">
        <v>1</v>
      </c>
      <c r="E246">
        <v>1500</v>
      </c>
      <c r="G246" s="3">
        <v>350.62200000000001</v>
      </c>
      <c r="H246" s="3">
        <f>(6*$E246*$D246*$C246*$C246+$E246*$D246*$C246)/(G246/1000)/10^12</f>
        <v>0.20356089463867072</v>
      </c>
    </row>
    <row r="247" spans="1:8">
      <c r="C247">
        <v>2816</v>
      </c>
      <c r="D247">
        <v>1</v>
      </c>
      <c r="E247">
        <v>750</v>
      </c>
      <c r="G247" s="3">
        <v>177.792</v>
      </c>
      <c r="H247" s="3">
        <f t="shared" ref="H247:H299" si="16">(6*$E247*$D247*$C247*$C247+$E247*$D247*$C247)/(G247/1000)/10^12</f>
        <v>0.20072030237580993</v>
      </c>
    </row>
    <row r="248" spans="1:8">
      <c r="C248">
        <v>2816</v>
      </c>
      <c r="D248">
        <v>1</v>
      </c>
      <c r="E248">
        <v>375</v>
      </c>
      <c r="G248" s="3">
        <v>90.546999999999997</v>
      </c>
      <c r="H248" s="3">
        <f t="shared" si="16"/>
        <v>0.19706044374744608</v>
      </c>
    </row>
    <row r="249" spans="1:8">
      <c r="C249">
        <v>2816</v>
      </c>
      <c r="D249">
        <v>1</v>
      </c>
      <c r="E249">
        <v>187</v>
      </c>
      <c r="G249" s="3">
        <v>46.677</v>
      </c>
      <c r="H249" s="3">
        <f t="shared" si="16"/>
        <v>0.19062546916040021</v>
      </c>
    </row>
    <row r="250" spans="1:8">
      <c r="C250">
        <v>2816</v>
      </c>
      <c r="D250">
        <v>2</v>
      </c>
      <c r="E250">
        <v>1500</v>
      </c>
      <c r="G250" s="3">
        <v>346.99299999999999</v>
      </c>
      <c r="H250" s="3">
        <f t="shared" si="16"/>
        <v>0.41137964166424107</v>
      </c>
    </row>
    <row r="251" spans="1:8">
      <c r="C251">
        <v>2816</v>
      </c>
      <c r="D251">
        <v>2</v>
      </c>
      <c r="E251">
        <v>750</v>
      </c>
      <c r="G251" s="3">
        <v>176.761</v>
      </c>
      <c r="H251" s="3">
        <f t="shared" si="16"/>
        <v>0.40378210125536745</v>
      </c>
    </row>
    <row r="252" spans="1:8">
      <c r="C252">
        <v>2816</v>
      </c>
      <c r="D252">
        <v>2</v>
      </c>
      <c r="E252">
        <v>375</v>
      </c>
      <c r="G252" s="3">
        <v>90.013999999999996</v>
      </c>
      <c r="H252" s="3">
        <f t="shared" si="16"/>
        <v>0.39645459595174082</v>
      </c>
    </row>
    <row r="253" spans="1:8">
      <c r="C253">
        <v>2816</v>
      </c>
      <c r="D253">
        <v>2</v>
      </c>
      <c r="E253">
        <v>187</v>
      </c>
      <c r="G253" s="3">
        <v>47.075000000000003</v>
      </c>
      <c r="H253" s="3">
        <f t="shared" si="16"/>
        <v>0.37802761652681882</v>
      </c>
    </row>
    <row r="254" spans="1:8">
      <c r="C254">
        <v>2816</v>
      </c>
      <c r="D254">
        <v>4</v>
      </c>
      <c r="E254">
        <v>1500</v>
      </c>
      <c r="G254" s="3">
        <v>380.19499999999999</v>
      </c>
      <c r="H254" s="3">
        <f t="shared" si="16"/>
        <v>0.75090864424834625</v>
      </c>
    </row>
    <row r="255" spans="1:8">
      <c r="C255">
        <v>2816</v>
      </c>
      <c r="D255">
        <v>4</v>
      </c>
      <c r="E255">
        <v>750</v>
      </c>
      <c r="G255" s="3">
        <v>192.702</v>
      </c>
      <c r="H255" s="3">
        <f t="shared" si="16"/>
        <v>0.74075959772083322</v>
      </c>
    </row>
    <row r="256" spans="1:8">
      <c r="C256">
        <v>2816</v>
      </c>
      <c r="D256">
        <v>4</v>
      </c>
      <c r="E256">
        <v>375</v>
      </c>
      <c r="G256" s="3">
        <v>98.581000000000003</v>
      </c>
      <c r="H256" s="3">
        <f t="shared" si="16"/>
        <v>0.72400288087968279</v>
      </c>
    </row>
    <row r="257" spans="3:8">
      <c r="C257">
        <v>2816</v>
      </c>
      <c r="D257">
        <v>4</v>
      </c>
      <c r="E257">
        <v>187</v>
      </c>
      <c r="G257" s="3">
        <v>51.000999999999998</v>
      </c>
      <c r="H257" s="3">
        <f t="shared" si="16"/>
        <v>0.69785494590302144</v>
      </c>
    </row>
    <row r="258" spans="3:8">
      <c r="C258">
        <v>2048</v>
      </c>
      <c r="D258">
        <v>1</v>
      </c>
      <c r="E258">
        <v>1500</v>
      </c>
      <c r="G258" s="3">
        <v>191.024</v>
      </c>
      <c r="H258" s="3">
        <f t="shared" si="16"/>
        <v>0.19762861211156713</v>
      </c>
    </row>
    <row r="259" spans="3:8">
      <c r="C259">
        <v>2048</v>
      </c>
      <c r="D259">
        <v>1</v>
      </c>
      <c r="E259">
        <v>750</v>
      </c>
      <c r="G259" s="3">
        <v>98.846000000000004</v>
      </c>
      <c r="H259" s="3">
        <f t="shared" si="16"/>
        <v>0.19096275013657607</v>
      </c>
    </row>
    <row r="260" spans="3:8">
      <c r="C260">
        <v>2048</v>
      </c>
      <c r="D260">
        <v>1</v>
      </c>
      <c r="E260">
        <v>375</v>
      </c>
      <c r="G260" s="3">
        <v>51.591000000000001</v>
      </c>
      <c r="H260" s="3">
        <f t="shared" si="16"/>
        <v>0.18293795429435367</v>
      </c>
    </row>
    <row r="261" spans="3:8">
      <c r="C261">
        <v>2048</v>
      </c>
      <c r="D261">
        <v>1</v>
      </c>
      <c r="E261">
        <v>187</v>
      </c>
      <c r="G261" s="3">
        <v>26.954000000000001</v>
      </c>
      <c r="H261" s="3">
        <f t="shared" si="16"/>
        <v>0.17460829798916672</v>
      </c>
    </row>
    <row r="262" spans="3:8">
      <c r="C262">
        <v>2048</v>
      </c>
      <c r="D262">
        <v>2</v>
      </c>
      <c r="E262">
        <v>1500</v>
      </c>
      <c r="G262" s="3">
        <v>191.88</v>
      </c>
      <c r="H262" s="3">
        <f t="shared" si="16"/>
        <v>0.39349393370856789</v>
      </c>
    </row>
    <row r="263" spans="3:8">
      <c r="C263">
        <v>2048</v>
      </c>
      <c r="D263">
        <v>2</v>
      </c>
      <c r="E263">
        <v>750</v>
      </c>
      <c r="G263" s="3">
        <v>98.045000000000002</v>
      </c>
      <c r="H263" s="3">
        <f t="shared" si="16"/>
        <v>0.38504572390228975</v>
      </c>
    </row>
    <row r="264" spans="3:8">
      <c r="C264">
        <v>2048</v>
      </c>
      <c r="D264">
        <v>2</v>
      </c>
      <c r="E264">
        <v>375</v>
      </c>
      <c r="G264" s="3">
        <v>50.987000000000002</v>
      </c>
      <c r="H264" s="3">
        <f t="shared" si="16"/>
        <v>0.37021013199442993</v>
      </c>
    </row>
    <row r="265" spans="3:8">
      <c r="C265">
        <v>2048</v>
      </c>
      <c r="D265">
        <v>2</v>
      </c>
      <c r="E265">
        <v>187</v>
      </c>
      <c r="G265" s="3">
        <v>27.015000000000001</v>
      </c>
      <c r="H265" s="3">
        <f t="shared" si="16"/>
        <v>0.34842806322413472</v>
      </c>
    </row>
    <row r="266" spans="3:8">
      <c r="C266">
        <v>2048</v>
      </c>
      <c r="D266">
        <v>4</v>
      </c>
      <c r="E266">
        <v>1500</v>
      </c>
      <c r="G266" s="3">
        <v>195.82</v>
      </c>
      <c r="H266" s="3">
        <f t="shared" si="16"/>
        <v>0.77115326320089883</v>
      </c>
    </row>
    <row r="267" spans="3:8">
      <c r="C267">
        <v>2048</v>
      </c>
      <c r="D267">
        <v>4</v>
      </c>
      <c r="E267">
        <v>750</v>
      </c>
      <c r="G267" s="3">
        <v>100.44799999999999</v>
      </c>
      <c r="H267" s="3">
        <f t="shared" si="16"/>
        <v>0.75166868429436129</v>
      </c>
    </row>
    <row r="268" spans="3:8">
      <c r="C268">
        <v>2048</v>
      </c>
      <c r="D268">
        <v>4</v>
      </c>
      <c r="E268">
        <v>375</v>
      </c>
      <c r="G268" s="3">
        <v>51.768000000000001</v>
      </c>
      <c r="H268" s="3">
        <f t="shared" si="16"/>
        <v>0.72924988409828462</v>
      </c>
    </row>
    <row r="269" spans="3:8">
      <c r="C269">
        <v>2048</v>
      </c>
      <c r="D269">
        <v>4</v>
      </c>
      <c r="E269">
        <v>187</v>
      </c>
      <c r="G269" s="3">
        <v>27.260999999999999</v>
      </c>
      <c r="H269" s="3">
        <f t="shared" si="16"/>
        <v>0.69056778019881881</v>
      </c>
    </row>
    <row r="270" spans="3:8">
      <c r="C270">
        <v>1536</v>
      </c>
      <c r="D270">
        <v>1</v>
      </c>
      <c r="E270">
        <v>1500</v>
      </c>
      <c r="G270" s="3">
        <v>113.599</v>
      </c>
      <c r="H270" s="3">
        <f t="shared" si="16"/>
        <v>0.18693798360901062</v>
      </c>
    </row>
    <row r="271" spans="3:8">
      <c r="C271">
        <v>1536</v>
      </c>
      <c r="D271">
        <v>1</v>
      </c>
      <c r="E271">
        <v>750</v>
      </c>
      <c r="G271" s="3">
        <v>59.203000000000003</v>
      </c>
      <c r="H271" s="3">
        <f t="shared" si="16"/>
        <v>0.17934874921878957</v>
      </c>
    </row>
    <row r="272" spans="3:8">
      <c r="C272">
        <v>1536</v>
      </c>
      <c r="D272">
        <v>1</v>
      </c>
      <c r="E272">
        <v>375</v>
      </c>
      <c r="G272" s="3">
        <v>31.731999999999999</v>
      </c>
      <c r="H272" s="3">
        <f t="shared" si="16"/>
        <v>0.16730719778141939</v>
      </c>
    </row>
    <row r="273" spans="3:8">
      <c r="C273">
        <v>1536</v>
      </c>
      <c r="D273">
        <v>1</v>
      </c>
      <c r="E273">
        <v>187</v>
      </c>
      <c r="G273" s="3">
        <v>17.36</v>
      </c>
      <c r="H273" s="3">
        <f t="shared" si="16"/>
        <v>0.152500999078341</v>
      </c>
    </row>
    <row r="274" spans="3:8">
      <c r="C274">
        <v>1536</v>
      </c>
      <c r="D274">
        <v>2</v>
      </c>
      <c r="E274">
        <v>1500</v>
      </c>
      <c r="G274" s="3">
        <v>114.294</v>
      </c>
      <c r="H274" s="3">
        <f t="shared" si="16"/>
        <v>0.37160249881883561</v>
      </c>
    </row>
    <row r="275" spans="3:8">
      <c r="C275">
        <v>1536</v>
      </c>
      <c r="D275">
        <v>2</v>
      </c>
      <c r="E275">
        <v>750</v>
      </c>
      <c r="G275" s="3">
        <v>59.41</v>
      </c>
      <c r="H275" s="3">
        <f t="shared" si="16"/>
        <v>0.35744770240700219</v>
      </c>
    </row>
    <row r="276" spans="3:8">
      <c r="C276">
        <v>1536</v>
      </c>
      <c r="D276">
        <v>2</v>
      </c>
      <c r="E276">
        <v>375</v>
      </c>
      <c r="G276" s="3">
        <v>32.039000000000001</v>
      </c>
      <c r="H276" s="3">
        <f t="shared" si="16"/>
        <v>0.33140809638253382</v>
      </c>
    </row>
    <row r="277" spans="3:8">
      <c r="C277">
        <v>1536</v>
      </c>
      <c r="D277">
        <v>2</v>
      </c>
      <c r="E277">
        <v>187</v>
      </c>
      <c r="G277" s="3">
        <v>17.856999999999999</v>
      </c>
      <c r="H277" s="3">
        <f t="shared" si="16"/>
        <v>0.29651311463291713</v>
      </c>
    </row>
    <row r="278" spans="3:8">
      <c r="C278">
        <v>1536</v>
      </c>
      <c r="D278">
        <v>4</v>
      </c>
      <c r="E278">
        <v>1500</v>
      </c>
      <c r="G278" s="3">
        <v>115.566</v>
      </c>
      <c r="H278" s="3">
        <f t="shared" si="16"/>
        <v>0.73502476506931103</v>
      </c>
    </row>
    <row r="279" spans="3:8">
      <c r="C279">
        <v>1536</v>
      </c>
      <c r="D279">
        <v>4</v>
      </c>
      <c r="E279">
        <v>750</v>
      </c>
      <c r="G279" s="3">
        <v>61.024000000000001</v>
      </c>
      <c r="H279" s="3">
        <f t="shared" si="16"/>
        <v>0.69598741478762449</v>
      </c>
    </row>
    <row r="280" spans="3:8">
      <c r="C280">
        <v>1536</v>
      </c>
      <c r="D280">
        <v>4</v>
      </c>
      <c r="E280">
        <v>375</v>
      </c>
      <c r="G280" s="3">
        <v>32.533999999999999</v>
      </c>
      <c r="H280" s="3">
        <f t="shared" si="16"/>
        <v>0.6527315423864265</v>
      </c>
    </row>
    <row r="281" spans="3:8">
      <c r="C281">
        <v>1536</v>
      </c>
      <c r="D281">
        <v>4</v>
      </c>
      <c r="E281">
        <v>187</v>
      </c>
      <c r="G281" s="3">
        <v>17.827999999999999</v>
      </c>
      <c r="H281" s="3">
        <f t="shared" si="16"/>
        <v>0.59399087816917207</v>
      </c>
    </row>
    <row r="282" spans="3:8">
      <c r="C282">
        <v>2560</v>
      </c>
      <c r="D282">
        <v>1</v>
      </c>
      <c r="E282" s="1">
        <v>1500</v>
      </c>
      <c r="G282" s="3">
        <v>286.10399999999998</v>
      </c>
      <c r="H282" s="3">
        <f t="shared" si="16"/>
        <v>0.20617062326985994</v>
      </c>
    </row>
    <row r="283" spans="3:8">
      <c r="C283">
        <v>2560</v>
      </c>
      <c r="D283">
        <v>1</v>
      </c>
      <c r="E283" s="1">
        <v>750</v>
      </c>
      <c r="G283" s="3">
        <v>145.66</v>
      </c>
      <c r="H283" s="3">
        <f t="shared" si="16"/>
        <v>0.20247919813263768</v>
      </c>
    </row>
    <row r="284" spans="3:8">
      <c r="C284">
        <v>2560</v>
      </c>
      <c r="D284">
        <v>1</v>
      </c>
      <c r="E284" s="1">
        <v>375</v>
      </c>
      <c r="G284" s="3">
        <v>74.617999999999995</v>
      </c>
      <c r="H284" s="3">
        <f t="shared" si="16"/>
        <v>0.19762738213299744</v>
      </c>
    </row>
    <row r="285" spans="3:8">
      <c r="C285">
        <v>2560</v>
      </c>
      <c r="D285">
        <v>1</v>
      </c>
      <c r="E285" s="1">
        <v>187</v>
      </c>
      <c r="G285" s="3">
        <v>38.747999999999998</v>
      </c>
      <c r="H285" s="3">
        <f t="shared" si="16"/>
        <v>0.18978058015897595</v>
      </c>
    </row>
    <row r="286" spans="3:8">
      <c r="C286">
        <v>2560</v>
      </c>
      <c r="D286">
        <v>2</v>
      </c>
      <c r="E286" s="1">
        <v>1500</v>
      </c>
      <c r="G286" s="3">
        <v>285.04599999999999</v>
      </c>
      <c r="H286" s="3">
        <f t="shared" si="16"/>
        <v>0.41387172596703692</v>
      </c>
    </row>
    <row r="287" spans="3:8">
      <c r="C287">
        <v>2560</v>
      </c>
      <c r="D287">
        <v>2</v>
      </c>
      <c r="E287" s="1">
        <v>750</v>
      </c>
      <c r="G287" s="3">
        <v>146.02699999999999</v>
      </c>
      <c r="H287" s="3">
        <f t="shared" si="16"/>
        <v>0.40394064111431449</v>
      </c>
    </row>
    <row r="288" spans="3:8">
      <c r="C288">
        <v>2560</v>
      </c>
      <c r="D288">
        <v>2</v>
      </c>
      <c r="E288" s="1">
        <v>375</v>
      </c>
      <c r="G288" s="3">
        <v>75.016999999999996</v>
      </c>
      <c r="H288" s="3">
        <f t="shared" si="16"/>
        <v>0.39315248543663434</v>
      </c>
    </row>
    <row r="289" spans="3:8">
      <c r="C289">
        <v>2560</v>
      </c>
      <c r="D289">
        <v>2</v>
      </c>
      <c r="E289" s="1">
        <v>187</v>
      </c>
      <c r="G289" s="3">
        <v>38.968000000000004</v>
      </c>
      <c r="H289" s="3">
        <f t="shared" si="16"/>
        <v>0.37741828782590836</v>
      </c>
    </row>
    <row r="290" spans="3:8">
      <c r="C290">
        <v>2560</v>
      </c>
      <c r="D290">
        <v>4</v>
      </c>
      <c r="E290" s="1">
        <v>1500</v>
      </c>
      <c r="G290" s="3">
        <v>288.48500000000001</v>
      </c>
      <c r="H290" s="3">
        <f t="shared" si="16"/>
        <v>0.81787600741806332</v>
      </c>
    </row>
    <row r="291" spans="3:8">
      <c r="C291">
        <v>2560</v>
      </c>
      <c r="D291">
        <v>4</v>
      </c>
      <c r="E291" s="1">
        <v>750</v>
      </c>
      <c r="G291" s="3">
        <v>146.66999999999999</v>
      </c>
      <c r="H291" s="3">
        <f t="shared" si="16"/>
        <v>0.80433953773777866</v>
      </c>
    </row>
    <row r="292" spans="3:8">
      <c r="C292">
        <v>2560</v>
      </c>
      <c r="D292">
        <v>4</v>
      </c>
      <c r="E292" s="1">
        <v>375</v>
      </c>
      <c r="G292" s="3">
        <v>75.781000000000006</v>
      </c>
      <c r="H292" s="3">
        <f t="shared" si="16"/>
        <v>0.77837769361713349</v>
      </c>
    </row>
    <row r="293" spans="3:8">
      <c r="C293">
        <v>2560</v>
      </c>
      <c r="D293">
        <v>4</v>
      </c>
      <c r="E293" s="1">
        <v>187</v>
      </c>
      <c r="G293" s="3">
        <v>39.292000000000002</v>
      </c>
      <c r="H293" s="3">
        <f t="shared" si="16"/>
        <v>0.7486122284434491</v>
      </c>
    </row>
    <row r="294" spans="3:8">
      <c r="C294">
        <v>512</v>
      </c>
      <c r="D294">
        <v>1</v>
      </c>
      <c r="E294" s="1">
        <v>1</v>
      </c>
      <c r="G294" s="3">
        <v>5.2999999999999999E-2</v>
      </c>
      <c r="H294" s="3">
        <f t="shared" si="16"/>
        <v>2.968633962264151E-2</v>
      </c>
    </row>
    <row r="295" spans="3:8">
      <c r="C295">
        <v>512</v>
      </c>
      <c r="D295">
        <v>2</v>
      </c>
      <c r="E295" s="1">
        <v>1</v>
      </c>
      <c r="G295" s="3">
        <v>6.0999999999999999E-2</v>
      </c>
      <c r="H295" s="3">
        <f t="shared" si="16"/>
        <v>5.1586098360655738E-2</v>
      </c>
    </row>
    <row r="296" spans="3:8">
      <c r="C296">
        <v>512</v>
      </c>
      <c r="D296">
        <v>4</v>
      </c>
      <c r="E296" s="1">
        <v>1</v>
      </c>
      <c r="G296" s="3">
        <v>5.3999999999999999E-2</v>
      </c>
      <c r="H296" s="3">
        <f t="shared" si="16"/>
        <v>0.11654637037037038</v>
      </c>
    </row>
    <row r="297" spans="3:8">
      <c r="C297">
        <v>1024</v>
      </c>
      <c r="D297" s="1">
        <v>1</v>
      </c>
      <c r="E297" s="1">
        <v>1500</v>
      </c>
      <c r="G297" s="3">
        <v>59.258000000000003</v>
      </c>
      <c r="H297" s="3">
        <f t="shared" si="16"/>
        <v>0.15928178473792565</v>
      </c>
    </row>
    <row r="298" spans="3:8">
      <c r="C298">
        <v>1024</v>
      </c>
      <c r="D298" s="1">
        <v>2</v>
      </c>
      <c r="E298" s="1">
        <v>1500</v>
      </c>
      <c r="G298" s="3">
        <v>59.804000000000002</v>
      </c>
      <c r="H298" s="3">
        <f t="shared" si="16"/>
        <v>0.31565514012440637</v>
      </c>
    </row>
    <row r="299" spans="3:8">
      <c r="C299">
        <v>1024</v>
      </c>
      <c r="D299" s="1">
        <v>4</v>
      </c>
      <c r="E299" s="1">
        <v>1500</v>
      </c>
      <c r="G299" s="3">
        <v>61.216999999999999</v>
      </c>
      <c r="H299" s="3">
        <f t="shared" si="16"/>
        <v>0.61673848767499218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3" sqref="B3"/>
    </sheetView>
  </sheetViews>
  <sheetFormatPr baseColWidth="10" defaultRowHeight="15" x14ac:dyDescent="0"/>
  <cols>
    <col min="1" max="1" width="18.33203125" bestFit="1" customWidth="1"/>
  </cols>
  <sheetData>
    <row r="1" spans="1:2">
      <c r="A1" s="4" t="s">
        <v>34</v>
      </c>
      <c r="B1" s="5" t="s">
        <v>35</v>
      </c>
    </row>
    <row r="2" spans="1:2">
      <c r="A2" s="4" t="s">
        <v>36</v>
      </c>
      <c r="B2" s="6" t="s">
        <v>55</v>
      </c>
    </row>
    <row r="3" spans="1:2">
      <c r="A3" s="4" t="s">
        <v>37</v>
      </c>
      <c r="B3" s="6" t="s">
        <v>38</v>
      </c>
    </row>
    <row r="4" spans="1:2">
      <c r="A4" s="4" t="s">
        <v>39</v>
      </c>
      <c r="B4" s="7" t="s">
        <v>50</v>
      </c>
    </row>
    <row r="5" spans="1:2">
      <c r="A5" s="4" t="s">
        <v>40</v>
      </c>
      <c r="B5" s="7">
        <v>6</v>
      </c>
    </row>
    <row r="6" spans="1:2">
      <c r="A6" s="4" t="s">
        <v>41</v>
      </c>
      <c r="B6" s="6" t="s">
        <v>42</v>
      </c>
    </row>
    <row r="7" spans="1:2">
      <c r="A7" s="4" t="s">
        <v>43</v>
      </c>
      <c r="B7" s="8">
        <v>367.48</v>
      </c>
    </row>
    <row r="8" spans="1:2">
      <c r="A8" s="4" t="s">
        <v>44</v>
      </c>
      <c r="B8" s="6" t="s">
        <v>45</v>
      </c>
    </row>
    <row r="9" spans="1:2">
      <c r="A9" s="4" t="s">
        <v>46</v>
      </c>
      <c r="B9" t="s">
        <v>47</v>
      </c>
    </row>
    <row r="10" spans="1:2">
      <c r="A10" s="4" t="s">
        <v>48</v>
      </c>
      <c r="B10" t="s">
        <v>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- Mixed Precision</vt:lpstr>
      <vt:lpstr>Specs</vt:lpstr>
    </vt:vector>
  </TitlesOfParts>
  <Company>Baidu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Narang</dc:creator>
  <cp:lastModifiedBy>Sharan Narang</cp:lastModifiedBy>
  <dcterms:created xsi:type="dcterms:W3CDTF">2017-06-21T18:40:22Z</dcterms:created>
  <dcterms:modified xsi:type="dcterms:W3CDTF">2017-07-14T23:24:25Z</dcterms:modified>
</cp:coreProperties>
</file>