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ogaard\Documents\github\chainladder-python\references\"/>
    </mc:Choice>
  </mc:AlternateContent>
  <bookViews>
    <workbookView xWindow="0" yWindow="0" windowWidth="28800" windowHeight="14100" activeTab="1"/>
  </bookViews>
  <sheets>
    <sheet name="Sheet1" sheetId="1" r:id="rId1"/>
    <sheet name="Mack 200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D30" i="2"/>
  <c r="D45" i="2" s="1"/>
  <c r="E29" i="2"/>
  <c r="E44" i="2" s="1"/>
  <c r="D29" i="2"/>
  <c r="D44" i="2" s="1"/>
  <c r="F28" i="2"/>
  <c r="F43" i="2" s="1"/>
  <c r="E28" i="2"/>
  <c r="E43" i="2" s="1"/>
  <c r="D28" i="2"/>
  <c r="D43" i="2" s="1"/>
  <c r="G27" i="2"/>
  <c r="G42" i="2" s="1"/>
  <c r="F27" i="2"/>
  <c r="F42" i="2" s="1"/>
  <c r="E27" i="2"/>
  <c r="E42" i="2" s="1"/>
  <c r="D27" i="2"/>
  <c r="D42" i="2" s="1"/>
  <c r="H26" i="2"/>
  <c r="H41" i="2" s="1"/>
  <c r="G26" i="2"/>
  <c r="G41" i="2" s="1"/>
  <c r="F26" i="2"/>
  <c r="F41" i="2" s="1"/>
  <c r="E26" i="2"/>
  <c r="E41" i="2" s="1"/>
  <c r="D26" i="2"/>
  <c r="D41" i="2" s="1"/>
  <c r="I25" i="2"/>
  <c r="I40" i="2" s="1"/>
  <c r="H25" i="2"/>
  <c r="H40" i="2" s="1"/>
  <c r="G25" i="2"/>
  <c r="G40" i="2" s="1"/>
  <c r="F25" i="2"/>
  <c r="F40" i="2" s="1"/>
  <c r="E25" i="2"/>
  <c r="E40" i="2" s="1"/>
  <c r="D25" i="2"/>
  <c r="D40" i="2" s="1"/>
  <c r="J24" i="2"/>
  <c r="J39" i="2" s="1"/>
  <c r="I24" i="2"/>
  <c r="I39" i="2" s="1"/>
  <c r="H24" i="2"/>
  <c r="H39" i="2" s="1"/>
  <c r="G24" i="2"/>
  <c r="G39" i="2" s="1"/>
  <c r="F24" i="2"/>
  <c r="F39" i="2" s="1"/>
  <c r="E24" i="2"/>
  <c r="E39" i="2" s="1"/>
  <c r="D24" i="2"/>
  <c r="D39" i="2" s="1"/>
  <c r="K23" i="2"/>
  <c r="K38" i="2" s="1"/>
  <c r="J23" i="2"/>
  <c r="J38" i="2" s="1"/>
  <c r="I23" i="2"/>
  <c r="I38" i="2" s="1"/>
  <c r="H23" i="2"/>
  <c r="H38" i="2" s="1"/>
  <c r="G23" i="2"/>
  <c r="G38" i="2" s="1"/>
  <c r="F23" i="2"/>
  <c r="F38" i="2" s="1"/>
  <c r="E23" i="2"/>
  <c r="E38" i="2" s="1"/>
  <c r="D23" i="2"/>
  <c r="D38" i="2" s="1"/>
  <c r="L22" i="2"/>
  <c r="L37" i="2" s="1"/>
  <c r="K22" i="2"/>
  <c r="K37" i="2" s="1"/>
  <c r="J22" i="2"/>
  <c r="J37" i="2" s="1"/>
  <c r="I22" i="2"/>
  <c r="I37" i="2" s="1"/>
  <c r="H22" i="2"/>
  <c r="H37" i="2" s="1"/>
  <c r="G22" i="2"/>
  <c r="G37" i="2" s="1"/>
  <c r="F22" i="2"/>
  <c r="F37" i="2" s="1"/>
  <c r="E22" i="2"/>
  <c r="E37" i="2" s="1"/>
  <c r="D22" i="2"/>
  <c r="D37" i="2" s="1"/>
  <c r="M21" i="2"/>
  <c r="M36" i="2" s="1"/>
  <c r="L21" i="2"/>
  <c r="L36" i="2" s="1"/>
  <c r="K21" i="2"/>
  <c r="K36" i="2" s="1"/>
  <c r="J21" i="2"/>
  <c r="J36" i="2" s="1"/>
  <c r="I21" i="2"/>
  <c r="I36" i="2" s="1"/>
  <c r="H21" i="2"/>
  <c r="H36" i="2" s="1"/>
  <c r="G21" i="2"/>
  <c r="G36" i="2" s="1"/>
  <c r="F21" i="2"/>
  <c r="F36" i="2" s="1"/>
  <c r="E21" i="2"/>
  <c r="E36" i="2" s="1"/>
  <c r="D21" i="2"/>
  <c r="D36" i="2" s="1"/>
  <c r="N20" i="2"/>
  <c r="N35" i="2" s="1"/>
  <c r="M20" i="2"/>
  <c r="M35" i="2" s="1"/>
  <c r="L20" i="2"/>
  <c r="L35" i="2" s="1"/>
  <c r="K20" i="2"/>
  <c r="K35" i="2" s="1"/>
  <c r="J20" i="2"/>
  <c r="J35" i="2" s="1"/>
  <c r="I20" i="2"/>
  <c r="I35" i="2" s="1"/>
  <c r="H20" i="2"/>
  <c r="H35" i="2" s="1"/>
  <c r="G20" i="2"/>
  <c r="G35" i="2" s="1"/>
  <c r="F20" i="2"/>
  <c r="F35" i="2" s="1"/>
  <c r="E20" i="2"/>
  <c r="E35" i="2" s="1"/>
  <c r="D20" i="2"/>
  <c r="D35" i="2" s="1"/>
  <c r="O19" i="2"/>
  <c r="O34" i="2" s="1"/>
  <c r="N19" i="2"/>
  <c r="N34" i="2" s="1"/>
  <c r="M19" i="2"/>
  <c r="M34" i="2" s="1"/>
  <c r="L19" i="2"/>
  <c r="L34" i="2" s="1"/>
  <c r="K19" i="2"/>
  <c r="K34" i="2" s="1"/>
  <c r="J19" i="2"/>
  <c r="I19" i="2"/>
  <c r="I34" i="2" s="1"/>
  <c r="H19" i="2"/>
  <c r="H47" i="2" s="1"/>
  <c r="G19" i="2"/>
  <c r="G34" i="2" s="1"/>
  <c r="F19" i="2"/>
  <c r="F34" i="2" s="1"/>
  <c r="E19" i="2"/>
  <c r="E34" i="2" s="1"/>
  <c r="D19" i="2"/>
  <c r="D34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P18" i="2"/>
  <c r="P33" i="2" s="1"/>
  <c r="O18" i="2"/>
  <c r="O33" i="2" s="1"/>
  <c r="N18" i="2"/>
  <c r="N33" i="2" s="1"/>
  <c r="M18" i="2"/>
  <c r="M33" i="2" s="1"/>
  <c r="L18" i="2"/>
  <c r="L33" i="2" s="1"/>
  <c r="K18" i="2"/>
  <c r="K33" i="2" s="1"/>
  <c r="J18" i="2"/>
  <c r="J33" i="2" s="1"/>
  <c r="I18" i="2"/>
  <c r="I33" i="2" s="1"/>
  <c r="H18" i="2"/>
  <c r="H33" i="2" s="1"/>
  <c r="G18" i="2"/>
  <c r="G33" i="2" s="1"/>
  <c r="F18" i="2"/>
  <c r="F33" i="2" s="1"/>
  <c r="E18" i="2"/>
  <c r="D18" i="2"/>
  <c r="D33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E29" i="1"/>
  <c r="F28" i="1"/>
  <c r="E28" i="1"/>
  <c r="G27" i="1"/>
  <c r="F27" i="1"/>
  <c r="E27" i="1"/>
  <c r="H26" i="1"/>
  <c r="G26" i="1"/>
  <c r="F26" i="1"/>
  <c r="E26" i="1"/>
  <c r="I25" i="1"/>
  <c r="H25" i="1"/>
  <c r="G25" i="1"/>
  <c r="F25" i="1"/>
  <c r="E25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E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3" i="1"/>
  <c r="P47" i="2" l="1"/>
  <c r="H34" i="2"/>
  <c r="D47" i="2"/>
  <c r="L47" i="2"/>
  <c r="E47" i="2"/>
  <c r="I47" i="2"/>
  <c r="M47" i="2"/>
  <c r="J48" i="2"/>
  <c r="F47" i="2"/>
  <c r="J47" i="2"/>
  <c r="N47" i="2"/>
  <c r="E48" i="2"/>
  <c r="I48" i="2"/>
  <c r="M48" i="2"/>
  <c r="G47" i="2"/>
  <c r="K47" i="2"/>
  <c r="O47" i="2"/>
  <c r="F48" i="2"/>
  <c r="G48" i="2"/>
  <c r="K48" i="2"/>
  <c r="O48" i="2"/>
  <c r="N48" i="2"/>
  <c r="J34" i="2"/>
  <c r="D48" i="2"/>
  <c r="D49" i="2" s="1"/>
  <c r="H48" i="2"/>
  <c r="L48" i="2"/>
  <c r="P48" i="2"/>
  <c r="E49" i="2" l="1"/>
  <c r="R45" i="2"/>
  <c r="R44" i="2" l="1"/>
  <c r="F49" i="2"/>
  <c r="G49" i="2" l="1"/>
  <c r="R43" i="2"/>
  <c r="H49" i="2" l="1"/>
  <c r="R42" i="2"/>
  <c r="I49" i="2" l="1"/>
  <c r="R41" i="2"/>
  <c r="J49" i="2" l="1"/>
  <c r="R40" i="2"/>
  <c r="K49" i="2" l="1"/>
  <c r="R39" i="2"/>
  <c r="L49" i="2" l="1"/>
  <c r="R38" i="2"/>
  <c r="M49" i="2" l="1"/>
  <c r="R37" i="2"/>
  <c r="N49" i="2" l="1"/>
  <c r="R36" i="2"/>
  <c r="O49" i="2" l="1"/>
  <c r="R35" i="2"/>
  <c r="P49" i="2" l="1"/>
  <c r="R33" i="2" s="1"/>
  <c r="R34" i="2"/>
</calcChain>
</file>

<file path=xl/sharedStrings.xml><?xml version="1.0" encoding="utf-8"?>
<sst xmlns="http://schemas.openxmlformats.org/spreadsheetml/2006/main" count="16" uniqueCount="15">
  <si>
    <t>Exposure</t>
  </si>
  <si>
    <t>s.e.(z)</t>
  </si>
  <si>
    <t>s.e.(y) accumulated &lt;--</t>
  </si>
  <si>
    <t>s.e.(y) accumulated --&gt;</t>
  </si>
  <si>
    <t>selected s.e.(y)</t>
  </si>
  <si>
    <t>selected s²</t>
  </si>
  <si>
    <t>raw s²</t>
  </si>
  <si>
    <t>selected z</t>
  </si>
  <si>
    <t>selected y</t>
  </si>
  <si>
    <t>raw y</t>
  </si>
  <si>
    <t>U Initial</t>
  </si>
  <si>
    <t>mk</t>
  </si>
  <si>
    <t>ri</t>
  </si>
  <si>
    <t>Sk</t>
  </si>
  <si>
    <t>Sum(mk)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</si>
</sst>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9" fontId="0" fillId="0" borderId="0" xfId="1" applyNumberFormat="1" applyFont="1"/>
    <xf numFmtId="9" fontId="0" fillId="0" borderId="0" xfId="2" applyFont="1"/>
    <xf numFmtId="170" fontId="0" fillId="0" borderId="0" xfId="2" applyNumberFormat="1" applyFon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P30" sqref="A1:P30"/>
    </sheetView>
  </sheetViews>
  <sheetFormatPr defaultRowHeight="15" x14ac:dyDescent="0.25"/>
  <cols>
    <col min="2" max="2" width="3" customWidth="1"/>
    <col min="3" max="3" width="21.5703125" bestFit="1" customWidth="1"/>
    <col min="18" max="18" width="11.5703125" bestFit="1" customWidth="1"/>
  </cols>
  <sheetData>
    <row r="1" spans="1:18" x14ac:dyDescent="0.25">
      <c r="A1" t="s">
        <v>0</v>
      </c>
      <c r="D1">
        <v>1</v>
      </c>
      <c r="E1">
        <f>D1+1</f>
        <v>2</v>
      </c>
      <c r="F1">
        <f t="shared" ref="F1:P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R1" t="s">
        <v>10</v>
      </c>
    </row>
    <row r="2" spans="1:18" x14ac:dyDescent="0.25">
      <c r="A2">
        <v>41020</v>
      </c>
      <c r="C2">
        <v>1992</v>
      </c>
      <c r="D2">
        <v>234</v>
      </c>
      <c r="E2">
        <v>4877</v>
      </c>
      <c r="F2">
        <v>11126</v>
      </c>
      <c r="G2">
        <v>14656</v>
      </c>
      <c r="H2">
        <v>21195</v>
      </c>
      <c r="I2">
        <v>23932</v>
      </c>
      <c r="J2">
        <v>26478</v>
      </c>
      <c r="K2">
        <v>28293</v>
      </c>
      <c r="L2">
        <v>28628</v>
      </c>
      <c r="M2">
        <v>28738</v>
      </c>
      <c r="N2">
        <v>28756</v>
      </c>
      <c r="O2">
        <v>28782</v>
      </c>
      <c r="P2">
        <v>28781</v>
      </c>
      <c r="R2" s="2">
        <v>32299.9</v>
      </c>
    </row>
    <row r="3" spans="1:18" x14ac:dyDescent="0.25">
      <c r="A3">
        <v>57547</v>
      </c>
      <c r="C3">
        <f>C2+1</f>
        <v>1993</v>
      </c>
      <c r="D3">
        <v>1994</v>
      </c>
      <c r="E3">
        <v>6930</v>
      </c>
      <c r="F3">
        <v>11755</v>
      </c>
      <c r="G3">
        <v>17935</v>
      </c>
      <c r="H3">
        <v>25594</v>
      </c>
      <c r="I3">
        <v>27545</v>
      </c>
      <c r="J3">
        <v>32655</v>
      </c>
      <c r="K3">
        <v>33266</v>
      </c>
      <c r="L3">
        <v>34042</v>
      </c>
      <c r="M3">
        <v>34451</v>
      </c>
      <c r="N3">
        <v>34499</v>
      </c>
      <c r="O3">
        <v>35826</v>
      </c>
      <c r="R3" s="2">
        <v>40279.1</v>
      </c>
    </row>
    <row r="4" spans="1:18" x14ac:dyDescent="0.25">
      <c r="A4">
        <v>60940</v>
      </c>
      <c r="C4">
        <f t="shared" ref="C4:C14" si="1">C3+1</f>
        <v>1994</v>
      </c>
      <c r="D4">
        <v>-75</v>
      </c>
      <c r="E4">
        <v>3133</v>
      </c>
      <c r="F4">
        <v>10986</v>
      </c>
      <c r="G4">
        <v>18113</v>
      </c>
      <c r="H4">
        <v>23473</v>
      </c>
      <c r="I4">
        <v>27349</v>
      </c>
      <c r="J4">
        <v>30775</v>
      </c>
      <c r="K4">
        <v>32215</v>
      </c>
      <c r="L4">
        <v>33498</v>
      </c>
      <c r="M4">
        <v>33565</v>
      </c>
      <c r="N4">
        <v>35181</v>
      </c>
      <c r="R4" s="2">
        <v>40634.6</v>
      </c>
    </row>
    <row r="5" spans="1:18" x14ac:dyDescent="0.25">
      <c r="A5">
        <v>63034</v>
      </c>
      <c r="C5">
        <f t="shared" si="1"/>
        <v>1995</v>
      </c>
      <c r="D5">
        <v>236</v>
      </c>
      <c r="E5">
        <v>2438</v>
      </c>
      <c r="F5">
        <v>6563</v>
      </c>
      <c r="G5">
        <v>11566</v>
      </c>
      <c r="H5">
        <v>15755</v>
      </c>
      <c r="I5">
        <v>24819</v>
      </c>
      <c r="J5">
        <v>27021</v>
      </c>
      <c r="K5">
        <v>29085</v>
      </c>
      <c r="L5">
        <v>32329</v>
      </c>
      <c r="M5">
        <v>33508</v>
      </c>
      <c r="R5" s="2">
        <v>39604.300000000003</v>
      </c>
    </row>
    <row r="6" spans="1:18" x14ac:dyDescent="0.25">
      <c r="A6">
        <v>61256</v>
      </c>
      <c r="C6">
        <f t="shared" si="1"/>
        <v>1996</v>
      </c>
      <c r="D6">
        <v>976</v>
      </c>
      <c r="E6">
        <v>5695</v>
      </c>
      <c r="F6">
        <v>15092</v>
      </c>
      <c r="G6">
        <v>28345</v>
      </c>
      <c r="H6">
        <v>34451</v>
      </c>
      <c r="I6">
        <v>39426</v>
      </c>
      <c r="J6">
        <v>42475</v>
      </c>
      <c r="K6">
        <v>47194</v>
      </c>
      <c r="L6">
        <v>49909</v>
      </c>
      <c r="R6" s="2">
        <v>58440.6</v>
      </c>
    </row>
    <row r="7" spans="1:18" x14ac:dyDescent="0.25">
      <c r="A7">
        <v>57231</v>
      </c>
      <c r="C7">
        <f t="shared" si="1"/>
        <v>1997</v>
      </c>
      <c r="D7">
        <v>-730</v>
      </c>
      <c r="E7">
        <v>2623</v>
      </c>
      <c r="F7">
        <v>15527</v>
      </c>
      <c r="G7">
        <v>26169</v>
      </c>
      <c r="H7">
        <v>42660</v>
      </c>
      <c r="I7">
        <v>51546</v>
      </c>
      <c r="J7">
        <v>58774</v>
      </c>
      <c r="K7">
        <v>67286</v>
      </c>
      <c r="R7" s="2">
        <v>81346.899999999994</v>
      </c>
    </row>
    <row r="8" spans="1:18" x14ac:dyDescent="0.25">
      <c r="A8">
        <v>91137</v>
      </c>
      <c r="C8">
        <f t="shared" si="1"/>
        <v>1998</v>
      </c>
      <c r="D8">
        <v>539</v>
      </c>
      <c r="E8">
        <v>5777</v>
      </c>
      <c r="F8">
        <v>20678</v>
      </c>
      <c r="G8">
        <v>45543</v>
      </c>
      <c r="H8">
        <v>65817</v>
      </c>
      <c r="I8">
        <v>83586</v>
      </c>
      <c r="J8">
        <v>116520</v>
      </c>
      <c r="R8" s="2">
        <v>163258.70000000001</v>
      </c>
    </row>
    <row r="9" spans="1:18" x14ac:dyDescent="0.25">
      <c r="A9">
        <v>96925</v>
      </c>
      <c r="C9">
        <f t="shared" si="1"/>
        <v>1999</v>
      </c>
      <c r="D9">
        <v>725</v>
      </c>
      <c r="E9">
        <v>15625</v>
      </c>
      <c r="F9">
        <v>50301</v>
      </c>
      <c r="G9">
        <v>93896</v>
      </c>
      <c r="H9">
        <v>146517</v>
      </c>
      <c r="I9">
        <v>173997</v>
      </c>
      <c r="R9" s="2">
        <v>268150.59999999998</v>
      </c>
    </row>
    <row r="10" spans="1:18" x14ac:dyDescent="0.25">
      <c r="A10">
        <v>167021</v>
      </c>
      <c r="C10">
        <f t="shared" si="1"/>
        <v>2000</v>
      </c>
      <c r="D10">
        <v>312</v>
      </c>
      <c r="E10">
        <v>6754</v>
      </c>
      <c r="F10">
        <v>50350</v>
      </c>
      <c r="G10">
        <v>139052</v>
      </c>
      <c r="H10">
        <v>177864</v>
      </c>
      <c r="R10" s="2">
        <v>331893.09999999998</v>
      </c>
    </row>
    <row r="11" spans="1:18" x14ac:dyDescent="0.25">
      <c r="A11">
        <v>148494</v>
      </c>
      <c r="C11">
        <f t="shared" si="1"/>
        <v>2001</v>
      </c>
      <c r="D11">
        <v>2988</v>
      </c>
      <c r="E11">
        <v>12909</v>
      </c>
      <c r="F11">
        <v>33266</v>
      </c>
      <c r="G11">
        <v>67851</v>
      </c>
      <c r="R11" s="2">
        <v>193519.8</v>
      </c>
    </row>
    <row r="12" spans="1:18" x14ac:dyDescent="0.25">
      <c r="A12">
        <v>165410</v>
      </c>
      <c r="C12">
        <f t="shared" si="1"/>
        <v>2002</v>
      </c>
      <c r="D12">
        <v>260</v>
      </c>
      <c r="E12">
        <v>7441</v>
      </c>
      <c r="F12">
        <v>29643</v>
      </c>
      <c r="R12" s="2">
        <v>169559.7</v>
      </c>
    </row>
    <row r="13" spans="1:18" x14ac:dyDescent="0.25">
      <c r="A13">
        <v>228239</v>
      </c>
      <c r="C13">
        <f t="shared" si="1"/>
        <v>2003</v>
      </c>
      <c r="D13">
        <v>994</v>
      </c>
      <c r="E13">
        <v>4043</v>
      </c>
      <c r="R13" s="2">
        <v>157381.6</v>
      </c>
    </row>
    <row r="14" spans="1:18" x14ac:dyDescent="0.25">
      <c r="A14">
        <v>226454</v>
      </c>
      <c r="C14">
        <f t="shared" si="1"/>
        <v>2004</v>
      </c>
      <c r="D14">
        <v>2411</v>
      </c>
      <c r="R14" s="2">
        <v>156150.70000000001</v>
      </c>
    </row>
    <row r="17" spans="3:16" x14ac:dyDescent="0.25">
      <c r="D17">
        <v>1</v>
      </c>
      <c r="E17">
        <f>D17+1</f>
        <v>2</v>
      </c>
      <c r="F17">
        <f t="shared" ref="F17:P17" si="2">E17+1</f>
        <v>3</v>
      </c>
      <c r="G17">
        <f t="shared" si="2"/>
        <v>4</v>
      </c>
      <c r="H17">
        <f t="shared" si="2"/>
        <v>5</v>
      </c>
      <c r="I17">
        <f t="shared" si="2"/>
        <v>6</v>
      </c>
      <c r="J17">
        <f t="shared" si="2"/>
        <v>7</v>
      </c>
      <c r="K17">
        <f t="shared" si="2"/>
        <v>8</v>
      </c>
      <c r="L17">
        <f t="shared" si="2"/>
        <v>9</v>
      </c>
      <c r="M17">
        <f t="shared" si="2"/>
        <v>10</v>
      </c>
      <c r="N17">
        <f t="shared" si="2"/>
        <v>11</v>
      </c>
      <c r="O17">
        <f t="shared" si="2"/>
        <v>12</v>
      </c>
      <c r="P17">
        <f t="shared" si="2"/>
        <v>13</v>
      </c>
    </row>
    <row r="18" spans="3:16" x14ac:dyDescent="0.25">
      <c r="C18">
        <v>1992</v>
      </c>
      <c r="D18">
        <f>D2</f>
        <v>234</v>
      </c>
      <c r="E18">
        <f>E2-D2</f>
        <v>4643</v>
      </c>
      <c r="F18">
        <f t="shared" ref="F18:P18" si="3">F2-E2</f>
        <v>6249</v>
      </c>
      <c r="G18">
        <f t="shared" si="3"/>
        <v>3530</v>
      </c>
      <c r="H18">
        <f t="shared" si="3"/>
        <v>6539</v>
      </c>
      <c r="I18">
        <f t="shared" si="3"/>
        <v>2737</v>
      </c>
      <c r="J18">
        <f t="shared" si="3"/>
        <v>2546</v>
      </c>
      <c r="K18">
        <f t="shared" si="3"/>
        <v>1815</v>
      </c>
      <c r="L18">
        <f t="shared" si="3"/>
        <v>335</v>
      </c>
      <c r="M18">
        <f t="shared" si="3"/>
        <v>110</v>
      </c>
      <c r="N18">
        <f t="shared" si="3"/>
        <v>18</v>
      </c>
      <c r="O18">
        <f t="shared" si="3"/>
        <v>26</v>
      </c>
      <c r="P18">
        <f t="shared" si="3"/>
        <v>-1</v>
      </c>
    </row>
    <row r="19" spans="3:16" x14ac:dyDescent="0.25">
      <c r="C19">
        <f>C18+1</f>
        <v>1993</v>
      </c>
      <c r="D19">
        <f t="shared" ref="D19:D30" si="4">D3</f>
        <v>1994</v>
      </c>
      <c r="E19">
        <f t="shared" ref="E19:O19" si="5">E3-D3</f>
        <v>4936</v>
      </c>
      <c r="F19">
        <f t="shared" si="5"/>
        <v>4825</v>
      </c>
      <c r="G19">
        <f t="shared" si="5"/>
        <v>6180</v>
      </c>
      <c r="H19">
        <f t="shared" si="5"/>
        <v>7659</v>
      </c>
      <c r="I19">
        <f t="shared" si="5"/>
        <v>1951</v>
      </c>
      <c r="J19">
        <f t="shared" si="5"/>
        <v>5110</v>
      </c>
      <c r="K19">
        <f t="shared" si="5"/>
        <v>611</v>
      </c>
      <c r="L19">
        <f t="shared" si="5"/>
        <v>776</v>
      </c>
      <c r="M19">
        <f t="shared" si="5"/>
        <v>409</v>
      </c>
      <c r="N19">
        <f t="shared" si="5"/>
        <v>48</v>
      </c>
      <c r="O19">
        <f t="shared" si="5"/>
        <v>1327</v>
      </c>
    </row>
    <row r="20" spans="3:16" x14ac:dyDescent="0.25">
      <c r="C20">
        <f t="shared" ref="C20:C30" si="6">C19+1</f>
        <v>1994</v>
      </c>
      <c r="D20">
        <f t="shared" si="4"/>
        <v>-75</v>
      </c>
      <c r="E20">
        <f t="shared" ref="E20:N20" si="7">E4-D4</f>
        <v>3208</v>
      </c>
      <c r="F20">
        <f t="shared" si="7"/>
        <v>7853</v>
      </c>
      <c r="G20">
        <f t="shared" si="7"/>
        <v>7127</v>
      </c>
      <c r="H20">
        <f t="shared" si="7"/>
        <v>5360</v>
      </c>
      <c r="I20">
        <f t="shared" si="7"/>
        <v>3876</v>
      </c>
      <c r="J20">
        <f t="shared" si="7"/>
        <v>3426</v>
      </c>
      <c r="K20">
        <f t="shared" si="7"/>
        <v>1440</v>
      </c>
      <c r="L20">
        <f t="shared" si="7"/>
        <v>1283</v>
      </c>
      <c r="M20">
        <f t="shared" si="7"/>
        <v>67</v>
      </c>
      <c r="N20">
        <f t="shared" si="7"/>
        <v>1616</v>
      </c>
    </row>
    <row r="21" spans="3:16" x14ac:dyDescent="0.25">
      <c r="C21">
        <f t="shared" si="6"/>
        <v>1995</v>
      </c>
      <c r="D21">
        <f t="shared" si="4"/>
        <v>236</v>
      </c>
      <c r="E21">
        <f t="shared" ref="E21:M21" si="8">E5-D5</f>
        <v>2202</v>
      </c>
      <c r="F21">
        <f t="shared" si="8"/>
        <v>4125</v>
      </c>
      <c r="G21">
        <f t="shared" si="8"/>
        <v>5003</v>
      </c>
      <c r="H21">
        <f t="shared" si="8"/>
        <v>4189</v>
      </c>
      <c r="I21">
        <f t="shared" si="8"/>
        <v>9064</v>
      </c>
      <c r="J21">
        <f t="shared" si="8"/>
        <v>2202</v>
      </c>
      <c r="K21">
        <f t="shared" si="8"/>
        <v>2064</v>
      </c>
      <c r="L21">
        <f t="shared" si="8"/>
        <v>3244</v>
      </c>
      <c r="M21">
        <f t="shared" si="8"/>
        <v>1179</v>
      </c>
    </row>
    <row r="22" spans="3:16" x14ac:dyDescent="0.25">
      <c r="C22">
        <f t="shared" si="6"/>
        <v>1996</v>
      </c>
      <c r="D22">
        <f t="shared" si="4"/>
        <v>976</v>
      </c>
      <c r="E22">
        <f t="shared" ref="E22:L22" si="9">E6-D6</f>
        <v>4719</v>
      </c>
      <c r="F22">
        <f t="shared" si="9"/>
        <v>9397</v>
      </c>
      <c r="G22">
        <f t="shared" si="9"/>
        <v>13253</v>
      </c>
      <c r="H22">
        <f t="shared" si="9"/>
        <v>6106</v>
      </c>
      <c r="I22">
        <f t="shared" si="9"/>
        <v>4975</v>
      </c>
      <c r="J22">
        <f t="shared" si="9"/>
        <v>3049</v>
      </c>
      <c r="K22">
        <f t="shared" si="9"/>
        <v>4719</v>
      </c>
      <c r="L22">
        <f t="shared" si="9"/>
        <v>2715</v>
      </c>
    </row>
    <row r="23" spans="3:16" x14ac:dyDescent="0.25">
      <c r="C23">
        <f t="shared" si="6"/>
        <v>1997</v>
      </c>
      <c r="D23">
        <f t="shared" si="4"/>
        <v>-730</v>
      </c>
      <c r="E23">
        <f t="shared" ref="E23:K23" si="10">E7-D7</f>
        <v>3353</v>
      </c>
      <c r="F23">
        <f t="shared" si="10"/>
        <v>12904</v>
      </c>
      <c r="G23">
        <f t="shared" si="10"/>
        <v>10642</v>
      </c>
      <c r="H23">
        <f t="shared" si="10"/>
        <v>16491</v>
      </c>
      <c r="I23">
        <f t="shared" si="10"/>
        <v>8886</v>
      </c>
      <c r="J23">
        <f t="shared" si="10"/>
        <v>7228</v>
      </c>
      <c r="K23">
        <f t="shared" si="10"/>
        <v>8512</v>
      </c>
    </row>
    <row r="24" spans="3:16" x14ac:dyDescent="0.25">
      <c r="C24">
        <f t="shared" si="6"/>
        <v>1998</v>
      </c>
      <c r="D24">
        <f t="shared" si="4"/>
        <v>539</v>
      </c>
      <c r="E24">
        <f t="shared" ref="E24:J24" si="11">E8-D8</f>
        <v>5238</v>
      </c>
      <c r="F24">
        <f t="shared" si="11"/>
        <v>14901</v>
      </c>
      <c r="G24">
        <f t="shared" si="11"/>
        <v>24865</v>
      </c>
      <c r="H24">
        <f t="shared" si="11"/>
        <v>20274</v>
      </c>
      <c r="I24">
        <f t="shared" si="11"/>
        <v>17769</v>
      </c>
      <c r="J24">
        <f t="shared" si="11"/>
        <v>32934</v>
      </c>
    </row>
    <row r="25" spans="3:16" x14ac:dyDescent="0.25">
      <c r="C25">
        <f t="shared" si="6"/>
        <v>1999</v>
      </c>
      <c r="D25">
        <f t="shared" si="4"/>
        <v>725</v>
      </c>
      <c r="E25">
        <f t="shared" ref="E25:I25" si="12">E9-D9</f>
        <v>14900</v>
      </c>
      <c r="F25">
        <f t="shared" si="12"/>
        <v>34676</v>
      </c>
      <c r="G25">
        <f t="shared" si="12"/>
        <v>43595</v>
      </c>
      <c r="H25">
        <f t="shared" si="12"/>
        <v>52621</v>
      </c>
      <c r="I25">
        <f t="shared" si="12"/>
        <v>27480</v>
      </c>
    </row>
    <row r="26" spans="3:16" x14ac:dyDescent="0.25">
      <c r="C26">
        <f t="shared" si="6"/>
        <v>2000</v>
      </c>
      <c r="D26">
        <f t="shared" si="4"/>
        <v>312</v>
      </c>
      <c r="E26">
        <f t="shared" ref="E26:H26" si="13">E10-D10</f>
        <v>6442</v>
      </c>
      <c r="F26">
        <f t="shared" si="13"/>
        <v>43596</v>
      </c>
      <c r="G26">
        <f t="shared" si="13"/>
        <v>88702</v>
      </c>
      <c r="H26">
        <f t="shared" si="13"/>
        <v>38812</v>
      </c>
    </row>
    <row r="27" spans="3:16" x14ac:dyDescent="0.25">
      <c r="C27">
        <f t="shared" si="6"/>
        <v>2001</v>
      </c>
      <c r="D27">
        <f t="shared" si="4"/>
        <v>2988</v>
      </c>
      <c r="E27">
        <f t="shared" ref="E27:G27" si="14">E11-D11</f>
        <v>9921</v>
      </c>
      <c r="F27">
        <f t="shared" si="14"/>
        <v>20357</v>
      </c>
      <c r="G27">
        <f t="shared" si="14"/>
        <v>34585</v>
      </c>
    </row>
    <row r="28" spans="3:16" x14ac:dyDescent="0.25">
      <c r="C28">
        <f t="shared" si="6"/>
        <v>2002</v>
      </c>
      <c r="D28">
        <f t="shared" si="4"/>
        <v>260</v>
      </c>
      <c r="E28">
        <f t="shared" ref="E28:F28" si="15">E12-D12</f>
        <v>7181</v>
      </c>
      <c r="F28">
        <f t="shared" si="15"/>
        <v>22202</v>
      </c>
    </row>
    <row r="29" spans="3:16" x14ac:dyDescent="0.25">
      <c r="C29">
        <f t="shared" si="6"/>
        <v>2003</v>
      </c>
      <c r="D29">
        <f t="shared" si="4"/>
        <v>994</v>
      </c>
      <c r="E29">
        <f t="shared" ref="E29" si="16">E13-D13</f>
        <v>3049</v>
      </c>
    </row>
    <row r="30" spans="3:16" x14ac:dyDescent="0.25">
      <c r="C30">
        <f t="shared" si="6"/>
        <v>2004</v>
      </c>
      <c r="D30">
        <f t="shared" si="4"/>
        <v>2411</v>
      </c>
    </row>
    <row r="32" spans="3:16" x14ac:dyDescent="0.25">
      <c r="C32" t="s">
        <v>9</v>
      </c>
      <c r="D32" s="4">
        <f>SUM(D18:D30)/SUM($R$2:$R$14)</f>
        <v>6.2706361301771135E-3</v>
      </c>
      <c r="E32" s="4">
        <f>SUM(E$18:E29)/SUM($R$2:$R13)</f>
        <v>4.4273900607909734E-2</v>
      </c>
      <c r="F32" s="4">
        <f>SUM(F$18:F28)/SUM($R$2:$R12)</f>
        <v>0.12761565942133521</v>
      </c>
      <c r="G32" s="4">
        <f>SUM(G$18:G27)/SUM($R$2:$R11)</f>
        <v>0.19007263806242156</v>
      </c>
      <c r="H32" s="4">
        <f>SUM(H$18:H26)/SUM($R$2:$R10)</f>
        <v>0.14968257645222435</v>
      </c>
      <c r="I32" s="4">
        <f>SUM(I$18:I25)/SUM($R$2:$R9)</f>
        <v>0.10598956070919555</v>
      </c>
      <c r="J32" s="4">
        <f>SUM(J$18:J24)/SUM($R$2:$R8)</f>
        <v>0.12392947810542658</v>
      </c>
      <c r="K32" s="4">
        <f>SUM(K$18:K23)/SUM($R$2:$R7)</f>
        <v>6.5484095645534909E-2</v>
      </c>
      <c r="L32" s="4">
        <f>SUM(L$18:L22)/SUM($R$2:$R6)</f>
        <v>3.9539237474468476E-2</v>
      </c>
      <c r="M32" s="4">
        <f>SUM(M$18:M21)/SUM($R$2:$R5)</f>
        <v>1.1549694113058744E-2</v>
      </c>
      <c r="N32" s="4">
        <f>SUM(N$18:N20)/SUM($R$2:$R4)</f>
        <v>1.4856872319226664E-2</v>
      </c>
      <c r="O32" s="4">
        <f>SUM(O$18:O19)/SUM($R$2:$R3)</f>
        <v>1.8641755879799941E-2</v>
      </c>
      <c r="P32" s="4">
        <f>SUM(P$18:P18)/SUM($R$2:$R2)</f>
        <v>-3.0959848172904557E-5</v>
      </c>
    </row>
    <row r="33" spans="3:3" x14ac:dyDescent="0.25">
      <c r="C33" t="s">
        <v>8</v>
      </c>
    </row>
    <row r="34" spans="3:3" x14ac:dyDescent="0.25">
      <c r="C34" t="s">
        <v>7</v>
      </c>
    </row>
    <row r="35" spans="3:3" x14ac:dyDescent="0.25">
      <c r="C35" t="s">
        <v>6</v>
      </c>
    </row>
    <row r="36" spans="3:3" x14ac:dyDescent="0.25">
      <c r="C36" t="s">
        <v>5</v>
      </c>
    </row>
    <row r="37" spans="3:3" x14ac:dyDescent="0.25">
      <c r="C37" t="s">
        <v>4</v>
      </c>
    </row>
    <row r="38" spans="3:3" x14ac:dyDescent="0.25">
      <c r="C38" t="s">
        <v>3</v>
      </c>
    </row>
    <row r="39" spans="3:3" x14ac:dyDescent="0.25">
      <c r="C39" t="s">
        <v>2</v>
      </c>
    </row>
    <row r="40" spans="3:3" x14ac:dyDescent="0.25">
      <c r="C4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R33" sqref="R33"/>
    </sheetView>
  </sheetViews>
  <sheetFormatPr defaultRowHeight="15" x14ac:dyDescent="0.25"/>
  <cols>
    <col min="2" max="2" width="4.5703125" customWidth="1"/>
    <col min="4" max="4" width="10.5703125" bestFit="1" customWidth="1"/>
    <col min="19" max="19" width="20.42578125" bestFit="1" customWidth="1"/>
  </cols>
  <sheetData>
    <row r="1" spans="1:16" x14ac:dyDescent="0.25">
      <c r="A1" t="s">
        <v>0</v>
      </c>
      <c r="D1">
        <v>1</v>
      </c>
      <c r="E1">
        <f>D1+1</f>
        <v>2</v>
      </c>
      <c r="F1">
        <f t="shared" ref="F1:P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</row>
    <row r="2" spans="1:16" x14ac:dyDescent="0.25">
      <c r="A2">
        <v>41020</v>
      </c>
      <c r="C2">
        <v>1992</v>
      </c>
      <c r="D2">
        <v>234</v>
      </c>
      <c r="E2">
        <v>4877</v>
      </c>
      <c r="F2">
        <v>11126</v>
      </c>
      <c r="G2">
        <v>14656</v>
      </c>
      <c r="H2">
        <v>21195</v>
      </c>
      <c r="I2">
        <v>23932</v>
      </c>
      <c r="J2">
        <v>26478</v>
      </c>
      <c r="K2">
        <v>28293</v>
      </c>
      <c r="L2">
        <v>28628</v>
      </c>
      <c r="M2">
        <v>28738</v>
      </c>
      <c r="N2">
        <v>28756</v>
      </c>
      <c r="O2">
        <v>28782</v>
      </c>
      <c r="P2">
        <v>28781</v>
      </c>
    </row>
    <row r="3" spans="1:16" x14ac:dyDescent="0.25">
      <c r="A3">
        <v>57547</v>
      </c>
      <c r="C3">
        <f>C2+1</f>
        <v>1993</v>
      </c>
      <c r="D3">
        <v>1994</v>
      </c>
      <c r="E3">
        <v>6930</v>
      </c>
      <c r="F3">
        <v>11755</v>
      </c>
      <c r="G3">
        <v>17935</v>
      </c>
      <c r="H3">
        <v>25594</v>
      </c>
      <c r="I3">
        <v>27545</v>
      </c>
      <c r="J3">
        <v>32655</v>
      </c>
      <c r="K3">
        <v>33266</v>
      </c>
      <c r="L3">
        <v>34042</v>
      </c>
      <c r="M3">
        <v>34451</v>
      </c>
      <c r="N3">
        <v>34499</v>
      </c>
      <c r="O3">
        <v>35826</v>
      </c>
    </row>
    <row r="4" spans="1:16" x14ac:dyDescent="0.25">
      <c r="A4">
        <v>60940</v>
      </c>
      <c r="C4">
        <f t="shared" ref="C4:C14" si="1">C3+1</f>
        <v>1994</v>
      </c>
      <c r="D4">
        <v>-75</v>
      </c>
      <c r="E4">
        <v>3133</v>
      </c>
      <c r="F4">
        <v>10986</v>
      </c>
      <c r="G4">
        <v>18113</v>
      </c>
      <c r="H4">
        <v>23473</v>
      </c>
      <c r="I4">
        <v>27349</v>
      </c>
      <c r="J4">
        <v>30775</v>
      </c>
      <c r="K4">
        <v>32215</v>
      </c>
      <c r="L4">
        <v>33498</v>
      </c>
      <c r="M4">
        <v>33565</v>
      </c>
      <c r="N4">
        <v>35181</v>
      </c>
    </row>
    <row r="5" spans="1:16" x14ac:dyDescent="0.25">
      <c r="A5">
        <v>63034</v>
      </c>
      <c r="C5">
        <f t="shared" si="1"/>
        <v>1995</v>
      </c>
      <c r="D5">
        <v>236</v>
      </c>
      <c r="E5">
        <v>2438</v>
      </c>
      <c r="F5">
        <v>6563</v>
      </c>
      <c r="G5">
        <v>11566</v>
      </c>
      <c r="H5">
        <v>15755</v>
      </c>
      <c r="I5">
        <v>24819</v>
      </c>
      <c r="J5">
        <v>27021</v>
      </c>
      <c r="K5">
        <v>29085</v>
      </c>
      <c r="L5">
        <v>32329</v>
      </c>
      <c r="M5">
        <v>33508</v>
      </c>
    </row>
    <row r="6" spans="1:16" x14ac:dyDescent="0.25">
      <c r="A6">
        <v>61256</v>
      </c>
      <c r="C6">
        <f t="shared" si="1"/>
        <v>1996</v>
      </c>
      <c r="D6">
        <v>976</v>
      </c>
      <c r="E6">
        <v>5695</v>
      </c>
      <c r="F6">
        <v>15092</v>
      </c>
      <c r="G6">
        <v>28345</v>
      </c>
      <c r="H6">
        <v>34451</v>
      </c>
      <c r="I6">
        <v>39426</v>
      </c>
      <c r="J6">
        <v>42475</v>
      </c>
      <c r="K6">
        <v>47194</v>
      </c>
      <c r="L6">
        <v>49909</v>
      </c>
    </row>
    <row r="7" spans="1:16" x14ac:dyDescent="0.25">
      <c r="A7">
        <v>57231</v>
      </c>
      <c r="C7">
        <f t="shared" si="1"/>
        <v>1997</v>
      </c>
      <c r="D7">
        <v>-730</v>
      </c>
      <c r="E7">
        <v>2623</v>
      </c>
      <c r="F7">
        <v>15527</v>
      </c>
      <c r="G7">
        <v>26169</v>
      </c>
      <c r="H7">
        <v>42660</v>
      </c>
      <c r="I7">
        <v>51546</v>
      </c>
      <c r="J7">
        <v>58774</v>
      </c>
      <c r="K7">
        <v>67286</v>
      </c>
    </row>
    <row r="8" spans="1:16" x14ac:dyDescent="0.25">
      <c r="A8">
        <v>91137</v>
      </c>
      <c r="C8">
        <f t="shared" si="1"/>
        <v>1998</v>
      </c>
      <c r="D8">
        <v>539</v>
      </c>
      <c r="E8">
        <v>5777</v>
      </c>
      <c r="F8">
        <v>20678</v>
      </c>
      <c r="G8">
        <v>45543</v>
      </c>
      <c r="H8">
        <v>65817</v>
      </c>
      <c r="I8">
        <v>83586</v>
      </c>
      <c r="J8">
        <v>116520</v>
      </c>
    </row>
    <row r="9" spans="1:16" x14ac:dyDescent="0.25">
      <c r="A9">
        <v>96925</v>
      </c>
      <c r="C9">
        <f t="shared" si="1"/>
        <v>1999</v>
      </c>
      <c r="D9">
        <v>725</v>
      </c>
      <c r="E9">
        <v>15625</v>
      </c>
      <c r="F9">
        <v>50301</v>
      </c>
      <c r="G9">
        <v>93896</v>
      </c>
      <c r="H9">
        <v>146517</v>
      </c>
      <c r="I9">
        <v>173997</v>
      </c>
    </row>
    <row r="10" spans="1:16" x14ac:dyDescent="0.25">
      <c r="A10">
        <v>167021</v>
      </c>
      <c r="C10">
        <f t="shared" si="1"/>
        <v>2000</v>
      </c>
      <c r="D10">
        <v>312</v>
      </c>
      <c r="E10">
        <v>6754</v>
      </c>
      <c r="F10">
        <v>50350</v>
      </c>
      <c r="G10">
        <v>139052</v>
      </c>
      <c r="H10">
        <v>177864</v>
      </c>
    </row>
    <row r="11" spans="1:16" x14ac:dyDescent="0.25">
      <c r="A11">
        <v>148494</v>
      </c>
      <c r="C11">
        <f t="shared" si="1"/>
        <v>2001</v>
      </c>
      <c r="D11">
        <v>2988</v>
      </c>
      <c r="E11">
        <v>12909</v>
      </c>
      <c r="F11">
        <v>33266</v>
      </c>
      <c r="G11">
        <v>67851</v>
      </c>
    </row>
    <row r="12" spans="1:16" x14ac:dyDescent="0.25">
      <c r="A12">
        <v>165410</v>
      </c>
      <c r="C12">
        <f t="shared" si="1"/>
        <v>2002</v>
      </c>
      <c r="D12">
        <v>260</v>
      </c>
      <c r="E12">
        <v>7441</v>
      </c>
      <c r="F12">
        <v>29643</v>
      </c>
    </row>
    <row r="13" spans="1:16" x14ac:dyDescent="0.25">
      <c r="A13">
        <v>228239</v>
      </c>
      <c r="C13">
        <f t="shared" si="1"/>
        <v>2003</v>
      </c>
      <c r="D13">
        <v>994</v>
      </c>
      <c r="E13">
        <v>4043</v>
      </c>
    </row>
    <row r="14" spans="1:16" x14ac:dyDescent="0.25">
      <c r="A14">
        <v>226454</v>
      </c>
      <c r="C14">
        <f t="shared" si="1"/>
        <v>2004</v>
      </c>
      <c r="D14">
        <v>2411</v>
      </c>
    </row>
    <row r="17" spans="3:18" x14ac:dyDescent="0.25">
      <c r="D17">
        <v>1</v>
      </c>
      <c r="E17">
        <f>D17+1</f>
        <v>2</v>
      </c>
      <c r="F17">
        <f t="shared" ref="F17:P17" si="2">E17+1</f>
        <v>3</v>
      </c>
      <c r="G17">
        <f t="shared" si="2"/>
        <v>4</v>
      </c>
      <c r="H17">
        <f t="shared" si="2"/>
        <v>5</v>
      </c>
      <c r="I17">
        <f t="shared" si="2"/>
        <v>6</v>
      </c>
      <c r="J17">
        <f t="shared" si="2"/>
        <v>7</v>
      </c>
      <c r="K17">
        <f t="shared" si="2"/>
        <v>8</v>
      </c>
      <c r="L17">
        <f t="shared" si="2"/>
        <v>9</v>
      </c>
      <c r="M17">
        <f t="shared" si="2"/>
        <v>10</v>
      </c>
      <c r="N17">
        <f t="shared" si="2"/>
        <v>11</v>
      </c>
      <c r="O17">
        <f t="shared" si="2"/>
        <v>12</v>
      </c>
      <c r="P17">
        <f t="shared" si="2"/>
        <v>13</v>
      </c>
    </row>
    <row r="18" spans="3:18" x14ac:dyDescent="0.25">
      <c r="C18">
        <v>1992</v>
      </c>
      <c r="D18">
        <f>D2</f>
        <v>234</v>
      </c>
      <c r="E18">
        <f>E2-D2</f>
        <v>4643</v>
      </c>
      <c r="F18">
        <f t="shared" ref="F18:P18" si="3">F2-E2</f>
        <v>6249</v>
      </c>
      <c r="G18">
        <f t="shared" si="3"/>
        <v>3530</v>
      </c>
      <c r="H18">
        <f t="shared" si="3"/>
        <v>6539</v>
      </c>
      <c r="I18">
        <f t="shared" si="3"/>
        <v>2737</v>
      </c>
      <c r="J18">
        <f t="shared" si="3"/>
        <v>2546</v>
      </c>
      <c r="K18">
        <f t="shared" si="3"/>
        <v>1815</v>
      </c>
      <c r="L18">
        <f t="shared" si="3"/>
        <v>335</v>
      </c>
      <c r="M18">
        <f t="shared" si="3"/>
        <v>110</v>
      </c>
      <c r="N18">
        <f t="shared" si="3"/>
        <v>18</v>
      </c>
      <c r="O18">
        <f t="shared" si="3"/>
        <v>26</v>
      </c>
      <c r="P18">
        <f t="shared" si="3"/>
        <v>-1</v>
      </c>
    </row>
    <row r="19" spans="3:18" x14ac:dyDescent="0.25">
      <c r="C19">
        <f>C18+1</f>
        <v>1993</v>
      </c>
      <c r="D19">
        <f t="shared" ref="D19:D30" si="4">D3</f>
        <v>1994</v>
      </c>
      <c r="E19">
        <f t="shared" ref="E19:O29" si="5">E3-D3</f>
        <v>4936</v>
      </c>
      <c r="F19">
        <f t="shared" si="5"/>
        <v>4825</v>
      </c>
      <c r="G19">
        <f t="shared" si="5"/>
        <v>6180</v>
      </c>
      <c r="H19">
        <f t="shared" si="5"/>
        <v>7659</v>
      </c>
      <c r="I19">
        <f t="shared" si="5"/>
        <v>1951</v>
      </c>
      <c r="J19">
        <f t="shared" si="5"/>
        <v>5110</v>
      </c>
      <c r="K19">
        <f t="shared" si="5"/>
        <v>611</v>
      </c>
      <c r="L19">
        <f t="shared" si="5"/>
        <v>776</v>
      </c>
      <c r="M19">
        <f t="shared" si="5"/>
        <v>409</v>
      </c>
      <c r="N19">
        <f t="shared" si="5"/>
        <v>48</v>
      </c>
      <c r="O19">
        <f t="shared" si="5"/>
        <v>1327</v>
      </c>
    </row>
    <row r="20" spans="3:18" x14ac:dyDescent="0.25">
      <c r="C20">
        <f t="shared" ref="C20:C30" si="6">C19+1</f>
        <v>1994</v>
      </c>
      <c r="D20">
        <f t="shared" si="4"/>
        <v>-75</v>
      </c>
      <c r="E20">
        <f t="shared" si="5"/>
        <v>3208</v>
      </c>
      <c r="F20">
        <f t="shared" si="5"/>
        <v>7853</v>
      </c>
      <c r="G20">
        <f t="shared" si="5"/>
        <v>7127</v>
      </c>
      <c r="H20">
        <f t="shared" si="5"/>
        <v>5360</v>
      </c>
      <c r="I20">
        <f t="shared" si="5"/>
        <v>3876</v>
      </c>
      <c r="J20">
        <f t="shared" si="5"/>
        <v>3426</v>
      </c>
      <c r="K20">
        <f t="shared" si="5"/>
        <v>1440</v>
      </c>
      <c r="L20">
        <f t="shared" si="5"/>
        <v>1283</v>
      </c>
      <c r="M20">
        <f t="shared" si="5"/>
        <v>67</v>
      </c>
      <c r="N20">
        <f t="shared" si="5"/>
        <v>1616</v>
      </c>
    </row>
    <row r="21" spans="3:18" x14ac:dyDescent="0.25">
      <c r="C21">
        <f t="shared" si="6"/>
        <v>1995</v>
      </c>
      <c r="D21">
        <f t="shared" si="4"/>
        <v>236</v>
      </c>
      <c r="E21">
        <f t="shared" si="5"/>
        <v>2202</v>
      </c>
      <c r="F21">
        <f t="shared" si="5"/>
        <v>4125</v>
      </c>
      <c r="G21">
        <f t="shared" si="5"/>
        <v>5003</v>
      </c>
      <c r="H21">
        <f t="shared" si="5"/>
        <v>4189</v>
      </c>
      <c r="I21">
        <f t="shared" si="5"/>
        <v>9064</v>
      </c>
      <c r="J21">
        <f t="shared" si="5"/>
        <v>2202</v>
      </c>
      <c r="K21">
        <f t="shared" si="5"/>
        <v>2064</v>
      </c>
      <c r="L21">
        <f t="shared" si="5"/>
        <v>3244</v>
      </c>
      <c r="M21">
        <f t="shared" si="5"/>
        <v>1179</v>
      </c>
    </row>
    <row r="22" spans="3:18" x14ac:dyDescent="0.25">
      <c r="C22">
        <f t="shared" si="6"/>
        <v>1996</v>
      </c>
      <c r="D22">
        <f t="shared" si="4"/>
        <v>976</v>
      </c>
      <c r="E22">
        <f t="shared" si="5"/>
        <v>4719</v>
      </c>
      <c r="F22">
        <f t="shared" si="5"/>
        <v>9397</v>
      </c>
      <c r="G22">
        <f t="shared" si="5"/>
        <v>13253</v>
      </c>
      <c r="H22">
        <f t="shared" si="5"/>
        <v>6106</v>
      </c>
      <c r="I22">
        <f t="shared" si="5"/>
        <v>4975</v>
      </c>
      <c r="J22">
        <f t="shared" si="5"/>
        <v>3049</v>
      </c>
      <c r="K22">
        <f t="shared" si="5"/>
        <v>4719</v>
      </c>
      <c r="L22">
        <f t="shared" si="5"/>
        <v>2715</v>
      </c>
    </row>
    <row r="23" spans="3:18" x14ac:dyDescent="0.25">
      <c r="C23">
        <f t="shared" si="6"/>
        <v>1997</v>
      </c>
      <c r="D23">
        <f t="shared" si="4"/>
        <v>-730</v>
      </c>
      <c r="E23">
        <f t="shared" si="5"/>
        <v>3353</v>
      </c>
      <c r="F23">
        <f t="shared" si="5"/>
        <v>12904</v>
      </c>
      <c r="G23">
        <f t="shared" si="5"/>
        <v>10642</v>
      </c>
      <c r="H23">
        <f t="shared" si="5"/>
        <v>16491</v>
      </c>
      <c r="I23">
        <f t="shared" si="5"/>
        <v>8886</v>
      </c>
      <c r="J23">
        <f t="shared" si="5"/>
        <v>7228</v>
      </c>
      <c r="K23">
        <f t="shared" si="5"/>
        <v>8512</v>
      </c>
    </row>
    <row r="24" spans="3:18" x14ac:dyDescent="0.25">
      <c r="C24">
        <f t="shared" si="6"/>
        <v>1998</v>
      </c>
      <c r="D24">
        <f t="shared" si="4"/>
        <v>539</v>
      </c>
      <c r="E24">
        <f t="shared" si="5"/>
        <v>5238</v>
      </c>
      <c r="F24">
        <f t="shared" si="5"/>
        <v>14901</v>
      </c>
      <c r="G24">
        <f t="shared" si="5"/>
        <v>24865</v>
      </c>
      <c r="H24">
        <f t="shared" si="5"/>
        <v>20274</v>
      </c>
      <c r="I24">
        <f t="shared" si="5"/>
        <v>17769</v>
      </c>
      <c r="J24">
        <f t="shared" si="5"/>
        <v>32934</v>
      </c>
    </row>
    <row r="25" spans="3:18" x14ac:dyDescent="0.25">
      <c r="C25">
        <f t="shared" si="6"/>
        <v>1999</v>
      </c>
      <c r="D25">
        <f t="shared" si="4"/>
        <v>725</v>
      </c>
      <c r="E25">
        <f t="shared" si="5"/>
        <v>14900</v>
      </c>
      <c r="F25">
        <f t="shared" si="5"/>
        <v>34676</v>
      </c>
      <c r="G25">
        <f t="shared" si="5"/>
        <v>43595</v>
      </c>
      <c r="H25">
        <f t="shared" si="5"/>
        <v>52621</v>
      </c>
      <c r="I25">
        <f t="shared" si="5"/>
        <v>27480</v>
      </c>
    </row>
    <row r="26" spans="3:18" x14ac:dyDescent="0.25">
      <c r="C26">
        <f t="shared" si="6"/>
        <v>2000</v>
      </c>
      <c r="D26">
        <f t="shared" si="4"/>
        <v>312</v>
      </c>
      <c r="E26">
        <f t="shared" si="5"/>
        <v>6442</v>
      </c>
      <c r="F26">
        <f t="shared" si="5"/>
        <v>43596</v>
      </c>
      <c r="G26">
        <f t="shared" si="5"/>
        <v>88702</v>
      </c>
      <c r="H26">
        <f t="shared" si="5"/>
        <v>38812</v>
      </c>
    </row>
    <row r="27" spans="3:18" x14ac:dyDescent="0.25">
      <c r="C27">
        <f t="shared" si="6"/>
        <v>2001</v>
      </c>
      <c r="D27">
        <f t="shared" si="4"/>
        <v>2988</v>
      </c>
      <c r="E27">
        <f t="shared" si="5"/>
        <v>9921</v>
      </c>
      <c r="F27">
        <f t="shared" si="5"/>
        <v>20357</v>
      </c>
      <c r="G27">
        <f t="shared" si="5"/>
        <v>34585</v>
      </c>
    </row>
    <row r="28" spans="3:18" x14ac:dyDescent="0.25">
      <c r="C28">
        <f t="shared" si="6"/>
        <v>2002</v>
      </c>
      <c r="D28">
        <f t="shared" si="4"/>
        <v>260</v>
      </c>
      <c r="E28">
        <f t="shared" si="5"/>
        <v>7181</v>
      </c>
      <c r="F28">
        <f t="shared" si="5"/>
        <v>22202</v>
      </c>
    </row>
    <row r="29" spans="3:18" x14ac:dyDescent="0.25">
      <c r="C29">
        <f t="shared" si="6"/>
        <v>2003</v>
      </c>
      <c r="D29">
        <f t="shared" si="4"/>
        <v>994</v>
      </c>
      <c r="E29">
        <f t="shared" si="5"/>
        <v>3049</v>
      </c>
    </row>
    <row r="30" spans="3:18" x14ac:dyDescent="0.25">
      <c r="C30">
        <f t="shared" si="6"/>
        <v>2004</v>
      </c>
      <c r="D30">
        <f t="shared" si="4"/>
        <v>2411</v>
      </c>
    </row>
    <row r="32" spans="3:18" x14ac:dyDescent="0.25">
      <c r="D32">
        <v>1</v>
      </c>
      <c r="E32">
        <f>D32+1</f>
        <v>2</v>
      </c>
      <c r="F32">
        <f t="shared" ref="F32:P32" si="7">E32+1</f>
        <v>3</v>
      </c>
      <c r="G32">
        <f t="shared" si="7"/>
        <v>4</v>
      </c>
      <c r="H32">
        <f t="shared" si="7"/>
        <v>5</v>
      </c>
      <c r="I32">
        <f t="shared" si="7"/>
        <v>6</v>
      </c>
      <c r="J32">
        <f t="shared" si="7"/>
        <v>7</v>
      </c>
      <c r="K32">
        <f t="shared" si="7"/>
        <v>8</v>
      </c>
      <c r="L32">
        <f t="shared" si="7"/>
        <v>9</v>
      </c>
      <c r="M32">
        <f t="shared" si="7"/>
        <v>10</v>
      </c>
      <c r="N32">
        <f t="shared" si="7"/>
        <v>11</v>
      </c>
      <c r="O32">
        <f t="shared" si="7"/>
        <v>12</v>
      </c>
      <c r="P32">
        <f t="shared" si="7"/>
        <v>13</v>
      </c>
      <c r="R32" t="s">
        <v>12</v>
      </c>
    </row>
    <row r="33" spans="3:19" x14ac:dyDescent="0.25">
      <c r="C33">
        <v>1992</v>
      </c>
      <c r="D33" s="3">
        <f>D18/$A2</f>
        <v>5.704534373476353E-3</v>
      </c>
      <c r="E33" s="3">
        <f t="shared" ref="E33:P33" si="8">E18/$A2</f>
        <v>0.11318868844466114</v>
      </c>
      <c r="F33" s="3">
        <f t="shared" si="8"/>
        <v>0.1523403217942467</v>
      </c>
      <c r="G33" s="3">
        <f t="shared" si="8"/>
        <v>8.6055582642613357E-2</v>
      </c>
      <c r="H33" s="3">
        <f t="shared" si="8"/>
        <v>0.15941004388103364</v>
      </c>
      <c r="I33" s="3">
        <f t="shared" si="8"/>
        <v>6.6723549488054604E-2</v>
      </c>
      <c r="J33" s="3">
        <f t="shared" si="8"/>
        <v>6.2067284251584594E-2</v>
      </c>
      <c r="K33" s="3">
        <f t="shared" si="8"/>
        <v>4.4246708922476841E-2</v>
      </c>
      <c r="L33" s="3">
        <f t="shared" si="8"/>
        <v>8.1667479278400776E-3</v>
      </c>
      <c r="M33" s="3">
        <f t="shared" si="8"/>
        <v>2.6816187225743538E-3</v>
      </c>
      <c r="N33" s="3">
        <f t="shared" si="8"/>
        <v>4.3881033642125791E-4</v>
      </c>
      <c r="O33" s="3">
        <f t="shared" si="8"/>
        <v>6.3383715260848363E-4</v>
      </c>
      <c r="P33" s="3">
        <f t="shared" si="8"/>
        <v>-2.4378352023403218E-5</v>
      </c>
      <c r="R33" s="3">
        <f>P2/$A2/P$49</f>
        <v>0.61285820137492697</v>
      </c>
      <c r="S33" s="1"/>
    </row>
    <row r="34" spans="3:19" x14ac:dyDescent="0.25">
      <c r="C34">
        <f>C33+1</f>
        <v>1993</v>
      </c>
      <c r="D34" s="3">
        <f t="shared" ref="D34:O34" si="9">D19/$A3</f>
        <v>3.4649938311293378E-2</v>
      </c>
      <c r="E34" s="3">
        <f t="shared" si="9"/>
        <v>8.5773367855839569E-2</v>
      </c>
      <c r="F34" s="3">
        <f t="shared" si="9"/>
        <v>8.3844509705110606E-2</v>
      </c>
      <c r="G34" s="3">
        <f t="shared" si="9"/>
        <v>0.10739048082436965</v>
      </c>
      <c r="H34" s="3">
        <f t="shared" si="9"/>
        <v>0.13309121240029889</v>
      </c>
      <c r="I34" s="3">
        <f t="shared" si="9"/>
        <v>3.3902722991641612E-2</v>
      </c>
      <c r="J34" s="3">
        <f t="shared" si="9"/>
        <v>8.8796983335360666E-2</v>
      </c>
      <c r="K34" s="3">
        <f t="shared" si="9"/>
        <v>1.0617408379237841E-2</v>
      </c>
      <c r="L34" s="3">
        <f t="shared" si="9"/>
        <v>1.3484629954645768E-2</v>
      </c>
      <c r="M34" s="3">
        <f t="shared" si="9"/>
        <v>7.1072340869202562E-3</v>
      </c>
      <c r="N34" s="3">
        <f t="shared" si="9"/>
        <v>8.3410082193685164E-4</v>
      </c>
      <c r="O34" s="3">
        <f t="shared" si="9"/>
        <v>2.3059412306462544E-2</v>
      </c>
      <c r="P34" s="3"/>
      <c r="R34" s="3">
        <f>O3/$A3/O$49</f>
        <v>0.54377115284769439</v>
      </c>
    </row>
    <row r="35" spans="3:19" x14ac:dyDescent="0.25">
      <c r="C35">
        <f t="shared" ref="C35:C45" si="10">C34+1</f>
        <v>1994</v>
      </c>
      <c r="D35" s="3">
        <f t="shared" ref="D35:N35" si="11">D20/$A4</f>
        <v>-1.2307187397440104E-3</v>
      </c>
      <c r="E35" s="3">
        <f t="shared" si="11"/>
        <v>5.2641942894650476E-2</v>
      </c>
      <c r="F35" s="3">
        <f t="shared" si="11"/>
        <v>0.12886445684279618</v>
      </c>
      <c r="G35" s="3">
        <f t="shared" si="11"/>
        <v>0.11695109944207417</v>
      </c>
      <c r="H35" s="3">
        <f t="shared" si="11"/>
        <v>8.7955365933705287E-2</v>
      </c>
      <c r="I35" s="3">
        <f t="shared" si="11"/>
        <v>6.3603544469970463E-2</v>
      </c>
      <c r="J35" s="3">
        <f t="shared" si="11"/>
        <v>5.6219232031506403E-2</v>
      </c>
      <c r="K35" s="3">
        <f t="shared" si="11"/>
        <v>2.3629799803085001E-2</v>
      </c>
      <c r="L35" s="3">
        <f t="shared" si="11"/>
        <v>2.1053495241220872E-2</v>
      </c>
      <c r="M35" s="3">
        <f t="shared" si="11"/>
        <v>1.099442074171316E-3</v>
      </c>
      <c r="N35" s="3">
        <f t="shared" si="11"/>
        <v>2.6517886445684279E-2</v>
      </c>
      <c r="O35" s="3"/>
      <c r="R35" s="3">
        <f>N4/$A4/N$49</f>
        <v>0.51036956776456943</v>
      </c>
    </row>
    <row r="36" spans="3:19" x14ac:dyDescent="0.25">
      <c r="C36">
        <f t="shared" si="10"/>
        <v>1995</v>
      </c>
      <c r="D36" s="3">
        <f t="shared" ref="D36:M36" si="12">D21/$A5</f>
        <v>3.7440111685756892E-3</v>
      </c>
      <c r="E36" s="3">
        <f t="shared" si="12"/>
        <v>3.4933527937303678E-2</v>
      </c>
      <c r="F36" s="3">
        <f t="shared" si="12"/>
        <v>6.5440873179553896E-2</v>
      </c>
      <c r="G36" s="3">
        <f t="shared" si="12"/>
        <v>7.9369863882983782E-2</v>
      </c>
      <c r="H36" s="3">
        <f t="shared" si="12"/>
        <v>6.6456198242218489E-2</v>
      </c>
      <c r="I36" s="3">
        <f t="shared" si="12"/>
        <v>0.14379541199987309</v>
      </c>
      <c r="J36" s="3">
        <f t="shared" si="12"/>
        <v>3.4933527937303678E-2</v>
      </c>
      <c r="K36" s="3">
        <f t="shared" si="12"/>
        <v>3.2744233270933149E-2</v>
      </c>
      <c r="L36" s="3">
        <f t="shared" si="12"/>
        <v>5.1464289113811595E-2</v>
      </c>
      <c r="M36" s="3">
        <f t="shared" si="12"/>
        <v>1.8704191388774313E-2</v>
      </c>
      <c r="N36" s="3"/>
      <c r="P36" s="3"/>
      <c r="R36" s="3">
        <f>M5/$A5/M$49</f>
        <v>0.47437338363965981</v>
      </c>
    </row>
    <row r="37" spans="3:19" x14ac:dyDescent="0.25">
      <c r="C37">
        <f t="shared" si="10"/>
        <v>1996</v>
      </c>
      <c r="D37" s="3">
        <f t="shared" ref="D37:L37" si="13">D22/$A6</f>
        <v>1.5933133080841062E-2</v>
      </c>
      <c r="E37" s="3">
        <f t="shared" si="13"/>
        <v>7.7037351443123944E-2</v>
      </c>
      <c r="F37" s="3">
        <f t="shared" si="13"/>
        <v>0.15340538069740106</v>
      </c>
      <c r="G37" s="3">
        <f t="shared" si="13"/>
        <v>0.21635431631187149</v>
      </c>
      <c r="H37" s="3">
        <f t="shared" si="13"/>
        <v>9.9680031343868353E-2</v>
      </c>
      <c r="I37" s="3">
        <f t="shared" si="13"/>
        <v>8.1216533890557663E-2</v>
      </c>
      <c r="J37" s="3">
        <f t="shared" si="13"/>
        <v>4.9774715946193024E-2</v>
      </c>
      <c r="K37" s="3">
        <f t="shared" si="13"/>
        <v>7.7037351443123944E-2</v>
      </c>
      <c r="L37" s="3">
        <f t="shared" si="13"/>
        <v>4.4322188846806845E-2</v>
      </c>
      <c r="M37" s="3"/>
      <c r="O37" s="3"/>
      <c r="P37" s="3"/>
      <c r="R37" s="3">
        <f>L6/$A6/L$49</f>
        <v>0.73225368615533071</v>
      </c>
    </row>
    <row r="38" spans="3:19" x14ac:dyDescent="0.25">
      <c r="C38">
        <f t="shared" si="10"/>
        <v>1997</v>
      </c>
      <c r="D38" s="3">
        <f t="shared" ref="D38:K38" si="14">D23/$A7</f>
        <v>-1.2755324911324282E-2</v>
      </c>
      <c r="E38" s="3">
        <f t="shared" si="14"/>
        <v>5.8587129352973041E-2</v>
      </c>
      <c r="F38" s="3">
        <f t="shared" si="14"/>
        <v>0.22547220911743635</v>
      </c>
      <c r="G38" s="3">
        <f t="shared" si="14"/>
        <v>0.18594817494015481</v>
      </c>
      <c r="H38" s="3">
        <f t="shared" si="14"/>
        <v>0.28814803166116265</v>
      </c>
      <c r="I38" s="3">
        <f t="shared" si="14"/>
        <v>0.1552655029616816</v>
      </c>
      <c r="J38" s="3">
        <f t="shared" si="14"/>
        <v>0.12629518966993414</v>
      </c>
      <c r="K38" s="3">
        <f t="shared" si="14"/>
        <v>0.14873058307560588</v>
      </c>
      <c r="L38" s="3"/>
      <c r="N38" s="3"/>
      <c r="O38" s="3"/>
      <c r="P38" s="3"/>
      <c r="R38" s="3">
        <f>K7/$A7/K$49</f>
        <v>1.0853443358714407</v>
      </c>
    </row>
    <row r="39" spans="3:19" x14ac:dyDescent="0.25">
      <c r="C39">
        <f t="shared" si="10"/>
        <v>1998</v>
      </c>
      <c r="D39" s="3">
        <f t="shared" ref="D39:J39" si="15">D24/$A8</f>
        <v>5.9141731678681543E-3</v>
      </c>
      <c r="E39" s="3">
        <f t="shared" si="15"/>
        <v>5.7473912900358803E-2</v>
      </c>
      <c r="F39" s="3">
        <f t="shared" si="15"/>
        <v>0.16350110273544224</v>
      </c>
      <c r="G39" s="3">
        <f t="shared" si="15"/>
        <v>0.27283101265128323</v>
      </c>
      <c r="H39" s="3">
        <f t="shared" si="15"/>
        <v>0.22245630205075875</v>
      </c>
      <c r="I39" s="3">
        <f t="shared" si="15"/>
        <v>0.19497020968432141</v>
      </c>
      <c r="J39" s="3">
        <f t="shared" si="15"/>
        <v>0.36136805029790314</v>
      </c>
      <c r="K39" s="3"/>
      <c r="M39" s="3"/>
      <c r="N39" s="3"/>
      <c r="O39" s="3"/>
      <c r="P39" s="3"/>
      <c r="R39" s="3">
        <f>J8/$A8/J$49</f>
        <v>1.2448334885337315</v>
      </c>
    </row>
    <row r="40" spans="3:19" x14ac:dyDescent="0.25">
      <c r="C40">
        <f t="shared" si="10"/>
        <v>1999</v>
      </c>
      <c r="D40" s="3">
        <f t="shared" ref="D40:I40" si="16">D25/$A9</f>
        <v>7.4800103172556103E-3</v>
      </c>
      <c r="E40" s="3">
        <f t="shared" si="16"/>
        <v>0.15372710858911529</v>
      </c>
      <c r="F40" s="3">
        <f t="shared" si="16"/>
        <v>0.35776115553262833</v>
      </c>
      <c r="G40" s="3">
        <f t="shared" si="16"/>
        <v>0.44978075831828734</v>
      </c>
      <c r="H40" s="3">
        <f t="shared" si="16"/>
        <v>0.54290430745421714</v>
      </c>
      <c r="I40" s="3">
        <f t="shared" si="16"/>
        <v>0.28351818416301267</v>
      </c>
      <c r="J40" s="3"/>
      <c r="L40" s="3"/>
      <c r="M40" s="3"/>
      <c r="N40" s="3"/>
      <c r="O40" s="3"/>
      <c r="P40" s="3"/>
      <c r="R40" s="3">
        <f>I9/$A9/I$49</f>
        <v>2.0027990624507916</v>
      </c>
    </row>
    <row r="41" spans="3:19" x14ac:dyDescent="0.25">
      <c r="C41">
        <f t="shared" si="10"/>
        <v>2000</v>
      </c>
      <c r="D41" s="3">
        <f t="shared" ref="D41:H41" si="17">D26/$A10</f>
        <v>1.8680285712575065E-3</v>
      </c>
      <c r="E41" s="3">
        <f t="shared" si="17"/>
        <v>3.8570000179618133E-2</v>
      </c>
      <c r="F41" s="3">
        <f t="shared" si="17"/>
        <v>0.26102106920686619</v>
      </c>
      <c r="G41" s="3">
        <f t="shared" si="17"/>
        <v>0.53108291771693383</v>
      </c>
      <c r="H41" s="3">
        <f t="shared" si="17"/>
        <v>0.23237796444758443</v>
      </c>
      <c r="I41" s="3"/>
      <c r="K41" s="3"/>
      <c r="L41" s="3"/>
      <c r="M41" s="3"/>
      <c r="N41" s="3"/>
      <c r="O41" s="3"/>
      <c r="P41" s="3"/>
      <c r="R41" s="3">
        <f>H10/$A10/H$49</f>
        <v>1.417448468524855</v>
      </c>
    </row>
    <row r="42" spans="3:19" x14ac:dyDescent="0.25">
      <c r="C42">
        <f t="shared" si="10"/>
        <v>2001</v>
      </c>
      <c r="D42" s="3">
        <f t="shared" ref="D42:G42" si="18">D27/$A11</f>
        <v>2.012202513232858E-2</v>
      </c>
      <c r="E42" s="3">
        <f t="shared" si="18"/>
        <v>6.6810780233544795E-2</v>
      </c>
      <c r="F42" s="3">
        <f t="shared" si="18"/>
        <v>0.13708971406252105</v>
      </c>
      <c r="G42" s="3">
        <f t="shared" si="18"/>
        <v>0.23290503319999462</v>
      </c>
      <c r="H42" s="3"/>
      <c r="J42" s="3"/>
      <c r="K42" s="3"/>
      <c r="L42" s="3"/>
      <c r="M42" s="3"/>
      <c r="N42" s="3"/>
      <c r="O42" s="3"/>
      <c r="P42" s="3"/>
      <c r="R42" s="3">
        <f>G11/$A11/G$49</f>
        <v>0.87159153999320083</v>
      </c>
    </row>
    <row r="43" spans="3:19" x14ac:dyDescent="0.25">
      <c r="C43">
        <f t="shared" si="10"/>
        <v>2002</v>
      </c>
      <c r="D43" s="3">
        <f t="shared" ref="D43:F43" si="19">D28/$A12</f>
        <v>1.5718517622876488E-3</v>
      </c>
      <c r="E43" s="3">
        <f t="shared" si="19"/>
        <v>4.3413336557644643E-2</v>
      </c>
      <c r="F43" s="3">
        <f t="shared" si="19"/>
        <v>0.134224049331963</v>
      </c>
      <c r="G43" s="3"/>
      <c r="I43" s="3"/>
      <c r="J43" s="3"/>
      <c r="K43" s="3"/>
      <c r="L43" s="3"/>
      <c r="M43" s="3"/>
      <c r="N43" s="3"/>
      <c r="O43" s="3"/>
      <c r="P43" s="3"/>
      <c r="R43" s="3">
        <f>F12/$A12/F$49</f>
        <v>0.73727471118690657</v>
      </c>
    </row>
    <row r="44" spans="3:19" x14ac:dyDescent="0.25">
      <c r="C44">
        <f t="shared" si="10"/>
        <v>2003</v>
      </c>
      <c r="D44" s="3">
        <f t="shared" ref="D44:E44" si="20">D29/$A13</f>
        <v>4.3550839251836893E-3</v>
      </c>
      <c r="E44" s="3">
        <f t="shared" si="20"/>
        <v>1.3358803710145943E-2</v>
      </c>
      <c r="F44" s="3"/>
      <c r="H44" s="3"/>
      <c r="I44" s="3"/>
      <c r="J44" s="3"/>
      <c r="K44" s="3"/>
      <c r="L44" s="3"/>
      <c r="M44" s="3"/>
      <c r="N44" s="3"/>
      <c r="O44" s="3"/>
      <c r="P44" s="3"/>
      <c r="R44" s="3">
        <f>E13/$A13/E$49</f>
        <v>0.27773241126394471</v>
      </c>
    </row>
    <row r="45" spans="3:19" x14ac:dyDescent="0.25">
      <c r="C45">
        <f t="shared" si="10"/>
        <v>2004</v>
      </c>
      <c r="D45" s="3">
        <f t="shared" ref="D45" si="21">D30/$A14</f>
        <v>1.0646753866127337E-2</v>
      </c>
      <c r="E45" s="3"/>
      <c r="G45" s="3"/>
      <c r="H45" s="3"/>
      <c r="I45" s="3"/>
      <c r="J45" s="3"/>
      <c r="K45" s="3"/>
      <c r="L45" s="3"/>
      <c r="M45" s="3"/>
      <c r="N45" s="3"/>
      <c r="O45" s="3"/>
      <c r="P45" s="3"/>
      <c r="R45" s="3">
        <f>D14/$A14/D$49</f>
        <v>1.435418405904606</v>
      </c>
    </row>
    <row r="47" spans="3:19" x14ac:dyDescent="0.25">
      <c r="C47" t="s">
        <v>13</v>
      </c>
      <c r="D47" s="2">
        <f>SUM(D18:D30)</f>
        <v>10864</v>
      </c>
      <c r="E47" s="2">
        <f t="shared" ref="E47:P47" si="22">SUM(E18:E30)</f>
        <v>69792</v>
      </c>
      <c r="F47" s="2">
        <f t="shared" si="22"/>
        <v>181085</v>
      </c>
      <c r="G47" s="2">
        <f t="shared" si="22"/>
        <v>237482</v>
      </c>
      <c r="H47" s="2">
        <f t="shared" si="22"/>
        <v>158051</v>
      </c>
      <c r="I47" s="2">
        <f t="shared" si="22"/>
        <v>76738</v>
      </c>
      <c r="J47" s="2">
        <f t="shared" si="22"/>
        <v>56495</v>
      </c>
      <c r="K47" s="2">
        <f t="shared" si="22"/>
        <v>19161</v>
      </c>
      <c r="L47" s="2">
        <f t="shared" si="22"/>
        <v>8353</v>
      </c>
      <c r="M47" s="2">
        <f t="shared" si="22"/>
        <v>1765</v>
      </c>
      <c r="N47" s="2">
        <f t="shared" si="22"/>
        <v>1682</v>
      </c>
      <c r="O47" s="2">
        <f t="shared" si="22"/>
        <v>1353</v>
      </c>
      <c r="P47" s="2">
        <f t="shared" si="22"/>
        <v>-1</v>
      </c>
    </row>
    <row r="48" spans="3:19" x14ac:dyDescent="0.25">
      <c r="C48" t="s">
        <v>11</v>
      </c>
      <c r="D48" s="4">
        <f>SUM(D$18:D30)/SUM($A$2:$A14)</f>
        <v>7.4171780313891916E-3</v>
      </c>
      <c r="E48" s="4">
        <f>SUM(E$18:E29)/SUM($A$2:$A13)</f>
        <v>5.6363234037604563E-2</v>
      </c>
      <c r="F48" s="4">
        <f>SUM(F$18:F28)/SUM($A$2:$A12)</f>
        <v>0.17928941649381444</v>
      </c>
      <c r="G48" s="4">
        <f>SUM(G$18:G27)/SUM($A$2:$A11)</f>
        <v>0.28117522392124128</v>
      </c>
      <c r="H48" s="4">
        <f>SUM(H$18:H26)/SUM($A$2:$A10)</f>
        <v>0.22704855978428728</v>
      </c>
      <c r="I48" s="4">
        <f>SUM(I$18:I25)/SUM($A$2:$A9)</f>
        <v>0.14503770625035439</v>
      </c>
      <c r="J48" s="4">
        <f>SUM(J$18:J24)/SUM($A$2:$A8)</f>
        <v>0.13072553307185913</v>
      </c>
      <c r="K48" s="4">
        <f>SUM(K$18:K23)/SUM($A$2:$A7)</f>
        <v>5.6186002322389954E-2</v>
      </c>
      <c r="L48" s="4">
        <f>SUM(L$18:L22)/SUM($A$2:$A6)</f>
        <v>2.9433010215048079E-2</v>
      </c>
      <c r="M48" s="4">
        <f>SUM(M$18:M21)/SUM($A$2:$A5)</f>
        <v>7.931122804337179E-3</v>
      </c>
      <c r="N48" s="4">
        <f>SUM(N$18:N20)/SUM($A$2:$A4)</f>
        <v>1.0544991755847706E-2</v>
      </c>
      <c r="O48" s="4">
        <f>SUM(O$18:O19)/SUM($A$2:$A3)</f>
        <v>1.3726703663497925E-2</v>
      </c>
      <c r="P48" s="4">
        <f>SUM(P$18:P18)/SUM($A$2:$A2)</f>
        <v>-2.4378352023403218E-5</v>
      </c>
    </row>
    <row r="49" spans="3:16" x14ac:dyDescent="0.25">
      <c r="C49" t="s">
        <v>14</v>
      </c>
      <c r="D49" s="5">
        <f>D48</f>
        <v>7.4171780313891916E-3</v>
      </c>
      <c r="E49" s="5">
        <f>D49+E48</f>
        <v>6.378041206899375E-2</v>
      </c>
      <c r="F49" s="5">
        <f t="shared" ref="F49:P49" si="23">E49+F48</f>
        <v>0.24306982856280818</v>
      </c>
      <c r="G49" s="5">
        <f t="shared" si="23"/>
        <v>0.5242450524840494</v>
      </c>
      <c r="H49" s="5">
        <f t="shared" si="23"/>
        <v>0.75129361226833669</v>
      </c>
      <c r="I49" s="5">
        <f t="shared" si="23"/>
        <v>0.89633131851869108</v>
      </c>
      <c r="J49" s="5">
        <f t="shared" si="23"/>
        <v>1.0270568515905503</v>
      </c>
      <c r="K49" s="5">
        <f t="shared" si="23"/>
        <v>1.0832428539129402</v>
      </c>
      <c r="L49" s="5">
        <f t="shared" si="23"/>
        <v>1.1126758641279884</v>
      </c>
      <c r="M49" s="5">
        <f t="shared" si="23"/>
        <v>1.1206069869323256</v>
      </c>
      <c r="N49" s="5">
        <f t="shared" si="23"/>
        <v>1.1311519786881734</v>
      </c>
      <c r="O49" s="5">
        <f t="shared" si="23"/>
        <v>1.1448786823516712</v>
      </c>
      <c r="P49" s="5">
        <f t="shared" si="23"/>
        <v>1.1448543039996477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Mack 2006</vt:lpstr>
    </vt:vector>
  </TitlesOfParts>
  <Company>WCF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jbogaard</dc:creator>
  <cp:lastModifiedBy>jbogaard</cp:lastModifiedBy>
  <dcterms:created xsi:type="dcterms:W3CDTF">2018-11-26T15:19:48Z</dcterms:created>
  <dcterms:modified xsi:type="dcterms:W3CDTF">2018-11-26T16:53:19Z</dcterms:modified>
</cp:coreProperties>
</file>