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massucco17/Documents/Northeastern/Past Semesters/2016 Fall/Paradigm/full_electrical/BatteryBoard/bom/"/>
    </mc:Choice>
  </mc:AlternateContent>
  <bookViews>
    <workbookView xWindow="16800" yWindow="460" windowWidth="16800" windowHeight="19480" tabRatio="500"/>
  </bookViews>
  <sheets>
    <sheet name="bom_pcb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L2" i="1"/>
  <c r="L3" i="1"/>
  <c r="L20" i="1"/>
  <c r="L21" i="1"/>
  <c r="L4" i="1"/>
  <c r="L22" i="1"/>
  <c r="L23" i="1"/>
  <c r="L5" i="1"/>
  <c r="L24" i="1"/>
  <c r="L6" i="1"/>
  <c r="L7" i="1"/>
  <c r="L8" i="1"/>
  <c r="L9" i="1"/>
  <c r="L10" i="1"/>
  <c r="L11" i="1"/>
  <c r="L35" i="1"/>
  <c r="L25" i="1"/>
  <c r="L12" i="1"/>
  <c r="L26" i="1"/>
  <c r="L36" i="1"/>
  <c r="L27" i="1"/>
  <c r="L28" i="1"/>
  <c r="L13" i="1"/>
  <c r="L14" i="1"/>
  <c r="L29" i="1"/>
  <c r="L30" i="1"/>
  <c r="L31" i="1"/>
  <c r="L37" i="1"/>
  <c r="L32" i="1"/>
  <c r="L15" i="1"/>
  <c r="L33" i="1"/>
  <c r="L34" i="1"/>
  <c r="L16" i="1"/>
  <c r="L17" i="1"/>
  <c r="L18" i="1"/>
  <c r="L38" i="1"/>
</calcChain>
</file>

<file path=xl/sharedStrings.xml><?xml version="1.0" encoding="utf-8"?>
<sst xmlns="http://schemas.openxmlformats.org/spreadsheetml/2006/main" count="172" uniqueCount="129">
  <si>
    <t>Item</t>
  </si>
  <si>
    <t>Reference(s)</t>
  </si>
  <si>
    <t>Value</t>
  </si>
  <si>
    <t>Quantity</t>
  </si>
  <si>
    <t>Digi-Key PN</t>
  </si>
  <si>
    <t>Mfg.</t>
  </si>
  <si>
    <t>Mfg. PN</t>
  </si>
  <si>
    <t>C101</t>
  </si>
  <si>
    <t>10uF</t>
  </si>
  <si>
    <t>1276-1804-1-ND</t>
  </si>
  <si>
    <t>Samsung</t>
  </si>
  <si>
    <t>CL31B106KAHNNNE</t>
  </si>
  <si>
    <t>C102</t>
  </si>
  <si>
    <t>1uF</t>
  </si>
  <si>
    <t>1276-1838-1-ND</t>
  </si>
  <si>
    <t>CL31B105KCHNNNE</t>
  </si>
  <si>
    <t>C103</t>
  </si>
  <si>
    <t>10nF</t>
  </si>
  <si>
    <t>0.1uF</t>
  </si>
  <si>
    <t>D101</t>
  </si>
  <si>
    <t>ZENER</t>
  </si>
  <si>
    <t>GRN</t>
  </si>
  <si>
    <t>D201 D301</t>
  </si>
  <si>
    <t>DIODE</t>
  </si>
  <si>
    <t>1N4148XTPMSCT-ND</t>
  </si>
  <si>
    <t>Micro</t>
  </si>
  <si>
    <t>1N4148X-TP</t>
  </si>
  <si>
    <t>732-11372-ND</t>
  </si>
  <si>
    <t>Wurth Electronics</t>
  </si>
  <si>
    <t>F102 F103</t>
  </si>
  <si>
    <t>1A</t>
  </si>
  <si>
    <t>507-2046-2-ND</t>
  </si>
  <si>
    <t>Bel Fuse</t>
  </si>
  <si>
    <t>0679H1000-05</t>
  </si>
  <si>
    <t>F105</t>
  </si>
  <si>
    <t>CONN_01X06</t>
  </si>
  <si>
    <t>277-2427-ND</t>
  </si>
  <si>
    <t>Phoenix</t>
  </si>
  <si>
    <t>CONN_01X02</t>
  </si>
  <si>
    <t>277-6570-ND</t>
  </si>
  <si>
    <t>J107 J108 J109 J110</t>
  </si>
  <si>
    <t>MOUNTING_HOLE</t>
  </si>
  <si>
    <t>Q101</t>
  </si>
  <si>
    <t>PNP</t>
  </si>
  <si>
    <t>MMBTA92FSCT-ND</t>
  </si>
  <si>
    <t>Fairchild</t>
  </si>
  <si>
    <t>MMBTA92</t>
  </si>
  <si>
    <t>Q102</t>
  </si>
  <si>
    <t>AOB290L</t>
  </si>
  <si>
    <t>785-1329-1-ND</t>
  </si>
  <si>
    <t>Alpha &amp; Omega</t>
  </si>
  <si>
    <t>Q103</t>
  </si>
  <si>
    <t>MOS_N</t>
  </si>
  <si>
    <t>BSS123NCT-ND</t>
  </si>
  <si>
    <t>BSS123</t>
  </si>
  <si>
    <t>Q104</t>
  </si>
  <si>
    <t>NOSTUFF</t>
  </si>
  <si>
    <t>R103</t>
  </si>
  <si>
    <t>WSRA-.001CT-ND</t>
  </si>
  <si>
    <t>Vishay Dale</t>
  </si>
  <si>
    <t>WSR21L000FEA</t>
  </si>
  <si>
    <t>R104 R301</t>
  </si>
  <si>
    <t>10k</t>
  </si>
  <si>
    <t>R106 R110 R203 R302</t>
  </si>
  <si>
    <t>1M</t>
  </si>
  <si>
    <t>R108 R114 R118</t>
  </si>
  <si>
    <t>R109 R111 R112</t>
  </si>
  <si>
    <t>R113 R201</t>
  </si>
  <si>
    <t>100k</t>
  </si>
  <si>
    <t>R116</t>
  </si>
  <si>
    <t>1k</t>
  </si>
  <si>
    <t>2k</t>
  </si>
  <si>
    <t>R303 R304</t>
  </si>
  <si>
    <t>500k</t>
  </si>
  <si>
    <t>U101</t>
  </si>
  <si>
    <t>LT3060</t>
  </si>
  <si>
    <t>U201</t>
  </si>
  <si>
    <t>LMC555CMX/NOPBCT-ND</t>
  </si>
  <si>
    <t>Texas Instruments</t>
  </si>
  <si>
    <t>LMC555CMX/NOPB</t>
  </si>
  <si>
    <t>U301</t>
  </si>
  <si>
    <t>LM321</t>
  </si>
  <si>
    <t>LM321MFX/NOPBCT-ND</t>
  </si>
  <si>
    <t>LM321MFX/NOPB</t>
  </si>
  <si>
    <t>Status</t>
  </si>
  <si>
    <t>Buy</t>
  </si>
  <si>
    <t>Footprint</t>
  </si>
  <si>
    <t>0805</t>
  </si>
  <si>
    <t>Have</t>
  </si>
  <si>
    <t>C201 C202 C203 C301</t>
  </si>
  <si>
    <t>D102 D103 D104</t>
  </si>
  <si>
    <t>F104</t>
  </si>
  <si>
    <t>F101</t>
  </si>
  <si>
    <t>FUSEHOLDER</t>
  </si>
  <si>
    <t>6A</t>
  </si>
  <si>
    <t>507-1300-ND</t>
  </si>
  <si>
    <t>5TT 6-R</t>
  </si>
  <si>
    <t>8A</t>
  </si>
  <si>
    <t>507-1216-ND</t>
  </si>
  <si>
    <t>5HT 8-R</t>
  </si>
  <si>
    <t>Qty to buy</t>
  </si>
  <si>
    <t>Cost</t>
  </si>
  <si>
    <t>Total Cost</t>
  </si>
  <si>
    <t>J101</t>
  </si>
  <si>
    <t>J104</t>
  </si>
  <si>
    <t>277-6439-ND</t>
  </si>
  <si>
    <t>J102 J103</t>
  </si>
  <si>
    <t>J105 J106</t>
  </si>
  <si>
    <t>277-14370-ND</t>
  </si>
  <si>
    <t>R105</t>
  </si>
  <si>
    <t>R115</t>
  </si>
  <si>
    <t>R101 R102 R107</t>
  </si>
  <si>
    <t>R202 R204</t>
  </si>
  <si>
    <t>LT3060ETS8-15#TRMPBF</t>
  </si>
  <si>
    <t>Linear Technology</t>
  </si>
  <si>
    <t>LT3060ETS8-15#TRMPBFCT-ND</t>
  </si>
  <si>
    <t>BZT585B18T-7DICT-ND</t>
  </si>
  <si>
    <t>Diodes Inc.</t>
  </si>
  <si>
    <t>BZT585B18T-7</t>
  </si>
  <si>
    <t>12k</t>
  </si>
  <si>
    <t>CRM2512-JW-102ELFCT-ND</t>
  </si>
  <si>
    <t>Bourns</t>
  </si>
  <si>
    <t>CRM2512-JW-102ELF</t>
  </si>
  <si>
    <t>C_BMS</t>
  </si>
  <si>
    <t>82uF</t>
  </si>
  <si>
    <t>399-14163-ND</t>
  </si>
  <si>
    <t>RMCF1206ZT0R00CT-ND</t>
  </si>
  <si>
    <t>Stackpole Electronics</t>
  </si>
  <si>
    <t>RMCF1206ZT0R00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</si>
</sst>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44" fontId="0" fillId="0" borderId="0" xfId="1" applyFont="1"/>
    <xf numFmtId="44" fontId="0" fillId="0" borderId="0" xfId="0" applyNumberFormat="1" applyFont="1"/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38" totalsRowCount="1" headerRowDxfId="1">
  <autoFilter ref="A1:L37">
    <filterColumn colId="8">
      <filters>
        <filter val="Buy"/>
      </filters>
    </filterColumn>
  </autoFilter>
  <sortState ref="A2:L37">
    <sortCondition ref="I1:I37"/>
  </sortState>
  <tableColumns count="12">
    <tableColumn id="1" name="Item"/>
    <tableColumn id="2" name="Reference(s)"/>
    <tableColumn id="3" name="Value"/>
    <tableColumn id="4" name="Quantity"/>
    <tableColumn id="5" name="Digi-Key PN"/>
    <tableColumn id="6" name="Mfg."/>
    <tableColumn id="7" name="Mfg. PN"/>
    <tableColumn id="8" name="Footprint"/>
    <tableColumn id="9" name="Status"/>
    <tableColumn id="10" name="Qty to buy"/>
    <tableColumn id="11" name="Cost"/>
    <tableColumn id="12" name="Total Cost" totalsRowFunction="custom" totalsRowDxfId="0" dataCellStyle="Currency">
      <calculatedColumnFormula>Table1[[#This Row],[Cost]]*Table1[[#This Row],[Qty to buy]]</calculatedColumnFormula>
      <totalsRowFormula>SUM(Table1[Total Cost])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B1" workbookViewId="0">
      <selection activeCell="G47" sqref="G47"/>
    </sheetView>
  </sheetViews>
  <sheetFormatPr baseColWidth="10" defaultRowHeight="16" x14ac:dyDescent="0.2"/>
  <cols>
    <col min="2" max="2" width="12.83203125" customWidth="1"/>
    <col min="5" max="5" width="22.1640625" bestFit="1" customWidth="1"/>
    <col min="6" max="6" width="16" bestFit="1" customWidth="1"/>
    <col min="7" max="7" width="19" bestFit="1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86</v>
      </c>
      <c r="I1" s="2" t="s">
        <v>84</v>
      </c>
      <c r="J1" s="2" t="s">
        <v>100</v>
      </c>
      <c r="K1" s="2" t="s">
        <v>101</v>
      </c>
      <c r="L1" s="2" t="s">
        <v>102</v>
      </c>
    </row>
    <row r="2" spans="1:12" x14ac:dyDescent="0.2">
      <c r="A2">
        <v>1</v>
      </c>
      <c r="B2" t="s">
        <v>7</v>
      </c>
      <c r="C2" t="s">
        <v>8</v>
      </c>
      <c r="D2">
        <v>1</v>
      </c>
      <c r="E2" t="s">
        <v>9</v>
      </c>
      <c r="F2" t="s">
        <v>10</v>
      </c>
      <c r="G2" t="s">
        <v>11</v>
      </c>
      <c r="I2" t="s">
        <v>85</v>
      </c>
      <c r="J2">
        <v>3</v>
      </c>
      <c r="K2">
        <v>0.26</v>
      </c>
      <c r="L2" s="3">
        <f>Table1[[#This Row],[Cost]]*Table1[[#This Row],[Qty to buy]]</f>
        <v>0.78</v>
      </c>
    </row>
    <row r="3" spans="1:12" x14ac:dyDescent="0.2">
      <c r="A3">
        <v>2</v>
      </c>
      <c r="B3" t="s">
        <v>12</v>
      </c>
      <c r="C3" t="s">
        <v>13</v>
      </c>
      <c r="D3">
        <v>1</v>
      </c>
      <c r="E3" t="s">
        <v>14</v>
      </c>
      <c r="F3" t="s">
        <v>10</v>
      </c>
      <c r="G3" t="s">
        <v>15</v>
      </c>
      <c r="I3" t="s">
        <v>85</v>
      </c>
      <c r="J3">
        <v>3</v>
      </c>
      <c r="K3">
        <v>0.32</v>
      </c>
      <c r="L3" s="3">
        <f>Table1[[#This Row],[Cost]]*Table1[[#This Row],[Qty to buy]]</f>
        <v>0.96</v>
      </c>
    </row>
    <row r="4" spans="1:12" x14ac:dyDescent="0.2">
      <c r="A4">
        <v>5</v>
      </c>
      <c r="B4" t="s">
        <v>19</v>
      </c>
      <c r="C4" t="s">
        <v>20</v>
      </c>
      <c r="D4">
        <v>1</v>
      </c>
      <c r="E4" t="s">
        <v>116</v>
      </c>
      <c r="F4" t="s">
        <v>117</v>
      </c>
      <c r="G4" t="s">
        <v>118</v>
      </c>
      <c r="I4" t="s">
        <v>85</v>
      </c>
      <c r="J4">
        <v>3</v>
      </c>
      <c r="K4">
        <v>0.24</v>
      </c>
      <c r="L4" s="3">
        <f>Table1[[#This Row],[Cost]]*Table1[[#This Row],[Qty to buy]]</f>
        <v>0.72</v>
      </c>
    </row>
    <row r="5" spans="1:12" x14ac:dyDescent="0.2">
      <c r="A5">
        <v>8</v>
      </c>
      <c r="B5" t="s">
        <v>92</v>
      </c>
      <c r="C5" t="s">
        <v>93</v>
      </c>
      <c r="D5">
        <v>1</v>
      </c>
      <c r="E5" t="s">
        <v>27</v>
      </c>
      <c r="F5" t="s">
        <v>28</v>
      </c>
      <c r="G5">
        <v>696103201002</v>
      </c>
      <c r="I5" t="s">
        <v>85</v>
      </c>
      <c r="J5">
        <v>3</v>
      </c>
      <c r="K5">
        <v>1.18</v>
      </c>
      <c r="L5" s="3">
        <f>Table1[[#This Row],[Cost]]*Table1[[#This Row],[Qty to buy]]</f>
        <v>3.54</v>
      </c>
    </row>
    <row r="6" spans="1:12" x14ac:dyDescent="0.2">
      <c r="A6">
        <v>10</v>
      </c>
      <c r="B6" t="s">
        <v>29</v>
      </c>
      <c r="C6" t="s">
        <v>30</v>
      </c>
      <c r="D6">
        <v>2</v>
      </c>
      <c r="E6" t="s">
        <v>31</v>
      </c>
      <c r="F6" t="s">
        <v>32</v>
      </c>
      <c r="G6" t="s">
        <v>33</v>
      </c>
      <c r="I6" t="s">
        <v>85</v>
      </c>
      <c r="J6">
        <v>8</v>
      </c>
      <c r="K6">
        <v>0.13</v>
      </c>
      <c r="L6" s="3">
        <f>Table1[[#This Row],[Cost]]*Table1[[#This Row],[Qty to buy]]</f>
        <v>1.04</v>
      </c>
    </row>
    <row r="7" spans="1:12" x14ac:dyDescent="0.2">
      <c r="A7">
        <v>11</v>
      </c>
      <c r="B7" t="s">
        <v>34</v>
      </c>
      <c r="C7" t="s">
        <v>97</v>
      </c>
      <c r="D7">
        <v>1</v>
      </c>
      <c r="E7" t="s">
        <v>98</v>
      </c>
      <c r="F7" t="s">
        <v>32</v>
      </c>
      <c r="G7" t="s">
        <v>99</v>
      </c>
      <c r="I7" t="s">
        <v>85</v>
      </c>
      <c r="J7">
        <v>6</v>
      </c>
      <c r="K7">
        <v>0.28999999999999998</v>
      </c>
      <c r="L7" s="3">
        <f>Table1[[#This Row],[Cost]]*Table1[[#This Row],[Qty to buy]]</f>
        <v>1.7399999999999998</v>
      </c>
    </row>
    <row r="8" spans="1:12" x14ac:dyDescent="0.2">
      <c r="A8">
        <v>12</v>
      </c>
      <c r="B8" t="s">
        <v>103</v>
      </c>
      <c r="C8" t="s">
        <v>35</v>
      </c>
      <c r="D8">
        <v>1</v>
      </c>
      <c r="E8" t="s">
        <v>36</v>
      </c>
      <c r="F8" t="s">
        <v>37</v>
      </c>
      <c r="G8">
        <v>1844252</v>
      </c>
      <c r="I8" t="s">
        <v>85</v>
      </c>
      <c r="J8">
        <v>2</v>
      </c>
      <c r="K8">
        <v>2.5099999999999998</v>
      </c>
      <c r="L8" s="3">
        <f>Table1[[#This Row],[Cost]]*Table1[[#This Row],[Qty to buy]]</f>
        <v>5.0199999999999996</v>
      </c>
    </row>
    <row r="9" spans="1:12" x14ac:dyDescent="0.2">
      <c r="A9">
        <v>13</v>
      </c>
      <c r="B9" t="s">
        <v>104</v>
      </c>
      <c r="D9">
        <v>1</v>
      </c>
      <c r="E9" t="s">
        <v>105</v>
      </c>
      <c r="F9" t="s">
        <v>37</v>
      </c>
      <c r="G9">
        <v>1862894</v>
      </c>
      <c r="I9" t="s">
        <v>85</v>
      </c>
      <c r="J9">
        <v>3</v>
      </c>
      <c r="K9">
        <v>6.55</v>
      </c>
      <c r="L9" s="3">
        <f>Table1[[#This Row],[Cost]]*Table1[[#This Row],[Qty to buy]]</f>
        <v>19.649999999999999</v>
      </c>
    </row>
    <row r="10" spans="1:12" x14ac:dyDescent="0.2">
      <c r="A10">
        <v>14</v>
      </c>
      <c r="B10" t="s">
        <v>106</v>
      </c>
      <c r="C10" t="s">
        <v>38</v>
      </c>
      <c r="D10">
        <v>2</v>
      </c>
      <c r="E10" t="s">
        <v>39</v>
      </c>
      <c r="F10" t="s">
        <v>37</v>
      </c>
      <c r="G10">
        <v>1923869</v>
      </c>
      <c r="I10" t="s">
        <v>85</v>
      </c>
      <c r="J10">
        <v>4</v>
      </c>
      <c r="K10">
        <v>0.7</v>
      </c>
      <c r="L10" s="3">
        <f>Table1[[#This Row],[Cost]]*Table1[[#This Row],[Qty to buy]]</f>
        <v>2.8</v>
      </c>
    </row>
    <row r="11" spans="1:12" x14ac:dyDescent="0.2">
      <c r="A11">
        <v>15</v>
      </c>
      <c r="B11" t="s">
        <v>107</v>
      </c>
      <c r="D11">
        <v>2</v>
      </c>
      <c r="E11" t="s">
        <v>108</v>
      </c>
      <c r="F11" t="s">
        <v>37</v>
      </c>
      <c r="G11">
        <v>1912401</v>
      </c>
      <c r="I11" t="s">
        <v>85</v>
      </c>
      <c r="J11">
        <v>5</v>
      </c>
      <c r="K11">
        <v>2.2000000000000002</v>
      </c>
      <c r="L11" s="3">
        <f>Table1[[#This Row],[Cost]]*Table1[[#This Row],[Qty to buy]]</f>
        <v>11</v>
      </c>
    </row>
    <row r="12" spans="1:12" x14ac:dyDescent="0.2">
      <c r="A12">
        <v>18</v>
      </c>
      <c r="B12" t="s">
        <v>47</v>
      </c>
      <c r="C12" t="s">
        <v>48</v>
      </c>
      <c r="D12">
        <v>1</v>
      </c>
      <c r="E12" t="s">
        <v>49</v>
      </c>
      <c r="F12" t="s">
        <v>50</v>
      </c>
      <c r="G12" t="s">
        <v>48</v>
      </c>
      <c r="I12" t="s">
        <v>85</v>
      </c>
      <c r="J12">
        <v>2</v>
      </c>
      <c r="K12">
        <v>3.58</v>
      </c>
      <c r="L12" s="3">
        <f>Table1[[#This Row],[Cost]]*Table1[[#This Row],[Qty to buy]]</f>
        <v>7.16</v>
      </c>
    </row>
    <row r="13" spans="1:12" x14ac:dyDescent="0.2">
      <c r="A13">
        <v>23</v>
      </c>
      <c r="B13" t="s">
        <v>110</v>
      </c>
      <c r="C13">
        <v>0</v>
      </c>
      <c r="D13">
        <v>1</v>
      </c>
      <c r="E13" t="s">
        <v>126</v>
      </c>
      <c r="F13" t="s">
        <v>127</v>
      </c>
      <c r="G13" t="s">
        <v>128</v>
      </c>
      <c r="H13">
        <v>1206</v>
      </c>
      <c r="I13" t="s">
        <v>85</v>
      </c>
      <c r="J13">
        <v>3</v>
      </c>
      <c r="K13">
        <v>0.1</v>
      </c>
      <c r="L13" s="3">
        <f>Table1[[#This Row],[Cost]]*Table1[[#This Row],[Qty to buy]]</f>
        <v>0.30000000000000004</v>
      </c>
    </row>
    <row r="14" spans="1:12" x14ac:dyDescent="0.2">
      <c r="A14">
        <v>24</v>
      </c>
      <c r="B14" t="s">
        <v>57</v>
      </c>
      <c r="C14">
        <v>1E-3</v>
      </c>
      <c r="D14">
        <v>1</v>
      </c>
      <c r="E14" t="s">
        <v>58</v>
      </c>
      <c r="F14" t="s">
        <v>59</v>
      </c>
      <c r="G14" t="s">
        <v>60</v>
      </c>
      <c r="I14" t="s">
        <v>85</v>
      </c>
      <c r="J14">
        <v>1</v>
      </c>
      <c r="K14">
        <v>1.67</v>
      </c>
      <c r="L14" s="3">
        <f>Table1[[#This Row],[Cost]]*Table1[[#This Row],[Qty to buy]]</f>
        <v>1.67</v>
      </c>
    </row>
    <row r="15" spans="1:12" x14ac:dyDescent="0.2">
      <c r="A15">
        <v>30</v>
      </c>
      <c r="B15" t="s">
        <v>69</v>
      </c>
      <c r="C15" t="s">
        <v>70</v>
      </c>
      <c r="D15">
        <v>1</v>
      </c>
      <c r="E15" t="s">
        <v>120</v>
      </c>
      <c r="F15" t="s">
        <v>121</v>
      </c>
      <c r="G15" t="s">
        <v>122</v>
      </c>
      <c r="I15" t="s">
        <v>85</v>
      </c>
      <c r="J15">
        <v>3</v>
      </c>
      <c r="K15">
        <v>0.37</v>
      </c>
      <c r="L15" s="3">
        <f>Table1[[#This Row],[Cost]]*Table1[[#This Row],[Qty to buy]]</f>
        <v>1.1099999999999999</v>
      </c>
    </row>
    <row r="16" spans="1:12" x14ac:dyDescent="0.2">
      <c r="A16">
        <v>33</v>
      </c>
      <c r="B16" t="s">
        <v>74</v>
      </c>
      <c r="C16" t="s">
        <v>75</v>
      </c>
      <c r="D16">
        <v>1</v>
      </c>
      <c r="E16" t="s">
        <v>115</v>
      </c>
      <c r="F16" t="s">
        <v>114</v>
      </c>
      <c r="G16" t="s">
        <v>113</v>
      </c>
      <c r="I16" t="s">
        <v>85</v>
      </c>
      <c r="J16">
        <v>4</v>
      </c>
      <c r="K16">
        <v>3.01</v>
      </c>
      <c r="L16" s="3">
        <f>Table1[[#This Row],[Cost]]*Table1[[#This Row],[Qty to buy]]</f>
        <v>12.04</v>
      </c>
    </row>
    <row r="17" spans="1:12" x14ac:dyDescent="0.2">
      <c r="A17">
        <v>34</v>
      </c>
      <c r="B17" t="s">
        <v>76</v>
      </c>
      <c r="C17">
        <v>555</v>
      </c>
      <c r="D17">
        <v>1</v>
      </c>
      <c r="E17" t="s">
        <v>77</v>
      </c>
      <c r="F17" t="s">
        <v>78</v>
      </c>
      <c r="G17" t="s">
        <v>79</v>
      </c>
      <c r="I17" t="s">
        <v>85</v>
      </c>
      <c r="J17">
        <v>4</v>
      </c>
      <c r="K17">
        <v>1.01</v>
      </c>
      <c r="L17" s="3">
        <f>Table1[[#This Row],[Cost]]*Table1[[#This Row],[Qty to buy]]</f>
        <v>4.04</v>
      </c>
    </row>
    <row r="18" spans="1:12" x14ac:dyDescent="0.2">
      <c r="A18">
        <v>35</v>
      </c>
      <c r="B18" t="s">
        <v>80</v>
      </c>
      <c r="C18" t="s">
        <v>81</v>
      </c>
      <c r="D18">
        <v>1</v>
      </c>
      <c r="E18" t="s">
        <v>82</v>
      </c>
      <c r="F18" t="s">
        <v>78</v>
      </c>
      <c r="G18" t="s">
        <v>83</v>
      </c>
      <c r="I18" t="s">
        <v>85</v>
      </c>
      <c r="J18">
        <v>4</v>
      </c>
      <c r="K18">
        <v>0.56999999999999995</v>
      </c>
      <c r="L18" s="3">
        <f>Table1[[#This Row],[Cost]]*Table1[[#This Row],[Qty to buy]]</f>
        <v>2.2799999999999998</v>
      </c>
    </row>
    <row r="19" spans="1:12" x14ac:dyDescent="0.2">
      <c r="A19">
        <v>36</v>
      </c>
      <c r="B19" t="s">
        <v>123</v>
      </c>
      <c r="C19" t="s">
        <v>124</v>
      </c>
      <c r="D19">
        <v>1</v>
      </c>
      <c r="E19" t="s">
        <v>125</v>
      </c>
      <c r="I19" t="s">
        <v>85</v>
      </c>
      <c r="J19">
        <v>2</v>
      </c>
      <c r="K19">
        <v>11.06</v>
      </c>
      <c r="L19" s="3">
        <f>Table1[[#This Row],[Cost]]*Table1[[#This Row],[Qty to buy]]</f>
        <v>22.12</v>
      </c>
    </row>
    <row r="20" spans="1:12" hidden="1" x14ac:dyDescent="0.2">
      <c r="A20">
        <v>3</v>
      </c>
      <c r="B20" t="s">
        <v>16</v>
      </c>
      <c r="C20" t="s">
        <v>17</v>
      </c>
      <c r="D20">
        <v>1</v>
      </c>
      <c r="H20" s="1" t="s">
        <v>87</v>
      </c>
      <c r="I20" t="s">
        <v>88</v>
      </c>
      <c r="L20" s="3">
        <f>Table1[[#This Row],[Cost]]*Table1[[#This Row],[Qty to buy]]</f>
        <v>0</v>
      </c>
    </row>
    <row r="21" spans="1:12" hidden="1" x14ac:dyDescent="0.2">
      <c r="A21">
        <v>4</v>
      </c>
      <c r="B21" t="s">
        <v>89</v>
      </c>
      <c r="C21" t="s">
        <v>18</v>
      </c>
      <c r="D21">
        <v>4</v>
      </c>
      <c r="H21" s="1" t="s">
        <v>87</v>
      </c>
      <c r="I21" t="s">
        <v>88</v>
      </c>
      <c r="L21" s="3">
        <f>Table1[[#This Row],[Cost]]*Table1[[#This Row],[Qty to buy]]</f>
        <v>0</v>
      </c>
    </row>
    <row r="22" spans="1:12" hidden="1" x14ac:dyDescent="0.2">
      <c r="A22">
        <v>6</v>
      </c>
      <c r="B22" t="s">
        <v>90</v>
      </c>
      <c r="C22" t="s">
        <v>21</v>
      </c>
      <c r="D22">
        <v>3</v>
      </c>
      <c r="I22" t="s">
        <v>88</v>
      </c>
      <c r="L22" s="3">
        <f>Table1[[#This Row],[Cost]]*Table1[[#This Row],[Qty to buy]]</f>
        <v>0</v>
      </c>
    </row>
    <row r="23" spans="1:12" hidden="1" x14ac:dyDescent="0.2">
      <c r="A23">
        <v>7</v>
      </c>
      <c r="B23" t="s">
        <v>22</v>
      </c>
      <c r="C23" t="s">
        <v>23</v>
      </c>
      <c r="D23">
        <v>2</v>
      </c>
      <c r="E23" t="s">
        <v>24</v>
      </c>
      <c r="F23" t="s">
        <v>25</v>
      </c>
      <c r="G23" t="s">
        <v>26</v>
      </c>
      <c r="I23" t="s">
        <v>88</v>
      </c>
      <c r="L23" s="3">
        <f>Table1[[#This Row],[Cost]]*Table1[[#This Row],[Qty to buy]]</f>
        <v>0</v>
      </c>
    </row>
    <row r="24" spans="1:12" hidden="1" x14ac:dyDescent="0.2">
      <c r="A24">
        <v>9</v>
      </c>
      <c r="B24" t="s">
        <v>91</v>
      </c>
      <c r="C24" t="s">
        <v>94</v>
      </c>
      <c r="D24">
        <v>1</v>
      </c>
      <c r="E24" t="s">
        <v>95</v>
      </c>
      <c r="F24" t="s">
        <v>32</v>
      </c>
      <c r="G24" t="s">
        <v>96</v>
      </c>
      <c r="I24" t="s">
        <v>88</v>
      </c>
      <c r="L24" s="3">
        <f>Table1[[#This Row],[Cost]]*Table1[[#This Row],[Qty to buy]]</f>
        <v>0</v>
      </c>
    </row>
    <row r="25" spans="1:12" hidden="1" x14ac:dyDescent="0.2">
      <c r="A25">
        <v>17</v>
      </c>
      <c r="B25" t="s">
        <v>42</v>
      </c>
      <c r="C25" t="s">
        <v>43</v>
      </c>
      <c r="D25">
        <v>1</v>
      </c>
      <c r="E25" t="s">
        <v>44</v>
      </c>
      <c r="F25" t="s">
        <v>45</v>
      </c>
      <c r="G25" t="s">
        <v>46</v>
      </c>
      <c r="I25" t="s">
        <v>88</v>
      </c>
      <c r="L25" s="3">
        <f>Table1[[#This Row],[Cost]]*Table1[[#This Row],[Qty to buy]]</f>
        <v>0</v>
      </c>
    </row>
    <row r="26" spans="1:12" hidden="1" x14ac:dyDescent="0.2">
      <c r="A26">
        <v>19</v>
      </c>
      <c r="B26" t="s">
        <v>51</v>
      </c>
      <c r="C26" t="s">
        <v>52</v>
      </c>
      <c r="D26">
        <v>1</v>
      </c>
      <c r="E26" t="s">
        <v>53</v>
      </c>
      <c r="F26" t="s">
        <v>45</v>
      </c>
      <c r="G26" t="s">
        <v>54</v>
      </c>
      <c r="I26" t="s">
        <v>88</v>
      </c>
      <c r="L26" s="3">
        <f>Table1[[#This Row],[Cost]]*Table1[[#This Row],[Qty to buy]]</f>
        <v>0</v>
      </c>
    </row>
    <row r="27" spans="1:12" hidden="1" x14ac:dyDescent="0.2">
      <c r="A27">
        <v>21</v>
      </c>
      <c r="B27" t="s">
        <v>111</v>
      </c>
      <c r="C27">
        <v>0</v>
      </c>
      <c r="D27">
        <v>3</v>
      </c>
      <c r="H27" s="1" t="s">
        <v>87</v>
      </c>
      <c r="I27" t="s">
        <v>88</v>
      </c>
      <c r="L27" s="3">
        <f>Table1[[#This Row],[Cost]]*Table1[[#This Row],[Qty to buy]]</f>
        <v>0</v>
      </c>
    </row>
    <row r="28" spans="1:12" hidden="1" x14ac:dyDescent="0.2">
      <c r="A28">
        <v>22</v>
      </c>
      <c r="B28" t="s">
        <v>109</v>
      </c>
      <c r="C28">
        <v>0</v>
      </c>
      <c r="D28">
        <v>1</v>
      </c>
      <c r="H28">
        <v>2512</v>
      </c>
      <c r="I28" t="s">
        <v>88</v>
      </c>
      <c r="L28" s="3">
        <f>Table1[[#This Row],[Cost]]*Table1[[#This Row],[Qty to buy]]</f>
        <v>0</v>
      </c>
    </row>
    <row r="29" spans="1:12" hidden="1" x14ac:dyDescent="0.2">
      <c r="A29">
        <v>25</v>
      </c>
      <c r="B29" t="s">
        <v>61</v>
      </c>
      <c r="C29" t="s">
        <v>62</v>
      </c>
      <c r="D29">
        <v>2</v>
      </c>
      <c r="I29" t="s">
        <v>88</v>
      </c>
      <c r="L29" s="3">
        <f>Table1[[#This Row],[Cost]]*Table1[[#This Row],[Qty to buy]]</f>
        <v>0</v>
      </c>
    </row>
    <row r="30" spans="1:12" hidden="1" x14ac:dyDescent="0.2">
      <c r="A30">
        <v>26</v>
      </c>
      <c r="B30" t="s">
        <v>63</v>
      </c>
      <c r="C30" t="s">
        <v>64</v>
      </c>
      <c r="D30">
        <v>4</v>
      </c>
      <c r="I30" t="s">
        <v>88</v>
      </c>
      <c r="L30" s="3">
        <f>Table1[[#This Row],[Cost]]*Table1[[#This Row],[Qty to buy]]</f>
        <v>0</v>
      </c>
    </row>
    <row r="31" spans="1:12" hidden="1" x14ac:dyDescent="0.2">
      <c r="A31">
        <v>27</v>
      </c>
      <c r="B31" t="s">
        <v>65</v>
      </c>
      <c r="C31" t="s">
        <v>119</v>
      </c>
      <c r="D31">
        <v>3</v>
      </c>
      <c r="I31" t="s">
        <v>88</v>
      </c>
      <c r="L31" s="3">
        <f>Table1[[#This Row],[Cost]]*Table1[[#This Row],[Qty to buy]]</f>
        <v>0</v>
      </c>
    </row>
    <row r="32" spans="1:12" hidden="1" x14ac:dyDescent="0.2">
      <c r="A32">
        <v>29</v>
      </c>
      <c r="B32" t="s">
        <v>67</v>
      </c>
      <c r="C32" t="s">
        <v>68</v>
      </c>
      <c r="D32">
        <v>2</v>
      </c>
      <c r="I32" t="s">
        <v>88</v>
      </c>
      <c r="L32" s="3">
        <f>Table1[[#This Row],[Cost]]*Table1[[#This Row],[Qty to buy]]</f>
        <v>0</v>
      </c>
    </row>
    <row r="33" spans="1:12" hidden="1" x14ac:dyDescent="0.2">
      <c r="A33">
        <v>31</v>
      </c>
      <c r="B33" t="s">
        <v>112</v>
      </c>
      <c r="C33" t="s">
        <v>71</v>
      </c>
      <c r="D33">
        <v>2</v>
      </c>
      <c r="I33" t="s">
        <v>88</v>
      </c>
      <c r="L33" s="3">
        <f>Table1[[#This Row],[Cost]]*Table1[[#This Row],[Qty to buy]]</f>
        <v>0</v>
      </c>
    </row>
    <row r="34" spans="1:12" hidden="1" x14ac:dyDescent="0.2">
      <c r="A34">
        <v>32</v>
      </c>
      <c r="B34" t="s">
        <v>72</v>
      </c>
      <c r="C34" t="s">
        <v>73</v>
      </c>
      <c r="D34">
        <v>2</v>
      </c>
      <c r="I34" t="s">
        <v>88</v>
      </c>
      <c r="L34" s="3">
        <f>Table1[[#This Row],[Cost]]*Table1[[#This Row],[Qty to buy]]</f>
        <v>0</v>
      </c>
    </row>
    <row r="35" spans="1:12" hidden="1" x14ac:dyDescent="0.2">
      <c r="A35">
        <v>16</v>
      </c>
      <c r="B35" t="s">
        <v>40</v>
      </c>
      <c r="C35" t="s">
        <v>41</v>
      </c>
      <c r="D35">
        <v>4</v>
      </c>
      <c r="L35" s="3">
        <f>Table1[[#This Row],[Cost]]*Table1[[#This Row],[Qty to buy]]</f>
        <v>0</v>
      </c>
    </row>
    <row r="36" spans="1:12" hidden="1" x14ac:dyDescent="0.2">
      <c r="A36">
        <v>20</v>
      </c>
      <c r="B36" t="s">
        <v>55</v>
      </c>
      <c r="C36" t="s">
        <v>56</v>
      </c>
      <c r="D36">
        <v>1</v>
      </c>
      <c r="L36" s="3">
        <f>Table1[[#This Row],[Cost]]*Table1[[#This Row],[Qty to buy]]</f>
        <v>0</v>
      </c>
    </row>
    <row r="37" spans="1:12" hidden="1" x14ac:dyDescent="0.2">
      <c r="A37">
        <v>28</v>
      </c>
      <c r="B37" t="s">
        <v>66</v>
      </c>
      <c r="C37" t="s">
        <v>56</v>
      </c>
      <c r="D37">
        <v>3</v>
      </c>
      <c r="L37" s="3">
        <f>Table1[[#This Row],[Cost]]*Table1[[#This Row],[Qty to buy]]</f>
        <v>0</v>
      </c>
    </row>
    <row r="38" spans="1:12" x14ac:dyDescent="0.2">
      <c r="L38" s="4">
        <f>SUM(Table1[Total Cost])</f>
        <v>97.970000000000013</v>
      </c>
    </row>
  </sheetData>
  <conditionalFormatting sqref="I2:I37">
    <cfRule type="containsText" dxfId="3" priority="1" operator="containsText" text="Buy">
      <formula>NOT(ISERROR(SEARCH("Buy",I2)))</formula>
    </cfRule>
    <cfRule type="containsText" dxfId="2" priority="2" operator="containsText" text="Choose">
      <formula>NOT(ISERROR(SEARCH("Choose",I2)))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bom_pcb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2017-07-19T16:23:11Z</dcterms:created>
  <dcterms:modified xsi:type="dcterms:W3CDTF">2017-07-20T17:55:33Z</dcterms:modified>
</cp:coreProperties>
</file>