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360" windowHeight="7760" activeTab="2"/>
  </bookViews>
  <sheets>
    <sheet name="Sheet1" sheetId="1" r:id="rId1"/>
    <sheet name="Sheet2" sheetId="2" r:id="rId2"/>
    <sheet name="Sheet2 (2)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 s="1"/>
  <c r="D8" i="3"/>
  <c r="E8" i="3" s="1"/>
  <c r="D7" i="2"/>
  <c r="E7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8" i="2"/>
  <c r="B9" i="2" s="1"/>
  <c r="B32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1" i="3" l="1"/>
  <c r="D9" i="3"/>
  <c r="D8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E9" i="3" l="1"/>
  <c r="D10" i="3" s="1"/>
  <c r="E10" i="3" s="1"/>
  <c r="B12" i="3"/>
  <c r="E8" i="2"/>
  <c r="E7" i="1"/>
  <c r="D11" i="3" l="1"/>
  <c r="E11" i="3" s="1"/>
  <c r="B13" i="3"/>
  <c r="D9" i="2"/>
  <c r="D8" i="1"/>
  <c r="F7" i="1"/>
  <c r="E8" i="1"/>
  <c r="D12" i="3" l="1"/>
  <c r="E12" i="3" s="1"/>
  <c r="B14" i="3"/>
  <c r="E9" i="2"/>
  <c r="D9" i="1"/>
  <c r="E9" i="1" s="1"/>
  <c r="F8" i="1"/>
  <c r="D13" i="3" l="1"/>
  <c r="E13" i="3" s="1"/>
  <c r="B15" i="3"/>
  <c r="D10" i="2"/>
  <c r="D10" i="1"/>
  <c r="E10" i="1" s="1"/>
  <c r="F9" i="1"/>
  <c r="D14" i="3" l="1"/>
  <c r="E14" i="3" s="1"/>
  <c r="D15" i="3"/>
  <c r="E15" i="3" s="1"/>
  <c r="B16" i="3"/>
  <c r="E10" i="2"/>
  <c r="D11" i="1"/>
  <c r="E11" i="1" s="1"/>
  <c r="F10" i="1"/>
  <c r="B17" i="3" l="1"/>
  <c r="D16" i="3"/>
  <c r="E16" i="3" s="1"/>
  <c r="D11" i="2"/>
  <c r="D12" i="1"/>
  <c r="F11" i="1"/>
  <c r="E12" i="1"/>
  <c r="B18" i="3" l="1"/>
  <c r="D17" i="3"/>
  <c r="E17" i="3" s="1"/>
  <c r="E11" i="2"/>
  <c r="D13" i="1"/>
  <c r="E13" i="1" s="1"/>
  <c r="F12" i="1"/>
  <c r="D18" i="3" l="1"/>
  <c r="E18" i="3" s="1"/>
  <c r="B19" i="3"/>
  <c r="D12" i="2"/>
  <c r="D14" i="1"/>
  <c r="E14" i="1" s="1"/>
  <c r="F13" i="1"/>
  <c r="B20" i="3" l="1"/>
  <c r="D19" i="3"/>
  <c r="E19" i="3" s="1"/>
  <c r="E12" i="2"/>
  <c r="D15" i="1"/>
  <c r="E15" i="1" s="1"/>
  <c r="F14" i="1"/>
  <c r="B21" i="3" l="1"/>
  <c r="D20" i="3"/>
  <c r="E20" i="3" s="1"/>
  <c r="D13" i="2"/>
  <c r="D16" i="1"/>
  <c r="E16" i="1" s="1"/>
  <c r="F15" i="1"/>
  <c r="B22" i="3" l="1"/>
  <c r="D21" i="3"/>
  <c r="E21" i="3" s="1"/>
  <c r="E13" i="2"/>
  <c r="D17" i="1"/>
  <c r="E17" i="1" s="1"/>
  <c r="D18" i="1" s="1"/>
  <c r="F16" i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B23" i="3" l="1"/>
  <c r="D22" i="3"/>
  <c r="E22" i="3" s="1"/>
  <c r="D14" i="2"/>
  <c r="E18" i="1"/>
  <c r="D19" i="1" s="1"/>
  <c r="E19" i="1" s="1"/>
  <c r="D20" i="1" s="1"/>
  <c r="E20" i="1" s="1"/>
  <c r="D21" i="1" s="1"/>
  <c r="B24" i="3" l="1"/>
  <c r="D23" i="3"/>
  <c r="E23" i="3" s="1"/>
  <c r="E14" i="2"/>
  <c r="E21" i="1"/>
  <c r="D22" i="1"/>
  <c r="E22" i="1" s="1"/>
  <c r="D23" i="1" s="1"/>
  <c r="E23" i="1" s="1"/>
  <c r="D24" i="1" s="1"/>
  <c r="B25" i="3" l="1"/>
  <c r="D24" i="3"/>
  <c r="E24" i="3" s="1"/>
  <c r="D15" i="2"/>
  <c r="E24" i="1"/>
  <c r="D25" i="1" s="1"/>
  <c r="B26" i="3" l="1"/>
  <c r="D25" i="3"/>
  <c r="E25" i="3" s="1"/>
  <c r="E15" i="2"/>
  <c r="E25" i="1"/>
  <c r="D26" i="1" s="1"/>
  <c r="E26" i="1" s="1"/>
  <c r="D27" i="1" s="1"/>
  <c r="E27" i="1" s="1"/>
  <c r="D28" i="1" s="1"/>
  <c r="B27" i="3" l="1"/>
  <c r="D26" i="3"/>
  <c r="E26" i="3" s="1"/>
  <c r="D16" i="2"/>
  <c r="E28" i="1"/>
  <c r="D29" i="1"/>
  <c r="B28" i="3" l="1"/>
  <c r="D27" i="3"/>
  <c r="E27" i="3" s="1"/>
  <c r="E16" i="2"/>
  <c r="D17" i="2"/>
  <c r="E17" i="2" s="1"/>
  <c r="E29" i="1"/>
  <c r="D30" i="1" s="1"/>
  <c r="E30" i="1" s="1"/>
  <c r="D31" i="1" s="1"/>
  <c r="E31" i="1" s="1"/>
  <c r="D32" i="1" s="1"/>
  <c r="E32" i="1" s="1"/>
  <c r="B29" i="3" l="1"/>
  <c r="D28" i="3"/>
  <c r="D18" i="2"/>
  <c r="E18" i="2" s="1"/>
  <c r="E28" i="3" l="1"/>
  <c r="F28" i="3" s="1"/>
  <c r="F8" i="3"/>
  <c r="F10" i="3"/>
  <c r="F9" i="3"/>
  <c r="F11" i="3"/>
  <c r="F12" i="3"/>
  <c r="F14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B30" i="3"/>
  <c r="D19" i="2"/>
  <c r="E19" i="2" s="1"/>
  <c r="D20" i="2"/>
  <c r="E20" i="2" s="1"/>
  <c r="D29" i="3" l="1"/>
  <c r="E29" i="3" s="1"/>
  <c r="F29" i="3" s="1"/>
  <c r="B31" i="3"/>
  <c r="D30" i="3"/>
  <c r="E30" i="3" s="1"/>
  <c r="F30" i="3" s="1"/>
  <c r="D21" i="2"/>
  <c r="E21" i="2" s="1"/>
  <c r="B32" i="3" l="1"/>
  <c r="D31" i="3"/>
  <c r="E31" i="3" s="1"/>
  <c r="F31" i="3" s="1"/>
  <c r="D22" i="2"/>
  <c r="E22" i="2" s="1"/>
  <c r="B33" i="3" l="1"/>
  <c r="D32" i="3"/>
  <c r="E32" i="3" s="1"/>
  <c r="F32" i="3" s="1"/>
  <c r="D23" i="2"/>
  <c r="E23" i="2" s="1"/>
  <c r="D33" i="3" l="1"/>
  <c r="E33" i="3" s="1"/>
  <c r="F33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D24" i="2"/>
  <c r="E24" i="2" s="1"/>
  <c r="D25" i="2" l="1"/>
  <c r="E25" i="2" s="1"/>
  <c r="D26" i="2" l="1"/>
  <c r="E26" i="2" s="1"/>
  <c r="D27" i="2" l="1"/>
  <c r="E27" i="2" s="1"/>
  <c r="F27" i="2" s="1"/>
  <c r="F7" i="2" l="1"/>
  <c r="F8" i="2"/>
  <c r="F9" i="2"/>
  <c r="F10" i="2"/>
  <c r="F11" i="2"/>
  <c r="F12" i="2"/>
  <c r="F13" i="2"/>
  <c r="F14" i="2"/>
  <c r="F15" i="2"/>
  <c r="F17" i="2"/>
  <c r="F16" i="2"/>
  <c r="F18" i="2"/>
  <c r="F20" i="2"/>
  <c r="F19" i="2"/>
  <c r="F21" i="2"/>
  <c r="F22" i="2"/>
  <c r="F23" i="2"/>
  <c r="F24" i="2"/>
  <c r="F25" i="2"/>
  <c r="F26" i="2"/>
  <c r="D28" i="2"/>
  <c r="E28" i="2"/>
  <c r="F28" i="2" s="1"/>
  <c r="D29" i="2" l="1"/>
  <c r="E29" i="2" l="1"/>
  <c r="F29" i="2" s="1"/>
  <c r="D30" i="2" l="1"/>
  <c r="E30" i="2" l="1"/>
  <c r="F30" i="2" s="1"/>
  <c r="D31" i="2" l="1"/>
  <c r="E31" i="2" l="1"/>
  <c r="F31" i="2" l="1"/>
  <c r="D32" i="2"/>
  <c r="E32" i="2" s="1"/>
  <c r="F32" i="2" s="1"/>
  <c r="G32" i="2" s="1"/>
  <c r="G31" i="2" l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</calcChain>
</file>

<file path=xl/sharedStrings.xml><?xml version="1.0" encoding="utf-8"?>
<sst xmlns="http://schemas.openxmlformats.org/spreadsheetml/2006/main" count="29" uniqueCount="14">
  <si>
    <t>x</t>
    <phoneticPr fontId="1"/>
  </si>
  <si>
    <t>lx</t>
    <phoneticPr fontId="1"/>
  </si>
  <si>
    <t>pv_benefits</t>
    <phoneticPr fontId="1"/>
  </si>
  <si>
    <t>dx</t>
    <phoneticPr fontId="1"/>
  </si>
  <si>
    <t>qx</t>
    <phoneticPr fontId="1"/>
  </si>
  <si>
    <t>benefits</t>
    <phoneticPr fontId="1"/>
  </si>
  <si>
    <t>x_issue</t>
    <phoneticPr fontId="1"/>
  </si>
  <si>
    <t>n</t>
    <phoneticPr fontId="1"/>
  </si>
  <si>
    <t>disc_rate</t>
    <phoneticPr fontId="1"/>
  </si>
  <si>
    <t>q(x)</t>
    <phoneticPr fontId="1"/>
  </si>
  <si>
    <t>l(x)</t>
    <phoneticPr fontId="1"/>
  </si>
  <si>
    <t>d(x)</t>
    <phoneticPr fontId="1"/>
  </si>
  <si>
    <t>Product</t>
    <phoneticPr fontId="1"/>
  </si>
  <si>
    <t>Endowment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</si>
</sst>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0;[Red]\-#,##0.000"/>
  </numFmts>
  <fonts count="3" x14ac:knownFonts="1">
    <font>
      <sz val="11"/>
      <color theme="1"/>
      <name val="Arial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7" fontId="0" fillId="0" borderId="0" xfId="1" applyNumberFormat="1" applyFont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G15" sqref="G15"/>
    </sheetView>
  </sheetViews>
  <sheetFormatPr defaultRowHeight="14" x14ac:dyDescent="0.3"/>
  <cols>
    <col min="4" max="6" width="12.33203125" bestFit="1" customWidth="1"/>
    <col min="7" max="7" width="12.33203125" customWidth="1"/>
  </cols>
  <sheetData>
    <row r="2" spans="2:7" x14ac:dyDescent="0.3">
      <c r="B2" t="s">
        <v>6</v>
      </c>
      <c r="C2">
        <v>50</v>
      </c>
    </row>
    <row r="3" spans="2:7" x14ac:dyDescent="0.3">
      <c r="B3" t="s">
        <v>7</v>
      </c>
      <c r="C3">
        <v>10</v>
      </c>
    </row>
    <row r="4" spans="2:7" x14ac:dyDescent="0.3">
      <c r="B4" t="s">
        <v>8</v>
      </c>
      <c r="C4">
        <v>0</v>
      </c>
    </row>
    <row r="6" spans="2:7" x14ac:dyDescent="0.3">
      <c r="B6" t="s">
        <v>0</v>
      </c>
      <c r="C6" t="s">
        <v>4</v>
      </c>
      <c r="D6" t="s">
        <v>1</v>
      </c>
      <c r="E6" t="s">
        <v>3</v>
      </c>
      <c r="F6" t="s">
        <v>5</v>
      </c>
      <c r="G6" t="s">
        <v>2</v>
      </c>
    </row>
    <row r="7" spans="2:7" x14ac:dyDescent="0.3">
      <c r="B7">
        <v>50</v>
      </c>
      <c r="C7">
        <v>3.0000000000000001E-3</v>
      </c>
      <c r="D7">
        <v>1000000</v>
      </c>
      <c r="E7">
        <f t="shared" ref="E7:E17" si="0">D7*C7</f>
        <v>3000</v>
      </c>
      <c r="F7">
        <f>E7/$D$7</f>
        <v>3.0000000000000001E-3</v>
      </c>
      <c r="G7">
        <f>F7+G8/(1+$C$4)</f>
        <v>2.9598223051083176E-2</v>
      </c>
    </row>
    <row r="8" spans="2:7" x14ac:dyDescent="0.3">
      <c r="B8">
        <f t="shared" ref="B8:B32" si="1">B7+1</f>
        <v>51</v>
      </c>
      <c r="C8">
        <v>3.0000000000000001E-3</v>
      </c>
      <c r="D8">
        <f t="shared" ref="D8:D17" si="2">D7-E7</f>
        <v>997000</v>
      </c>
      <c r="E8">
        <f t="shared" si="0"/>
        <v>2991</v>
      </c>
      <c r="F8">
        <f t="shared" ref="F8:F16" si="3">E8/$D$7</f>
        <v>2.9910000000000002E-3</v>
      </c>
      <c r="G8">
        <f t="shared" ref="G8:G16" si="4">F8+G9/(1+$C$4)</f>
        <v>2.6598223051083177E-2</v>
      </c>
    </row>
    <row r="9" spans="2:7" x14ac:dyDescent="0.3">
      <c r="B9">
        <f t="shared" si="1"/>
        <v>52</v>
      </c>
      <c r="C9">
        <v>3.0000000000000001E-3</v>
      </c>
      <c r="D9">
        <f t="shared" si="2"/>
        <v>994009</v>
      </c>
      <c r="E9">
        <f t="shared" si="0"/>
        <v>2982.027</v>
      </c>
      <c r="F9">
        <f t="shared" si="3"/>
        <v>2.9820269999999999E-3</v>
      </c>
      <c r="G9">
        <f t="shared" si="4"/>
        <v>2.3607223051083176E-2</v>
      </c>
    </row>
    <row r="10" spans="2:7" x14ac:dyDescent="0.3">
      <c r="B10">
        <f t="shared" si="1"/>
        <v>53</v>
      </c>
      <c r="C10">
        <v>3.0000000000000001E-3</v>
      </c>
      <c r="D10">
        <f t="shared" si="2"/>
        <v>991026.973</v>
      </c>
      <c r="E10">
        <f t="shared" si="0"/>
        <v>2973.080919</v>
      </c>
      <c r="F10">
        <f t="shared" si="3"/>
        <v>2.9730809190000001E-3</v>
      </c>
      <c r="G10">
        <f t="shared" si="4"/>
        <v>2.0625196051083178E-2</v>
      </c>
    </row>
    <row r="11" spans="2:7" x14ac:dyDescent="0.3">
      <c r="B11">
        <f t="shared" si="1"/>
        <v>54</v>
      </c>
      <c r="C11">
        <v>3.0000000000000001E-3</v>
      </c>
      <c r="D11">
        <f t="shared" si="2"/>
        <v>988053.89208100003</v>
      </c>
      <c r="E11">
        <f t="shared" si="0"/>
        <v>2964.1616762430003</v>
      </c>
      <c r="F11">
        <f t="shared" si="3"/>
        <v>2.9641616762430003E-3</v>
      </c>
      <c r="G11">
        <f t="shared" si="4"/>
        <v>1.7652115132083177E-2</v>
      </c>
    </row>
    <row r="12" spans="2:7" x14ac:dyDescent="0.3">
      <c r="B12">
        <f t="shared" si="1"/>
        <v>55</v>
      </c>
      <c r="C12">
        <v>3.0000000000000001E-3</v>
      </c>
      <c r="D12">
        <f t="shared" si="2"/>
        <v>985089.73040475708</v>
      </c>
      <c r="E12">
        <f t="shared" si="0"/>
        <v>2955.2691912142714</v>
      </c>
      <c r="F12">
        <f t="shared" si="3"/>
        <v>2.9552691912142714E-3</v>
      </c>
      <c r="G12">
        <f t="shared" si="4"/>
        <v>1.4687953455840176E-2</v>
      </c>
    </row>
    <row r="13" spans="2:7" x14ac:dyDescent="0.3">
      <c r="B13">
        <f t="shared" si="1"/>
        <v>56</v>
      </c>
      <c r="C13">
        <v>3.0000000000000001E-3</v>
      </c>
      <c r="D13">
        <f t="shared" si="2"/>
        <v>982134.46121354285</v>
      </c>
      <c r="E13">
        <f t="shared" si="0"/>
        <v>2946.4033836406288</v>
      </c>
      <c r="F13">
        <f t="shared" si="3"/>
        <v>2.946403383640629E-3</v>
      </c>
      <c r="G13">
        <f t="shared" si="4"/>
        <v>1.1732684264625905E-2</v>
      </c>
    </row>
    <row r="14" spans="2:7" x14ac:dyDescent="0.3">
      <c r="B14">
        <f t="shared" si="1"/>
        <v>57</v>
      </c>
      <c r="C14">
        <v>3.0000000000000001E-3</v>
      </c>
      <c r="D14">
        <f t="shared" si="2"/>
        <v>979188.05782990227</v>
      </c>
      <c r="E14">
        <f t="shared" si="0"/>
        <v>2937.5641734897067</v>
      </c>
      <c r="F14">
        <f t="shared" si="3"/>
        <v>2.9375641734897067E-3</v>
      </c>
      <c r="G14">
        <f t="shared" si="4"/>
        <v>8.7862808809852748E-3</v>
      </c>
    </row>
    <row r="15" spans="2:7" x14ac:dyDescent="0.3">
      <c r="B15">
        <f t="shared" si="1"/>
        <v>58</v>
      </c>
      <c r="C15">
        <v>3.0000000000000001E-3</v>
      </c>
      <c r="D15">
        <f t="shared" si="2"/>
        <v>976250.49365641258</v>
      </c>
      <c r="E15">
        <f t="shared" si="0"/>
        <v>2928.7514809692379</v>
      </c>
      <c r="F15">
        <f t="shared" si="3"/>
        <v>2.9287514809692378E-3</v>
      </c>
      <c r="G15">
        <f t="shared" si="4"/>
        <v>5.8487167074955677E-3</v>
      </c>
    </row>
    <row r="16" spans="2:7" x14ac:dyDescent="0.3">
      <c r="B16">
        <f t="shared" si="1"/>
        <v>59</v>
      </c>
      <c r="C16">
        <v>3.0000000000000001E-3</v>
      </c>
      <c r="D16">
        <f t="shared" si="2"/>
        <v>973321.74217544333</v>
      </c>
      <c r="E16">
        <f t="shared" si="0"/>
        <v>2919.9652265263298</v>
      </c>
      <c r="F16">
        <f t="shared" si="3"/>
        <v>2.9199652265263299E-3</v>
      </c>
      <c r="G16">
        <f t="shared" si="4"/>
        <v>2.9199652265263299E-3</v>
      </c>
    </row>
    <row r="17" spans="2:5" x14ac:dyDescent="0.3">
      <c r="B17">
        <f t="shared" si="1"/>
        <v>60</v>
      </c>
      <c r="C17">
        <v>3.0000000000000001E-3</v>
      </c>
      <c r="D17">
        <f t="shared" si="2"/>
        <v>970401.77694891696</v>
      </c>
      <c r="E17">
        <f t="shared" si="0"/>
        <v>2911.2053308467507</v>
      </c>
    </row>
    <row r="18" spans="2:5" x14ac:dyDescent="0.3">
      <c r="B18">
        <f t="shared" si="1"/>
        <v>61</v>
      </c>
      <c r="C18">
        <v>3.0000000000000001E-3</v>
      </c>
      <c r="D18">
        <f t="shared" ref="D18:D31" si="5">D17-E17</f>
        <v>967490.57161807024</v>
      </c>
      <c r="E18">
        <f t="shared" ref="E18:E31" si="6">D18*C18</f>
        <v>2902.4717148542109</v>
      </c>
    </row>
    <row r="19" spans="2:5" x14ac:dyDescent="0.3">
      <c r="B19">
        <f t="shared" si="1"/>
        <v>62</v>
      </c>
      <c r="C19">
        <v>3.0000000000000001E-3</v>
      </c>
      <c r="D19">
        <f t="shared" si="5"/>
        <v>964588.099903216</v>
      </c>
      <c r="E19">
        <f t="shared" si="6"/>
        <v>2893.7642997096482</v>
      </c>
    </row>
    <row r="20" spans="2:5" x14ac:dyDescent="0.3">
      <c r="B20">
        <f t="shared" si="1"/>
        <v>63</v>
      </c>
      <c r="C20">
        <v>3.0000000000000001E-3</v>
      </c>
      <c r="D20">
        <f t="shared" si="5"/>
        <v>961694.3356035063</v>
      </c>
      <c r="E20">
        <f t="shared" si="6"/>
        <v>2885.0830068105188</v>
      </c>
    </row>
    <row r="21" spans="2:5" x14ac:dyDescent="0.3">
      <c r="B21">
        <f t="shared" si="1"/>
        <v>64</v>
      </c>
      <c r="C21">
        <v>3.0000000000000001E-3</v>
      </c>
      <c r="D21">
        <f t="shared" si="5"/>
        <v>958809.25259669579</v>
      </c>
      <c r="E21">
        <f t="shared" si="6"/>
        <v>2876.4277577900875</v>
      </c>
    </row>
    <row r="22" spans="2:5" x14ac:dyDescent="0.3">
      <c r="B22">
        <f t="shared" si="1"/>
        <v>65</v>
      </c>
      <c r="C22">
        <v>3.0000000000000001E-3</v>
      </c>
      <c r="D22">
        <f t="shared" si="5"/>
        <v>955932.82483890571</v>
      </c>
      <c r="E22">
        <f t="shared" si="6"/>
        <v>2867.7984745167173</v>
      </c>
    </row>
    <row r="23" spans="2:5" x14ac:dyDescent="0.3">
      <c r="B23">
        <f t="shared" si="1"/>
        <v>66</v>
      </c>
      <c r="C23">
        <v>3.0000000000000001E-3</v>
      </c>
      <c r="D23">
        <f t="shared" si="5"/>
        <v>953065.02636438899</v>
      </c>
      <c r="E23">
        <f t="shared" si="6"/>
        <v>2859.1950790931669</v>
      </c>
    </row>
    <row r="24" spans="2:5" x14ac:dyDescent="0.3">
      <c r="B24">
        <f t="shared" si="1"/>
        <v>67</v>
      </c>
      <c r="C24">
        <v>3.0000000000000001E-3</v>
      </c>
      <c r="D24">
        <f t="shared" si="5"/>
        <v>950205.83128529578</v>
      </c>
      <c r="E24">
        <f t="shared" si="6"/>
        <v>2850.6174938558875</v>
      </c>
    </row>
    <row r="25" spans="2:5" x14ac:dyDescent="0.3">
      <c r="B25">
        <f t="shared" si="1"/>
        <v>68</v>
      </c>
      <c r="C25">
        <v>3.0000000000000001E-3</v>
      </c>
      <c r="D25">
        <f t="shared" si="5"/>
        <v>947355.21379143989</v>
      </c>
      <c r="E25">
        <f t="shared" si="6"/>
        <v>2842.0656413743195</v>
      </c>
    </row>
    <row r="26" spans="2:5" x14ac:dyDescent="0.3">
      <c r="B26">
        <f t="shared" si="1"/>
        <v>69</v>
      </c>
      <c r="C26">
        <v>3.0000000000000001E-3</v>
      </c>
      <c r="D26">
        <f t="shared" si="5"/>
        <v>944513.14815006556</v>
      </c>
      <c r="E26">
        <f t="shared" si="6"/>
        <v>2833.5394444501967</v>
      </c>
    </row>
    <row r="27" spans="2:5" x14ac:dyDescent="0.3">
      <c r="B27">
        <f t="shared" si="1"/>
        <v>70</v>
      </c>
      <c r="C27">
        <v>3.0000000000000001E-3</v>
      </c>
      <c r="D27">
        <f t="shared" si="5"/>
        <v>941679.60870561539</v>
      </c>
      <c r="E27">
        <f t="shared" si="6"/>
        <v>2825.0388261168464</v>
      </c>
    </row>
    <row r="28" spans="2:5" x14ac:dyDescent="0.3">
      <c r="B28">
        <f t="shared" si="1"/>
        <v>71</v>
      </c>
      <c r="C28">
        <v>3.0000000000000001E-3</v>
      </c>
      <c r="D28">
        <f t="shared" si="5"/>
        <v>938854.56987949857</v>
      </c>
      <c r="E28">
        <f t="shared" si="6"/>
        <v>2816.5637096384958</v>
      </c>
    </row>
    <row r="29" spans="2:5" x14ac:dyDescent="0.3">
      <c r="B29">
        <f t="shared" si="1"/>
        <v>72</v>
      </c>
      <c r="C29">
        <v>3.0000000000000001E-3</v>
      </c>
      <c r="D29">
        <f t="shared" si="5"/>
        <v>936038.00616986002</v>
      </c>
      <c r="E29">
        <f t="shared" si="6"/>
        <v>2808.1140185095801</v>
      </c>
    </row>
    <row r="30" spans="2:5" x14ac:dyDescent="0.3">
      <c r="B30">
        <f t="shared" si="1"/>
        <v>73</v>
      </c>
      <c r="C30">
        <v>3.0000000000000001E-3</v>
      </c>
      <c r="D30">
        <f t="shared" si="5"/>
        <v>933229.89215135039</v>
      </c>
      <c r="E30">
        <f t="shared" si="6"/>
        <v>2799.6896764540511</v>
      </c>
    </row>
    <row r="31" spans="2:5" x14ac:dyDescent="0.3">
      <c r="B31">
        <f t="shared" si="1"/>
        <v>74</v>
      </c>
      <c r="C31">
        <v>3.0000000000000001E-3</v>
      </c>
      <c r="D31">
        <f t="shared" si="5"/>
        <v>930430.20247489633</v>
      </c>
      <c r="E31">
        <f t="shared" si="6"/>
        <v>2791.2906074246889</v>
      </c>
    </row>
    <row r="32" spans="2:5" x14ac:dyDescent="0.3">
      <c r="B32">
        <f t="shared" si="1"/>
        <v>75</v>
      </c>
      <c r="C32">
        <v>3.0000000000000001E-3</v>
      </c>
      <c r="D32">
        <f t="shared" ref="D32" si="7">D31-E31</f>
        <v>927638.91186747164</v>
      </c>
      <c r="E32">
        <f t="shared" ref="E32" si="8">D32*C32</f>
        <v>2782.916735602415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E58" sqref="E58"/>
    </sheetView>
  </sheetViews>
  <sheetFormatPr defaultRowHeight="14" x14ac:dyDescent="0.3"/>
  <cols>
    <col min="4" max="4" width="13.33203125" customWidth="1"/>
    <col min="5" max="5" width="15.83203125" customWidth="1"/>
    <col min="6" max="6" width="13.83203125" customWidth="1"/>
    <col min="7" max="7" width="16.25" customWidth="1"/>
  </cols>
  <sheetData>
    <row r="2" spans="2:7" x14ac:dyDescent="0.3">
      <c r="B2" t="s">
        <v>6</v>
      </c>
      <c r="C2">
        <v>50</v>
      </c>
    </row>
    <row r="3" spans="2:7" x14ac:dyDescent="0.3">
      <c r="B3" t="s">
        <v>7</v>
      </c>
      <c r="C3">
        <v>10</v>
      </c>
    </row>
    <row r="4" spans="2:7" x14ac:dyDescent="0.3">
      <c r="B4" t="s">
        <v>8</v>
      </c>
      <c r="C4">
        <v>0</v>
      </c>
    </row>
    <row r="6" spans="2:7" x14ac:dyDescent="0.3">
      <c r="B6" t="s">
        <v>0</v>
      </c>
      <c r="C6" t="s">
        <v>9</v>
      </c>
      <c r="D6" t="s">
        <v>10</v>
      </c>
      <c r="E6" t="s">
        <v>11</v>
      </c>
      <c r="F6" t="s">
        <v>5</v>
      </c>
      <c r="G6" t="s">
        <v>2</v>
      </c>
    </row>
    <row r="7" spans="2:7" x14ac:dyDescent="0.3">
      <c r="B7">
        <v>50</v>
      </c>
      <c r="C7">
        <v>3.0000000000000001E-3</v>
      </c>
      <c r="D7" s="1">
        <f>IF(B7=$C$2,100000,D6-E6)</f>
        <v>100000</v>
      </c>
      <c r="E7" s="1">
        <f t="shared" ref="E7:E32" si="0">D7*C7</f>
        <v>300</v>
      </c>
      <c r="F7">
        <f t="shared" ref="F7:F16" ca="1" si="1">IF(B7&lt;$C$2+$C$3,E7/OFFSET($D$7,$C$2-$B$7,0),0)</f>
        <v>3.0000000000000001E-3</v>
      </c>
      <c r="G7">
        <f t="shared" ref="G7:G32" ca="1" si="2">F7+G8/(1+$C$4)</f>
        <v>2.9598223051083169E-2</v>
      </c>
    </row>
    <row r="8" spans="2:7" x14ac:dyDescent="0.3">
      <c r="B8">
        <f t="shared" ref="B8:B32" si="3">B7+1</f>
        <v>51</v>
      </c>
      <c r="C8">
        <v>3.0000000000000001E-3</v>
      </c>
      <c r="D8" s="1">
        <f t="shared" ref="D8:D32" si="4">IF(B8=$C$2,100000,D7-E7)</f>
        <v>99700</v>
      </c>
      <c r="E8" s="1">
        <f t="shared" si="0"/>
        <v>299.10000000000002</v>
      </c>
      <c r="F8">
        <f t="shared" ca="1" si="1"/>
        <v>2.9910000000000002E-3</v>
      </c>
      <c r="G8">
        <f t="shared" ca="1" si="2"/>
        <v>2.659822305108317E-2</v>
      </c>
    </row>
    <row r="9" spans="2:7" x14ac:dyDescent="0.3">
      <c r="B9">
        <f t="shared" si="3"/>
        <v>52</v>
      </c>
      <c r="C9">
        <v>3.0000000000000001E-3</v>
      </c>
      <c r="D9" s="1">
        <f t="shared" si="4"/>
        <v>99400.9</v>
      </c>
      <c r="E9" s="1">
        <f t="shared" si="0"/>
        <v>298.20269999999999</v>
      </c>
      <c r="F9">
        <f t="shared" ca="1" si="1"/>
        <v>2.9820269999999999E-3</v>
      </c>
      <c r="G9">
        <f t="shared" ca="1" si="2"/>
        <v>2.3607223051083169E-2</v>
      </c>
    </row>
    <row r="10" spans="2:7" x14ac:dyDescent="0.3">
      <c r="B10">
        <f t="shared" si="3"/>
        <v>53</v>
      </c>
      <c r="C10">
        <v>3.0000000000000001E-3</v>
      </c>
      <c r="D10" s="1">
        <f t="shared" si="4"/>
        <v>99102.6973</v>
      </c>
      <c r="E10" s="1">
        <f t="shared" si="0"/>
        <v>297.30809190000002</v>
      </c>
      <c r="F10">
        <f t="shared" ca="1" si="1"/>
        <v>2.9730809190000001E-3</v>
      </c>
      <c r="G10">
        <f t="shared" ca="1" si="2"/>
        <v>2.0625196051083171E-2</v>
      </c>
    </row>
    <row r="11" spans="2:7" x14ac:dyDescent="0.3">
      <c r="B11">
        <f t="shared" si="3"/>
        <v>54</v>
      </c>
      <c r="C11">
        <v>3.0000000000000001E-3</v>
      </c>
      <c r="D11" s="1">
        <f t="shared" si="4"/>
        <v>98805.389208099994</v>
      </c>
      <c r="E11" s="1">
        <f t="shared" si="0"/>
        <v>296.41616762429999</v>
      </c>
      <c r="F11">
        <f t="shared" ca="1" si="1"/>
        <v>2.9641616762429998E-3</v>
      </c>
      <c r="G11">
        <f t="shared" ca="1" si="2"/>
        <v>1.765211513208317E-2</v>
      </c>
    </row>
    <row r="12" spans="2:7" x14ac:dyDescent="0.3">
      <c r="B12">
        <f t="shared" si="3"/>
        <v>55</v>
      </c>
      <c r="C12">
        <v>3.0000000000000001E-3</v>
      </c>
      <c r="D12" s="1">
        <f t="shared" si="4"/>
        <v>98508.973040475699</v>
      </c>
      <c r="E12" s="1">
        <f t="shared" si="0"/>
        <v>295.52691912142711</v>
      </c>
      <c r="F12">
        <f t="shared" ca="1" si="1"/>
        <v>2.9552691912142709E-3</v>
      </c>
      <c r="G12">
        <f t="shared" ca="1" si="2"/>
        <v>1.4687953455840171E-2</v>
      </c>
    </row>
    <row r="13" spans="2:7" x14ac:dyDescent="0.3">
      <c r="B13">
        <f t="shared" si="3"/>
        <v>56</v>
      </c>
      <c r="C13">
        <v>3.0000000000000001E-3</v>
      </c>
      <c r="D13" s="1">
        <f t="shared" si="4"/>
        <v>98213.446121354267</v>
      </c>
      <c r="E13" s="1">
        <f t="shared" si="0"/>
        <v>294.64033836406281</v>
      </c>
      <c r="F13">
        <f t="shared" ca="1" si="1"/>
        <v>2.9464033836406282E-3</v>
      </c>
      <c r="G13">
        <f t="shared" ca="1" si="2"/>
        <v>1.1732684264625901E-2</v>
      </c>
    </row>
    <row r="14" spans="2:7" x14ac:dyDescent="0.3">
      <c r="B14">
        <f t="shared" si="3"/>
        <v>57</v>
      </c>
      <c r="C14">
        <v>3.0000000000000001E-3</v>
      </c>
      <c r="D14" s="1">
        <f t="shared" si="4"/>
        <v>97918.80578299021</v>
      </c>
      <c r="E14" s="1">
        <f t="shared" si="0"/>
        <v>293.75641734897061</v>
      </c>
      <c r="F14">
        <f t="shared" ca="1" si="1"/>
        <v>2.9375641734897063E-3</v>
      </c>
      <c r="G14">
        <f t="shared" ca="1" si="2"/>
        <v>8.7862808809852731E-3</v>
      </c>
    </row>
    <row r="15" spans="2:7" x14ac:dyDescent="0.3">
      <c r="B15">
        <f t="shared" si="3"/>
        <v>58</v>
      </c>
      <c r="C15">
        <v>3.0000000000000001E-3</v>
      </c>
      <c r="D15" s="1">
        <f t="shared" si="4"/>
        <v>97625.049365641244</v>
      </c>
      <c r="E15" s="1">
        <f t="shared" si="0"/>
        <v>292.87514809692374</v>
      </c>
      <c r="F15">
        <f t="shared" ca="1" si="1"/>
        <v>2.9287514809692374E-3</v>
      </c>
      <c r="G15">
        <f t="shared" ca="1" si="2"/>
        <v>5.8487167074955668E-3</v>
      </c>
    </row>
    <row r="16" spans="2:7" x14ac:dyDescent="0.3">
      <c r="B16">
        <f t="shared" si="3"/>
        <v>59</v>
      </c>
      <c r="C16">
        <v>3.0000000000000001E-3</v>
      </c>
      <c r="D16" s="1">
        <f t="shared" si="4"/>
        <v>97332.174217544321</v>
      </c>
      <c r="E16" s="1">
        <f t="shared" si="0"/>
        <v>291.99652265263296</v>
      </c>
      <c r="F16">
        <f t="shared" ca="1" si="1"/>
        <v>2.9199652265263294E-3</v>
      </c>
      <c r="G16">
        <f t="shared" ca="1" si="2"/>
        <v>2.9199652265263294E-3</v>
      </c>
    </row>
    <row r="17" spans="2:7" x14ac:dyDescent="0.3">
      <c r="B17">
        <f t="shared" si="3"/>
        <v>60</v>
      </c>
      <c r="C17">
        <v>3.0000000000000001E-3</v>
      </c>
      <c r="D17" s="1">
        <f t="shared" si="4"/>
        <v>97040.177694891681</v>
      </c>
      <c r="E17" s="1">
        <f t="shared" si="0"/>
        <v>291.12053308467506</v>
      </c>
      <c r="F17">
        <f ca="1">IF(B17&lt;$C$2+$C$3,E17/OFFSET($D$7,$C$2-$B$7,0),0)</f>
        <v>0</v>
      </c>
      <c r="G17">
        <f t="shared" ca="1" si="2"/>
        <v>0</v>
      </c>
    </row>
    <row r="18" spans="2:7" x14ac:dyDescent="0.3">
      <c r="B18">
        <f t="shared" si="3"/>
        <v>61</v>
      </c>
      <c r="C18">
        <v>3.0000000000000001E-3</v>
      </c>
      <c r="D18" s="1">
        <f t="shared" si="4"/>
        <v>96749.05716180701</v>
      </c>
      <c r="E18" s="1">
        <f t="shared" si="0"/>
        <v>290.24717148542106</v>
      </c>
      <c r="F18">
        <f t="shared" ref="F18:F32" ca="1" si="5">IF(B18&lt;$C$2+$C$3,E18/OFFSET($D$7,$C$2-$B$7,0),0)</f>
        <v>0</v>
      </c>
      <c r="G18">
        <f t="shared" ca="1" si="2"/>
        <v>0</v>
      </c>
    </row>
    <row r="19" spans="2:7" x14ac:dyDescent="0.3">
      <c r="B19">
        <f t="shared" si="3"/>
        <v>62</v>
      </c>
      <c r="C19">
        <v>3.0000000000000001E-3</v>
      </c>
      <c r="D19" s="1">
        <f t="shared" si="4"/>
        <v>96458.809990321592</v>
      </c>
      <c r="E19" s="1">
        <f t="shared" si="0"/>
        <v>289.37642997096481</v>
      </c>
      <c r="F19">
        <f t="shared" ca="1" si="5"/>
        <v>0</v>
      </c>
      <c r="G19">
        <f t="shared" ca="1" si="2"/>
        <v>0</v>
      </c>
    </row>
    <row r="20" spans="2:7" x14ac:dyDescent="0.3">
      <c r="B20">
        <f t="shared" si="3"/>
        <v>63</v>
      </c>
      <c r="C20">
        <v>3.0000000000000001E-3</v>
      </c>
      <c r="D20" s="1">
        <f t="shared" si="4"/>
        <v>96169.433560350633</v>
      </c>
      <c r="E20" s="1">
        <f t="shared" si="0"/>
        <v>288.50830068105188</v>
      </c>
      <c r="F20">
        <f t="shared" ca="1" si="5"/>
        <v>0</v>
      </c>
      <c r="G20">
        <f t="shared" ca="1" si="2"/>
        <v>0</v>
      </c>
    </row>
    <row r="21" spans="2:7" x14ac:dyDescent="0.3">
      <c r="B21">
        <f t="shared" si="3"/>
        <v>64</v>
      </c>
      <c r="C21">
        <v>3.0000000000000001E-3</v>
      </c>
      <c r="D21" s="1">
        <f t="shared" si="4"/>
        <v>95880.925259669588</v>
      </c>
      <c r="E21" s="1">
        <f t="shared" si="0"/>
        <v>287.64277577900879</v>
      </c>
      <c r="F21">
        <f t="shared" ca="1" si="5"/>
        <v>0</v>
      </c>
      <c r="G21">
        <f t="shared" ca="1" si="2"/>
        <v>0</v>
      </c>
    </row>
    <row r="22" spans="2:7" x14ac:dyDescent="0.3">
      <c r="B22">
        <f t="shared" si="3"/>
        <v>65</v>
      </c>
      <c r="C22">
        <v>3.0000000000000001E-3</v>
      </c>
      <c r="D22" s="1">
        <f t="shared" si="4"/>
        <v>95593.28248389058</v>
      </c>
      <c r="E22" s="1">
        <f t="shared" si="0"/>
        <v>286.77984745167174</v>
      </c>
      <c r="F22">
        <f t="shared" ca="1" si="5"/>
        <v>0</v>
      </c>
      <c r="G22">
        <f t="shared" ca="1" si="2"/>
        <v>0</v>
      </c>
    </row>
    <row r="23" spans="2:7" x14ac:dyDescent="0.3">
      <c r="B23">
        <f t="shared" si="3"/>
        <v>66</v>
      </c>
      <c r="C23">
        <v>3.0000000000000001E-3</v>
      </c>
      <c r="D23" s="1">
        <f t="shared" si="4"/>
        <v>95306.502636438905</v>
      </c>
      <c r="E23" s="1">
        <f t="shared" si="0"/>
        <v>285.91950790931674</v>
      </c>
      <c r="F23">
        <f t="shared" ca="1" si="5"/>
        <v>0</v>
      </c>
      <c r="G23">
        <f t="shared" ca="1" si="2"/>
        <v>0</v>
      </c>
    </row>
    <row r="24" spans="2:7" x14ac:dyDescent="0.3">
      <c r="B24">
        <f t="shared" si="3"/>
        <v>67</v>
      </c>
      <c r="C24">
        <v>3.0000000000000001E-3</v>
      </c>
      <c r="D24" s="1">
        <f t="shared" si="4"/>
        <v>95020.583128529586</v>
      </c>
      <c r="E24" s="1">
        <f t="shared" si="0"/>
        <v>285.06174938558877</v>
      </c>
      <c r="F24">
        <f t="shared" ca="1" si="5"/>
        <v>0</v>
      </c>
      <c r="G24">
        <f t="shared" ca="1" si="2"/>
        <v>0</v>
      </c>
    </row>
    <row r="25" spans="2:7" x14ac:dyDescent="0.3">
      <c r="B25">
        <f t="shared" si="3"/>
        <v>68</v>
      </c>
      <c r="C25">
        <v>3.0000000000000001E-3</v>
      </c>
      <c r="D25" s="1">
        <f t="shared" si="4"/>
        <v>94735.521379144004</v>
      </c>
      <c r="E25" s="1">
        <f t="shared" si="0"/>
        <v>284.206564137432</v>
      </c>
      <c r="F25">
        <f t="shared" ca="1" si="5"/>
        <v>0</v>
      </c>
      <c r="G25">
        <f t="shared" ca="1" si="2"/>
        <v>0</v>
      </c>
    </row>
    <row r="26" spans="2:7" x14ac:dyDescent="0.3">
      <c r="B26">
        <f t="shared" si="3"/>
        <v>69</v>
      </c>
      <c r="C26">
        <v>3.0000000000000001E-3</v>
      </c>
      <c r="D26" s="1">
        <f t="shared" si="4"/>
        <v>94451.314815006568</v>
      </c>
      <c r="E26" s="1">
        <f t="shared" si="0"/>
        <v>283.35394444501969</v>
      </c>
      <c r="F26">
        <f t="shared" ca="1" si="5"/>
        <v>0</v>
      </c>
      <c r="G26">
        <f t="shared" ca="1" si="2"/>
        <v>0</v>
      </c>
    </row>
    <row r="27" spans="2:7" x14ac:dyDescent="0.3">
      <c r="B27">
        <f t="shared" si="3"/>
        <v>70</v>
      </c>
      <c r="C27">
        <v>3.0000000000000001E-3</v>
      </c>
      <c r="D27" s="1">
        <f t="shared" si="4"/>
        <v>94167.960870561554</v>
      </c>
      <c r="E27" s="1">
        <f t="shared" si="0"/>
        <v>282.50388261168467</v>
      </c>
      <c r="F27">
        <f t="shared" ca="1" si="5"/>
        <v>0</v>
      </c>
      <c r="G27">
        <f t="shared" ca="1" si="2"/>
        <v>0</v>
      </c>
    </row>
    <row r="28" spans="2:7" x14ac:dyDescent="0.3">
      <c r="B28">
        <f t="shared" si="3"/>
        <v>71</v>
      </c>
      <c r="C28">
        <v>3.0000000000000001E-3</v>
      </c>
      <c r="D28" s="1">
        <f t="shared" si="4"/>
        <v>93885.456987949874</v>
      </c>
      <c r="E28" s="1">
        <f t="shared" si="0"/>
        <v>281.65637096384961</v>
      </c>
      <c r="F28">
        <f t="shared" ca="1" si="5"/>
        <v>0</v>
      </c>
      <c r="G28">
        <f t="shared" ca="1" si="2"/>
        <v>0</v>
      </c>
    </row>
    <row r="29" spans="2:7" x14ac:dyDescent="0.3">
      <c r="B29">
        <f t="shared" si="3"/>
        <v>72</v>
      </c>
      <c r="C29">
        <v>3.0000000000000001E-3</v>
      </c>
      <c r="D29" s="1">
        <f t="shared" si="4"/>
        <v>93603.800616986031</v>
      </c>
      <c r="E29" s="1">
        <f t="shared" si="0"/>
        <v>280.81140185095808</v>
      </c>
      <c r="F29">
        <f t="shared" ca="1" si="5"/>
        <v>0</v>
      </c>
      <c r="G29">
        <f t="shared" ca="1" si="2"/>
        <v>0</v>
      </c>
    </row>
    <row r="30" spans="2:7" x14ac:dyDescent="0.3">
      <c r="B30">
        <f t="shared" si="3"/>
        <v>73</v>
      </c>
      <c r="C30">
        <v>3.0000000000000001E-3</v>
      </c>
      <c r="D30" s="1">
        <f t="shared" si="4"/>
        <v>93322.98921513508</v>
      </c>
      <c r="E30" s="1">
        <f t="shared" si="0"/>
        <v>279.96896764540526</v>
      </c>
      <c r="F30">
        <f t="shared" ca="1" si="5"/>
        <v>0</v>
      </c>
      <c r="G30">
        <f t="shared" ca="1" si="2"/>
        <v>0</v>
      </c>
    </row>
    <row r="31" spans="2:7" x14ac:dyDescent="0.3">
      <c r="B31">
        <f t="shared" si="3"/>
        <v>74</v>
      </c>
      <c r="C31">
        <v>3.0000000000000001E-3</v>
      </c>
      <c r="D31" s="1">
        <f t="shared" si="4"/>
        <v>93043.02024748968</v>
      </c>
      <c r="E31" s="1">
        <f t="shared" si="0"/>
        <v>279.12906074246905</v>
      </c>
      <c r="F31">
        <f t="shared" ca="1" si="5"/>
        <v>0</v>
      </c>
      <c r="G31">
        <f t="shared" ca="1" si="2"/>
        <v>0</v>
      </c>
    </row>
    <row r="32" spans="2:7" x14ac:dyDescent="0.3">
      <c r="B32">
        <f t="shared" si="3"/>
        <v>75</v>
      </c>
      <c r="C32">
        <v>3.0000000000000001E-3</v>
      </c>
      <c r="D32" s="1">
        <f t="shared" si="4"/>
        <v>92763.891186747205</v>
      </c>
      <c r="E32" s="1">
        <f t="shared" si="0"/>
        <v>278.29167356024163</v>
      </c>
      <c r="F32">
        <f t="shared" ca="1" si="5"/>
        <v>0</v>
      </c>
      <c r="G32">
        <f t="shared" ca="1" si="2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workbookViewId="0">
      <selection activeCell="K10" sqref="K10"/>
    </sheetView>
  </sheetViews>
  <sheetFormatPr defaultRowHeight="14" x14ac:dyDescent="0.3"/>
  <cols>
    <col min="3" max="3" width="10.6640625" bestFit="1" customWidth="1"/>
    <col min="4" max="4" width="13.33203125" customWidth="1"/>
    <col min="5" max="5" width="15.83203125" customWidth="1"/>
    <col min="6" max="6" width="13.83203125" customWidth="1"/>
    <col min="7" max="7" width="16.25" customWidth="1"/>
  </cols>
  <sheetData>
    <row r="2" spans="2:7" x14ac:dyDescent="0.3">
      <c r="B2" t="s">
        <v>6</v>
      </c>
      <c r="C2">
        <v>60</v>
      </c>
    </row>
    <row r="3" spans="2:7" x14ac:dyDescent="0.3">
      <c r="B3" t="s">
        <v>7</v>
      </c>
      <c r="C3">
        <v>15</v>
      </c>
    </row>
    <row r="4" spans="2:7" x14ac:dyDescent="0.3">
      <c r="B4" t="s">
        <v>8</v>
      </c>
      <c r="C4">
        <v>0</v>
      </c>
    </row>
    <row r="5" spans="2:7" x14ac:dyDescent="0.3">
      <c r="B5" t="s">
        <v>12</v>
      </c>
      <c r="C5" t="s">
        <v>13</v>
      </c>
    </row>
    <row r="7" spans="2:7" x14ac:dyDescent="0.3">
      <c r="B7" t="s">
        <v>0</v>
      </c>
      <c r="C7" t="s">
        <v>9</v>
      </c>
      <c r="D7" t="s">
        <v>10</v>
      </c>
      <c r="E7" t="s">
        <v>11</v>
      </c>
      <c r="F7" t="s">
        <v>5</v>
      </c>
      <c r="G7" t="s">
        <v>2</v>
      </c>
    </row>
    <row r="8" spans="2:7" x14ac:dyDescent="0.3">
      <c r="B8">
        <v>50</v>
      </c>
      <c r="C8">
        <v>3.0000000000000001E-3</v>
      </c>
      <c r="D8" s="1" t="e">
        <f>IF(B8=$C$2,100000,D7-E7)</f>
        <v>#VALUE!</v>
      </c>
      <c r="E8" s="1" t="e">
        <f t="shared" ref="E8:E33" si="0">D8*C8</f>
        <v>#VALUE!</v>
      </c>
      <c r="F8" t="e">
        <f ca="1">IF(B8&lt;$C$2+$C$3,E8/OFFSET($D$8,$C$2-$B$8,0),0)+IF(AND($C$5="Endowment", B8=$C$2+$C$3),D8/OFFSET($D$8,$C$2-$B$8,0),0)</f>
        <v>#VALUE!</v>
      </c>
      <c r="G8" t="e">
        <f t="shared" ref="G8:G33" ca="1" si="1">F8+G9/(1+$C$4)</f>
        <v>#VALUE!</v>
      </c>
    </row>
    <row r="9" spans="2:7" x14ac:dyDescent="0.3">
      <c r="B9">
        <f t="shared" ref="B9:B33" si="2">B8+1</f>
        <v>51</v>
      </c>
      <c r="C9">
        <v>3.0000000000000001E-3</v>
      </c>
      <c r="D9" s="1" t="e">
        <f t="shared" ref="D9:D33" si="3">IF(B9=$C$2,100000,D8-E8)</f>
        <v>#VALUE!</v>
      </c>
      <c r="E9" s="1" t="e">
        <f t="shared" si="0"/>
        <v>#VALUE!</v>
      </c>
      <c r="F9" t="e">
        <f t="shared" ref="F9:F33" ca="1" si="4">IF(B9&lt;$C$2+$C$3,E9/OFFSET($D$8,$C$2-$B$8,0),0)+IF(AND($C$5="Endowment", B9=$C$2+$C$3),D9/OFFSET($D$8,$C$2-$B$8,0),0)</f>
        <v>#VALUE!</v>
      </c>
      <c r="G9" t="e">
        <f t="shared" ca="1" si="1"/>
        <v>#VALUE!</v>
      </c>
    </row>
    <row r="10" spans="2:7" x14ac:dyDescent="0.3">
      <c r="B10">
        <f t="shared" si="2"/>
        <v>52</v>
      </c>
      <c r="C10">
        <v>3.0000000000000001E-3</v>
      </c>
      <c r="D10" s="1" t="e">
        <f t="shared" si="3"/>
        <v>#VALUE!</v>
      </c>
      <c r="E10" s="1" t="e">
        <f t="shared" si="0"/>
        <v>#VALUE!</v>
      </c>
      <c r="F10" t="e">
        <f t="shared" ca="1" si="4"/>
        <v>#VALUE!</v>
      </c>
      <c r="G10" t="e">
        <f t="shared" ca="1" si="1"/>
        <v>#VALUE!</v>
      </c>
    </row>
    <row r="11" spans="2:7" x14ac:dyDescent="0.3">
      <c r="B11">
        <f t="shared" si="2"/>
        <v>53</v>
      </c>
      <c r="C11">
        <v>3.0000000000000001E-3</v>
      </c>
      <c r="D11" s="1" t="e">
        <f t="shared" si="3"/>
        <v>#VALUE!</v>
      </c>
      <c r="E11" s="1" t="e">
        <f t="shared" si="0"/>
        <v>#VALUE!</v>
      </c>
      <c r="F11" t="e">
        <f t="shared" ca="1" si="4"/>
        <v>#VALUE!</v>
      </c>
      <c r="G11" t="e">
        <f t="shared" ca="1" si="1"/>
        <v>#VALUE!</v>
      </c>
    </row>
    <row r="12" spans="2:7" x14ac:dyDescent="0.3">
      <c r="B12">
        <f t="shared" si="2"/>
        <v>54</v>
      </c>
      <c r="C12">
        <v>3.0000000000000001E-3</v>
      </c>
      <c r="D12" s="1" t="e">
        <f t="shared" si="3"/>
        <v>#VALUE!</v>
      </c>
      <c r="E12" s="1" t="e">
        <f t="shared" si="0"/>
        <v>#VALUE!</v>
      </c>
      <c r="F12" t="e">
        <f t="shared" ca="1" si="4"/>
        <v>#VALUE!</v>
      </c>
      <c r="G12" t="e">
        <f t="shared" ca="1" si="1"/>
        <v>#VALUE!</v>
      </c>
    </row>
    <row r="13" spans="2:7" x14ac:dyDescent="0.3">
      <c r="B13">
        <f t="shared" si="2"/>
        <v>55</v>
      </c>
      <c r="C13">
        <v>3.0000000000000001E-3</v>
      </c>
      <c r="D13" s="1" t="e">
        <f t="shared" si="3"/>
        <v>#VALUE!</v>
      </c>
      <c r="E13" s="1" t="e">
        <f t="shared" si="0"/>
        <v>#VALUE!</v>
      </c>
      <c r="F13" t="e">
        <f t="shared" ca="1" si="4"/>
        <v>#VALUE!</v>
      </c>
      <c r="G13" t="e">
        <f t="shared" ca="1" si="1"/>
        <v>#VALUE!</v>
      </c>
    </row>
    <row r="14" spans="2:7" x14ac:dyDescent="0.3">
      <c r="B14">
        <f t="shared" si="2"/>
        <v>56</v>
      </c>
      <c r="C14">
        <v>3.0000000000000001E-3</v>
      </c>
      <c r="D14" s="1" t="e">
        <f t="shared" si="3"/>
        <v>#VALUE!</v>
      </c>
      <c r="E14" s="1" t="e">
        <f t="shared" si="0"/>
        <v>#VALUE!</v>
      </c>
      <c r="F14" t="e">
        <f t="shared" ca="1" si="4"/>
        <v>#VALUE!</v>
      </c>
      <c r="G14" t="e">
        <f t="shared" ca="1" si="1"/>
        <v>#VALUE!</v>
      </c>
    </row>
    <row r="15" spans="2:7" x14ac:dyDescent="0.3">
      <c r="B15">
        <f t="shared" si="2"/>
        <v>57</v>
      </c>
      <c r="C15">
        <v>3.0000000000000001E-3</v>
      </c>
      <c r="D15" s="1" t="e">
        <f t="shared" si="3"/>
        <v>#VALUE!</v>
      </c>
      <c r="E15" s="1" t="e">
        <f t="shared" si="0"/>
        <v>#VALUE!</v>
      </c>
      <c r="F15" t="e">
        <f t="shared" ca="1" si="4"/>
        <v>#VALUE!</v>
      </c>
      <c r="G15" t="e">
        <f t="shared" ca="1" si="1"/>
        <v>#VALUE!</v>
      </c>
    </row>
    <row r="16" spans="2:7" x14ac:dyDescent="0.3">
      <c r="B16">
        <f t="shared" si="2"/>
        <v>58</v>
      </c>
      <c r="C16">
        <v>3.0000000000000001E-3</v>
      </c>
      <c r="D16" s="1" t="e">
        <f t="shared" si="3"/>
        <v>#VALUE!</v>
      </c>
      <c r="E16" s="1" t="e">
        <f t="shared" si="0"/>
        <v>#VALUE!</v>
      </c>
      <c r="F16" t="e">
        <f t="shared" ca="1" si="4"/>
        <v>#VALUE!</v>
      </c>
      <c r="G16" t="e">
        <f t="shared" ca="1" si="1"/>
        <v>#VALUE!</v>
      </c>
    </row>
    <row r="17" spans="2:7" x14ac:dyDescent="0.3">
      <c r="B17">
        <f t="shared" si="2"/>
        <v>59</v>
      </c>
      <c r="C17">
        <v>3.0000000000000001E-3</v>
      </c>
      <c r="D17" s="1" t="e">
        <f t="shared" si="3"/>
        <v>#VALUE!</v>
      </c>
      <c r="E17" s="1" t="e">
        <f t="shared" si="0"/>
        <v>#VALUE!</v>
      </c>
      <c r="F17" t="e">
        <f t="shared" ca="1" si="4"/>
        <v>#VALUE!</v>
      </c>
      <c r="G17" t="e">
        <f t="shared" ca="1" si="1"/>
        <v>#VALUE!</v>
      </c>
    </row>
    <row r="18" spans="2:7" x14ac:dyDescent="0.3">
      <c r="B18">
        <f t="shared" si="2"/>
        <v>60</v>
      </c>
      <c r="C18">
        <v>3.0000000000000001E-3</v>
      </c>
      <c r="D18" s="1">
        <f t="shared" si="3"/>
        <v>100000</v>
      </c>
      <c r="E18" s="1">
        <f t="shared" si="0"/>
        <v>300</v>
      </c>
      <c r="F18">
        <f t="shared" ca="1" si="4"/>
        <v>3.0000000000000001E-3</v>
      </c>
      <c r="G18">
        <f t="shared" ca="1" si="1"/>
        <v>1.0000000000000002</v>
      </c>
    </row>
    <row r="19" spans="2:7" x14ac:dyDescent="0.3">
      <c r="B19">
        <f t="shared" si="2"/>
        <v>61</v>
      </c>
      <c r="C19">
        <v>3.0000000000000001E-3</v>
      </c>
      <c r="D19" s="1">
        <f t="shared" si="3"/>
        <v>99700</v>
      </c>
      <c r="E19" s="1">
        <f t="shared" si="0"/>
        <v>299.10000000000002</v>
      </c>
      <c r="F19">
        <f t="shared" ca="1" si="4"/>
        <v>2.9910000000000002E-3</v>
      </c>
      <c r="G19">
        <f t="shared" ca="1" si="1"/>
        <v>0.99700000000000033</v>
      </c>
    </row>
    <row r="20" spans="2:7" x14ac:dyDescent="0.3">
      <c r="B20">
        <f t="shared" si="2"/>
        <v>62</v>
      </c>
      <c r="C20">
        <v>3.0000000000000001E-3</v>
      </c>
      <c r="D20" s="1">
        <f t="shared" si="3"/>
        <v>99400.9</v>
      </c>
      <c r="E20" s="1">
        <f t="shared" si="0"/>
        <v>298.20269999999999</v>
      </c>
      <c r="F20">
        <f t="shared" ca="1" si="4"/>
        <v>2.9820269999999999E-3</v>
      </c>
      <c r="G20">
        <f t="shared" ca="1" si="1"/>
        <v>0.99400900000000036</v>
      </c>
    </row>
    <row r="21" spans="2:7" x14ac:dyDescent="0.3">
      <c r="B21">
        <f t="shared" si="2"/>
        <v>63</v>
      </c>
      <c r="C21">
        <v>3.0000000000000001E-3</v>
      </c>
      <c r="D21" s="1">
        <f t="shared" si="3"/>
        <v>99102.6973</v>
      </c>
      <c r="E21" s="1">
        <f t="shared" si="0"/>
        <v>297.30809190000002</v>
      </c>
      <c r="F21">
        <f t="shared" ca="1" si="4"/>
        <v>2.9730809190000001E-3</v>
      </c>
      <c r="G21">
        <f t="shared" ca="1" si="1"/>
        <v>0.99102697300000031</v>
      </c>
    </row>
    <row r="22" spans="2:7" x14ac:dyDescent="0.3">
      <c r="B22">
        <f t="shared" si="2"/>
        <v>64</v>
      </c>
      <c r="C22">
        <v>3.0000000000000001E-3</v>
      </c>
      <c r="D22" s="1">
        <f t="shared" si="3"/>
        <v>98805.389208099994</v>
      </c>
      <c r="E22" s="1">
        <f t="shared" si="0"/>
        <v>296.41616762429999</v>
      </c>
      <c r="F22">
        <f t="shared" ca="1" si="4"/>
        <v>2.9641616762429998E-3</v>
      </c>
      <c r="G22">
        <f t="shared" ca="1" si="1"/>
        <v>0.98805389208100036</v>
      </c>
    </row>
    <row r="23" spans="2:7" x14ac:dyDescent="0.3">
      <c r="B23">
        <f t="shared" si="2"/>
        <v>65</v>
      </c>
      <c r="C23">
        <v>3.0000000000000001E-3</v>
      </c>
      <c r="D23" s="1">
        <f t="shared" si="3"/>
        <v>98508.973040475699</v>
      </c>
      <c r="E23" s="1">
        <f t="shared" si="0"/>
        <v>295.52691912142711</v>
      </c>
      <c r="F23">
        <f t="shared" ca="1" si="4"/>
        <v>2.9552691912142709E-3</v>
      </c>
      <c r="G23">
        <f t="shared" ca="1" si="1"/>
        <v>0.98508973040475734</v>
      </c>
    </row>
    <row r="24" spans="2:7" x14ac:dyDescent="0.3">
      <c r="B24">
        <f t="shared" si="2"/>
        <v>66</v>
      </c>
      <c r="C24">
        <v>3.0000000000000001E-3</v>
      </c>
      <c r="D24" s="1">
        <f t="shared" si="3"/>
        <v>98213.446121354267</v>
      </c>
      <c r="E24" s="1">
        <f t="shared" si="0"/>
        <v>294.64033836406281</v>
      </c>
      <c r="F24">
        <f t="shared" ca="1" si="4"/>
        <v>2.9464033836406282E-3</v>
      </c>
      <c r="G24">
        <f t="shared" ca="1" si="1"/>
        <v>0.98213446121354309</v>
      </c>
    </row>
    <row r="25" spans="2:7" x14ac:dyDescent="0.3">
      <c r="B25">
        <f t="shared" si="2"/>
        <v>67</v>
      </c>
      <c r="C25">
        <v>3.0000000000000001E-3</v>
      </c>
      <c r="D25" s="1">
        <f t="shared" si="3"/>
        <v>97918.80578299021</v>
      </c>
      <c r="E25" s="1">
        <f t="shared" si="0"/>
        <v>293.75641734897061</v>
      </c>
      <c r="F25">
        <f t="shared" ca="1" si="4"/>
        <v>2.9375641734897063E-3</v>
      </c>
      <c r="G25">
        <f t="shared" ca="1" si="1"/>
        <v>0.97918805782990248</v>
      </c>
    </row>
    <row r="26" spans="2:7" x14ac:dyDescent="0.3">
      <c r="B26">
        <f t="shared" si="2"/>
        <v>68</v>
      </c>
      <c r="C26">
        <v>3.0000000000000001E-3</v>
      </c>
      <c r="D26" s="1">
        <f t="shared" si="3"/>
        <v>97625.049365641244</v>
      </c>
      <c r="E26" s="1">
        <f t="shared" si="0"/>
        <v>292.87514809692374</v>
      </c>
      <c r="F26">
        <f t="shared" ca="1" si="4"/>
        <v>2.9287514809692374E-3</v>
      </c>
      <c r="G26">
        <f t="shared" ca="1" si="1"/>
        <v>0.97625049365641281</v>
      </c>
    </row>
    <row r="27" spans="2:7" x14ac:dyDescent="0.3">
      <c r="B27">
        <f t="shared" si="2"/>
        <v>69</v>
      </c>
      <c r="C27">
        <v>3.0000000000000001E-3</v>
      </c>
      <c r="D27" s="1">
        <f t="shared" si="3"/>
        <v>97332.174217544321</v>
      </c>
      <c r="E27" s="1">
        <f t="shared" si="0"/>
        <v>291.99652265263296</v>
      </c>
      <c r="F27">
        <f t="shared" ca="1" si="4"/>
        <v>2.9199652265263294E-3</v>
      </c>
      <c r="G27">
        <f t="shared" ca="1" si="1"/>
        <v>0.97332174217544354</v>
      </c>
    </row>
    <row r="28" spans="2:7" x14ac:dyDescent="0.3">
      <c r="B28">
        <f t="shared" si="2"/>
        <v>70</v>
      </c>
      <c r="C28">
        <v>3.0000000000000001E-3</v>
      </c>
      <c r="D28" s="1">
        <f t="shared" si="3"/>
        <v>97040.177694891681</v>
      </c>
      <c r="E28" s="1">
        <f t="shared" si="0"/>
        <v>291.12053308467506</v>
      </c>
      <c r="F28">
        <f t="shared" ca="1" si="4"/>
        <v>2.9112053308467506E-3</v>
      </c>
      <c r="G28">
        <f t="shared" ca="1" si="1"/>
        <v>0.97040177694891716</v>
      </c>
    </row>
    <row r="29" spans="2:7" x14ac:dyDescent="0.3">
      <c r="B29">
        <f t="shared" si="2"/>
        <v>71</v>
      </c>
      <c r="C29">
        <v>3.0000000000000001E-3</v>
      </c>
      <c r="D29" s="1">
        <f t="shared" si="3"/>
        <v>96749.05716180701</v>
      </c>
      <c r="E29" s="1">
        <f t="shared" si="0"/>
        <v>290.24717148542106</v>
      </c>
      <c r="F29">
        <f t="shared" ca="1" si="4"/>
        <v>2.9024717148542108E-3</v>
      </c>
      <c r="G29">
        <f t="shared" ca="1" si="1"/>
        <v>0.96749057161807039</v>
      </c>
    </row>
    <row r="30" spans="2:7" x14ac:dyDescent="0.3">
      <c r="B30">
        <f t="shared" si="2"/>
        <v>72</v>
      </c>
      <c r="C30">
        <v>3.0000000000000001E-3</v>
      </c>
      <c r="D30" s="1">
        <f t="shared" si="3"/>
        <v>96458.809990321592</v>
      </c>
      <c r="E30" s="1">
        <f t="shared" si="0"/>
        <v>289.37642997096481</v>
      </c>
      <c r="F30">
        <f t="shared" ca="1" si="4"/>
        <v>2.8937642997096482E-3</v>
      </c>
      <c r="G30">
        <f t="shared" ca="1" si="1"/>
        <v>0.96458809990321615</v>
      </c>
    </row>
    <row r="31" spans="2:7" x14ac:dyDescent="0.3">
      <c r="B31">
        <f t="shared" si="2"/>
        <v>73</v>
      </c>
      <c r="C31">
        <v>3.0000000000000001E-3</v>
      </c>
      <c r="D31" s="1">
        <f t="shared" si="3"/>
        <v>96169.433560350633</v>
      </c>
      <c r="E31" s="1">
        <f t="shared" si="0"/>
        <v>288.50830068105188</v>
      </c>
      <c r="F31">
        <f t="shared" ca="1" si="4"/>
        <v>2.8850830068105188E-3</v>
      </c>
      <c r="G31">
        <f t="shared" ca="1" si="1"/>
        <v>0.96169433560350648</v>
      </c>
    </row>
    <row r="32" spans="2:7" x14ac:dyDescent="0.3">
      <c r="B32">
        <f t="shared" si="2"/>
        <v>74</v>
      </c>
      <c r="C32">
        <v>3.0000000000000001E-3</v>
      </c>
      <c r="D32" s="1">
        <f t="shared" si="3"/>
        <v>95880.925259669588</v>
      </c>
      <c r="E32" s="1">
        <f t="shared" si="0"/>
        <v>287.64277577900879</v>
      </c>
      <c r="F32">
        <f t="shared" ca="1" si="4"/>
        <v>2.876427757790088E-3</v>
      </c>
      <c r="G32">
        <f t="shared" ca="1" si="1"/>
        <v>0.95880925259669592</v>
      </c>
    </row>
    <row r="33" spans="2:7" x14ac:dyDescent="0.3">
      <c r="B33">
        <f t="shared" si="2"/>
        <v>75</v>
      </c>
      <c r="C33">
        <v>3.0000000000000001E-3</v>
      </c>
      <c r="D33" s="1">
        <f t="shared" si="3"/>
        <v>95593.28248389058</v>
      </c>
      <c r="E33" s="1">
        <f t="shared" si="0"/>
        <v>286.77984745167174</v>
      </c>
      <c r="F33">
        <f t="shared" ca="1" si="4"/>
        <v>0.95593282483890585</v>
      </c>
      <c r="G33">
        <f t="shared" ca="1" si="1"/>
        <v>0.95593282483890585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2017-10-10T10:24:58Z</dcterms:created>
  <dcterms:modified xsi:type="dcterms:W3CDTF">2017-10-26T14:07:56Z</dcterms:modified>
</cp:coreProperties>
</file>