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cene\Documents\"/>
    </mc:Choice>
  </mc:AlternateContent>
  <xr:revisionPtr revIDLastSave="0" documentId="10_ncr:0_{5EA79762-C934-418A-AAA3-36DAFE4245F4}" xr6:coauthVersionLast="44" xr6:coauthVersionMax="44" xr10:uidLastSave="{00000000-0000-0000-0000-000000000000}"/>
  <bookViews>
    <workbookView xWindow="6210" yWindow="2445" windowWidth="21600" windowHeight="11370" xr2:uid="{7A7392A5-FA8E-4C21-9841-15A2DBF59DF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H34" i="1"/>
  <c r="H33" i="1"/>
  <c r="O27" i="1"/>
  <c r="O28" i="1"/>
  <c r="O29" i="1"/>
  <c r="O30" i="1"/>
  <c r="O26" i="1"/>
  <c r="K30" i="1"/>
  <c r="L30" i="1"/>
  <c r="M30" i="1"/>
  <c r="N30" i="1"/>
  <c r="J30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K26" i="1"/>
  <c r="L26" i="1"/>
  <c r="M26" i="1"/>
  <c r="N26" i="1"/>
  <c r="J26" i="1"/>
  <c r="N17" i="1"/>
  <c r="N18" i="1"/>
  <c r="N19" i="1"/>
  <c r="N20" i="1"/>
  <c r="N9" i="1"/>
  <c r="N10" i="1"/>
  <c r="N11" i="1"/>
  <c r="N12" i="1"/>
  <c r="M20" i="1"/>
  <c r="J19" i="1"/>
  <c r="J18" i="1"/>
  <c r="K18" i="1"/>
  <c r="L18" i="1"/>
  <c r="M18" i="1"/>
  <c r="K19" i="1"/>
  <c r="L19" i="1"/>
  <c r="M19" i="1"/>
  <c r="J20" i="1"/>
  <c r="K20" i="1"/>
  <c r="L20" i="1"/>
  <c r="K17" i="1"/>
  <c r="L17" i="1"/>
  <c r="M17" i="1"/>
  <c r="J17" i="1"/>
  <c r="J12" i="1"/>
  <c r="J10" i="1"/>
  <c r="K10" i="1"/>
  <c r="L10" i="1"/>
  <c r="M10" i="1"/>
  <c r="J11" i="1"/>
  <c r="K11" i="1"/>
  <c r="L11" i="1"/>
  <c r="M11" i="1"/>
  <c r="K12" i="1"/>
  <c r="L12" i="1"/>
  <c r="M12" i="1"/>
  <c r="K9" i="1"/>
  <c r="L9" i="1"/>
  <c r="M9" i="1"/>
  <c r="B21" i="1"/>
  <c r="C21" i="1"/>
  <c r="D21" i="1"/>
  <c r="E21" i="1"/>
  <c r="F18" i="1"/>
  <c r="G18" i="1"/>
  <c r="F19" i="1"/>
  <c r="G19" i="1"/>
  <c r="F20" i="1"/>
  <c r="G20" i="1"/>
  <c r="F21" i="1"/>
  <c r="G21" i="1"/>
  <c r="G17" i="1"/>
  <c r="E18" i="1"/>
  <c r="E19" i="1"/>
  <c r="E20" i="1"/>
  <c r="D18" i="1"/>
  <c r="D19" i="1"/>
  <c r="D20" i="1"/>
  <c r="C18" i="1"/>
  <c r="C19" i="1"/>
  <c r="C20" i="1"/>
  <c r="B18" i="1"/>
  <c r="B19" i="1"/>
  <c r="B20" i="1"/>
  <c r="C17" i="1"/>
  <c r="D17" i="1"/>
  <c r="E17" i="1"/>
  <c r="F17" i="1"/>
  <c r="B17" i="1"/>
  <c r="G10" i="1"/>
  <c r="G11" i="1"/>
  <c r="G12" i="1"/>
  <c r="G13" i="1"/>
  <c r="G9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<sst xmlns="http://schemas.openxmlformats.org/spreadsheetml/2006/main" count="15" uniqueCount="15">
  <si>
    <t>&gt;2</t>
  </si>
  <si>
    <t>21-30</t>
  </si>
  <si>
    <t>31-40</t>
  </si>
  <si>
    <t>41-50</t>
  </si>
  <si>
    <t>51-60</t>
  </si>
  <si>
    <t>61-70</t>
  </si>
  <si>
    <t>effectifs theoriques</t>
  </si>
  <si>
    <t>effectifs marginaux</t>
  </si>
  <si>
    <t>frequences conjointes</t>
  </si>
  <si>
    <t>Distance²</t>
  </si>
  <si>
    <t>Réel</t>
  </si>
  <si>
    <t>Proportion</t>
  </si>
  <si>
    <t>4 lignes, 5 colonnes donc degrés  = (4-1)*(5-1)</t>
  </si>
  <si>
    <t>Degrès</t>
  </si>
  <si>
    <t>Indicateur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</si>
</sst>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4F4E-1135-4402-9D82-50C275D4C97B}">
  <dimension ref="A1:O34"/>
  <sheetViews>
    <sheetView tabSelected="1" topLeftCell="A5" workbookViewId="0">
      <selection activeCell="P9" sqref="P9"/>
    </sheetView>
  </sheetViews>
  <sheetFormatPr baseColWidth="10" defaultRowHeight="15" x14ac:dyDescent="0.25"/>
  <sheetData>
    <row r="1" spans="1:14" x14ac:dyDescent="0.25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5">
      <c r="A2" s="1">
        <v>0</v>
      </c>
      <c r="B2" s="2">
        <v>748</v>
      </c>
      <c r="C2" s="2">
        <v>821</v>
      </c>
      <c r="D2" s="2">
        <v>786</v>
      </c>
      <c r="E2" s="2">
        <v>720</v>
      </c>
      <c r="F2" s="2">
        <v>672</v>
      </c>
    </row>
    <row r="3" spans="1:14" x14ac:dyDescent="0.25">
      <c r="A3" s="1">
        <v>1</v>
      </c>
      <c r="B3" s="2">
        <v>74</v>
      </c>
      <c r="C3" s="2">
        <v>60</v>
      </c>
      <c r="D3" s="2">
        <v>52</v>
      </c>
      <c r="E3" s="2">
        <v>66</v>
      </c>
      <c r="F3" s="2">
        <v>50</v>
      </c>
    </row>
    <row r="4" spans="1:14" x14ac:dyDescent="0.25">
      <c r="A4" s="1">
        <v>2</v>
      </c>
      <c r="B4" s="2">
        <v>31</v>
      </c>
      <c r="C4" s="2">
        <v>25</v>
      </c>
      <c r="D4" s="2">
        <v>22</v>
      </c>
      <c r="E4" s="2">
        <v>16</v>
      </c>
      <c r="F4" s="2">
        <v>15</v>
      </c>
    </row>
    <row r="5" spans="1:14" x14ac:dyDescent="0.25">
      <c r="A5" s="1" t="s">
        <v>0</v>
      </c>
      <c r="B5" s="2">
        <v>9</v>
      </c>
      <c r="C5" s="2">
        <v>10</v>
      </c>
      <c r="D5" s="2">
        <v>6</v>
      </c>
      <c r="E5" s="2">
        <v>5</v>
      </c>
      <c r="F5" s="2">
        <v>7</v>
      </c>
    </row>
    <row r="7" spans="1:14" x14ac:dyDescent="0.25">
      <c r="A7" t="s">
        <v>7</v>
      </c>
      <c r="I7" t="s">
        <v>6</v>
      </c>
    </row>
    <row r="9" spans="1:14" x14ac:dyDescent="0.25">
      <c r="B9" s="2">
        <v>748</v>
      </c>
      <c r="C9" s="2">
        <v>821</v>
      </c>
      <c r="D9" s="2">
        <v>786</v>
      </c>
      <c r="E9" s="2">
        <v>720</v>
      </c>
      <c r="F9" s="2">
        <v>672</v>
      </c>
      <c r="G9">
        <f>SUM(B9:F9)</f>
        <v>3747</v>
      </c>
      <c r="J9" s="3">
        <f>$G9*B$13/$G$13</f>
        <v>769.94374255065554</v>
      </c>
      <c r="K9" s="3">
        <f t="shared" ref="K9:N9" si="0">$G9*C$13/$G$13</f>
        <v>818.17687723480333</v>
      </c>
      <c r="L9" s="3">
        <f t="shared" si="0"/>
        <v>773.51656734207393</v>
      </c>
      <c r="M9" s="3">
        <f t="shared" si="0"/>
        <v>720.81740166865313</v>
      </c>
      <c r="N9" s="3">
        <f t="shared" si="0"/>
        <v>664.54541120381407</v>
      </c>
    </row>
    <row r="10" spans="1:14" x14ac:dyDescent="0.25">
      <c r="B10" s="2">
        <v>74</v>
      </c>
      <c r="C10" s="2">
        <v>60</v>
      </c>
      <c r="D10" s="2">
        <v>52</v>
      </c>
      <c r="E10" s="2">
        <v>66</v>
      </c>
      <c r="F10" s="2">
        <v>50</v>
      </c>
      <c r="G10">
        <f t="shared" ref="G10:G13" si="1">SUM(B10:F10)</f>
        <v>302</v>
      </c>
      <c r="J10" s="3">
        <f t="shared" ref="J10:J12" si="2">$G10*B$13/$G$13</f>
        <v>62.055780691299162</v>
      </c>
      <c r="K10" s="3">
        <f t="shared" ref="K10:K12" si="3">$G10*C$13/$G$13</f>
        <v>65.943265792610248</v>
      </c>
      <c r="L10" s="3">
        <f t="shared" ref="L10:L12" si="4">$G10*D$13/$G$13</f>
        <v>62.343742550655541</v>
      </c>
      <c r="M10" s="3">
        <f t="shared" ref="M10:N12" si="5">$G10*E$13/$G$13</f>
        <v>58.096305125148987</v>
      </c>
      <c r="N10" s="3">
        <f t="shared" si="5"/>
        <v>53.560905840286054</v>
      </c>
    </row>
    <row r="11" spans="1:14" x14ac:dyDescent="0.25">
      <c r="B11" s="2">
        <v>31</v>
      </c>
      <c r="C11" s="2">
        <v>25</v>
      </c>
      <c r="D11" s="2">
        <v>22</v>
      </c>
      <c r="E11" s="2">
        <v>16</v>
      </c>
      <c r="F11" s="2">
        <v>15</v>
      </c>
      <c r="G11">
        <f t="shared" si="1"/>
        <v>109</v>
      </c>
      <c r="J11" s="3">
        <f t="shared" si="2"/>
        <v>22.397616209773538</v>
      </c>
      <c r="K11" s="3">
        <f t="shared" si="3"/>
        <v>23.80071513706794</v>
      </c>
      <c r="L11" s="3">
        <f t="shared" si="4"/>
        <v>22.501549463647198</v>
      </c>
      <c r="M11" s="3">
        <f t="shared" si="5"/>
        <v>20.968533969010728</v>
      </c>
      <c r="N11" s="3">
        <f t="shared" si="5"/>
        <v>19.331585220500596</v>
      </c>
    </row>
    <row r="12" spans="1:14" x14ac:dyDescent="0.25">
      <c r="B12" s="2">
        <v>9</v>
      </c>
      <c r="C12" s="2">
        <v>10</v>
      </c>
      <c r="D12" s="2">
        <v>6</v>
      </c>
      <c r="E12" s="2">
        <v>5</v>
      </c>
      <c r="F12" s="2">
        <v>7</v>
      </c>
      <c r="G12">
        <f t="shared" si="1"/>
        <v>37</v>
      </c>
      <c r="J12" s="3">
        <f>$G12*B$13/$G$13</f>
        <v>7.6028605482717522</v>
      </c>
      <c r="K12" s="3">
        <f t="shared" si="3"/>
        <v>8.0791418355184739</v>
      </c>
      <c r="L12" s="3">
        <f t="shared" si="4"/>
        <v>7.6381406436233608</v>
      </c>
      <c r="M12" s="3">
        <f t="shared" si="5"/>
        <v>7.1177592371871272</v>
      </c>
      <c r="N12" s="3">
        <f t="shared" si="5"/>
        <v>6.5620977353992851</v>
      </c>
    </row>
    <row r="13" spans="1:14" x14ac:dyDescent="0.25">
      <c r="B13">
        <f>SUM(B9:B12)</f>
        <v>862</v>
      </c>
      <c r="C13">
        <f t="shared" ref="C13:F13" si="6">SUM(C9:C12)</f>
        <v>916</v>
      </c>
      <c r="D13">
        <f t="shared" si="6"/>
        <v>866</v>
      </c>
      <c r="E13">
        <f t="shared" si="6"/>
        <v>807</v>
      </c>
      <c r="F13">
        <f t="shared" si="6"/>
        <v>744</v>
      </c>
      <c r="G13">
        <f t="shared" si="1"/>
        <v>4195</v>
      </c>
    </row>
    <row r="15" spans="1:14" x14ac:dyDescent="0.25">
      <c r="A15" t="s">
        <v>8</v>
      </c>
      <c r="I15" t="s">
        <v>9</v>
      </c>
    </row>
    <row r="17" spans="2:15" x14ac:dyDescent="0.25">
      <c r="B17" s="3">
        <f>B9/$G$13</f>
        <v>0.17830750893921335</v>
      </c>
      <c r="C17" s="3">
        <f t="shared" ref="C17:G17" si="7">C9/$G$13</f>
        <v>0.19570917759237186</v>
      </c>
      <c r="D17" s="3">
        <f t="shared" si="7"/>
        <v>0.18736591179976161</v>
      </c>
      <c r="E17" s="3">
        <f t="shared" si="7"/>
        <v>0.17163289630512515</v>
      </c>
      <c r="F17" s="3">
        <f t="shared" si="7"/>
        <v>0.16019070321811679</v>
      </c>
      <c r="G17">
        <f t="shared" si="7"/>
        <v>0.89320619785458877</v>
      </c>
      <c r="J17" s="3">
        <f>(B2-J9)^2</f>
        <v>481.52783712945063</v>
      </c>
      <c r="K17" s="3">
        <f t="shared" ref="K17:N17" si="8">(C2-K9)^2</f>
        <v>7.9700221473717034</v>
      </c>
      <c r="L17" s="3">
        <f t="shared" si="8"/>
        <v>155.83609092497522</v>
      </c>
      <c r="M17" s="3">
        <f t="shared" si="8"/>
        <v>0.66814548791692641</v>
      </c>
      <c r="N17" s="3">
        <f t="shared" si="8"/>
        <v>55.570894120220807</v>
      </c>
    </row>
    <row r="18" spans="2:15" x14ac:dyDescent="0.25">
      <c r="B18" s="3">
        <f t="shared" ref="B18:G21" si="9">B10/$G$13</f>
        <v>1.7640047675804529E-2</v>
      </c>
      <c r="C18" s="3">
        <f t="shared" si="9"/>
        <v>1.4302741358760428E-2</v>
      </c>
      <c r="D18" s="3">
        <f t="shared" si="9"/>
        <v>1.2395709177592373E-2</v>
      </c>
      <c r="E18" s="3">
        <f t="shared" si="9"/>
        <v>1.5733015494636474E-2</v>
      </c>
      <c r="F18" s="3">
        <f t="shared" si="9"/>
        <v>1.1918951132300357E-2</v>
      </c>
      <c r="G18">
        <f t="shared" si="9"/>
        <v>7.1990464839094159E-2</v>
      </c>
      <c r="J18" s="3">
        <f>(B3-J10)^2</f>
        <v>142.6643748943419</v>
      </c>
      <c r="K18" s="3">
        <f t="shared" ref="K18:K20" si="10">(C3-K10)^2</f>
        <v>35.322408281611118</v>
      </c>
      <c r="L18" s="3">
        <f t="shared" ref="L18:L20" si="11">(D3-L10)^2</f>
        <v>106.993009954242</v>
      </c>
      <c r="M18" s="3">
        <f t="shared" ref="M18:N20" si="12">(E3-M10)^2</f>
        <v>62.468392674746163</v>
      </c>
      <c r="N18" s="3">
        <f t="shared" si="12"/>
        <v>12.680050403383328</v>
      </c>
    </row>
    <row r="19" spans="2:15" x14ac:dyDescent="0.25">
      <c r="B19" s="3">
        <f t="shared" si="9"/>
        <v>7.389749702026222E-3</v>
      </c>
      <c r="C19" s="3">
        <f t="shared" si="9"/>
        <v>5.9594755661501785E-3</v>
      </c>
      <c r="D19" s="3">
        <f t="shared" si="9"/>
        <v>5.2443384982121576E-3</v>
      </c>
      <c r="E19" s="3">
        <f t="shared" si="9"/>
        <v>3.8140643623361145E-3</v>
      </c>
      <c r="F19" s="3">
        <f t="shared" si="9"/>
        <v>3.5756853396901071E-3</v>
      </c>
      <c r="G19">
        <f t="shared" si="9"/>
        <v>2.598331346841478E-2</v>
      </c>
      <c r="J19" s="3">
        <f>(B4-J11)^2</f>
        <v>74.001006874350992</v>
      </c>
      <c r="K19" s="3">
        <f t="shared" si="10"/>
        <v>1.4382841824579711</v>
      </c>
      <c r="L19" s="3">
        <f t="shared" si="11"/>
        <v>0.25155186448479178</v>
      </c>
      <c r="M19" s="3">
        <f t="shared" si="12"/>
        <v>24.686329801213503</v>
      </c>
      <c r="N19" s="3">
        <f t="shared" si="12"/>
        <v>18.762630522459197</v>
      </c>
    </row>
    <row r="20" spans="2:15" x14ac:dyDescent="0.25">
      <c r="B20" s="3">
        <f t="shared" si="9"/>
        <v>2.1454112038140644E-3</v>
      </c>
      <c r="C20" s="3">
        <f t="shared" si="9"/>
        <v>2.3837902264600714E-3</v>
      </c>
      <c r="D20" s="3">
        <f t="shared" si="9"/>
        <v>1.4302741358760429E-3</v>
      </c>
      <c r="E20" s="3">
        <f t="shared" si="9"/>
        <v>1.1918951132300357E-3</v>
      </c>
      <c r="F20" s="3">
        <f t="shared" si="9"/>
        <v>1.6686531585220501E-3</v>
      </c>
      <c r="G20">
        <f t="shared" si="9"/>
        <v>8.8200238379022647E-3</v>
      </c>
      <c r="J20" s="3">
        <f t="shared" ref="J18:J20" si="13">(B5-J12)^2</f>
        <v>1.9519986475755089</v>
      </c>
      <c r="K20" s="3">
        <f t="shared" si="10"/>
        <v>3.6896960880553378</v>
      </c>
      <c r="L20" s="3">
        <f t="shared" si="11"/>
        <v>2.6835047682907587</v>
      </c>
      <c r="M20" s="3">
        <f>(E5-M12)^2</f>
        <v>4.484904186691403</v>
      </c>
      <c r="N20" s="3">
        <f>(F5-N12)^2</f>
        <v>0.19175839334243452</v>
      </c>
    </row>
    <row r="21" spans="2:15" x14ac:dyDescent="0.25">
      <c r="B21">
        <f t="shared" si="9"/>
        <v>0.20548271752085817</v>
      </c>
      <c r="C21">
        <f t="shared" si="9"/>
        <v>0.21835518474374255</v>
      </c>
      <c r="D21">
        <f t="shared" si="9"/>
        <v>0.2064362336114422</v>
      </c>
      <c r="E21">
        <f t="shared" si="9"/>
        <v>0.19237187127532776</v>
      </c>
      <c r="F21">
        <f t="shared" ref="F21:G21" si="14">F13/$G$13</f>
        <v>0.17735399284862932</v>
      </c>
      <c r="G21">
        <f t="shared" si="14"/>
        <v>1</v>
      </c>
    </row>
    <row r="24" spans="2:15" x14ac:dyDescent="0.25">
      <c r="I24" t="s">
        <v>11</v>
      </c>
    </row>
    <row r="26" spans="2:15" x14ac:dyDescent="0.25">
      <c r="J26" s="3">
        <f>J17/J9</f>
        <v>0.62540652065598201</v>
      </c>
      <c r="K26" s="3">
        <f t="shared" ref="K26:N26" si="15">K17/K9</f>
        <v>9.7411970065788573E-3</v>
      </c>
      <c r="L26" s="3">
        <f t="shared" si="15"/>
        <v>0.20146445144730751</v>
      </c>
      <c r="M26" s="3">
        <f t="shared" si="15"/>
        <v>9.2692752196354565E-4</v>
      </c>
      <c r="N26" s="3">
        <f t="shared" si="15"/>
        <v>8.3622417946660657E-2</v>
      </c>
      <c r="O26">
        <f>SUM(J26:N26)</f>
        <v>0.9211615145784926</v>
      </c>
    </row>
    <row r="27" spans="2:15" x14ac:dyDescent="0.25">
      <c r="J27" s="3">
        <f t="shared" ref="J27:N27" si="16">J18/J10</f>
        <v>2.2989699477641876</v>
      </c>
      <c r="K27" s="3">
        <f t="shared" si="16"/>
        <v>0.5356484526062012</v>
      </c>
      <c r="L27" s="3">
        <f t="shared" si="16"/>
        <v>1.7161788108454996</v>
      </c>
      <c r="M27" s="3">
        <f t="shared" si="16"/>
        <v>1.0752558624886555</v>
      </c>
      <c r="N27" s="3">
        <f t="shared" si="16"/>
        <v>0.23674077584113554</v>
      </c>
      <c r="O27">
        <f t="shared" ref="O27:O30" si="17">SUM(J27:N27)</f>
        <v>5.8627938495456791</v>
      </c>
    </row>
    <row r="28" spans="2:15" x14ac:dyDescent="0.25">
      <c r="J28" s="3">
        <f t="shared" ref="J28:N28" si="18">J19/J11</f>
        <v>3.3039679839705234</v>
      </c>
      <c r="K28" s="3">
        <f t="shared" si="18"/>
        <v>6.0430292710740637E-2</v>
      </c>
      <c r="L28" s="3">
        <f t="shared" si="18"/>
        <v>1.1179313002030867E-2</v>
      </c>
      <c r="M28" s="3">
        <f t="shared" si="18"/>
        <v>1.1773035653182662</v>
      </c>
      <c r="N28" s="3">
        <f t="shared" si="18"/>
        <v>0.97056864755001893</v>
      </c>
      <c r="O28">
        <f t="shared" si="17"/>
        <v>5.5234498025515801</v>
      </c>
    </row>
    <row r="29" spans="2:15" x14ac:dyDescent="0.25">
      <c r="J29" s="3">
        <f t="shared" ref="J29:N29" si="19">J20/J12</f>
        <v>0.25674529148364145</v>
      </c>
      <c r="K29" s="3">
        <f t="shared" si="19"/>
        <v>0.45669406023227144</v>
      </c>
      <c r="L29" s="3">
        <f t="shared" si="19"/>
        <v>0.35132958314024509</v>
      </c>
      <c r="M29" s="3">
        <f t="shared" si="19"/>
        <v>0.63010057480727544</v>
      </c>
      <c r="N29" s="3">
        <f t="shared" si="19"/>
        <v>2.9222117846247921E-2</v>
      </c>
      <c r="O29">
        <f t="shared" si="17"/>
        <v>1.7240916275096814</v>
      </c>
    </row>
    <row r="30" spans="2:15" x14ac:dyDescent="0.25">
      <c r="J30">
        <f>SUM(J26:J29)</f>
        <v>6.4850897438743349</v>
      </c>
      <c r="K30">
        <f t="shared" ref="K30:O30" si="20">SUM(K26:K29)</f>
        <v>1.0625140025557922</v>
      </c>
      <c r="L30">
        <f t="shared" si="20"/>
        <v>2.280152158435083</v>
      </c>
      <c r="M30">
        <f t="shared" si="20"/>
        <v>2.8835869301361603</v>
      </c>
      <c r="N30">
        <f t="shared" si="20"/>
        <v>1.320153959184063</v>
      </c>
      <c r="O30">
        <f t="shared" si="17"/>
        <v>14.031496794185434</v>
      </c>
    </row>
    <row r="32" spans="2:15" x14ac:dyDescent="0.25">
      <c r="H32" t="s">
        <v>12</v>
      </c>
    </row>
    <row r="33" spans="7:8" x14ac:dyDescent="0.25">
      <c r="G33" t="s">
        <v>13</v>
      </c>
      <c r="H33">
        <f>(4-1)*(5-1)</f>
        <v>12</v>
      </c>
    </row>
    <row r="34" spans="7:8" x14ac:dyDescent="0.25">
      <c r="G34" t="s">
        <v>14</v>
      </c>
      <c r="H34" s="4">
        <f xml:space="preserve"> O30</f>
        <v>14.031496794185434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Ahcene</dc:creator>
  <cp:lastModifiedBy>Ahcene</cp:lastModifiedBy>
  <dcterms:created xsi:type="dcterms:W3CDTF">2020-03-03T13:28:34Z</dcterms:created>
  <dcterms:modified xsi:type="dcterms:W3CDTF">2020-03-03T15:26:45Z</dcterms:modified>
</cp:coreProperties>
</file>