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66925"/>
  <xr:revisionPtr revIDLastSave="0" documentId="8_{F494370F-57F8-4570-93F5-937E29790FF9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Atelier 3bis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1" i="1" l="1"/>
  <c r="B40" i="1"/>
  <c r="C18" i="1"/>
  <c r="E17" i="1"/>
  <c r="C16" i="1"/>
  <c r="E16" i="1" s="1"/>
  <c r="C15" i="1"/>
  <c r="E15" i="1" s="1"/>
  <c r="E14" i="1"/>
  <c r="C13" i="1"/>
  <c r="I12" i="1"/>
  <c r="E12" i="1"/>
  <c r="C10" i="1"/>
  <c r="E9" i="1"/>
  <c r="C8" i="1"/>
  <c r="E8" i="1" s="1"/>
  <c r="C7" i="1"/>
  <c r="E7" i="1" s="1"/>
  <c r="E6" i="1"/>
  <c r="C5" i="1"/>
  <c r="I4" i="1"/>
  <c r="I34" i="1" s="1"/>
  <c r="E4" i="1"/>
  <c r="I2" i="1"/>
  <c r="F2" i="1"/>
  <c r="F7" i="1" s="1"/>
  <c r="E2" i="1"/>
  <c r="G2" i="1" s="1"/>
  <c r="F8" i="1" l="1"/>
  <c r="G8" i="1" s="1"/>
  <c r="F9" i="1" s="1"/>
  <c r="G9" i="1" s="1"/>
  <c r="G7" i="1"/>
  <c r="F15" i="1" s="1"/>
  <c r="F6" i="1"/>
  <c r="G6" i="1" s="1"/>
  <c r="F16" i="1" l="1"/>
  <c r="G16" i="1" s="1"/>
  <c r="F17" i="1" s="1"/>
  <c r="G17" i="1" s="1"/>
  <c r="G15" i="1"/>
  <c r="F14" i="1"/>
  <c r="G14" i="1" s="1"/>
</calcChain>
</file>

<file path=xl/sharedStrings.xml><?xml version="1.0" encoding="utf-8"?>
<sst xmlns="http://schemas.openxmlformats.org/spreadsheetml/2006/main" count="32" uniqueCount="26">
  <si>
    <t>Charge (j.h)</t>
  </si>
  <si>
    <t>ETP</t>
  </si>
  <si>
    <t>Durée J</t>
  </si>
  <si>
    <t>Début</t>
  </si>
  <si>
    <t>Fin</t>
  </si>
  <si>
    <t>TJM (€/j)</t>
  </si>
  <si>
    <t>Montant à facturer</t>
  </si>
  <si>
    <t>Initialisation</t>
  </si>
  <si>
    <t>Application “Service Métier”</t>
  </si>
  <si>
    <t>Charge de pilotage</t>
  </si>
  <si>
    <t>Les spécifications, réalisation et tests du socle technique</t>
  </si>
  <si>
    <t>Les spécifications fonctionnelles détaillées</t>
  </si>
  <si>
    <t>Le développement</t>
  </si>
  <si>
    <t>Les tests associés</t>
  </si>
  <si>
    <t>Charge de recette</t>
  </si>
  <si>
    <t>Application “Java”</t>
  </si>
  <si>
    <t>Total</t>
  </si>
  <si>
    <t xml:space="preserve">Légende : </t>
  </si>
  <si>
    <t>Coût Application Métier :</t>
  </si>
  <si>
    <t>ETP : Equivalent Temps Plein : personne travaillent à temps plein</t>
  </si>
  <si>
    <t>Coût Application Java :</t>
  </si>
  <si>
    <t>TJM : Taux Journalier Moyen</t>
  </si>
  <si>
    <t>Coût Autres :</t>
  </si>
  <si>
    <t>Cout Total :</t>
  </si>
  <si>
    <t>Durée du projet :</t>
  </si>
  <si>
    <t>Taux d'occupation du Chef de Projet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</si>
</sst>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2" fillId="0" borderId="1" xfId="0" applyNumberFormat="1" applyFont="1" applyBorder="1"/>
    <xf numFmtId="14" fontId="0" fillId="0" borderId="1" xfId="0" applyNumberFormat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6" borderId="2" xfId="0" applyFill="1" applyBorder="1"/>
    <xf numFmtId="0" fontId="0" fillId="0" borderId="2" xfId="0" applyBorder="1"/>
    <xf numFmtId="0" fontId="0" fillId="7" borderId="3" xfId="0" applyFill="1" applyBorder="1"/>
    <xf numFmtId="0" fontId="2" fillId="2" borderId="1" xfId="0" applyFont="1" applyFill="1" applyBorder="1"/>
    <xf numFmtId="164" fontId="2" fillId="2" borderId="1" xfId="0" applyNumberFormat="1" applyFont="1" applyFill="1" applyBorder="1"/>
    <xf numFmtId="164" fontId="0" fillId="7" borderId="3" xfId="0" applyNumberFormat="1" applyFill="1" applyBorder="1"/>
    <xf numFmtId="0" fontId="2" fillId="0" borderId="0" xfId="0" applyFont="1"/>
    <xf numFmtId="0" fontId="0" fillId="0" borderId="4" xfId="0" applyBorder="1"/>
    <xf numFmtId="9" fontId="0" fillId="7" borderId="1" xfId="1" applyFont="1" applyFill="1" applyBorder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tabSelected="1" workbookViewId="0">
      <selection activeCell="E9" sqref="E9"/>
    </sheetView>
  </sheetViews>
  <sheetFormatPr defaultRowHeight="0" zeroHeight="1"/>
  <cols>
    <col min="1" max="1" width="45.85546875" bestFit="1" customWidth="1"/>
    <col min="2" max="2" width="11.42578125" bestFit="1" customWidth="1"/>
    <col min="3" max="3" width="11.7109375" customWidth="1"/>
    <col min="4" max="4" width="8" customWidth="1"/>
    <col min="5" max="5" width="9.42578125" bestFit="1" customWidth="1"/>
    <col min="6" max="7" width="11.42578125" customWidth="1"/>
    <col min="8" max="8" width="7.7109375" customWidth="1"/>
    <col min="9" max="9" width="17.5703125" bestFit="1" customWidth="1"/>
    <col min="10" max="10" width="3.5703125" customWidth="1"/>
  </cols>
  <sheetData>
    <row r="1" spans="1:9" ht="15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ht="15">
      <c r="A2" s="1" t="s">
        <v>7</v>
      </c>
      <c r="B2" s="1"/>
      <c r="C2" s="1">
        <v>1000</v>
      </c>
      <c r="D2" s="1">
        <v>7</v>
      </c>
      <c r="E2" s="1">
        <f>C2/D2</f>
        <v>142.85714285714286</v>
      </c>
      <c r="F2" s="3">
        <f>DATE(2020,4,(4))</f>
        <v>43925</v>
      </c>
      <c r="G2" s="4">
        <f>DATE(2020,9,(4+E2))</f>
        <v>44220</v>
      </c>
      <c r="H2" s="1">
        <v>750</v>
      </c>
      <c r="I2" s="1">
        <f>C2*H2</f>
        <v>750000</v>
      </c>
    </row>
    <row r="3" spans="1:9" ht="15">
      <c r="A3" s="1"/>
      <c r="B3" s="1"/>
      <c r="C3" s="1"/>
      <c r="D3" s="1"/>
      <c r="E3" s="1"/>
      <c r="F3" s="1"/>
      <c r="G3" s="1"/>
      <c r="H3" s="1"/>
      <c r="I3" s="1"/>
    </row>
    <row r="4" spans="1:9" ht="15">
      <c r="A4" s="5" t="s">
        <v>8</v>
      </c>
      <c r="B4" s="1"/>
      <c r="C4" s="1">
        <v>300</v>
      </c>
      <c r="D4" s="1">
        <v>5</v>
      </c>
      <c r="E4" s="1">
        <f>C4/D4</f>
        <v>60</v>
      </c>
      <c r="F4" s="4"/>
      <c r="G4" s="4"/>
      <c r="H4" s="1">
        <v>750</v>
      </c>
      <c r="I4" s="1">
        <f>C4*H4</f>
        <v>225000</v>
      </c>
    </row>
    <row r="5" spans="1:9" ht="15">
      <c r="A5" s="5" t="s">
        <v>9</v>
      </c>
      <c r="B5" s="1"/>
      <c r="C5" s="1">
        <f>C4*0.15+10+5</f>
        <v>60</v>
      </c>
      <c r="D5" s="1"/>
      <c r="E5" s="1"/>
      <c r="F5" s="4"/>
      <c r="G5" s="4"/>
      <c r="H5" s="1"/>
      <c r="I5" s="1"/>
    </row>
    <row r="6" spans="1:9" ht="15">
      <c r="A6" s="5" t="s">
        <v>10</v>
      </c>
      <c r="B6" s="1"/>
      <c r="C6" s="1">
        <v>50</v>
      </c>
      <c r="D6" s="1">
        <v>4</v>
      </c>
      <c r="E6" s="1">
        <f>C6/D6</f>
        <v>12.5</v>
      </c>
      <c r="F6" s="4">
        <f>F7</f>
        <v>43925</v>
      </c>
      <c r="G6" s="4">
        <f>F6+E6</f>
        <v>43937.5</v>
      </c>
      <c r="H6" s="1"/>
      <c r="I6" s="1"/>
    </row>
    <row r="7" spans="1:9" ht="15">
      <c r="A7" s="5" t="s">
        <v>11</v>
      </c>
      <c r="B7" s="1"/>
      <c r="C7" s="1">
        <f>(C4-C6)*0.3</f>
        <v>75</v>
      </c>
      <c r="D7" s="1">
        <v>4</v>
      </c>
      <c r="E7" s="1">
        <f>C7/D7</f>
        <v>18.75</v>
      </c>
      <c r="F7" s="4">
        <f>F2</f>
        <v>43925</v>
      </c>
      <c r="G7" s="4">
        <f>F7+E7</f>
        <v>43943.75</v>
      </c>
      <c r="H7" s="1"/>
      <c r="I7" s="1"/>
    </row>
    <row r="8" spans="1:9" ht="15">
      <c r="A8" s="5" t="s">
        <v>12</v>
      </c>
      <c r="B8" s="1"/>
      <c r="C8" s="1">
        <f>(C4-C6)*0.6</f>
        <v>150</v>
      </c>
      <c r="D8" s="1">
        <v>5</v>
      </c>
      <c r="E8" s="1">
        <f>C8/D8</f>
        <v>30</v>
      </c>
      <c r="F8" s="4">
        <f>F7</f>
        <v>43925</v>
      </c>
      <c r="G8" s="4">
        <f>F8+E8</f>
        <v>43955</v>
      </c>
      <c r="H8" s="1"/>
      <c r="I8" s="1"/>
    </row>
    <row r="9" spans="1:9" ht="15">
      <c r="A9" s="5" t="s">
        <v>13</v>
      </c>
      <c r="B9" s="1"/>
      <c r="C9" s="1">
        <v>25</v>
      </c>
      <c r="D9" s="1">
        <v>3</v>
      </c>
      <c r="E9" s="1">
        <f>C9/D9</f>
        <v>8.3333333333333339</v>
      </c>
      <c r="F9" s="4">
        <f>G8</f>
        <v>43955</v>
      </c>
      <c r="G9" s="4">
        <f>F9+E9</f>
        <v>43963.333333333336</v>
      </c>
      <c r="H9" s="1"/>
      <c r="I9" s="1"/>
    </row>
    <row r="10" spans="1:9" ht="15">
      <c r="A10" s="5" t="s">
        <v>14</v>
      </c>
      <c r="B10" s="1"/>
      <c r="C10" s="1">
        <f>C4*0.2</f>
        <v>60</v>
      </c>
      <c r="D10" s="1"/>
      <c r="E10" s="1"/>
      <c r="F10" s="4"/>
      <c r="G10" s="4"/>
      <c r="H10" s="1"/>
      <c r="I10" s="1"/>
    </row>
    <row r="11" spans="1:9" ht="15">
      <c r="A11" s="1"/>
      <c r="B11" s="1"/>
      <c r="C11" s="1"/>
      <c r="D11" s="1"/>
      <c r="E11" s="1"/>
      <c r="F11" s="4"/>
      <c r="G11" s="4"/>
      <c r="H11" s="1"/>
      <c r="I11" s="1"/>
    </row>
    <row r="12" spans="1:9" ht="15">
      <c r="A12" s="6" t="s">
        <v>15</v>
      </c>
      <c r="B12" s="1"/>
      <c r="C12" s="1">
        <v>700</v>
      </c>
      <c r="D12" s="1">
        <v>5</v>
      </c>
      <c r="E12" s="1">
        <f>C12/D12</f>
        <v>140</v>
      </c>
      <c r="F12" s="4"/>
      <c r="G12" s="4"/>
      <c r="H12" s="1">
        <v>750</v>
      </c>
      <c r="I12" s="1">
        <f>C12*H12</f>
        <v>525000</v>
      </c>
    </row>
    <row r="13" spans="1:9" ht="15">
      <c r="A13" s="6" t="s">
        <v>9</v>
      </c>
      <c r="B13" s="1"/>
      <c r="C13" s="1">
        <f>C12*0.15+10+5</f>
        <v>120</v>
      </c>
      <c r="D13" s="1"/>
      <c r="E13" s="1"/>
      <c r="F13" s="4"/>
      <c r="G13" s="4"/>
      <c r="H13" s="1"/>
      <c r="I13" s="1"/>
    </row>
    <row r="14" spans="1:9" ht="15">
      <c r="A14" s="6" t="s">
        <v>10</v>
      </c>
      <c r="B14" s="1"/>
      <c r="C14" s="1">
        <v>50</v>
      </c>
      <c r="D14" s="1">
        <v>3</v>
      </c>
      <c r="E14" s="1">
        <f>C14/D14</f>
        <v>16.666666666666668</v>
      </c>
      <c r="F14" s="4">
        <f>F15</f>
        <v>43943.75</v>
      </c>
      <c r="G14" s="4">
        <f>F14+E14</f>
        <v>43960.416666666664</v>
      </c>
      <c r="H14" s="1"/>
      <c r="I14" s="1"/>
    </row>
    <row r="15" spans="1:9" ht="15">
      <c r="A15" s="6" t="s">
        <v>11</v>
      </c>
      <c r="B15" s="1"/>
      <c r="C15" s="1">
        <f>(C12-C14)*0.3</f>
        <v>195</v>
      </c>
      <c r="D15" s="1">
        <v>3</v>
      </c>
      <c r="E15" s="1">
        <f>C15/D15</f>
        <v>65</v>
      </c>
      <c r="F15" s="4">
        <f>G7</f>
        <v>43943.75</v>
      </c>
      <c r="G15" s="4">
        <f>F15+E15</f>
        <v>44008.75</v>
      </c>
      <c r="H15" s="1"/>
      <c r="I15" s="1"/>
    </row>
    <row r="16" spans="1:9" ht="15">
      <c r="A16" s="6" t="s">
        <v>12</v>
      </c>
      <c r="B16" s="1"/>
      <c r="C16" s="1">
        <f>(C12-C14)*0.6</f>
        <v>390</v>
      </c>
      <c r="D16" s="1">
        <v>3</v>
      </c>
      <c r="E16" s="1">
        <f>C16/D16</f>
        <v>130</v>
      </c>
      <c r="F16" s="4">
        <f>F15</f>
        <v>43943.75</v>
      </c>
      <c r="G16" s="4">
        <f>F16+E16</f>
        <v>44073.75</v>
      </c>
      <c r="H16" s="1"/>
      <c r="I16" s="1"/>
    </row>
    <row r="17" spans="1:9" ht="15">
      <c r="A17" s="6" t="s">
        <v>13</v>
      </c>
      <c r="B17" s="1"/>
      <c r="C17" s="1">
        <v>25</v>
      </c>
      <c r="D17" s="1">
        <v>2</v>
      </c>
      <c r="E17" s="1">
        <f>C17/D17</f>
        <v>12.5</v>
      </c>
      <c r="F17" s="4">
        <f>G16</f>
        <v>44073.75</v>
      </c>
      <c r="G17" s="4">
        <f>F17+E17</f>
        <v>44086.25</v>
      </c>
      <c r="H17" s="1"/>
      <c r="I17" s="1"/>
    </row>
    <row r="18" spans="1:9" ht="15">
      <c r="A18" s="6" t="s">
        <v>14</v>
      </c>
      <c r="B18" s="1"/>
      <c r="C18" s="1">
        <f>C12*0.2</f>
        <v>140</v>
      </c>
      <c r="D18" s="1"/>
      <c r="E18" s="1"/>
      <c r="F18" s="4"/>
      <c r="G18" s="4"/>
      <c r="H18" s="1"/>
      <c r="I18" s="1"/>
    </row>
    <row r="19" spans="1:9" ht="15">
      <c r="A19" s="1"/>
      <c r="B19" s="1"/>
      <c r="C19" s="1"/>
      <c r="D19" s="1"/>
      <c r="E19" s="1"/>
      <c r="F19" s="4"/>
      <c r="G19" s="4"/>
      <c r="H19" s="1"/>
      <c r="I19" s="1"/>
    </row>
    <row r="20" spans="1:9" ht="15">
      <c r="A20" s="7"/>
      <c r="B20" s="1"/>
      <c r="C20" s="1"/>
      <c r="D20" s="1"/>
      <c r="E20" s="1"/>
      <c r="F20" s="4"/>
      <c r="G20" s="4"/>
      <c r="H20" s="1"/>
      <c r="I20" s="1"/>
    </row>
    <row r="21" spans="1:9" ht="15">
      <c r="A21" s="7"/>
      <c r="B21" s="1"/>
      <c r="C21" s="1"/>
      <c r="D21" s="1"/>
      <c r="E21" s="1"/>
      <c r="F21" s="4"/>
      <c r="G21" s="4"/>
      <c r="H21" s="1"/>
      <c r="I21" s="1"/>
    </row>
    <row r="22" spans="1:9" ht="15">
      <c r="A22" s="7"/>
      <c r="B22" s="1"/>
      <c r="C22" s="1"/>
      <c r="D22" s="1"/>
      <c r="E22" s="1"/>
      <c r="F22" s="4"/>
      <c r="G22" s="4"/>
      <c r="H22" s="1"/>
      <c r="I22" s="1"/>
    </row>
    <row r="23" spans="1:9" ht="15">
      <c r="A23" s="7"/>
      <c r="B23" s="1"/>
      <c r="C23" s="1"/>
      <c r="D23" s="1"/>
      <c r="E23" s="1"/>
      <c r="F23" s="4"/>
      <c r="G23" s="4"/>
      <c r="H23" s="1"/>
      <c r="I23" s="1"/>
    </row>
    <row r="24" spans="1:9" ht="15">
      <c r="A24" s="7"/>
      <c r="B24" s="1"/>
      <c r="C24" s="1"/>
      <c r="D24" s="1"/>
      <c r="E24" s="1"/>
      <c r="F24" s="4"/>
      <c r="G24" s="4"/>
      <c r="H24" s="1"/>
      <c r="I24" s="1"/>
    </row>
    <row r="25" spans="1:9" ht="15">
      <c r="A25" s="7"/>
      <c r="B25" s="1"/>
      <c r="C25" s="1"/>
      <c r="D25" s="1"/>
      <c r="E25" s="1"/>
      <c r="F25" s="4"/>
      <c r="G25" s="4"/>
      <c r="H25" s="1"/>
      <c r="I25" s="1"/>
    </row>
    <row r="26" spans="1:9" ht="15">
      <c r="A26" s="7"/>
      <c r="B26" s="1"/>
      <c r="C26" s="1"/>
      <c r="D26" s="1"/>
      <c r="E26" s="1"/>
      <c r="F26" s="4"/>
      <c r="G26" s="4"/>
      <c r="H26" s="1"/>
      <c r="I26" s="1"/>
    </row>
    <row r="27" spans="1:9" ht="15">
      <c r="A27" s="1"/>
      <c r="B27" s="1"/>
      <c r="C27" s="1"/>
      <c r="D27" s="1"/>
      <c r="E27" s="1"/>
      <c r="F27" s="4"/>
      <c r="G27" s="4"/>
      <c r="H27" s="1"/>
      <c r="I27" s="1"/>
    </row>
    <row r="28" spans="1:9" ht="15">
      <c r="A28" s="8"/>
      <c r="B28" s="1"/>
      <c r="C28" s="1"/>
      <c r="D28" s="1"/>
      <c r="E28" s="1"/>
      <c r="F28" s="4"/>
      <c r="G28" s="4"/>
      <c r="H28" s="1"/>
      <c r="I28" s="1"/>
    </row>
    <row r="29" spans="1:9" ht="15">
      <c r="A29" s="8"/>
      <c r="B29" s="1"/>
      <c r="C29" s="1"/>
      <c r="D29" s="1"/>
      <c r="E29" s="1"/>
      <c r="F29" s="1"/>
      <c r="G29" s="1"/>
      <c r="H29" s="1"/>
      <c r="I29" s="1"/>
    </row>
    <row r="30" spans="1:9" ht="15">
      <c r="A30" s="8"/>
      <c r="B30" s="1"/>
      <c r="C30" s="1"/>
      <c r="D30" s="1"/>
      <c r="E30" s="1"/>
      <c r="F30" s="4"/>
      <c r="G30" s="4"/>
      <c r="H30" s="1"/>
      <c r="I30" s="1"/>
    </row>
    <row r="31" spans="1:9" ht="15">
      <c r="A31" s="8"/>
      <c r="B31" s="1"/>
      <c r="C31" s="1"/>
      <c r="D31" s="1"/>
      <c r="E31" s="1"/>
      <c r="F31" s="4"/>
      <c r="G31" s="4"/>
      <c r="H31" s="1"/>
      <c r="I31" s="1"/>
    </row>
    <row r="32" spans="1:9" ht="15">
      <c r="A32" s="8"/>
      <c r="B32" s="1"/>
      <c r="C32" s="1"/>
      <c r="D32" s="1"/>
      <c r="E32" s="1"/>
      <c r="F32" s="1"/>
      <c r="G32" s="1"/>
      <c r="H32" s="1"/>
      <c r="I32" s="1"/>
    </row>
    <row r="33" spans="1:9" ht="15">
      <c r="A33" s="9"/>
      <c r="B33" s="10"/>
      <c r="C33" s="1"/>
      <c r="D33" s="1"/>
      <c r="E33" s="1"/>
      <c r="F33" s="4"/>
      <c r="G33" s="3"/>
      <c r="H33" s="1"/>
      <c r="I33" s="1"/>
    </row>
    <row r="34" spans="1:9" ht="15">
      <c r="A34" s="11"/>
      <c r="B34" s="11"/>
      <c r="H34" s="12" t="s">
        <v>16</v>
      </c>
      <c r="I34" s="13">
        <f>SUM(I3:I33)</f>
        <v>750000</v>
      </c>
    </row>
    <row r="35" spans="1:9" ht="15">
      <c r="A35" s="11"/>
      <c r="B35" s="14"/>
    </row>
    <row r="36" spans="1:9" ht="15">
      <c r="A36" s="11"/>
      <c r="B36" s="14"/>
    </row>
    <row r="37" spans="1:9" ht="15">
      <c r="A37" s="11"/>
      <c r="B37" s="14"/>
    </row>
    <row r="38" spans="1:9" ht="15">
      <c r="A38" s="11"/>
      <c r="B38" s="14"/>
    </row>
    <row r="39" spans="1:9" ht="15">
      <c r="A39" s="11"/>
      <c r="B39" s="14"/>
      <c r="D39" s="15" t="s">
        <v>17</v>
      </c>
    </row>
    <row r="40" spans="1:9" ht="15">
      <c r="A40" s="16" t="s">
        <v>18</v>
      </c>
      <c r="B40">
        <f>C4*H4</f>
        <v>225000</v>
      </c>
      <c r="D40" t="s">
        <v>19</v>
      </c>
    </row>
    <row r="41" spans="1:9" ht="15">
      <c r="A41" s="1" t="s">
        <v>20</v>
      </c>
      <c r="B41" s="1">
        <f>C12*H12</f>
        <v>525000</v>
      </c>
      <c r="D41" t="s">
        <v>21</v>
      </c>
    </row>
    <row r="42" spans="1:9" ht="15">
      <c r="A42" s="1"/>
      <c r="B42" s="17"/>
    </row>
    <row r="43" spans="1:9" ht="15" hidden="1">
      <c r="A43" s="1" t="s">
        <v>22</v>
      </c>
    </row>
    <row r="44" spans="1:9" ht="15" hidden="1">
      <c r="A44" s="12" t="s">
        <v>23</v>
      </c>
    </row>
    <row r="45" spans="1:9" ht="15" hidden="1"/>
    <row r="46" spans="1:9" ht="15" hidden="1">
      <c r="A46" s="1" t="s">
        <v>24</v>
      </c>
    </row>
    <row r="47" spans="1:9" ht="15" hidden="1">
      <c r="A47" s="2" t="s">
        <v>25</v>
      </c>
    </row>
    <row r="48" spans="1:9" ht="15" hidden="1"/>
    <row r="49" ht="15" hidden="1"/>
    <row r="50" ht="15" hidden="1"/>
    <row r="51" ht="15" hidden="1"/>
    <row r="52" ht="15" hidden="1"/>
    <row r="53" ht="15"/>
    <row r="54" ht="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2020-02-25T14:22:57Z</dcterms:created>
  <dcterms:modified xsi:type="dcterms:W3CDTF">2020-02-25T14:25:10Z</dcterms:modified>
  <cp:category/>
  <cp:contentStatus/>
</cp:coreProperties>
</file>