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OB Data - Fake - Restaurants" sheetId="1" state="visible" r:id="rId2"/>
    <sheet name="registration-permitify.csv" sheetId="2" state="visible" r:id="rId3"/>
    <sheet name="relationship-permitify.csv" sheetId="3" state="visible" r:id="rId4"/>
    <sheet name="Names" sheetId="4" state="visible" r:id="rId5"/>
    <sheet name="Restaurant Names" sheetId="5" state="visible" r:id="rId6"/>
  </sheets>
  <definedNames>
    <definedName function="false" hidden="true" localSheetId="0" name="_xlnm._FilterDatabase" vbProcedure="false">'TOB Data - Fake - Restaurants'!$A$1:$L$92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<sst xmlns="http://schemas.openxmlformats.org/spreadsheetml/2006/main" count="2949" uniqueCount="1328">
  <si>
    <t xml:space="preserve">CORP_NUM</t>
  </si>
  <si>
    <t xml:space="preserve">DBA NAME</t>
  </si>
  <si>
    <t xml:space="preserve">FIRM_NUM</t>
  </si>
  <si>
    <t xml:space="preserve">CORP_NAME_TYP_CD</t>
  </si>
  <si>
    <t xml:space="preserve">CORP_NME</t>
  </si>
  <si>
    <t xml:space="preserve">TRACKINGNUMBER</t>
  </si>
  <si>
    <t xml:space="preserve">addressString</t>
  </si>
  <si>
    <t xml:space="preserve">PHYSICALCITY</t>
  </si>
  <si>
    <t xml:space="preserve">FACTYPE</t>
  </si>
  <si>
    <t xml:space="preserve">LONGITUDE</t>
  </si>
  <si>
    <t xml:space="preserve">LATITUDE</t>
  </si>
  <si>
    <t xml:space="preserve">EffectiveDate</t>
  </si>
  <si>
    <t xml:space="preserve">Parent</t>
  </si>
  <si>
    <t xml:space="preserve">Warner Kitchen</t>
  </si>
  <si>
    <t xml:space="preserve">FM0330476</t>
  </si>
  <si>
    <t xml:space="preserve">SP</t>
  </si>
  <si>
    <t xml:space="preserve">NAGEL VENTURES INC.</t>
  </si>
  <si>
    <t xml:space="preserve">Surrey</t>
  </si>
  <si>
    <t xml:space="preserve">Restaurant</t>
  </si>
  <si>
    <t xml:space="preserve">Seng Inn</t>
  </si>
  <si>
    <t xml:space="preserve">FM0838353</t>
  </si>
  <si>
    <t xml:space="preserve">GILLES FOODS INC.</t>
  </si>
  <si>
    <t xml:space="preserve">Carter Greasy Spoon</t>
  </si>
  <si>
    <t xml:space="preserve">FM0441712</t>
  </si>
  <si>
    <t xml:space="preserve">SMITH ENTERPRISES LTD.</t>
  </si>
  <si>
    <t xml:space="preserve">Huerta Ratskeller</t>
  </si>
  <si>
    <t xml:space="preserve">FM0172044</t>
  </si>
  <si>
    <t xml:space="preserve">579488 B.C. LTD.</t>
  </si>
  <si>
    <t xml:space="preserve">Gibson Sandwich Shop</t>
  </si>
  <si>
    <t xml:space="preserve">FM0884696</t>
  </si>
  <si>
    <t xml:space="preserve">MILLIKEN FANTASY ENTERPRISES LTD.</t>
  </si>
  <si>
    <t xml:space="preserve">Joplin Charcuterie</t>
  </si>
  <si>
    <t xml:space="preserve">FM0630400</t>
  </si>
  <si>
    <t xml:space="preserve">352178 B.C. LTD.</t>
  </si>
  <si>
    <t xml:space="preserve">Porter Eatry</t>
  </si>
  <si>
    <t xml:space="preserve">FM0689515</t>
  </si>
  <si>
    <t xml:space="preserve">988789 B.C. LTD.</t>
  </si>
  <si>
    <t xml:space="preserve">Harrington Booze and Food</t>
  </si>
  <si>
    <t xml:space="preserve">FM0792632</t>
  </si>
  <si>
    <t xml:space="preserve">186124 B.C. LTD.</t>
  </si>
  <si>
    <t xml:space="preserve">Gonzalez Brasserie</t>
  </si>
  <si>
    <t xml:space="preserve">FM0762193</t>
  </si>
  <si>
    <t xml:space="preserve">704037 B.C. LTD.</t>
  </si>
  <si>
    <t xml:space="preserve">Colbert Canteen</t>
  </si>
  <si>
    <t xml:space="preserve">FM0590574</t>
  </si>
  <si>
    <t xml:space="preserve">LONG HOLDINGS LTD.</t>
  </si>
  <si>
    <t xml:space="preserve">Lisi Diner</t>
  </si>
  <si>
    <t xml:space="preserve">FM0323796</t>
  </si>
  <si>
    <t xml:space="preserve">THERRIEN CHENG CATERING INC.</t>
  </si>
  <si>
    <t xml:space="preserve">Williams Canteen</t>
  </si>
  <si>
    <t xml:space="preserve">FM0189472</t>
  </si>
  <si>
    <t xml:space="preserve">797551 B.C. LTD.</t>
  </si>
  <si>
    <t xml:space="preserve">Peirce Cafe</t>
  </si>
  <si>
    <t xml:space="preserve">FM0838889</t>
  </si>
  <si>
    <t xml:space="preserve">PHILLIPPI ENTERPRISES INC.</t>
  </si>
  <si>
    <t xml:space="preserve">Knight Brasserie</t>
  </si>
  <si>
    <t xml:space="preserve">FM0905044</t>
  </si>
  <si>
    <t xml:space="preserve">SEVIN ALI BABA LTD.</t>
  </si>
  <si>
    <t xml:space="preserve">Fulford Pub</t>
  </si>
  <si>
    <t xml:space="preserve">FM0218652</t>
  </si>
  <si>
    <t xml:space="preserve">FERRELL ENTERPRISES LTD.</t>
  </si>
  <si>
    <t xml:space="preserve">Locke Shack</t>
  </si>
  <si>
    <t xml:space="preserve">FM0289291</t>
  </si>
  <si>
    <t xml:space="preserve">PAUL GRANDVIEW RESTAURANT LTD.</t>
  </si>
  <si>
    <t xml:space="preserve">Lloyd Dining Room</t>
  </si>
  <si>
    <t xml:space="preserve">FM0298626</t>
  </si>
  <si>
    <t xml:space="preserve">YOUNG HOSPITALITY INC.</t>
  </si>
  <si>
    <t xml:space="preserve">Gleason Bar</t>
  </si>
  <si>
    <t xml:space="preserve">FM0200326</t>
  </si>
  <si>
    <t xml:space="preserve">SESSION FOOD LTD.</t>
  </si>
  <si>
    <t xml:space="preserve">Bumpers Coffee House</t>
  </si>
  <si>
    <t xml:space="preserve">FM0365433</t>
  </si>
  <si>
    <t xml:space="preserve">621274 B.C. LTD.</t>
  </si>
  <si>
    <t xml:space="preserve">Rodriguez Dining Room</t>
  </si>
  <si>
    <t xml:space="preserve">FM0321707</t>
  </si>
  <si>
    <t xml:space="preserve">COLLAZO &amp; D KPW GOURMET INC.</t>
  </si>
  <si>
    <t xml:space="preserve">Martin Sandwich Shop</t>
  </si>
  <si>
    <t xml:space="preserve">FM0299131</t>
  </si>
  <si>
    <t xml:space="preserve">MARCUS GOURMET INC.</t>
  </si>
  <si>
    <t xml:space="preserve">Wright Diner</t>
  </si>
  <si>
    <t xml:space="preserve">FM0480129</t>
  </si>
  <si>
    <t xml:space="preserve">RUFF KITCHEN LTD.</t>
  </si>
  <si>
    <t xml:space="preserve">Shook Booze and Food</t>
  </si>
  <si>
    <t xml:space="preserve">FM0912118</t>
  </si>
  <si>
    <t xml:space="preserve">RATHER KOREAN RESTAURANT LTD.</t>
  </si>
  <si>
    <t xml:space="preserve">Cleary Brasserie</t>
  </si>
  <si>
    <t xml:space="preserve">FM0918448</t>
  </si>
  <si>
    <t xml:space="preserve">MORTON WING RESTAURANT LTD.</t>
  </si>
  <si>
    <t xml:space="preserve">Bankston Foods</t>
  </si>
  <si>
    <t xml:space="preserve">FM0862495</t>
  </si>
  <si>
    <t xml:space="preserve">TORRES HOLDINGS LTD.</t>
  </si>
  <si>
    <t xml:space="preserve">Pinzon Shack</t>
  </si>
  <si>
    <t xml:space="preserve">FM0392976</t>
  </si>
  <si>
    <t xml:space="preserve">768189 B.C. LTD.</t>
  </si>
  <si>
    <t xml:space="preserve">Elson Drive-In</t>
  </si>
  <si>
    <t xml:space="preserve">FM0297027</t>
  </si>
  <si>
    <t xml:space="preserve">WHITESIDE SYSTEMS INC.</t>
  </si>
  <si>
    <t xml:space="preserve">Blunt Trattoria</t>
  </si>
  <si>
    <t xml:space="preserve">FM0627081</t>
  </si>
  <si>
    <t xml:space="preserve">STONE SYSTEMS INC.</t>
  </si>
  <si>
    <t xml:space="preserve">Lopez Eating House</t>
  </si>
  <si>
    <t xml:space="preserve">FM0902734</t>
  </si>
  <si>
    <t xml:space="preserve">THOMAS &amp; AHN MANAGEMENT LTD.</t>
  </si>
  <si>
    <t xml:space="preserve">Griffin Coffee House</t>
  </si>
  <si>
    <t xml:space="preserve">FM0850670</t>
  </si>
  <si>
    <t xml:space="preserve">BC</t>
  </si>
  <si>
    <t xml:space="preserve">NICHOLSON &amp; SEO HOLDINGS LTD.</t>
  </si>
  <si>
    <t xml:space="preserve">Bueno Ratskeller</t>
  </si>
  <si>
    <t xml:space="preserve">FM0732303</t>
  </si>
  <si>
    <t xml:space="preserve">HAYES ROYALE LP</t>
  </si>
  <si>
    <t xml:space="preserve">Diaz Saloon</t>
  </si>
  <si>
    <t xml:space="preserve">FM0791454</t>
  </si>
  <si>
    <t xml:space="preserve">JONES HORIZON ENTERPRISES LTD.</t>
  </si>
  <si>
    <t xml:space="preserve">Robertson Dive</t>
  </si>
  <si>
    <t xml:space="preserve">FM0873772</t>
  </si>
  <si>
    <t xml:space="preserve">BURNS 2 FOR 1 PIZZA LTD.</t>
  </si>
  <si>
    <t xml:space="preserve">Jarmon Dining Room</t>
  </si>
  <si>
    <t xml:space="preserve">FM0316141</t>
  </si>
  <si>
    <t xml:space="preserve">227946 B.C. LTD.</t>
  </si>
  <si>
    <t xml:space="preserve">Couch Foods</t>
  </si>
  <si>
    <t xml:space="preserve">FM0772805</t>
  </si>
  <si>
    <t xml:space="preserve">Jenkins Kitchen</t>
  </si>
  <si>
    <t xml:space="preserve">FM0477000</t>
  </si>
  <si>
    <t xml:space="preserve">Wilcox Joint</t>
  </si>
  <si>
    <t xml:space="preserve">FM0966998</t>
  </si>
  <si>
    <t xml:space="preserve">673517 B.C. LTD.</t>
  </si>
  <si>
    <t xml:space="preserve">Strachan Dining Room</t>
  </si>
  <si>
    <t xml:space="preserve">FM0243624</t>
  </si>
  <si>
    <t xml:space="preserve">LOEFFLER PIZZA PLACE LIMITED</t>
  </si>
  <si>
    <t xml:space="preserve">Voris Dive</t>
  </si>
  <si>
    <t xml:space="preserve">FM0866885</t>
  </si>
  <si>
    <t xml:space="preserve">HASTINGS PIZZA PIT LTD.</t>
  </si>
  <si>
    <t xml:space="preserve">Worrell Seafood</t>
  </si>
  <si>
    <t xml:space="preserve">FM0208254</t>
  </si>
  <si>
    <t xml:space="preserve">968832 B.C. LTD.</t>
  </si>
  <si>
    <t xml:space="preserve">Wells Coffee</t>
  </si>
  <si>
    <t xml:space="preserve">FM0438529</t>
  </si>
  <si>
    <t xml:space="preserve">SPELLMAN INVESTMENTS LTD.</t>
  </si>
  <si>
    <t xml:space="preserve">Ownby Grill</t>
  </si>
  <si>
    <t xml:space="preserve">FM0275231</t>
  </si>
  <si>
    <t xml:space="preserve">WARREN TRADING COMPANY INC.</t>
  </si>
  <si>
    <t xml:space="preserve">Smith Shack</t>
  </si>
  <si>
    <t xml:space="preserve">FM0766215</t>
  </si>
  <si>
    <t xml:space="preserve">HALL PERI GRILL RESTAURANT INC.</t>
  </si>
  <si>
    <t xml:space="preserve">Kelly Saloon</t>
  </si>
  <si>
    <t xml:space="preserve">FM0493257</t>
  </si>
  <si>
    <t xml:space="preserve">MCHUGH INC.</t>
  </si>
  <si>
    <t xml:space="preserve">Iverson Name</t>
  </si>
  <si>
    <t xml:space="preserve">FM0394524</t>
  </si>
  <si>
    <t xml:space="preserve">329103 B.C. LTD.</t>
  </si>
  <si>
    <t xml:space="preserve">Mendez Coffee House</t>
  </si>
  <si>
    <t xml:space="preserve">FM0252807</t>
  </si>
  <si>
    <t xml:space="preserve">Love Joint</t>
  </si>
  <si>
    <t xml:space="preserve">FM0945647</t>
  </si>
  <si>
    <t xml:space="preserve">BECK FINE FOODS LTD.</t>
  </si>
  <si>
    <t xml:space="preserve">Leblanc Shack</t>
  </si>
  <si>
    <t xml:space="preserve">FM0594194</t>
  </si>
  <si>
    <t xml:space="preserve">LEYVA HOLDINGS LTD.</t>
  </si>
  <si>
    <t xml:space="preserve">Brantley Charcuterie</t>
  </si>
  <si>
    <t xml:space="preserve">FM0770314</t>
  </si>
  <si>
    <t xml:space="preserve">457612 B.C. LTD.</t>
  </si>
  <si>
    <t xml:space="preserve">Franco Eatry</t>
  </si>
  <si>
    <t xml:space="preserve">FM0773064</t>
  </si>
  <si>
    <t xml:space="preserve">BOSTON BISTRO LIMITED</t>
  </si>
  <si>
    <t xml:space="preserve">Bowman Coffee</t>
  </si>
  <si>
    <t xml:space="preserve">FM0606900</t>
  </si>
  <si>
    <t xml:space="preserve">JOHNSON GAMING AND ENTERTAINMENT INC.</t>
  </si>
  <si>
    <t xml:space="preserve">Solano Coffee</t>
  </si>
  <si>
    <t xml:space="preserve">FM0987236</t>
  </si>
  <si>
    <t xml:space="preserve">SUTTON INVESTMENT LP</t>
  </si>
  <si>
    <t xml:space="preserve">Manners Tavern</t>
  </si>
  <si>
    <t xml:space="preserve">FM0908695</t>
  </si>
  <si>
    <t xml:space="preserve">DAVIS CANADA LTD.</t>
  </si>
  <si>
    <t xml:space="preserve">Bertram Grill</t>
  </si>
  <si>
    <t xml:space="preserve">FM0408534</t>
  </si>
  <si>
    <t xml:space="preserve">MATTE MANAGEMENT LTD.</t>
  </si>
  <si>
    <t xml:space="preserve">Kenner Ratskeller</t>
  </si>
  <si>
    <t xml:space="preserve">FM0894315</t>
  </si>
  <si>
    <t xml:space="preserve">MILLER EDGE RESTAURANT LTD.</t>
  </si>
  <si>
    <t xml:space="preserve">Durbin Bar</t>
  </si>
  <si>
    <t xml:space="preserve">FM0205108</t>
  </si>
  <si>
    <t xml:space="preserve">127870 B.C. LTD.</t>
  </si>
  <si>
    <t xml:space="preserve">Newton Coffee</t>
  </si>
  <si>
    <t xml:space="preserve">FM0819154</t>
  </si>
  <si>
    <t xml:space="preserve">960366 B.C. LTD.</t>
  </si>
  <si>
    <t xml:space="preserve">Sample Public House</t>
  </si>
  <si>
    <t xml:space="preserve">FM0236497</t>
  </si>
  <si>
    <t xml:space="preserve">424822 B.C. LTD.</t>
  </si>
  <si>
    <t xml:space="preserve">Warner Public House</t>
  </si>
  <si>
    <t xml:space="preserve">FM0143798</t>
  </si>
  <si>
    <t xml:space="preserve">350742 B.C. LTD.</t>
  </si>
  <si>
    <t xml:space="preserve">Seng Dive</t>
  </si>
  <si>
    <t xml:space="preserve">FM0736747</t>
  </si>
  <si>
    <t xml:space="preserve">COLBERT BAR &amp; GRILL LTD.</t>
  </si>
  <si>
    <t xml:space="preserve">Carter Dive</t>
  </si>
  <si>
    <t xml:space="preserve">FM0989904</t>
  </si>
  <si>
    <t xml:space="preserve">LISI ENTERPRISES CO. LTD.</t>
  </si>
  <si>
    <t xml:space="preserve">Huerta Coffee</t>
  </si>
  <si>
    <t xml:space="preserve">FM0976216</t>
  </si>
  <si>
    <t xml:space="preserve">WILLIAMS HOLDINGS LTD.</t>
  </si>
  <si>
    <t xml:space="preserve">Gibson Bar</t>
  </si>
  <si>
    <t xml:space="preserve">FM0927172</t>
  </si>
  <si>
    <t xml:space="preserve">PEIRCE SPY CAMERAS INC.</t>
  </si>
  <si>
    <t xml:space="preserve">Joplin Shack</t>
  </si>
  <si>
    <t xml:space="preserve">FM0503636</t>
  </si>
  <si>
    <t xml:space="preserve">KNIGHT CANADA LTD.</t>
  </si>
  <si>
    <t xml:space="preserve">FM0310432</t>
  </si>
  <si>
    <t xml:space="preserve">FULFORD ENTERPRISES LTD.</t>
  </si>
  <si>
    <t xml:space="preserve">Harrington Coffee House</t>
  </si>
  <si>
    <t xml:space="preserve">FM0797734</t>
  </si>
  <si>
    <t xml:space="preserve">LOCKE ENTERPRISES LTD.</t>
  </si>
  <si>
    <t xml:space="preserve">Gonzalez Pub</t>
  </si>
  <si>
    <t xml:space="preserve">FM0990719</t>
  </si>
  <si>
    <t xml:space="preserve">LLOYD FOODS INC.</t>
  </si>
  <si>
    <t xml:space="preserve">Colbert Saloon</t>
  </si>
  <si>
    <t xml:space="preserve">FM0263196</t>
  </si>
  <si>
    <t xml:space="preserve">GLEASON FOODS INC.</t>
  </si>
  <si>
    <t xml:space="preserve">Lisi Tavern</t>
  </si>
  <si>
    <t xml:space="preserve">FM0941835</t>
  </si>
  <si>
    <t xml:space="preserve">BUMPERS RESTAURANT GROUP LTD.</t>
  </si>
  <si>
    <t xml:space="preserve">Williams Restaurant</t>
  </si>
  <si>
    <t xml:space="preserve">FM0842692</t>
  </si>
  <si>
    <t xml:space="preserve">RODRIGUEZ TRADING LTD.</t>
  </si>
  <si>
    <t xml:space="preserve">Peirce Diner</t>
  </si>
  <si>
    <t xml:space="preserve">FM0396526</t>
  </si>
  <si>
    <t xml:space="preserve">MARTIN239713 B.C. LTD.</t>
  </si>
  <si>
    <t xml:space="preserve">Knight Public House</t>
  </si>
  <si>
    <t xml:space="preserve">FM0403540</t>
  </si>
  <si>
    <t xml:space="preserve">WRIGHT COFFEE CANADA, INC.</t>
  </si>
  <si>
    <t xml:space="preserve">Fulford Seafood</t>
  </si>
  <si>
    <t xml:space="preserve">FM0430250</t>
  </si>
  <si>
    <t xml:space="preserve">SHOOK318365 B.C. LTD.</t>
  </si>
  <si>
    <t xml:space="preserve">Locke Coffee</t>
  </si>
  <si>
    <t xml:space="preserve">FM0650759</t>
  </si>
  <si>
    <t xml:space="preserve">CLEARY HEIGHTS CARE HOLDINGS LTD.</t>
  </si>
  <si>
    <t xml:space="preserve">Lloyd Pub</t>
  </si>
  <si>
    <t xml:space="preserve">FM0505363</t>
  </si>
  <si>
    <t xml:space="preserve">BANKSTON THE SAMOSA HOUSE INC.</t>
  </si>
  <si>
    <t xml:space="preserve">Gleason Trattoria</t>
  </si>
  <si>
    <t xml:space="preserve">FM0371990</t>
  </si>
  <si>
    <t xml:space="preserve">PINZON SPRING GROUP LTD.</t>
  </si>
  <si>
    <t xml:space="preserve">Bumpers Public House</t>
  </si>
  <si>
    <t xml:space="preserve">FM0411589</t>
  </si>
  <si>
    <t xml:space="preserve">ELSON328152 B.C. LTD.</t>
  </si>
  <si>
    <t xml:space="preserve">Rodriguez Drive-In</t>
  </si>
  <si>
    <t xml:space="preserve">FM0126534</t>
  </si>
  <si>
    <t xml:space="preserve">BLUNT BREAD CO. INC.</t>
  </si>
  <si>
    <t xml:space="preserve">Martin Dive</t>
  </si>
  <si>
    <t xml:space="preserve">FM0869372</t>
  </si>
  <si>
    <t xml:space="preserve">LOPEZ LINK NOODLES &amp; PASTA LTD.</t>
  </si>
  <si>
    <t xml:space="preserve">Wright Luncheon</t>
  </si>
  <si>
    <t xml:space="preserve">FM0996863</t>
  </si>
  <si>
    <t xml:space="preserve">GRIFFIN FOOD INDUSTRY LTD.</t>
  </si>
  <si>
    <t xml:space="preserve">Shook Coffee</t>
  </si>
  <si>
    <t xml:space="preserve">FM0626073</t>
  </si>
  <si>
    <t xml:space="preserve">BUENO FOOD LTD.</t>
  </si>
  <si>
    <t xml:space="preserve">Cleary Kitchen</t>
  </si>
  <si>
    <t xml:space="preserve">FM0998610</t>
  </si>
  <si>
    <t xml:space="preserve">DIAZ HOLDINGS LTD.</t>
  </si>
  <si>
    <t xml:space="preserve">Bankston Kitchen</t>
  </si>
  <si>
    <t xml:space="preserve">FM0657989</t>
  </si>
  <si>
    <t xml:space="preserve">ROBERTSON INVESTMENT SOLUTIONS INC.</t>
  </si>
  <si>
    <t xml:space="preserve">Pinzon Pub</t>
  </si>
  <si>
    <t xml:space="preserve">FM0256234</t>
  </si>
  <si>
    <t xml:space="preserve">JARMON CINNAMON CENTRE LTD.</t>
  </si>
  <si>
    <t xml:space="preserve">Elson Booze and Food</t>
  </si>
  <si>
    <t xml:space="preserve">FM0531049</t>
  </si>
  <si>
    <t xml:space="preserve">MEMORIAL ARBOR INC.</t>
  </si>
  <si>
    <t xml:space="preserve">Blunt Inn</t>
  </si>
  <si>
    <t xml:space="preserve">FM0706765</t>
  </si>
  <si>
    <t xml:space="preserve">Lopez Public House</t>
  </si>
  <si>
    <t xml:space="preserve">FM0577961</t>
  </si>
  <si>
    <t xml:space="preserve">WILCOX107235 B.C. LTD.</t>
  </si>
  <si>
    <t xml:space="preserve">Griffin Grill</t>
  </si>
  <si>
    <t xml:space="preserve">FM0413030</t>
  </si>
  <si>
    <t xml:space="preserve">STRACHAN WAVES COFFEE INC.</t>
  </si>
  <si>
    <t xml:space="preserve">Bueno Bar</t>
  </si>
  <si>
    <t xml:space="preserve">FM0749927</t>
  </si>
  <si>
    <t xml:space="preserve">FM0978608</t>
  </si>
  <si>
    <t xml:space="preserve">WORRELL240305 B.C. LTD.</t>
  </si>
  <si>
    <t xml:space="preserve">Robertson Restaurant</t>
  </si>
  <si>
    <t xml:space="preserve">FM0371429</t>
  </si>
  <si>
    <t xml:space="preserve">WELLS ENTERPRISES LIMITED</t>
  </si>
  <si>
    <t xml:space="preserve">File</t>
  </si>
  <si>
    <t xml:space="preserve">corp_num</t>
  </si>
  <si>
    <t xml:space="preserve">registration_date</t>
  </si>
  <si>
    <t xml:space="preserve">entity_type</t>
  </si>
  <si>
    <t xml:space="preserve">entity_status</t>
  </si>
  <si>
    <t xml:space="preserve">entity_status_effective</t>
  </si>
  <si>
    <t xml:space="preserve">entity_name_effective</t>
  </si>
  <si>
    <t xml:space="preserve">address_line_1</t>
  </si>
  <si>
    <t xml:space="preserve">address_line_2</t>
  </si>
  <si>
    <t xml:space="preserve">addressee</t>
  </si>
  <si>
    <t xml:space="preserve">city</t>
  </si>
  <si>
    <t xml:space="preserve">country</t>
  </si>
  <si>
    <t xml:space="preserve">legal_name</t>
  </si>
  <si>
    <t xml:space="preserve">postal_code</t>
  </si>
  <si>
    <t xml:space="preserve">province</t>
  </si>
  <si>
    <t xml:space="preserve">reason_description</t>
  </si>
  <si>
    <t xml:space="preserve">dba_corp_num</t>
  </si>
  <si>
    <t xml:space="preserve">relationship</t>
  </si>
  <si>
    <t xml:space="preserve">relationship_description</t>
  </si>
  <si>
    <t xml:space="preserve">relationship_status</t>
  </si>
  <si>
    <t xml:space="preserve">relationship_status_effective</t>
  </si>
  <si>
    <t xml:space="preserve">effective_date</t>
  </si>
  <si>
    <t xml:space="preserve">Number</t>
  </si>
  <si>
    <t xml:space="preserve">Gender</t>
  </si>
  <si>
    <t xml:space="preserve">Title</t>
  </si>
  <si>
    <t xml:space="preserve">GivenName</t>
  </si>
  <si>
    <t xml:space="preserve">MiddleInitial</t>
  </si>
  <si>
    <t xml:space="preserve">Surname</t>
  </si>
  <si>
    <t xml:space="preserve">StreetAddress</t>
  </si>
  <si>
    <t xml:space="preserve">City</t>
  </si>
  <si>
    <t xml:space="preserve">State</t>
  </si>
  <si>
    <t xml:space="preserve">ZipCode</t>
  </si>
  <si>
    <t xml:space="preserve">Country</t>
  </si>
  <si>
    <t xml:space="preserve">CountryFull</t>
  </si>
  <si>
    <t xml:space="preserve">EmailAddress</t>
  </si>
  <si>
    <t xml:space="preserve">Username</t>
  </si>
  <si>
    <t xml:space="preserve">Password</t>
  </si>
  <si>
    <t xml:space="preserve">TelephoneNumber</t>
  </si>
  <si>
    <t xml:space="preserve">MothersMaiden</t>
  </si>
  <si>
    <t xml:space="preserve">Birthday</t>
  </si>
  <si>
    <t xml:space="preserve">CCType</t>
  </si>
  <si>
    <t xml:space="preserve">CCNumber</t>
  </si>
  <si>
    <t xml:space="preserve">CVV2</t>
  </si>
  <si>
    <t xml:space="preserve">CCExpires</t>
  </si>
  <si>
    <t xml:space="preserve">NationalID</t>
  </si>
  <si>
    <t xml:space="preserve">UPS</t>
  </si>
  <si>
    <t xml:space="preserve">Color</t>
  </si>
  <si>
    <t xml:space="preserve">Occupation</t>
  </si>
  <si>
    <t xml:space="preserve">Company</t>
  </si>
  <si>
    <t xml:space="preserve">Vehicle</t>
  </si>
  <si>
    <t xml:space="preserve">Domain</t>
  </si>
  <si>
    <t xml:space="preserve">BloodType</t>
  </si>
  <si>
    <t xml:space="preserve">Pounds</t>
  </si>
  <si>
    <t xml:space="preserve">Kilograms</t>
  </si>
  <si>
    <t xml:space="preserve">FeetInches</t>
  </si>
  <si>
    <t xml:space="preserve">Centimeters</t>
  </si>
  <si>
    <t xml:space="preserve">GUID</t>
  </si>
  <si>
    <t xml:space="preserve">Latitude</t>
  </si>
  <si>
    <t xml:space="preserve">Longitude</t>
  </si>
  <si>
    <t xml:space="preserve">DBA</t>
  </si>
  <si>
    <t xml:space="preserve">DBAAdd</t>
  </si>
  <si>
    <t xml:space="preserve">DBACity</t>
  </si>
  <si>
    <t xml:space="preserve">DBAProv</t>
  </si>
  <si>
    <t xml:space="preserve">DBAPC</t>
  </si>
  <si>
    <t xml:space="preserve">DBACtry</t>
  </si>
  <si>
    <t xml:space="preserve">DBACountry</t>
  </si>
  <si>
    <t xml:space="preserve">female</t>
  </si>
  <si>
    <t xml:space="preserve">Ms.</t>
  </si>
  <si>
    <t xml:space="preserve">Lillian</t>
  </si>
  <si>
    <t xml:space="preserve">J</t>
  </si>
  <si>
    <t xml:space="preserve">Warner</t>
  </si>
  <si>
    <t xml:space="preserve">2553 Holdom Avenue</t>
  </si>
  <si>
    <t xml:space="preserve">V3T 4Y5</t>
  </si>
  <si>
    <t xml:space="preserve">CA</t>
  </si>
  <si>
    <t xml:space="preserve">Canada</t>
  </si>
  <si>
    <t xml:space="preserve">LillianJWarner@teleworm.us</t>
  </si>
  <si>
    <t xml:space="preserve">Copria</t>
  </si>
  <si>
    <t xml:space="preserve">UGhoh9oo</t>
  </si>
  <si>
    <t xml:space="preserve">604-585-0804</t>
  </si>
  <si>
    <t xml:space="preserve">Nagel</t>
  </si>
  <si>
    <t xml:space="preserve">MasterCard</t>
  </si>
  <si>
    <t xml:space="preserve">273 525 972</t>
  </si>
  <si>
    <t xml:space="preserve">1Z 864 V99 45 3881 662 3</t>
  </si>
  <si>
    <t xml:space="preserve">Silver</t>
  </si>
  <si>
    <t xml:space="preserve">Caster</t>
  </si>
  <si>
    <t xml:space="preserve">The Fox and Hound </t>
  </si>
  <si>
    <t xml:space="preserve">2004 Renault Scenic II</t>
  </si>
  <si>
    <t xml:space="preserve">MobileAnchor.ca</t>
  </si>
  <si>
    <t xml:space="preserve">AB+</t>
  </si>
  <si>
    <t xml:space="preserve">5' 7"</t>
  </si>
  <si>
    <t xml:space="preserve">c2f5304d-a06f-407c-b7e9-14a9b78cee4b</t>
  </si>
  <si>
    <t xml:space="preserve">Miller &amp; Rhoads</t>
  </si>
  <si>
    <t xml:space="preserve">4515 Russell Avenue</t>
  </si>
  <si>
    <t xml:space="preserve">White Rock</t>
  </si>
  <si>
    <t xml:space="preserve">V4B 3E1</t>
  </si>
  <si>
    <t xml:space="preserve">male</t>
  </si>
  <si>
    <t xml:space="preserve">Mr.</t>
  </si>
  <si>
    <t xml:space="preserve">Charles</t>
  </si>
  <si>
    <t xml:space="preserve">Seng</t>
  </si>
  <si>
    <t xml:space="preserve">4761 King George Hwy</t>
  </si>
  <si>
    <t xml:space="preserve">V3W 4E3</t>
  </si>
  <si>
    <t xml:space="preserve">CharlesJSeng@armyspy.com</t>
  </si>
  <si>
    <t xml:space="preserve">Crand1969</t>
  </si>
  <si>
    <t xml:space="preserve">Aa7ju9Egh</t>
  </si>
  <si>
    <t xml:space="preserve">604-572-8640</t>
  </si>
  <si>
    <t xml:space="preserve">Gilles</t>
  </si>
  <si>
    <t xml:space="preserve">Visa</t>
  </si>
  <si>
    <t xml:space="preserve">654 216 258</t>
  </si>
  <si>
    <t xml:space="preserve">1Z 221 577 23 3476 788 3</t>
  </si>
  <si>
    <t xml:space="preserve">Green</t>
  </si>
  <si>
    <t xml:space="preserve">Masseuse</t>
  </si>
  <si>
    <t xml:space="preserve">Sandy's</t>
  </si>
  <si>
    <t xml:space="preserve">2005 Daihatsu Terios</t>
  </si>
  <si>
    <t xml:space="preserve">CardPulse.ca</t>
  </si>
  <si>
    <t xml:space="preserve">A+</t>
  </si>
  <si>
    <t xml:space="preserve">5' 9"</t>
  </si>
  <si>
    <t xml:space="preserve">aac566d5-3654-49cf-a5c2-c1163df6ba01</t>
  </si>
  <si>
    <t xml:space="preserve">Vari-Tec</t>
  </si>
  <si>
    <t xml:space="preserve">2482 Russell Avenue</t>
  </si>
  <si>
    <t xml:space="preserve">Dr.</t>
  </si>
  <si>
    <t xml:space="preserve">Ronda</t>
  </si>
  <si>
    <t xml:space="preserve">C</t>
  </si>
  <si>
    <t xml:space="preserve">Carter</t>
  </si>
  <si>
    <t xml:space="preserve">1979 King George Hwy</t>
  </si>
  <si>
    <t xml:space="preserve">RondaCCarter@cuvox.de</t>
  </si>
  <si>
    <t xml:space="preserve">Ã†ner</t>
  </si>
  <si>
    <t xml:space="preserve">Eiyaeghequ8</t>
  </si>
  <si>
    <t xml:space="preserve">604-507-0528</t>
  </si>
  <si>
    <t xml:space="preserve">Smith</t>
  </si>
  <si>
    <t xml:space="preserve">193 342 250</t>
  </si>
  <si>
    <t xml:space="preserve">1Z 277 631 42 4000 258 3</t>
  </si>
  <si>
    <t xml:space="preserve">Aquaculture farmer</t>
  </si>
  <si>
    <t xml:space="preserve">Builders Square</t>
  </si>
  <si>
    <t xml:space="preserve">2006 Honda Ridgeline</t>
  </si>
  <si>
    <t xml:space="preserve">AdvisorRank.ca</t>
  </si>
  <si>
    <t xml:space="preserve">A-</t>
  </si>
  <si>
    <t xml:space="preserve">5' 4"</t>
  </si>
  <si>
    <t xml:space="preserve">632546e4-7e00-43cd-80d6-28715e3a72bf</t>
  </si>
  <si>
    <t xml:space="preserve">Tam's Stationers</t>
  </si>
  <si>
    <t xml:space="preserve">4739 Russell Avenue</t>
  </si>
  <si>
    <t xml:space="preserve">Alma</t>
  </si>
  <si>
    <t xml:space="preserve">D</t>
  </si>
  <si>
    <t xml:space="preserve">Huerta</t>
  </si>
  <si>
    <t xml:space="preserve">2162 King George Hwy</t>
  </si>
  <si>
    <t xml:space="preserve">AlmaDHuerta@armyspy.com</t>
  </si>
  <si>
    <t xml:space="preserve">Oust1953</t>
  </si>
  <si>
    <t xml:space="preserve">GaeMah3s</t>
  </si>
  <si>
    <t xml:space="preserve">604-598-4904</t>
  </si>
  <si>
    <t xml:space="preserve">Crawford</t>
  </si>
  <si>
    <t xml:space="preserve">339 840 043</t>
  </si>
  <si>
    <t xml:space="preserve">1Z 200 666 78 8675 724 1</t>
  </si>
  <si>
    <t xml:space="preserve">Blue</t>
  </si>
  <si>
    <t xml:space="preserve">Mortician</t>
  </si>
  <si>
    <t xml:space="preserve">Rossi Auto Parts</t>
  </si>
  <si>
    <t xml:space="preserve">1993 Mercedes-Benz 190</t>
  </si>
  <si>
    <t xml:space="preserve">PreviewDomains.ca</t>
  </si>
  <si>
    <t xml:space="preserve">O+</t>
  </si>
  <si>
    <t xml:space="preserve">5' 6"</t>
  </si>
  <si>
    <t xml:space="preserve">133bbfdc-4c0c-4f2a-998d-42b7bebbdd0d</t>
  </si>
  <si>
    <t xml:space="preserve">Modern Realty</t>
  </si>
  <si>
    <t xml:space="preserve">3462 Russell Avenue</t>
  </si>
  <si>
    <t xml:space="preserve">Jimmie</t>
  </si>
  <si>
    <t xml:space="preserve">Gibson</t>
  </si>
  <si>
    <t xml:space="preserve">2559 Holdom Avenue</t>
  </si>
  <si>
    <t xml:space="preserve">JimmieDGibson@teleworm.us</t>
  </si>
  <si>
    <t xml:space="preserve">Themall</t>
  </si>
  <si>
    <t xml:space="preserve">guDoh7Jei</t>
  </si>
  <si>
    <t xml:space="preserve">604-586-6248</t>
  </si>
  <si>
    <t xml:space="preserve">Milliken</t>
  </si>
  <si>
    <t xml:space="preserve">039 154 109</t>
  </si>
  <si>
    <t xml:space="preserve">1Z 272 Y79 97 6671 474 5</t>
  </si>
  <si>
    <t xml:space="preserve">School teacher</t>
  </si>
  <si>
    <t xml:space="preserve">Dun Rite Lawn Maintenance</t>
  </si>
  <si>
    <t xml:space="preserve">2000 Honda J-VX</t>
  </si>
  <si>
    <t xml:space="preserve">PokerSnap.ca</t>
  </si>
  <si>
    <t xml:space="preserve">5' 10"</t>
  </si>
  <si>
    <t xml:space="preserve">ec21011f-efda-466f-9805-45ab526e8d60</t>
  </si>
  <si>
    <t xml:space="preserve">2912 Russell Avenue</t>
  </si>
  <si>
    <t xml:space="preserve">Mrs.</t>
  </si>
  <si>
    <t xml:space="preserve">Sadie</t>
  </si>
  <si>
    <t xml:space="preserve">W</t>
  </si>
  <si>
    <t xml:space="preserve">Joplin</t>
  </si>
  <si>
    <t xml:space="preserve">2362 Glover Road</t>
  </si>
  <si>
    <t xml:space="preserve">V3W 4N6</t>
  </si>
  <si>
    <t xml:space="preserve">SadieWJoplin@cuvox.de</t>
  </si>
  <si>
    <t xml:space="preserve">Sadied</t>
  </si>
  <si>
    <t xml:space="preserve">vieDey2yai</t>
  </si>
  <si>
    <t xml:space="preserve">604-562-0501</t>
  </si>
  <si>
    <t xml:space="preserve">Wellington</t>
  </si>
  <si>
    <t xml:space="preserve">366 724 417</t>
  </si>
  <si>
    <t xml:space="preserve">1Z 516 V84 19 3976 718 5</t>
  </si>
  <si>
    <t xml:space="preserve">Purple</t>
  </si>
  <si>
    <t xml:space="preserve">Information designer</t>
  </si>
  <si>
    <t xml:space="preserve">Schaak Electronics</t>
  </si>
  <si>
    <t xml:space="preserve">1994 Nissan Gloria</t>
  </si>
  <si>
    <t xml:space="preserve">MexicanRoofing.ca</t>
  </si>
  <si>
    <t xml:space="preserve">5ac0d382-347a-405e-8900-6792d37749ec</t>
  </si>
  <si>
    <t xml:space="preserve">Jacob Reed and Sons</t>
  </si>
  <si>
    <t xml:space="preserve">1805 Russell Avenue</t>
  </si>
  <si>
    <t xml:space="preserve">Lisa</t>
  </si>
  <si>
    <t xml:space="preserve">Porter</t>
  </si>
  <si>
    <t xml:space="preserve">3357 Glover Road</t>
  </si>
  <si>
    <t xml:space="preserve">V3S 4C4</t>
  </si>
  <si>
    <t xml:space="preserve">LisaCPorter@dayrep.com</t>
  </si>
  <si>
    <t xml:space="preserve">Rephrenothey</t>
  </si>
  <si>
    <t xml:space="preserve">javoo5Neroh</t>
  </si>
  <si>
    <t xml:space="preserve">604-574-7489</t>
  </si>
  <si>
    <t xml:space="preserve">Robinson</t>
  </si>
  <si>
    <t xml:space="preserve">578 088 262</t>
  </si>
  <si>
    <t xml:space="preserve">1Z 728 920 15 7333 068 1</t>
  </si>
  <si>
    <t xml:space="preserve">Forest fire inspector</t>
  </si>
  <si>
    <t xml:space="preserve">Cal Stereo</t>
  </si>
  <si>
    <t xml:space="preserve">1995 Jeep Wrangler</t>
  </si>
  <si>
    <t xml:space="preserve">DomainerFinder.ca</t>
  </si>
  <si>
    <t xml:space="preserve">B+</t>
  </si>
  <si>
    <t xml:space="preserve">6733de3e-84f3-4869-b2e9-528727d0599d</t>
  </si>
  <si>
    <t xml:space="preserve">Roadhouse Grill</t>
  </si>
  <si>
    <t xml:space="preserve">4419 Russell Avenue</t>
  </si>
  <si>
    <t xml:space="preserve">Esther</t>
  </si>
  <si>
    <t xml:space="preserve">M</t>
  </si>
  <si>
    <t xml:space="preserve">Harrington</t>
  </si>
  <si>
    <t xml:space="preserve">4883 Glover Road</t>
  </si>
  <si>
    <t xml:space="preserve">EstherMHarrington@armyspy.com</t>
  </si>
  <si>
    <t xml:space="preserve">Caseuffely69</t>
  </si>
  <si>
    <t xml:space="preserve">iefoNuP8seri</t>
  </si>
  <si>
    <t xml:space="preserve">604-561-9630</t>
  </si>
  <si>
    <t xml:space="preserve">Evans</t>
  </si>
  <si>
    <t xml:space="preserve">407 095 025</t>
  </si>
  <si>
    <t xml:space="preserve">1Z 732 139 48 3676 536 4</t>
  </si>
  <si>
    <t xml:space="preserve">Employment consultant</t>
  </si>
  <si>
    <t xml:space="preserve">The Wiz</t>
  </si>
  <si>
    <t xml:space="preserve">2012 Fiat Croma</t>
  </si>
  <si>
    <t xml:space="preserve">InvestmentSupply.ca</t>
  </si>
  <si>
    <t xml:space="preserve">8809ef79-f76b-4625-a521-df2618c1950e</t>
  </si>
  <si>
    <t xml:space="preserve">Forum Cafeterias</t>
  </si>
  <si>
    <t xml:space="preserve">2313 Russell Avenue</t>
  </si>
  <si>
    <t xml:space="preserve">Brian</t>
  </si>
  <si>
    <t xml:space="preserve">Gonzalez</t>
  </si>
  <si>
    <t xml:space="preserve">728 Glover Road</t>
  </si>
  <si>
    <t xml:space="preserve">BrianDGonzalez@jourrapide.com</t>
  </si>
  <si>
    <t xml:space="preserve">Lowlence1969</t>
  </si>
  <si>
    <t xml:space="preserve">Loh9oiShu9oo</t>
  </si>
  <si>
    <t xml:space="preserve">604-575-2675</t>
  </si>
  <si>
    <t xml:space="preserve">Vaughn</t>
  </si>
  <si>
    <t xml:space="preserve">150 017 945</t>
  </si>
  <si>
    <t xml:space="preserve">1Z 994 499 34 7784 995 3</t>
  </si>
  <si>
    <t xml:space="preserve">Black</t>
  </si>
  <si>
    <t xml:space="preserve">Position classifier</t>
  </si>
  <si>
    <t xml:space="preserve">Security Sporting Goods</t>
  </si>
  <si>
    <t xml:space="preserve">2003 Bugatti EB 118</t>
  </si>
  <si>
    <t xml:space="preserve">PromBar.ca</t>
  </si>
  <si>
    <t xml:space="preserve">5' 11"</t>
  </si>
  <si>
    <t xml:space="preserve">626feadd-5810-487f-883b-2a6b09221d1f</t>
  </si>
  <si>
    <t xml:space="preserve">Michael</t>
  </si>
  <si>
    <t xml:space="preserve">H</t>
  </si>
  <si>
    <t xml:space="preserve">Colbert</t>
  </si>
  <si>
    <t xml:space="preserve">2461 Holdom Avenue</t>
  </si>
  <si>
    <t xml:space="preserve">MichaelHColbert@einrot.com</t>
  </si>
  <si>
    <t xml:space="preserve">Ideme1941</t>
  </si>
  <si>
    <t xml:space="preserve">oreep8eR</t>
  </si>
  <si>
    <t xml:space="preserve">604-584-3710</t>
  </si>
  <si>
    <t xml:space="preserve">Long</t>
  </si>
  <si>
    <t xml:space="preserve">655 943 082</t>
  </si>
  <si>
    <t xml:space="preserve">1Z 570 853 56 3459 908 0</t>
  </si>
  <si>
    <t xml:space="preserve">Yellow</t>
  </si>
  <si>
    <t xml:space="preserve">Information architect librarian</t>
  </si>
  <si>
    <t xml:space="preserve">Gottschalks</t>
  </si>
  <si>
    <t xml:space="preserve">1999 BMW 325</t>
  </si>
  <si>
    <t xml:space="preserve">TextRoad.ca</t>
  </si>
  <si>
    <t xml:space="preserve">eaee2457-8442-465a-803e-43636ba593f7</t>
  </si>
  <si>
    <t xml:space="preserve">Marion</t>
  </si>
  <si>
    <t xml:space="preserve">L</t>
  </si>
  <si>
    <t xml:space="preserve">Lisi</t>
  </si>
  <si>
    <t xml:space="preserve">2415 Glover Road</t>
  </si>
  <si>
    <t xml:space="preserve">MarionLLisi@einrot.com</t>
  </si>
  <si>
    <t xml:space="preserve">Pordinusband</t>
  </si>
  <si>
    <t xml:space="preserve">Benoh9Yia3</t>
  </si>
  <si>
    <t xml:space="preserve">604-575-3785</t>
  </si>
  <si>
    <t xml:space="preserve">Therrien</t>
  </si>
  <si>
    <t xml:space="preserve">406 396 721</t>
  </si>
  <si>
    <t xml:space="preserve">1Z 360 332 39 3667 463 9</t>
  </si>
  <si>
    <t xml:space="preserve">Civil engineer</t>
  </si>
  <si>
    <t xml:space="preserve">2001 Saturn L</t>
  </si>
  <si>
    <t xml:space="preserve">SubmitApps.ca</t>
  </si>
  <si>
    <t xml:space="preserve">5' 8"</t>
  </si>
  <si>
    <t xml:space="preserve">59fa5c36-0988-4155-a3d6-ad3aff543999</t>
  </si>
  <si>
    <t xml:space="preserve">Anthony</t>
  </si>
  <si>
    <t xml:space="preserve">Williams</t>
  </si>
  <si>
    <t xml:space="preserve">2481 Holdom Avenue</t>
  </si>
  <si>
    <t xml:space="preserve">AnthonyHWilliams@armyspy.com</t>
  </si>
  <si>
    <t xml:space="preserve">Extrahmethe</t>
  </si>
  <si>
    <t xml:space="preserve">au0aGoohooT</t>
  </si>
  <si>
    <t xml:space="preserve">604-587-0747</t>
  </si>
  <si>
    <t xml:space="preserve">Ridgeway</t>
  </si>
  <si>
    <t xml:space="preserve">029 588 142</t>
  </si>
  <si>
    <t xml:space="preserve">1Z 732 773 54 8197 820 8</t>
  </si>
  <si>
    <t xml:space="preserve">Transmission rebuilder</t>
  </si>
  <si>
    <t xml:space="preserve">Kragen Auto Parts</t>
  </si>
  <si>
    <t xml:space="preserve">2012 Nissan NV</t>
  </si>
  <si>
    <t xml:space="preserve">LoanReversal.ca</t>
  </si>
  <si>
    <t xml:space="preserve">363e25de-3469-43c8-a812-edf9e768225e</t>
  </si>
  <si>
    <t xml:space="preserve">Dee</t>
  </si>
  <si>
    <t xml:space="preserve">S</t>
  </si>
  <si>
    <t xml:space="preserve">Peirce</t>
  </si>
  <si>
    <t xml:space="preserve">4579 Holdom Avenue</t>
  </si>
  <si>
    <t xml:space="preserve">DeeSPeirce@teleworm.us</t>
  </si>
  <si>
    <t xml:space="preserve">Doomplast</t>
  </si>
  <si>
    <t xml:space="preserve">ohShaX3ko</t>
  </si>
  <si>
    <t xml:space="preserve">604-953-5654</t>
  </si>
  <si>
    <t xml:space="preserve">Phillippi</t>
  </si>
  <si>
    <t xml:space="preserve">466 982 998</t>
  </si>
  <si>
    <t xml:space="preserve">1Z 8E7 E40 46 1326 675 5</t>
  </si>
  <si>
    <t xml:space="preserve">Paleomagnetist</t>
  </si>
  <si>
    <t xml:space="preserve">Vitagee</t>
  </si>
  <si>
    <t xml:space="preserve">2006 Subaru Forester</t>
  </si>
  <si>
    <t xml:space="preserve">ElderWebsite.ca</t>
  </si>
  <si>
    <t xml:space="preserve">3575342d-0f58-4f4d-8e01-30e1aac184ac</t>
  </si>
  <si>
    <t xml:space="preserve">Ronald</t>
  </si>
  <si>
    <t xml:space="preserve">Knight</t>
  </si>
  <si>
    <t xml:space="preserve">3593 King George Hwy</t>
  </si>
  <si>
    <t xml:space="preserve">RonaldLKnight@armyspy.com</t>
  </si>
  <si>
    <t xml:space="preserve">Uncloyesseen89</t>
  </si>
  <si>
    <t xml:space="preserve">ahChi5Ohveeg</t>
  </si>
  <si>
    <t xml:space="preserve">604-595-3587</t>
  </si>
  <si>
    <t xml:space="preserve">Sevin</t>
  </si>
  <si>
    <t xml:space="preserve">299 283 853</t>
  </si>
  <si>
    <t xml:space="preserve">1Z 723 V79 44 5893 505 9</t>
  </si>
  <si>
    <t xml:space="preserve">Unlicensed assistive personnel</t>
  </si>
  <si>
    <t xml:space="preserve">Carter's Foods</t>
  </si>
  <si>
    <t xml:space="preserve">2008 BMW 320</t>
  </si>
  <si>
    <t xml:space="preserve">ApartmentRoad.ca</t>
  </si>
  <si>
    <t xml:space="preserve">301ba47b-a970-4c9b-824e-1858693e3751</t>
  </si>
  <si>
    <t xml:space="preserve">Monica</t>
  </si>
  <si>
    <t xml:space="preserve">Fulford</t>
  </si>
  <si>
    <t xml:space="preserve">3490 Glover Road</t>
  </si>
  <si>
    <t xml:space="preserve">MonicaCFulford@fleckens.hu</t>
  </si>
  <si>
    <t xml:space="preserve">Barthat</t>
  </si>
  <si>
    <t xml:space="preserve">uwu0wooJ9Ei</t>
  </si>
  <si>
    <t xml:space="preserve">604-574-1768</t>
  </si>
  <si>
    <t xml:space="preserve">Ferrell</t>
  </si>
  <si>
    <t xml:space="preserve">405 761 636</t>
  </si>
  <si>
    <t xml:space="preserve">1Z 5A3 005 27 4628 006 7</t>
  </si>
  <si>
    <t xml:space="preserve">Cardiographer</t>
  </si>
  <si>
    <t xml:space="preserve">Ruehl No. 925</t>
  </si>
  <si>
    <t xml:space="preserve">2009 GMC Sierra</t>
  </si>
  <si>
    <t xml:space="preserve">SpecialDisc.ca</t>
  </si>
  <si>
    <t xml:space="preserve">O-</t>
  </si>
  <si>
    <t xml:space="preserve">5' 3"</t>
  </si>
  <si>
    <t xml:space="preserve">447a0694-453f-4b04-9534-670fc77bf894</t>
  </si>
  <si>
    <t xml:space="preserve">Jerry</t>
  </si>
  <si>
    <t xml:space="preserve">R</t>
  </si>
  <si>
    <t xml:space="preserve">Locke</t>
  </si>
  <si>
    <t xml:space="preserve">2645 King George Hwy</t>
  </si>
  <si>
    <t xml:space="preserve">JerryRLocke@dayrep.com</t>
  </si>
  <si>
    <t xml:space="preserve">Betunink</t>
  </si>
  <si>
    <t xml:space="preserve">Ookae6quahj</t>
  </si>
  <si>
    <t xml:space="preserve">604-592-9902</t>
  </si>
  <si>
    <t xml:space="preserve">Paul</t>
  </si>
  <si>
    <t xml:space="preserve">595 783 234</t>
  </si>
  <si>
    <t xml:space="preserve">1Z 075 001 69 2068 251 1</t>
  </si>
  <si>
    <t xml:space="preserve">Gynecology nurse</t>
  </si>
  <si>
    <t xml:space="preserve">K&amp;G Distributors</t>
  </si>
  <si>
    <t xml:space="preserve">1999 GMC EV1</t>
  </si>
  <si>
    <t xml:space="preserve">WebsTunes.ca</t>
  </si>
  <si>
    <t xml:space="preserve">6' 2"</t>
  </si>
  <si>
    <t xml:space="preserve">d07dff09-c34d-413e-a3b9-0a5bde91b494</t>
  </si>
  <si>
    <t xml:space="preserve">Angela</t>
  </si>
  <si>
    <t xml:space="preserve">Lloyd</t>
  </si>
  <si>
    <t xml:space="preserve">3522 Glover Road</t>
  </si>
  <si>
    <t xml:space="preserve">AngelaJLloyd@jourrapide.com</t>
  </si>
  <si>
    <t xml:space="preserve">Recognot</t>
  </si>
  <si>
    <t xml:space="preserve">gei1ooJ4ai</t>
  </si>
  <si>
    <t xml:space="preserve">604-562-4757</t>
  </si>
  <si>
    <t xml:space="preserve">Young</t>
  </si>
  <si>
    <t xml:space="preserve">663 958 866</t>
  </si>
  <si>
    <t xml:space="preserve">1Z 982 847 82 2870 317 6</t>
  </si>
  <si>
    <t xml:space="preserve">Avionics technician</t>
  </si>
  <si>
    <t xml:space="preserve">Wise Appraisals</t>
  </si>
  <si>
    <t xml:space="preserve">1998 Volvo V90</t>
  </si>
  <si>
    <t xml:space="preserve">Learningwireless.ca</t>
  </si>
  <si>
    <t xml:space="preserve">b6250515-d583-4fd6-a074-5b313d5bded5</t>
  </si>
  <si>
    <t xml:space="preserve">Albert</t>
  </si>
  <si>
    <t xml:space="preserve">K</t>
  </si>
  <si>
    <t xml:space="preserve">Gleason</t>
  </si>
  <si>
    <t xml:space="preserve">4945 King George Hwy</t>
  </si>
  <si>
    <t xml:space="preserve">AlbertKGleason@fleckens.hu</t>
  </si>
  <si>
    <t xml:space="preserve">Staend</t>
  </si>
  <si>
    <t xml:space="preserve">Us6thei8u</t>
  </si>
  <si>
    <t xml:space="preserve">604-594-6926</t>
  </si>
  <si>
    <t xml:space="preserve">Session</t>
  </si>
  <si>
    <t xml:space="preserve">767 880 446</t>
  </si>
  <si>
    <t xml:space="preserve">1Z 421 Y77 23 6748 134 4</t>
  </si>
  <si>
    <t xml:space="preserve">Electronic equipment repairer</t>
  </si>
  <si>
    <t xml:space="preserve">Leo's Stereo</t>
  </si>
  <si>
    <t xml:space="preserve">2007 Volkswagen Touran</t>
  </si>
  <si>
    <t xml:space="preserve">KosherNames.ca</t>
  </si>
  <si>
    <t xml:space="preserve">1eebb1f4-1d91-4894-b0e6-494e997dbc05</t>
  </si>
  <si>
    <t xml:space="preserve">Kelly</t>
  </si>
  <si>
    <t xml:space="preserve">Bumpers</t>
  </si>
  <si>
    <t xml:space="preserve">1588 King George Hwy</t>
  </si>
  <si>
    <t xml:space="preserve">KellyMBumpers@cuvox.de</t>
  </si>
  <si>
    <t xml:space="preserve">Spallown</t>
  </si>
  <si>
    <t xml:space="preserve">oyungir7aeGh</t>
  </si>
  <si>
    <t xml:space="preserve">604-501-5145</t>
  </si>
  <si>
    <t xml:space="preserve">Weston</t>
  </si>
  <si>
    <t xml:space="preserve">034 501 361</t>
  </si>
  <si>
    <t xml:space="preserve">1Z 1W8 877 45 5813 194 1</t>
  </si>
  <si>
    <t xml:space="preserve">Greenskeeper</t>
  </si>
  <si>
    <t xml:space="preserve">Gamma Grays</t>
  </si>
  <si>
    <t xml:space="preserve">2010 Kia Magentis</t>
  </si>
  <si>
    <t xml:space="preserve">VirtualFotos.ca</t>
  </si>
  <si>
    <t xml:space="preserve">ebfb5053-bf51-4574-9558-22788d071106</t>
  </si>
  <si>
    <t xml:space="preserve">Dorothy</t>
  </si>
  <si>
    <t xml:space="preserve">Rodriguez</t>
  </si>
  <si>
    <t xml:space="preserve">1172 Holdom Avenue</t>
  </si>
  <si>
    <t xml:space="preserve">DorothyMRodriguez@jourrapide.com</t>
  </si>
  <si>
    <t xml:space="preserve">Lamenscaught</t>
  </si>
  <si>
    <t xml:space="preserve">eiY9ahth3cie</t>
  </si>
  <si>
    <t xml:space="preserve">604-589-1274</t>
  </si>
  <si>
    <t xml:space="preserve">Collazo</t>
  </si>
  <si>
    <t xml:space="preserve">062 836 598</t>
  </si>
  <si>
    <t xml:space="preserve">1Z 983 Y20 90 0136 700 6</t>
  </si>
  <si>
    <t xml:space="preserve">Red</t>
  </si>
  <si>
    <t xml:space="preserve">Undertaker</t>
  </si>
  <si>
    <t xml:space="preserve">Better Business Ideas and Services</t>
  </si>
  <si>
    <t xml:space="preserve">2003 Mitsubishi Pajero</t>
  </si>
  <si>
    <t xml:space="preserve">TennisPackage.ca</t>
  </si>
  <si>
    <t xml:space="preserve">5' 0"</t>
  </si>
  <si>
    <t xml:space="preserve">2ea9f0d0-0e30-4bdc-a77b-d152912b5c8d</t>
  </si>
  <si>
    <t xml:space="preserve">Alice</t>
  </si>
  <si>
    <t xml:space="preserve">Martin</t>
  </si>
  <si>
    <t xml:space="preserve">3490 King George Hwy</t>
  </si>
  <si>
    <t xml:space="preserve">AliceJMartin@teleworm.us</t>
  </si>
  <si>
    <t xml:space="preserve">Losom1984</t>
  </si>
  <si>
    <t xml:space="preserve">IeN7io6ta8oo</t>
  </si>
  <si>
    <t xml:space="preserve">604-598-2141</t>
  </si>
  <si>
    <t xml:space="preserve">Marcus</t>
  </si>
  <si>
    <t xml:space="preserve">032 996 472</t>
  </si>
  <si>
    <t xml:space="preserve">1Z 06A F84 76 0945 334 6</t>
  </si>
  <si>
    <t xml:space="preserve">Colorist</t>
  </si>
  <si>
    <t xml:space="preserve">Integra Investment Plan</t>
  </si>
  <si>
    <t xml:space="preserve">1995 Buick Roadmaster</t>
  </si>
  <si>
    <t xml:space="preserve">SeekJokes.ca</t>
  </si>
  <si>
    <t xml:space="preserve">bc999a6b-c903-4bfd-bf8a-e50b5cc8cdb9</t>
  </si>
  <si>
    <t xml:space="preserve">Casey</t>
  </si>
  <si>
    <t xml:space="preserve">Wright</t>
  </si>
  <si>
    <t xml:space="preserve">2177 Holdom Avenue</t>
  </si>
  <si>
    <t xml:space="preserve">CaseyRWright@teleworm.us</t>
  </si>
  <si>
    <t xml:space="preserve">Nournst</t>
  </si>
  <si>
    <t xml:space="preserve">aiyooR0u</t>
  </si>
  <si>
    <t xml:space="preserve">604-584-6790</t>
  </si>
  <si>
    <t xml:space="preserve">Ruff</t>
  </si>
  <si>
    <t xml:space="preserve">274 007 210</t>
  </si>
  <si>
    <t xml:space="preserve">1Z W65 749 11 2907 643 3</t>
  </si>
  <si>
    <t xml:space="preserve">Orange</t>
  </si>
  <si>
    <t xml:space="preserve">Office and administrative support worker manager</t>
  </si>
  <si>
    <t xml:space="preserve">Roberd's</t>
  </si>
  <si>
    <t xml:space="preserve">2011 Renault Sandero</t>
  </si>
  <si>
    <t xml:space="preserve">StrongMorals.ca</t>
  </si>
  <si>
    <t xml:space="preserve">277a50ed-4294-4b39-b63e-61ea39d0de5e</t>
  </si>
  <si>
    <t xml:space="preserve">Daniel</t>
  </si>
  <si>
    <t xml:space="preserve">Shook</t>
  </si>
  <si>
    <t xml:space="preserve">3484 Holdom Avenue</t>
  </si>
  <si>
    <t xml:space="preserve">DanielDShook@dayrep.com</t>
  </si>
  <si>
    <t xml:space="preserve">Thissinat</t>
  </si>
  <si>
    <t xml:space="preserve">Oe5Oofeezoo</t>
  </si>
  <si>
    <t xml:space="preserve">604-586-6572</t>
  </si>
  <si>
    <t xml:space="preserve">Rather</t>
  </si>
  <si>
    <t xml:space="preserve">104 221 817</t>
  </si>
  <si>
    <t xml:space="preserve">1Z 004 0W0 77 2160 144 2</t>
  </si>
  <si>
    <t xml:space="preserve">Line erector</t>
  </si>
  <si>
    <t xml:space="preserve">Licorice Pizza</t>
  </si>
  <si>
    <t xml:space="preserve">2006 Maserati GranSport</t>
  </si>
  <si>
    <t xml:space="preserve">IndustryFace.ca</t>
  </si>
  <si>
    <t xml:space="preserve">31d0e230-fb75-49ce-b4ef-d6e7031871c6</t>
  </si>
  <si>
    <t xml:space="preserve">Amanda</t>
  </si>
  <si>
    <t xml:space="preserve">T</t>
  </si>
  <si>
    <t xml:space="preserve">Cleary</t>
  </si>
  <si>
    <t xml:space="preserve">3626 Holdom Avenue</t>
  </si>
  <si>
    <t xml:space="preserve">AmandaTCleary@cuvox.de</t>
  </si>
  <si>
    <t xml:space="preserve">Turet1983</t>
  </si>
  <si>
    <t xml:space="preserve">vau2Ah2ai</t>
  </si>
  <si>
    <t xml:space="preserve">604-580-3033</t>
  </si>
  <si>
    <t xml:space="preserve">Morton</t>
  </si>
  <si>
    <t xml:space="preserve">238 408 660</t>
  </si>
  <si>
    <t xml:space="preserve">1Z 700 13V 51 0686 018 5</t>
  </si>
  <si>
    <t xml:space="preserve">Bonus clerk</t>
  </si>
  <si>
    <t xml:space="preserve">Exact Realty</t>
  </si>
  <si>
    <t xml:space="preserve">1993 De Tomaso Guara</t>
  </si>
  <si>
    <t xml:space="preserve">BetThings.ca</t>
  </si>
  <si>
    <t xml:space="preserve">f6f2330a-75c1-44df-a1ea-35c7128ab693</t>
  </si>
  <si>
    <t xml:space="preserve">Joshua</t>
  </si>
  <si>
    <t xml:space="preserve">Bankston</t>
  </si>
  <si>
    <t xml:space="preserve">1489 Holdom Avenue</t>
  </si>
  <si>
    <t xml:space="preserve">JoshuaKBankston@superrito.com</t>
  </si>
  <si>
    <t xml:space="preserve">Courand</t>
  </si>
  <si>
    <t xml:space="preserve">fah9eeTh</t>
  </si>
  <si>
    <t xml:space="preserve">604-585-3353</t>
  </si>
  <si>
    <t xml:space="preserve">Torres</t>
  </si>
  <si>
    <t xml:space="preserve">336 574 082</t>
  </si>
  <si>
    <t xml:space="preserve">1Z E00 940 59 2263 593 5</t>
  </si>
  <si>
    <t xml:space="preserve">Immunology technologist</t>
  </si>
  <si>
    <t xml:space="preserve">Garden Master</t>
  </si>
  <si>
    <t xml:space="preserve">2009 Ferrari 599</t>
  </si>
  <si>
    <t xml:space="preserve">DomainEnvironment.ca</t>
  </si>
  <si>
    <t xml:space="preserve">B-</t>
  </si>
  <si>
    <t xml:space="preserve">e1200779-47f4-4480-a3e3-e37e5b89de24</t>
  </si>
  <si>
    <t xml:space="preserve">Joyce</t>
  </si>
  <si>
    <t xml:space="preserve">Pinzon</t>
  </si>
  <si>
    <t xml:space="preserve">2977 King George Hwy</t>
  </si>
  <si>
    <t xml:space="preserve">JoyceCPinzon@armyspy.com</t>
  </si>
  <si>
    <t xml:space="preserve">Greste</t>
  </si>
  <si>
    <t xml:space="preserve">aiChash5ee</t>
  </si>
  <si>
    <t xml:space="preserve">604-598-5787</t>
  </si>
  <si>
    <t xml:space="preserve">Guzman</t>
  </si>
  <si>
    <t xml:space="preserve">336 669 668</t>
  </si>
  <si>
    <t xml:space="preserve">1Z F93 215 46 2217 143 1</t>
  </si>
  <si>
    <t xml:space="preserve">Embossing machine operator</t>
  </si>
  <si>
    <t xml:space="preserve">Movie Gallery</t>
  </si>
  <si>
    <t xml:space="preserve">2006 Pagani Zonda</t>
  </si>
  <si>
    <t xml:space="preserve">Vadog.ca</t>
  </si>
  <si>
    <t xml:space="preserve">77aea0bc-218d-42ed-885f-d6fea4b8555b</t>
  </si>
  <si>
    <t xml:space="preserve">Elson</t>
  </si>
  <si>
    <t xml:space="preserve">4246 King George Hwy</t>
  </si>
  <si>
    <t xml:space="preserve">MichaelWElson@fleckens.hu</t>
  </si>
  <si>
    <t xml:space="preserve">Owereed38</t>
  </si>
  <si>
    <t xml:space="preserve">Phei1ooph</t>
  </si>
  <si>
    <t xml:space="preserve">604-591-7119</t>
  </si>
  <si>
    <t xml:space="preserve">Whiteside</t>
  </si>
  <si>
    <t xml:space="preserve">068 711 209</t>
  </si>
  <si>
    <t xml:space="preserve">1Z 895 311 63 1514 963 2</t>
  </si>
  <si>
    <t xml:space="preserve">Otorhinolaryngology nurse</t>
  </si>
  <si>
    <t xml:space="preserve">The Warner Brothers Store</t>
  </si>
  <si>
    <t xml:space="preserve">2004 Toyota Mark II</t>
  </si>
  <si>
    <t xml:space="preserve">ScrapBuilder.ca</t>
  </si>
  <si>
    <t xml:space="preserve">d011cd01-9249-4eaf-9b3a-6d1aa756026d</t>
  </si>
  <si>
    <t xml:space="preserve">Patricia</t>
  </si>
  <si>
    <t xml:space="preserve">Blunt</t>
  </si>
  <si>
    <t xml:space="preserve">3436 King George Hwy</t>
  </si>
  <si>
    <t xml:space="preserve">PatriciaLBlunt@gustr.com</t>
  </si>
  <si>
    <t xml:space="preserve">Adaughicell</t>
  </si>
  <si>
    <t xml:space="preserve">quochieTh4</t>
  </si>
  <si>
    <t xml:space="preserve">604-594-7727</t>
  </si>
  <si>
    <t xml:space="preserve">Stone</t>
  </si>
  <si>
    <t xml:space="preserve">132 889 809</t>
  </si>
  <si>
    <t xml:space="preserve">1Z 3Y5 159 64 5562 238 8</t>
  </si>
  <si>
    <t xml:space="preserve">Foot doctor</t>
  </si>
  <si>
    <t xml:space="preserve">Erlebacher's</t>
  </si>
  <si>
    <t xml:space="preserve">2007 Renault Scenic II</t>
  </si>
  <si>
    <t xml:space="preserve">BreakfastCard.ca</t>
  </si>
  <si>
    <t xml:space="preserve">4283c56c-472d-4668-8a1f-7ec0ba38bd4b</t>
  </si>
  <si>
    <t xml:space="preserve">James</t>
  </si>
  <si>
    <t xml:space="preserve">Lopez</t>
  </si>
  <si>
    <t xml:space="preserve">4146 King George Hwy</t>
  </si>
  <si>
    <t xml:space="preserve">JamesKLopez@fleckens.hu</t>
  </si>
  <si>
    <t xml:space="preserve">Relithe</t>
  </si>
  <si>
    <t xml:space="preserve">ahBae0ogee1sh</t>
  </si>
  <si>
    <t xml:space="preserve">604-595-0870</t>
  </si>
  <si>
    <t xml:space="preserve">Thomas</t>
  </si>
  <si>
    <t xml:space="preserve">337 674 584</t>
  </si>
  <si>
    <t xml:space="preserve">1Z 522 844 26 5529 785 6</t>
  </si>
  <si>
    <t xml:space="preserve">Pump operator</t>
  </si>
  <si>
    <t xml:space="preserve">Magna Architectural Design</t>
  </si>
  <si>
    <t xml:space="preserve">2000 Mercedes-Benz CLK</t>
  </si>
  <si>
    <t xml:space="preserve">AutomobileMedia.ca</t>
  </si>
  <si>
    <t xml:space="preserve">0e830d88-c5da-46be-a2b2-294ebfa2a30e</t>
  </si>
  <si>
    <t xml:space="preserve">Griffin</t>
  </si>
  <si>
    <t xml:space="preserve">2928 King George Hwy</t>
  </si>
  <si>
    <t xml:space="preserve">PaulSGriffin@gustr.com</t>
  </si>
  <si>
    <t xml:space="preserve">Formem53</t>
  </si>
  <si>
    <t xml:space="preserve">eotuo3ju6Ae</t>
  </si>
  <si>
    <t xml:space="preserve">604-597-6415</t>
  </si>
  <si>
    <t xml:space="preserve">Nicholson</t>
  </si>
  <si>
    <t xml:space="preserve">611 934 563</t>
  </si>
  <si>
    <t xml:space="preserve">1Z 101 920 16 0682 501 0</t>
  </si>
  <si>
    <t xml:space="preserve">Electronic publishing specialist</t>
  </si>
  <si>
    <t xml:space="preserve">Klopfenstein's</t>
  </si>
  <si>
    <t xml:space="preserve">2007 Morgan Aero 8</t>
  </si>
  <si>
    <t xml:space="preserve">CodingReport.ca</t>
  </si>
  <si>
    <t xml:space="preserve">44786a7b-73ea-407b-bb63-9c8f15c7447a</t>
  </si>
  <si>
    <t xml:space="preserve">Ivan</t>
  </si>
  <si>
    <t xml:space="preserve">F</t>
  </si>
  <si>
    <t xml:space="preserve">Bueno</t>
  </si>
  <si>
    <t xml:space="preserve">4404 King George Hwy</t>
  </si>
  <si>
    <t xml:space="preserve">IvanFBueno@cuvox.de</t>
  </si>
  <si>
    <t xml:space="preserve">Sesom1940</t>
  </si>
  <si>
    <t xml:space="preserve">ooV3oahah</t>
  </si>
  <si>
    <t xml:space="preserve">604-595-7759</t>
  </si>
  <si>
    <t xml:space="preserve">Hayes</t>
  </si>
  <si>
    <t xml:space="preserve">404 280 000</t>
  </si>
  <si>
    <t xml:space="preserve">1Z 645 84W 91 4865 304 1</t>
  </si>
  <si>
    <t xml:space="preserve">Wound ostomy and continence nurse</t>
  </si>
  <si>
    <t xml:space="preserve">Alladin Realty</t>
  </si>
  <si>
    <t xml:space="preserve">2005 Fiat Albea</t>
  </si>
  <si>
    <t xml:space="preserve">AntennaHeads.ca</t>
  </si>
  <si>
    <t xml:space="preserve">5' 5"</t>
  </si>
  <si>
    <t xml:space="preserve">584e397f-4189-435c-b2c4-2d133d48c236</t>
  </si>
  <si>
    <t xml:space="preserve">Paula</t>
  </si>
  <si>
    <t xml:space="preserve">Diaz</t>
  </si>
  <si>
    <t xml:space="preserve">4652 Holdom Avenue</t>
  </si>
  <si>
    <t xml:space="preserve">PaulaJDiaz@fleckens.hu</t>
  </si>
  <si>
    <t xml:space="preserve">Whorraing</t>
  </si>
  <si>
    <t xml:space="preserve">Re6yooy5</t>
  </si>
  <si>
    <t xml:space="preserve">604-582-8172</t>
  </si>
  <si>
    <t xml:space="preserve">Jones</t>
  </si>
  <si>
    <t xml:space="preserve">447 695 016</t>
  </si>
  <si>
    <t xml:space="preserve">1Z W57 0E5 69 2651 138 3</t>
  </si>
  <si>
    <t xml:space="preserve">Stock-control clerk</t>
  </si>
  <si>
    <t xml:space="preserve">Bresler's Ice Cream</t>
  </si>
  <si>
    <t xml:space="preserve">2000 Toyota Crown</t>
  </si>
  <si>
    <t xml:space="preserve">IsMyMomHot.ca</t>
  </si>
  <si>
    <t xml:space="preserve">a58c3893-07bf-4144-ab38-4603654735cd</t>
  </si>
  <si>
    <t xml:space="preserve">Morris</t>
  </si>
  <si>
    <t xml:space="preserve">Robertson</t>
  </si>
  <si>
    <t xml:space="preserve">3818 Holdom Avenue</t>
  </si>
  <si>
    <t xml:space="preserve">MorrisJRobertson@gustr.com</t>
  </si>
  <si>
    <t xml:space="preserve">Smilley</t>
  </si>
  <si>
    <t xml:space="preserve">HooKoh9hu</t>
  </si>
  <si>
    <t xml:space="preserve">604-587-9492</t>
  </si>
  <si>
    <t xml:space="preserve">Jack</t>
  </si>
  <si>
    <t xml:space="preserve">431 932 722</t>
  </si>
  <si>
    <t xml:space="preserve">1Z 012 V92 22 9484 853 0</t>
  </si>
  <si>
    <t xml:space="preserve">Decommissioning and decontamination (D&amp;D) worker</t>
  </si>
  <si>
    <t xml:space="preserve">Casual Corner</t>
  </si>
  <si>
    <t xml:space="preserve">2000 Land Rover Range Rover</t>
  </si>
  <si>
    <t xml:space="preserve">FormerIdols.ca</t>
  </si>
  <si>
    <t xml:space="preserve">cb9937e3-83d9-417e-93d9-23cf2a5cfeba</t>
  </si>
  <si>
    <t xml:space="preserve">Richard</t>
  </si>
  <si>
    <t xml:space="preserve">Jarmon</t>
  </si>
  <si>
    <t xml:space="preserve">1317 Glover Road</t>
  </si>
  <si>
    <t xml:space="preserve">RichardMJarmon@dayrep.com</t>
  </si>
  <si>
    <t xml:space="preserve">Lifying83</t>
  </si>
  <si>
    <t xml:space="preserve">Ieweif5xoh</t>
  </si>
  <si>
    <t xml:space="preserve">604-561-4444</t>
  </si>
  <si>
    <t xml:space="preserve">Keith</t>
  </si>
  <si>
    <t xml:space="preserve">049 189 525</t>
  </si>
  <si>
    <t xml:space="preserve">1Z F10 353 62 5200 003 8</t>
  </si>
  <si>
    <t xml:space="preserve">Greeter</t>
  </si>
  <si>
    <t xml:space="preserve">Food Barn</t>
  </si>
  <si>
    <t xml:space="preserve">2005 Dodge Stratus</t>
  </si>
  <si>
    <t xml:space="preserve">DesertScreen.ca</t>
  </si>
  <si>
    <t xml:space="preserve">82fe56d1-bd27-4c7b-819a-85ec320d4852</t>
  </si>
  <si>
    <t xml:space="preserve">Couch</t>
  </si>
  <si>
    <t xml:space="preserve">3122 Glover Road</t>
  </si>
  <si>
    <t xml:space="preserve">JamesJCouch@dayrep.com</t>
  </si>
  <si>
    <t xml:space="preserve">Threangster1957</t>
  </si>
  <si>
    <t xml:space="preserve">Queehak1T</t>
  </si>
  <si>
    <t xml:space="preserve">604-575-1056</t>
  </si>
  <si>
    <t xml:space="preserve">Burns</t>
  </si>
  <si>
    <t xml:space="preserve">577 342 660</t>
  </si>
  <si>
    <t xml:space="preserve">1Z 994 862 16 8448 069 3</t>
  </si>
  <si>
    <t xml:space="preserve">Plant operator</t>
  </si>
  <si>
    <t xml:space="preserve">Monk Home Improvements</t>
  </si>
  <si>
    <t xml:space="preserve">2001 Toyota HMV</t>
  </si>
  <si>
    <t xml:space="preserve">HybridShops.ca</t>
  </si>
  <si>
    <t xml:space="preserve">e2e5583d-b312-4869-8fc7-f363c57e00c7</t>
  </si>
  <si>
    <t xml:space="preserve">Mary</t>
  </si>
  <si>
    <t xml:space="preserve">G</t>
  </si>
  <si>
    <t xml:space="preserve">Jenkins</t>
  </si>
  <si>
    <t xml:space="preserve">4996 Glover Road</t>
  </si>
  <si>
    <t xml:space="preserve">MaryGJenkins@teleworm.us</t>
  </si>
  <si>
    <t xml:space="preserve">Kiltance</t>
  </si>
  <si>
    <t xml:space="preserve">ohweiv8uPee</t>
  </si>
  <si>
    <t xml:space="preserve">604-561-5092</t>
  </si>
  <si>
    <t xml:space="preserve">Hughes</t>
  </si>
  <si>
    <t xml:space="preserve">197 686 256</t>
  </si>
  <si>
    <t xml:space="preserve">1Z 392 E69 87 9816 729 1</t>
  </si>
  <si>
    <t xml:space="preserve">Brown</t>
  </si>
  <si>
    <t xml:space="preserve">Sales worker supervisor</t>
  </si>
  <si>
    <t xml:space="preserve">Blue Boar Cafeterias</t>
  </si>
  <si>
    <t xml:space="preserve">1995 Opel Corsa</t>
  </si>
  <si>
    <t xml:space="preserve">DreamChapel.ca</t>
  </si>
  <si>
    <t xml:space="preserve">3434fb3f-fbeb-457b-be2a-3801715f781c</t>
  </si>
  <si>
    <t xml:space="preserve">David</t>
  </si>
  <si>
    <t xml:space="preserve">Wilcox</t>
  </si>
  <si>
    <t xml:space="preserve">326 King George Hwy</t>
  </si>
  <si>
    <t xml:space="preserve">DavidRWilcox@armyspy.com</t>
  </si>
  <si>
    <t xml:space="preserve">Gase1955</t>
  </si>
  <si>
    <t xml:space="preserve">voGhe5daigoh</t>
  </si>
  <si>
    <t xml:space="preserve">604-598-3677</t>
  </si>
  <si>
    <t xml:space="preserve">Higgins</t>
  </si>
  <si>
    <t xml:space="preserve">684 963 689</t>
  </si>
  <si>
    <t xml:space="preserve">1Z 358 Y16 80 4632 954 7</t>
  </si>
  <si>
    <t xml:space="preserve">Information and record clerk</t>
  </si>
  <si>
    <t xml:space="preserve">Smitty's Marketplace</t>
  </si>
  <si>
    <t xml:space="preserve">1999 Fiat Multipla</t>
  </si>
  <si>
    <t xml:space="preserve">CostumeStyles.ca</t>
  </si>
  <si>
    <t xml:space="preserve">d5609cb6-18c0-4418-94ba-cc77ffb2a20e</t>
  </si>
  <si>
    <t xml:space="preserve">Brenda</t>
  </si>
  <si>
    <t xml:space="preserve">Strachan</t>
  </si>
  <si>
    <t xml:space="preserve">2230 Holdom Avenue</t>
  </si>
  <si>
    <t xml:space="preserve">BrendaJStrachan@gustr.com</t>
  </si>
  <si>
    <t xml:space="preserve">Butimand</t>
  </si>
  <si>
    <t xml:space="preserve">aeneeg4kuCh</t>
  </si>
  <si>
    <t xml:space="preserve">604-582-1854</t>
  </si>
  <si>
    <t xml:space="preserve">Loeffler</t>
  </si>
  <si>
    <t xml:space="preserve">348 060 138</t>
  </si>
  <si>
    <t xml:space="preserve">1Z 402 687 02 2737 597 2</t>
  </si>
  <si>
    <t xml:space="preserve">Industrial therapist</t>
  </si>
  <si>
    <t xml:space="preserve">Universo Realtors</t>
  </si>
  <si>
    <t xml:space="preserve">2000 Renault Grand Espace</t>
  </si>
  <si>
    <t xml:space="preserve">CommonReports.ca</t>
  </si>
  <si>
    <t xml:space="preserve">3110f0f0-6d7f-4a2c-9afb-c7aeb6eac621</t>
  </si>
  <si>
    <t xml:space="preserve">Craig</t>
  </si>
  <si>
    <t xml:space="preserve">Voris</t>
  </si>
  <si>
    <t xml:space="preserve">2451 King George Hwy</t>
  </si>
  <si>
    <t xml:space="preserve">CraigTVoris@teleworm.us</t>
  </si>
  <si>
    <t xml:space="preserve">Alred1948</t>
  </si>
  <si>
    <t xml:space="preserve">air8ohBah</t>
  </si>
  <si>
    <t xml:space="preserve">604-543-3826</t>
  </si>
  <si>
    <t xml:space="preserve">Hastings</t>
  </si>
  <si>
    <t xml:space="preserve">025 946 120</t>
  </si>
  <si>
    <t xml:space="preserve">1Z V84 553 00 5870 503 3</t>
  </si>
  <si>
    <t xml:space="preserve">Mathematical statistician</t>
  </si>
  <si>
    <t xml:space="preserve">Kelsey's Neighbourhood Bar &amp; Grill</t>
  </si>
  <si>
    <t xml:space="preserve">1999 Steyr G-series</t>
  </si>
  <si>
    <t xml:space="preserve">PaintingEmporium.ca</t>
  </si>
  <si>
    <t xml:space="preserve">AB-</t>
  </si>
  <si>
    <t xml:space="preserve">04b796b6-efaf-4232-a6c6-3fefea33980b</t>
  </si>
  <si>
    <t xml:space="preserve">Frances</t>
  </si>
  <si>
    <t xml:space="preserve">Worrell</t>
  </si>
  <si>
    <t xml:space="preserve">3644 Holdom Avenue</t>
  </si>
  <si>
    <t xml:space="preserve">FrancesTWorrell@cuvox.de</t>
  </si>
  <si>
    <t xml:space="preserve">Tatromer</t>
  </si>
  <si>
    <t xml:space="preserve">Ohhoo2quee</t>
  </si>
  <si>
    <t xml:space="preserve">604-586-0796</t>
  </si>
  <si>
    <t xml:space="preserve">Buck</t>
  </si>
  <si>
    <t xml:space="preserve">615 076 171</t>
  </si>
  <si>
    <t xml:space="preserve">1Z 057 V03 58 6102 148 4</t>
  </si>
  <si>
    <t xml:space="preserve">Clock repairer</t>
  </si>
  <si>
    <t xml:space="preserve">Paul's Food Mart</t>
  </si>
  <si>
    <t xml:space="preserve">2002 Xedos 9</t>
  </si>
  <si>
    <t xml:space="preserve">AndroidPDAs.ca</t>
  </si>
  <si>
    <t xml:space="preserve">8dd08a3f-1e7a-47fe-b8da-d818660c33ec</t>
  </si>
  <si>
    <t xml:space="preserve">Melissa</t>
  </si>
  <si>
    <t xml:space="preserve">Wells</t>
  </si>
  <si>
    <t xml:space="preserve">20 Glover Road</t>
  </si>
  <si>
    <t xml:space="preserve">V3T 2B3</t>
  </si>
  <si>
    <t xml:space="preserve">MelissaRWells@cuvox.de</t>
  </si>
  <si>
    <t xml:space="preserve">Repar1991</t>
  </si>
  <si>
    <t xml:space="preserve">aec1paeRieTh</t>
  </si>
  <si>
    <t xml:space="preserve">604-495-2216</t>
  </si>
  <si>
    <t xml:space="preserve">Spellman</t>
  </si>
  <si>
    <t xml:space="preserve">667 336 887</t>
  </si>
  <si>
    <t xml:space="preserve">1Z 541 A75 38 1036 662 5</t>
  </si>
  <si>
    <t xml:space="preserve">Employee assistance plan manager</t>
  </si>
  <si>
    <t xml:space="preserve">Pleasures and Pasttimes</t>
  </si>
  <si>
    <t xml:space="preserve">2004 Vauxhall Omega</t>
  </si>
  <si>
    <t xml:space="preserve">Syncville.ca</t>
  </si>
  <si>
    <t xml:space="preserve">aff582d4-93ba-4baf-a559-7689d2a7cffa</t>
  </si>
  <si>
    <t xml:space="preserve">Ownby</t>
  </si>
  <si>
    <t xml:space="preserve">2394 King George Hwy</t>
  </si>
  <si>
    <t xml:space="preserve">AliceJOwnby@teleworm.us</t>
  </si>
  <si>
    <t xml:space="preserve">Burs1938</t>
  </si>
  <si>
    <t xml:space="preserve">ihoo6Aetai</t>
  </si>
  <si>
    <t xml:space="preserve">604-501-4060</t>
  </si>
  <si>
    <t xml:space="preserve">Warren</t>
  </si>
  <si>
    <t xml:space="preserve">294 532 486</t>
  </si>
  <si>
    <t xml:space="preserve">1Z 011 029 10 3726 674 4</t>
  </si>
  <si>
    <t xml:space="preserve">Control and valve installer</t>
  </si>
  <si>
    <t xml:space="preserve">Parklane Hosiery</t>
  </si>
  <si>
    <t xml:space="preserve">2001 Subaru Outback</t>
  </si>
  <si>
    <t xml:space="preserve">MBAProfiles.ca</t>
  </si>
  <si>
    <t xml:space="preserve">e131ce66-1f62-441e-ae87-3c49e922acc2</t>
  </si>
  <si>
    <t xml:space="preserve">Joseph</t>
  </si>
  <si>
    <t xml:space="preserve">2090 Holdom Avenue</t>
  </si>
  <si>
    <t xml:space="preserve">JosephDSmith@rhyta.com</t>
  </si>
  <si>
    <t xml:space="preserve">Stroully</t>
  </si>
  <si>
    <t xml:space="preserve">ci6ahngai6O</t>
  </si>
  <si>
    <t xml:space="preserve">604-580-9580</t>
  </si>
  <si>
    <t xml:space="preserve">Hall</t>
  </si>
  <si>
    <t xml:space="preserve">545 311 854</t>
  </si>
  <si>
    <t xml:space="preserve">1Z V94 286 12 3657 415 8</t>
  </si>
  <si>
    <t xml:space="preserve">Linemen</t>
  </si>
  <si>
    <t xml:space="preserve">Millenia Life</t>
  </si>
  <si>
    <t xml:space="preserve">2006 BMW M3</t>
  </si>
  <si>
    <t xml:space="preserve">RestaurantSuggest.ca</t>
  </si>
  <si>
    <t xml:space="preserve">635aecac-45fa-4a4d-a6f1-72128f6cdbf3</t>
  </si>
  <si>
    <t xml:space="preserve">Eric</t>
  </si>
  <si>
    <t xml:space="preserve">2543 Holdom Avenue</t>
  </si>
  <si>
    <t xml:space="preserve">EricJKelly@einrot.com</t>
  </si>
  <si>
    <t xml:space="preserve">Thount</t>
  </si>
  <si>
    <t xml:space="preserve">Eichu9ou6</t>
  </si>
  <si>
    <t xml:space="preserve">604-584-8551</t>
  </si>
  <si>
    <t xml:space="preserve">McHugh</t>
  </si>
  <si>
    <t xml:space="preserve">695 363 531</t>
  </si>
  <si>
    <t xml:space="preserve">1Z W68 352 94 4047 592 9</t>
  </si>
  <si>
    <t xml:space="preserve">Macroeconomist</t>
  </si>
  <si>
    <t xml:space="preserve">Formula Grey</t>
  </si>
  <si>
    <t xml:space="preserve">2009 Mercedes-Benz SLR McLaren</t>
  </si>
  <si>
    <t xml:space="preserve">WeeklyNumbers.ca</t>
  </si>
  <si>
    <t xml:space="preserve">4b573a03-42d7-4cba-b361-45f5eb45f3d6</t>
  </si>
  <si>
    <t xml:space="preserve">Evelyn</t>
  </si>
  <si>
    <t xml:space="preserve">E</t>
  </si>
  <si>
    <t xml:space="preserve">Iverson</t>
  </si>
  <si>
    <t xml:space="preserve">3498 Holdom Avenue</t>
  </si>
  <si>
    <t xml:space="preserve">EvelynEIverson@teleworm.us</t>
  </si>
  <si>
    <t xml:space="preserve">Weentemeare</t>
  </si>
  <si>
    <t xml:space="preserve">xohRaaj7oo</t>
  </si>
  <si>
    <t xml:space="preserve">604-583-9983</t>
  </si>
  <si>
    <t xml:space="preserve">Blackwell</t>
  </si>
  <si>
    <t xml:space="preserve">081 140 717</t>
  </si>
  <si>
    <t xml:space="preserve">1Z 532 270 60 0810 372 3</t>
  </si>
  <si>
    <t xml:space="preserve">Employment manager</t>
  </si>
  <si>
    <t xml:space="preserve">Las Vegas Yard Management</t>
  </si>
  <si>
    <t xml:space="preserve">2005 Acura RSX</t>
  </si>
  <si>
    <t xml:space="preserve">CapitalRooms.ca</t>
  </si>
  <si>
    <t xml:space="preserve">d15bcb37-54aa-49df-8ffd-94804fba1e9a</t>
  </si>
  <si>
    <t xml:space="preserve">Gina</t>
  </si>
  <si>
    <t xml:space="preserve">Mendez</t>
  </si>
  <si>
    <t xml:space="preserve">1091 King George Hwy</t>
  </si>
  <si>
    <t xml:space="preserve">GinaJMendez@armyspy.com</t>
  </si>
  <si>
    <t xml:space="preserve">Whatch</t>
  </si>
  <si>
    <t xml:space="preserve">eYietai6F</t>
  </si>
  <si>
    <t xml:space="preserve">604-572-1731</t>
  </si>
  <si>
    <t xml:space="preserve">Donoghue</t>
  </si>
  <si>
    <t xml:space="preserve">747 399 459</t>
  </si>
  <si>
    <t xml:space="preserve">1Z 601 877 06 8279 326 8</t>
  </si>
  <si>
    <t xml:space="preserve">Rolling machine setter</t>
  </si>
  <si>
    <t xml:space="preserve">Poore Simon's</t>
  </si>
  <si>
    <t xml:space="preserve">2006 Kia Picanto</t>
  </si>
  <si>
    <t xml:space="preserve">PhantomKiss.ca</t>
  </si>
  <si>
    <t xml:space="preserve">c9fdfe40-6f74-4185-be59-6773375d36e6</t>
  </si>
  <si>
    <t xml:space="preserve">Elisa</t>
  </si>
  <si>
    <t xml:space="preserve">Love</t>
  </si>
  <si>
    <t xml:space="preserve">4974 Holdom Avenue</t>
  </si>
  <si>
    <t xml:space="preserve">ElisaMLove@fleckens.hu</t>
  </si>
  <si>
    <t xml:space="preserve">Eloopme</t>
  </si>
  <si>
    <t xml:space="preserve">Aiv9ooph2ae</t>
  </si>
  <si>
    <t xml:space="preserve">604-583-4780</t>
  </si>
  <si>
    <t xml:space="preserve">Beck</t>
  </si>
  <si>
    <t xml:space="preserve">384 563 359</t>
  </si>
  <si>
    <t xml:space="preserve">1Z 896 323 77 5209 141 6</t>
  </si>
  <si>
    <t xml:space="preserve">Fry cook</t>
  </si>
  <si>
    <t xml:space="preserve">MegaSolutions</t>
  </si>
  <si>
    <t xml:space="preserve">2008 BMW 635</t>
  </si>
  <si>
    <t xml:space="preserve">OfferSeeking.ca</t>
  </si>
  <si>
    <t xml:space="preserve">8aa9e4e0-04df-40d1-bf1e-941643a511c7</t>
  </si>
  <si>
    <t xml:space="preserve">Avis</t>
  </si>
  <si>
    <t xml:space="preserve">Leblanc</t>
  </si>
  <si>
    <t xml:space="preserve">812 Glover Road</t>
  </si>
  <si>
    <t xml:space="preserve">AvisDLeblanc@einrot.com</t>
  </si>
  <si>
    <t xml:space="preserve">Nouldes91</t>
  </si>
  <si>
    <t xml:space="preserve">Eeporu4tuo</t>
  </si>
  <si>
    <t xml:space="preserve">604-576-6967</t>
  </si>
  <si>
    <t xml:space="preserve">Leyva</t>
  </si>
  <si>
    <t xml:space="preserve">450 821 848</t>
  </si>
  <si>
    <t xml:space="preserve">1Z 000 908 70 9711 183 5</t>
  </si>
  <si>
    <t xml:space="preserve">Payroll and benefits specialist</t>
  </si>
  <si>
    <t xml:space="preserve">Jack Lang</t>
  </si>
  <si>
    <t xml:space="preserve">2000 Honda Insight</t>
  </si>
  <si>
    <t xml:space="preserve">RaffleLaws.ca</t>
  </si>
  <si>
    <t xml:space="preserve">9f686ded-ac69-4fd0-9d83-29b6f4a6186f</t>
  </si>
  <si>
    <t xml:space="preserve">A</t>
  </si>
  <si>
    <t xml:space="preserve">Brantley</t>
  </si>
  <si>
    <t xml:space="preserve">3817 King George Hwy</t>
  </si>
  <si>
    <t xml:space="preserve">JackABrantley@cuvox.de</t>
  </si>
  <si>
    <t xml:space="preserve">Anwave</t>
  </si>
  <si>
    <t xml:space="preserve">Taiy6Va1hoo</t>
  </si>
  <si>
    <t xml:space="preserve">604-572-4264</t>
  </si>
  <si>
    <t xml:space="preserve">Skalski</t>
  </si>
  <si>
    <t xml:space="preserve">493 249 619</t>
  </si>
  <si>
    <t xml:space="preserve">1Z 641 0Y1 81 5154 250 3</t>
  </si>
  <si>
    <t xml:space="preserve">Bench jeweler</t>
  </si>
  <si>
    <t xml:space="preserve">2009 Dodge Nitro</t>
  </si>
  <si>
    <t xml:space="preserve">NoRevenue.ca</t>
  </si>
  <si>
    <t xml:space="preserve">309efe7f-6f80-452b-9ea8-ee5cdf51be95</t>
  </si>
  <si>
    <t xml:space="preserve">Randolph</t>
  </si>
  <si>
    <t xml:space="preserve">Franco</t>
  </si>
  <si>
    <t xml:space="preserve">2873 Glover Road</t>
  </si>
  <si>
    <t xml:space="preserve">RandolphEFranco@rhyta.com</t>
  </si>
  <si>
    <t xml:space="preserve">Furday</t>
  </si>
  <si>
    <t xml:space="preserve">dailieP4</t>
  </si>
  <si>
    <t xml:space="preserve">604-576-9280</t>
  </si>
  <si>
    <t xml:space="preserve">Boston</t>
  </si>
  <si>
    <t xml:space="preserve">141 877 324</t>
  </si>
  <si>
    <t xml:space="preserve">1Z 992 E40 23 6464 663 8</t>
  </si>
  <si>
    <t xml:space="preserve">Underwriter</t>
  </si>
  <si>
    <t xml:space="preserve">Gart Sports</t>
  </si>
  <si>
    <t xml:space="preserve">2008 Lincoln Navigator</t>
  </si>
  <si>
    <t xml:space="preserve">ParkingShuttle.ca</t>
  </si>
  <si>
    <t xml:space="preserve">3c51e9cc-8f3c-418b-8fa7-6015aa99ae2c</t>
  </si>
  <si>
    <t xml:space="preserve">Jacques</t>
  </si>
  <si>
    <t xml:space="preserve">Bowman</t>
  </si>
  <si>
    <t xml:space="preserve">3731 Holdom Avenue</t>
  </si>
  <si>
    <t xml:space="preserve">JacquesHBowman@cuvox.de</t>
  </si>
  <si>
    <t xml:space="preserve">Neracked</t>
  </si>
  <si>
    <t xml:space="preserve">Iwei2lae4o</t>
  </si>
  <si>
    <t xml:space="preserve">604-587-2258</t>
  </si>
  <si>
    <t xml:space="preserve">Johnson</t>
  </si>
  <si>
    <t xml:space="preserve">221 967 342</t>
  </si>
  <si>
    <t xml:space="preserve">1Z 117 2W5 17 7978 014 2</t>
  </si>
  <si>
    <t xml:space="preserve">Industrial equipment technician</t>
  </si>
  <si>
    <t xml:space="preserve">Eli Moore Inc</t>
  </si>
  <si>
    <t xml:space="preserve">2010 Chevrolet Malibu</t>
  </si>
  <si>
    <t xml:space="preserve">TalkingAid.ca</t>
  </si>
  <si>
    <t xml:space="preserve">06f13d43-42ee-4578-b345-9752fa054879</t>
  </si>
  <si>
    <t xml:space="preserve">Solano</t>
  </si>
  <si>
    <t xml:space="preserve">2039 Holdom Avenue</t>
  </si>
  <si>
    <t xml:space="preserve">RichardCSolano@dayrep.com</t>
  </si>
  <si>
    <t xml:space="preserve">Anxiortampt</t>
  </si>
  <si>
    <t xml:space="preserve">yeeFai1nai</t>
  </si>
  <si>
    <t xml:space="preserve">604-580-4422</t>
  </si>
  <si>
    <t xml:space="preserve">Sutton</t>
  </si>
  <si>
    <t xml:space="preserve">381 283 530</t>
  </si>
  <si>
    <t xml:space="preserve">1Z 693 129 77 0223 257 0</t>
  </si>
  <si>
    <t xml:space="preserve">Instructional coach</t>
  </si>
  <si>
    <t xml:space="preserve">Magik Lamp</t>
  </si>
  <si>
    <t xml:space="preserve">2012 Lincoln MKS</t>
  </si>
  <si>
    <t xml:space="preserve">Developology.ca</t>
  </si>
  <si>
    <t xml:space="preserve">6' 0"</t>
  </si>
  <si>
    <t xml:space="preserve">a1b74cae-f07b-4e76-9244-779ec77e3ece</t>
  </si>
  <si>
    <t xml:space="preserve">P</t>
  </si>
  <si>
    <t xml:space="preserve">Manners</t>
  </si>
  <si>
    <t xml:space="preserve">3700 Holdom Avenue</t>
  </si>
  <si>
    <t xml:space="preserve">JamesPManners@cuvox.de</t>
  </si>
  <si>
    <t xml:space="preserve">Asher1963</t>
  </si>
  <si>
    <t xml:space="preserve">kieK2aixu</t>
  </si>
  <si>
    <t xml:space="preserve">604-951-2625</t>
  </si>
  <si>
    <t xml:space="preserve">Davis</t>
  </si>
  <si>
    <t xml:space="preserve">303 351 845</t>
  </si>
  <si>
    <t xml:space="preserve">1Z 804 030 29 1469 467 3</t>
  </si>
  <si>
    <t xml:space="preserve">Commercial pilot</t>
  </si>
  <si>
    <t xml:space="preserve">Destiny Planners</t>
  </si>
  <si>
    <t xml:space="preserve">2008 SsangYong Stavic</t>
  </si>
  <si>
    <t xml:space="preserve">EmploymentCars.ca</t>
  </si>
  <si>
    <t xml:space="preserve">3448d0fc-f056-4a92-aa53-7a4e45f4335f</t>
  </si>
  <si>
    <t xml:space="preserve">Bertram</t>
  </si>
  <si>
    <t xml:space="preserve">884 King George Hwy</t>
  </si>
  <si>
    <t xml:space="preserve">BrianFBertram@cuvox.de</t>
  </si>
  <si>
    <t xml:space="preserve">Begraced</t>
  </si>
  <si>
    <t xml:space="preserve">eetieSheel7</t>
  </si>
  <si>
    <t xml:space="preserve">604-591-3916</t>
  </si>
  <si>
    <t xml:space="preserve">Matte</t>
  </si>
  <si>
    <t xml:space="preserve">366 926 038</t>
  </si>
  <si>
    <t xml:space="preserve">1Z 922 684 24 1797 318 3</t>
  </si>
  <si>
    <t xml:space="preserve">Agricultural inspector</t>
  </si>
  <si>
    <t xml:space="preserve">Levitz Furniture</t>
  </si>
  <si>
    <t xml:space="preserve">2005 Holden Frontera</t>
  </si>
  <si>
    <t xml:space="preserve">BlockSigns.ca</t>
  </si>
  <si>
    <t xml:space="preserve">6aa37c59-e726-47d6-8b3a-1a8ad74f6acc</t>
  </si>
  <si>
    <t xml:space="preserve">Darryl</t>
  </si>
  <si>
    <t xml:space="preserve">Kenner</t>
  </si>
  <si>
    <t xml:space="preserve">4399 Glover Road</t>
  </si>
  <si>
    <t xml:space="preserve">DarrylJKenner@cuvox.de</t>
  </si>
  <si>
    <t xml:space="preserve">Hervizinve69</t>
  </si>
  <si>
    <t xml:space="preserve">wai5aXohx6</t>
  </si>
  <si>
    <t xml:space="preserve">604-574-3980</t>
  </si>
  <si>
    <t xml:space="preserve">Miller</t>
  </si>
  <si>
    <t xml:space="preserve">037 920 469</t>
  </si>
  <si>
    <t xml:space="preserve">1Z 725 506 31 0324 251 8</t>
  </si>
  <si>
    <t xml:space="preserve">ESL teacher</t>
  </si>
  <si>
    <t xml:space="preserve">Adaptas</t>
  </si>
  <si>
    <t xml:space="preserve">2007 Volkswagen Pickup</t>
  </si>
  <si>
    <t xml:space="preserve">ModelVoice.ca</t>
  </si>
  <si>
    <t xml:space="preserve">b354d2e5-b67b-4995-bcff-c0f44d15ed03</t>
  </si>
  <si>
    <t xml:space="preserve">Durbin</t>
  </si>
  <si>
    <t xml:space="preserve">4447 Holdom Avenue</t>
  </si>
  <si>
    <t xml:space="preserve">JosephADurbin@dayrep.com</t>
  </si>
  <si>
    <t xml:space="preserve">Artudistrums</t>
  </si>
  <si>
    <t xml:space="preserve">eer7Quael8th</t>
  </si>
  <si>
    <t xml:space="preserve">604-581-7173</t>
  </si>
  <si>
    <t xml:space="preserve">Watters</t>
  </si>
  <si>
    <t xml:space="preserve">556 641 793</t>
  </si>
  <si>
    <t xml:space="preserve">1Z 208 234 65 3778 201 2</t>
  </si>
  <si>
    <t xml:space="preserve">Regional geographer</t>
  </si>
  <si>
    <t xml:space="preserve">Quickbiz</t>
  </si>
  <si>
    <t xml:space="preserve">1992 Renault Espace</t>
  </si>
  <si>
    <t xml:space="preserve">WildPrize.ca</t>
  </si>
  <si>
    <t xml:space="preserve">39b8f540-d758-40e9-a704-14f7e55de211</t>
  </si>
  <si>
    <t xml:space="preserve">Aimee</t>
  </si>
  <si>
    <t xml:space="preserve">Newton</t>
  </si>
  <si>
    <t xml:space="preserve">854 King George Hwy</t>
  </si>
  <si>
    <t xml:space="preserve">AimeeJNewton@gustr.com</t>
  </si>
  <si>
    <t xml:space="preserve">Thenthen</t>
  </si>
  <si>
    <t xml:space="preserve">lie4ooFus</t>
  </si>
  <si>
    <t xml:space="preserve">604-501-3463</t>
  </si>
  <si>
    <t xml:space="preserve">Mai</t>
  </si>
  <si>
    <t xml:space="preserve">404 492 027</t>
  </si>
  <si>
    <t xml:space="preserve">1Z 021 3A5 41 8241 818 6</t>
  </si>
  <si>
    <t xml:space="preserve">Secretarial assistant</t>
  </si>
  <si>
    <t xml:space="preserve">Children's Palace</t>
  </si>
  <si>
    <t xml:space="preserve">2004 Jaguar XK</t>
  </si>
  <si>
    <t xml:space="preserve">vMinnesota.ca</t>
  </si>
  <si>
    <t xml:space="preserve">fc903bbd-0efe-4b46-9932-6af83f1590be</t>
  </si>
  <si>
    <t xml:space="preserve">Sample</t>
  </si>
  <si>
    <t xml:space="preserve">3033 King George Hwy</t>
  </si>
  <si>
    <t xml:space="preserve">AmandaRSample@einrot.com</t>
  </si>
  <si>
    <t xml:space="preserve">Tralmot</t>
  </si>
  <si>
    <t xml:space="preserve">Ohhoh1oa</t>
  </si>
  <si>
    <t xml:space="preserve">604-572-4950</t>
  </si>
  <si>
    <t xml:space="preserve">Doyle</t>
  </si>
  <si>
    <t xml:space="preserve">766 214 555</t>
  </si>
  <si>
    <t xml:space="preserve">1Z Y85 81E 41 3999 490 4</t>
  </si>
  <si>
    <t xml:space="preserve">Rodbuster</t>
  </si>
  <si>
    <t xml:space="preserve">Pro Star</t>
  </si>
  <si>
    <t xml:space="preserve">1999 Audi RS4</t>
  </si>
  <si>
    <t xml:space="preserve">HealPlant.ca</t>
  </si>
  <si>
    <t xml:space="preserve">5' 1"</t>
  </si>
  <si>
    <t xml:space="preserve">d0618d95-3ce8-477c-8717-cd836d863f81</t>
  </si>
  <si>
    <t xml:space="preserve">Name</t>
  </si>
  <si>
    <t xml:space="preserve">Corp</t>
  </si>
  <si>
    <t xml:space="preserve">Foods</t>
  </si>
  <si>
    <t xml:space="preserve">Numbered</t>
  </si>
  <si>
    <t xml:space="preserve">Seafood</t>
  </si>
  <si>
    <t xml:space="preserve">Cafe</t>
  </si>
  <si>
    <t xml:space="preserve">Eatry</t>
  </si>
  <si>
    <t xml:space="preserve">Kitchen</t>
  </si>
  <si>
    <t xml:space="preserve">Holdings</t>
  </si>
  <si>
    <t xml:space="preserve">Pub</t>
  </si>
  <si>
    <t xml:space="preserve">Inc.</t>
  </si>
  <si>
    <t xml:space="preserve">Diner</t>
  </si>
  <si>
    <t xml:space="preserve">Corp.</t>
  </si>
  <si>
    <t xml:space="preserve">Stand</t>
  </si>
  <si>
    <t xml:space="preserve">Ltd.</t>
  </si>
  <si>
    <t xml:space="preserve">Tavern</t>
  </si>
  <si>
    <t xml:space="preserve">LP</t>
  </si>
  <si>
    <t xml:space="preserve">Palace</t>
  </si>
  <si>
    <t xml:space="preserve">Bar</t>
  </si>
  <si>
    <t xml:space="preserve">Shack</t>
  </si>
  <si>
    <t xml:space="preserve">Dining Room</t>
  </si>
  <si>
    <t xml:space="preserve">Joint</t>
  </si>
  <si>
    <t xml:space="preserve">Public House</t>
  </si>
  <si>
    <t xml:space="preserve">Greasy Spoon</t>
  </si>
  <si>
    <t xml:space="preserve">Cafeteria</t>
  </si>
  <si>
    <t xml:space="preserve">Sandwich Shop</t>
  </si>
  <si>
    <t xml:space="preserve">Grill</t>
  </si>
  <si>
    <t xml:space="preserve">Bar and Grill</t>
  </si>
  <si>
    <t xml:space="preserve">Eating House</t>
  </si>
  <si>
    <t xml:space="preserve">Chophouse</t>
  </si>
  <si>
    <t xml:space="preserve">Dive</t>
  </si>
  <si>
    <t xml:space="preserve">Inn</t>
  </si>
  <si>
    <t xml:space="preserve">Drive-In</t>
  </si>
  <si>
    <t xml:space="preserve">Canteen</t>
  </si>
  <si>
    <t xml:space="preserve">Brasserie</t>
  </si>
  <si>
    <t xml:space="preserve">Saloon</t>
  </si>
  <si>
    <t xml:space="preserve">Trattoria</t>
  </si>
  <si>
    <t xml:space="preserve">Carryout</t>
  </si>
  <si>
    <t xml:space="preserve">Coffee</t>
  </si>
  <si>
    <t xml:space="preserve">Coffee House</t>
  </si>
  <si>
    <t xml:space="preserve">Dining Hall</t>
  </si>
  <si>
    <t xml:space="preserve">Ratskeller</t>
  </si>
  <si>
    <t xml:space="preserve">Luncheon</t>
  </si>
  <si>
    <t xml:space="preserve">Charcuterie</t>
  </si>
  <si>
    <t xml:space="preserve">Booze and Food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</si>
</sst>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2"/>
  <sheetViews>
    <sheetView showFormulas="false" showGridLines="true" showRowColHeaders="true" showZeros="true" rightToLeft="false" tabSelected="false" showOutlineSymbols="true" defaultGridColor="true" view="normal" topLeftCell="J1" colorId="64" zoomScale="90" zoomScaleNormal="90" zoomScalePageLayoutView="100" workbookViewId="0">
      <pane xSplit="0" ySplit="1" topLeftCell="A2" activePane="bottomLeft" state="frozen"/>
      <selection pane="topLeft" activeCell="J1" activeCellId="0" sqref="J1"/>
      <selection pane="bottomLeft" activeCell="A93" activeCellId="0" sqref="A93"/>
    </sheetView>
  </sheetViews>
  <sheetFormatPr defaultRowHeight="13.8" zeroHeight="false" outlineLevelRow="0" outlineLevelCol="0"/>
  <cols>
    <col collapsed="false" customWidth="true" hidden="false" outlineLevel="0" max="1" min="1" style="0" width="11.29"/>
    <col collapsed="false" customWidth="true" hidden="false" outlineLevel="0" max="2" min="2" style="0" width="34.29"/>
    <col collapsed="false" customWidth="true" hidden="false" outlineLevel="0" max="3" min="3" style="0" width="10.85"/>
    <col collapsed="false" customWidth="true" hidden="false" outlineLevel="0" max="4" min="4" style="0" width="20.14"/>
    <col collapsed="false" customWidth="true" hidden="false" outlineLevel="0" max="5" min="5" style="0" width="45.57"/>
    <col collapsed="false" customWidth="true" hidden="false" outlineLevel="0" max="6" min="6" style="0" width="18"/>
    <col collapsed="false" customWidth="true" hidden="false" outlineLevel="0" max="7" min="7" style="0" width="20.71"/>
    <col collapsed="false" customWidth="true" hidden="false" outlineLevel="0" max="8" min="8" style="0" width="13.14"/>
    <col collapsed="false" customWidth="true" hidden="false" outlineLevel="0" max="9" min="9" style="0" width="10.58"/>
    <col collapsed="false" customWidth="true" hidden="false" outlineLevel="0" max="10" min="10" style="0" width="12.71"/>
    <col collapsed="false" customWidth="true" hidden="false" outlineLevel="0" max="11" min="11" style="0" width="11.99"/>
    <col collapsed="false" customWidth="true" hidden="false" outlineLevel="0" max="12" min="12" style="0" width="13.14"/>
    <col collapsed="false" customWidth="true" hidden="false" outlineLevel="0" max="13" min="13" style="0" width="10.77"/>
    <col collapsed="false" customWidth="true" hidden="false" outlineLevel="0" max="1022" min="14" style="0" width="8.54"/>
    <col collapsed="false" customWidth="false" hidden="false" outlineLevel="0" max="1025" min="1023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0" t="s">
        <v>12</v>
      </c>
    </row>
    <row r="2" customFormat="false" ht="13.8" hidden="false" customHeight="false" outlineLevel="0" collapsed="false">
      <c r="A2" s="0" t="n">
        <v>428172</v>
      </c>
      <c r="B2" s="0" t="s">
        <v>13</v>
      </c>
      <c r="C2" s="0" t="s">
        <v>14</v>
      </c>
      <c r="D2" s="0" t="s">
        <v>15</v>
      </c>
      <c r="E2" s="0" t="s">
        <v>16</v>
      </c>
      <c r="H2" s="0" t="s">
        <v>17</v>
      </c>
      <c r="I2" s="0" t="s">
        <v>18</v>
      </c>
      <c r="L2" s="2" t="n">
        <v>40225</v>
      </c>
      <c r="M2" s="0" t="str">
        <f aca="false">IF(D2="BC","",INDEX($C$73:$C$92,RANDBETWEEN(1,20),1))</f>
        <v>FM0657989</v>
      </c>
    </row>
    <row r="3" customFormat="false" ht="13.8" hidden="false" customHeight="false" outlineLevel="0" collapsed="false">
      <c r="A3" s="0" t="n">
        <v>453270</v>
      </c>
      <c r="B3" s="0" t="s">
        <v>19</v>
      </c>
      <c r="C3" s="0" t="s">
        <v>20</v>
      </c>
      <c r="D3" s="0" t="s">
        <v>15</v>
      </c>
      <c r="E3" s="0" t="s">
        <v>21</v>
      </c>
      <c r="H3" s="0" t="s">
        <v>17</v>
      </c>
      <c r="I3" s="0" t="s">
        <v>18</v>
      </c>
      <c r="L3" s="2" t="n">
        <v>43064</v>
      </c>
      <c r="M3" s="0" t="str">
        <f aca="false">IF(D3="BC","",INDEX($C$73:$C$92,RANDBETWEEN(1,20),1))</f>
        <v>FM0413030</v>
      </c>
    </row>
    <row r="4" customFormat="false" ht="13.8" hidden="false" customHeight="false" outlineLevel="0" collapsed="false">
      <c r="A4" s="0" t="n">
        <v>269564</v>
      </c>
      <c r="B4" s="0" t="s">
        <v>22</v>
      </c>
      <c r="C4" s="0" t="s">
        <v>23</v>
      </c>
      <c r="D4" s="0" t="s">
        <v>15</v>
      </c>
      <c r="E4" s="0" t="s">
        <v>24</v>
      </c>
      <c r="H4" s="0" t="s">
        <v>17</v>
      </c>
      <c r="I4" s="0" t="s">
        <v>18</v>
      </c>
      <c r="L4" s="2" t="n">
        <v>39735</v>
      </c>
      <c r="M4" s="0" t="str">
        <f aca="false">IF(D4="BC","",INDEX($C$73:$C$92,RANDBETWEEN(1,20),1))</f>
        <v>FM0869372</v>
      </c>
    </row>
    <row r="5" customFormat="false" ht="13.8" hidden="false" customHeight="false" outlineLevel="0" collapsed="false">
      <c r="A5" s="0" t="n">
        <v>715028</v>
      </c>
      <c r="B5" s="0" t="s">
        <v>25</v>
      </c>
      <c r="C5" s="0" t="s">
        <v>26</v>
      </c>
      <c r="D5" s="0" t="s">
        <v>15</v>
      </c>
      <c r="E5" s="0" t="s">
        <v>27</v>
      </c>
      <c r="H5" s="0" t="s">
        <v>17</v>
      </c>
      <c r="I5" s="0" t="s">
        <v>18</v>
      </c>
      <c r="L5" s="2" t="n">
        <v>41738</v>
      </c>
      <c r="M5" s="0" t="str">
        <f aca="false">IF(D5="BC","",INDEX($C$73:$C$92,RANDBETWEEN(1,20),1))</f>
        <v>FM0531049</v>
      </c>
    </row>
    <row r="6" customFormat="false" ht="13.8" hidden="false" customHeight="false" outlineLevel="0" collapsed="false">
      <c r="A6" s="0" t="n">
        <v>110145</v>
      </c>
      <c r="B6" s="0" t="s">
        <v>28</v>
      </c>
      <c r="C6" s="0" t="s">
        <v>29</v>
      </c>
      <c r="D6" s="0" t="s">
        <v>15</v>
      </c>
      <c r="E6" s="0" t="s">
        <v>30</v>
      </c>
      <c r="H6" s="0" t="s">
        <v>17</v>
      </c>
      <c r="I6" s="0" t="s">
        <v>18</v>
      </c>
      <c r="L6" s="2" t="n">
        <v>41481</v>
      </c>
      <c r="M6" s="0" t="str">
        <f aca="false">IF(D6="BC","",INDEX($C$73:$C$92,RANDBETWEEN(1,20),1))</f>
        <v>FM0403540</v>
      </c>
    </row>
    <row r="7" customFormat="false" ht="13.8" hidden="false" customHeight="false" outlineLevel="0" collapsed="false">
      <c r="A7" s="0" t="n">
        <v>722432</v>
      </c>
      <c r="B7" s="0" t="s">
        <v>31</v>
      </c>
      <c r="C7" s="0" t="s">
        <v>32</v>
      </c>
      <c r="D7" s="0" t="s">
        <v>15</v>
      </c>
      <c r="E7" s="0" t="s">
        <v>33</v>
      </c>
      <c r="H7" s="0" t="s">
        <v>17</v>
      </c>
      <c r="I7" s="0" t="s">
        <v>18</v>
      </c>
      <c r="L7" s="2" t="n">
        <v>39708</v>
      </c>
      <c r="M7" s="0" t="str">
        <f aca="false">IF(D7="BC","",INDEX($C$73:$C$92,RANDBETWEEN(1,20),1))</f>
        <v>FM0531049</v>
      </c>
    </row>
    <row r="8" customFormat="false" ht="13.8" hidden="false" customHeight="false" outlineLevel="0" collapsed="false">
      <c r="A8" s="0" t="n">
        <v>783603</v>
      </c>
      <c r="B8" s="0" t="s">
        <v>34</v>
      </c>
      <c r="C8" s="0" t="s">
        <v>35</v>
      </c>
      <c r="D8" s="0" t="s">
        <v>15</v>
      </c>
      <c r="E8" s="0" t="s">
        <v>36</v>
      </c>
      <c r="H8" s="0" t="s">
        <v>17</v>
      </c>
      <c r="I8" s="0" t="s">
        <v>18</v>
      </c>
      <c r="L8" s="2" t="n">
        <v>39816</v>
      </c>
      <c r="M8" s="0" t="str">
        <f aca="false">IF(D8="BC","",INDEX($C$73:$C$92,RANDBETWEEN(1,20),1))</f>
        <v>FM0505363</v>
      </c>
    </row>
    <row r="9" customFormat="false" ht="13.8" hidden="false" customHeight="false" outlineLevel="0" collapsed="false">
      <c r="A9" s="0" t="n">
        <v>313689</v>
      </c>
      <c r="B9" s="0" t="s">
        <v>37</v>
      </c>
      <c r="C9" s="0" t="s">
        <v>38</v>
      </c>
      <c r="D9" s="0" t="s">
        <v>15</v>
      </c>
      <c r="E9" s="0" t="s">
        <v>39</v>
      </c>
      <c r="H9" s="0" t="s">
        <v>17</v>
      </c>
      <c r="I9" s="0" t="s">
        <v>18</v>
      </c>
      <c r="L9" s="2" t="n">
        <v>40664</v>
      </c>
      <c r="M9" s="0" t="str">
        <f aca="false">IF(D9="BC","",INDEX($C$73:$C$92,RANDBETWEEN(1,20),1))</f>
        <v>FM0869372</v>
      </c>
    </row>
    <row r="10" customFormat="false" ht="13.8" hidden="false" customHeight="false" outlineLevel="0" collapsed="false">
      <c r="A10" s="0" t="n">
        <v>631900</v>
      </c>
      <c r="B10" s="0" t="s">
        <v>40</v>
      </c>
      <c r="C10" s="0" t="s">
        <v>41</v>
      </c>
      <c r="D10" s="0" t="s">
        <v>15</v>
      </c>
      <c r="E10" s="0" t="s">
        <v>42</v>
      </c>
      <c r="H10" s="0" t="s">
        <v>17</v>
      </c>
      <c r="I10" s="0" t="s">
        <v>18</v>
      </c>
      <c r="L10" s="2" t="n">
        <v>39197</v>
      </c>
      <c r="M10" s="0" t="str">
        <f aca="false">IF(D10="BC","",INDEX($C$73:$C$92,RANDBETWEEN(1,20),1))</f>
        <v>FM0706765</v>
      </c>
    </row>
    <row r="11" customFormat="false" ht="13.8" hidden="false" customHeight="false" outlineLevel="0" collapsed="false">
      <c r="A11" s="0" t="n">
        <v>214669</v>
      </c>
      <c r="B11" s="0" t="s">
        <v>43</v>
      </c>
      <c r="C11" s="0" t="s">
        <v>44</v>
      </c>
      <c r="D11" s="0" t="s">
        <v>15</v>
      </c>
      <c r="E11" s="0" t="s">
        <v>45</v>
      </c>
      <c r="H11" s="0" t="s">
        <v>17</v>
      </c>
      <c r="I11" s="0" t="s">
        <v>18</v>
      </c>
      <c r="L11" s="2" t="n">
        <v>43250</v>
      </c>
      <c r="M11" s="0" t="str">
        <f aca="false">IF(D11="BC","",INDEX($C$73:$C$92,RANDBETWEEN(1,20),1))</f>
        <v>FM0650759</v>
      </c>
    </row>
    <row r="12" customFormat="false" ht="13.8" hidden="false" customHeight="false" outlineLevel="0" collapsed="false">
      <c r="A12" s="0" t="n">
        <v>215814</v>
      </c>
      <c r="B12" s="0" t="s">
        <v>46</v>
      </c>
      <c r="C12" s="0" t="s">
        <v>47</v>
      </c>
      <c r="D12" s="0" t="s">
        <v>15</v>
      </c>
      <c r="E12" s="0" t="s">
        <v>48</v>
      </c>
      <c r="H12" s="0" t="s">
        <v>17</v>
      </c>
      <c r="I12" s="0" t="s">
        <v>18</v>
      </c>
      <c r="L12" s="2" t="n">
        <v>43286</v>
      </c>
      <c r="M12" s="0" t="str">
        <f aca="false">IF(D12="BC","",INDEX($C$73:$C$92,RANDBETWEEN(1,20),1))</f>
        <v>FM0371990</v>
      </c>
    </row>
    <row r="13" customFormat="false" ht="13.8" hidden="false" customHeight="false" outlineLevel="0" collapsed="false">
      <c r="A13" s="0" t="n">
        <v>182164</v>
      </c>
      <c r="B13" s="0" t="s">
        <v>49</v>
      </c>
      <c r="C13" s="0" t="s">
        <v>50</v>
      </c>
      <c r="D13" s="0" t="s">
        <v>15</v>
      </c>
      <c r="E13" s="0" t="s">
        <v>51</v>
      </c>
      <c r="H13" s="0" t="s">
        <v>17</v>
      </c>
      <c r="I13" s="0" t="s">
        <v>18</v>
      </c>
      <c r="L13" s="2" t="n">
        <v>42253</v>
      </c>
      <c r="M13" s="0" t="str">
        <f aca="false">IF(D13="BC","",INDEX($C$73:$C$92,RANDBETWEEN(1,20),1))</f>
        <v>FM0978608</v>
      </c>
    </row>
    <row r="14" customFormat="false" ht="13.8" hidden="false" customHeight="false" outlineLevel="0" collapsed="false">
      <c r="A14" s="0" t="n">
        <v>437011</v>
      </c>
      <c r="B14" s="0" t="s">
        <v>52</v>
      </c>
      <c r="C14" s="0" t="s">
        <v>53</v>
      </c>
      <c r="D14" s="0" t="s">
        <v>15</v>
      </c>
      <c r="E14" s="0" t="s">
        <v>54</v>
      </c>
      <c r="H14" s="0" t="s">
        <v>17</v>
      </c>
      <c r="I14" s="0" t="s">
        <v>18</v>
      </c>
      <c r="L14" s="2" t="n">
        <v>42155</v>
      </c>
      <c r="M14" s="0" t="str">
        <f aca="false">IF(D14="BC","",INDEX($C$73:$C$92,RANDBETWEEN(1,20),1))</f>
        <v>FM0126534</v>
      </c>
    </row>
    <row r="15" customFormat="false" ht="13.8" hidden="false" customHeight="false" outlineLevel="0" collapsed="false">
      <c r="A15" s="0" t="n">
        <v>273337</v>
      </c>
      <c r="B15" s="0" t="s">
        <v>55</v>
      </c>
      <c r="C15" s="0" t="s">
        <v>56</v>
      </c>
      <c r="D15" s="0" t="s">
        <v>15</v>
      </c>
      <c r="E15" s="0" t="s">
        <v>57</v>
      </c>
      <c r="H15" s="0" t="s">
        <v>17</v>
      </c>
      <c r="I15" s="0" t="s">
        <v>18</v>
      </c>
      <c r="L15" s="2" t="n">
        <v>40687</v>
      </c>
      <c r="M15" s="0" t="str">
        <f aca="false">IF(D15="BC","",INDEX($C$73:$C$92,RANDBETWEEN(1,20),1))</f>
        <v>FM0403540</v>
      </c>
    </row>
    <row r="16" customFormat="false" ht="13.8" hidden="false" customHeight="false" outlineLevel="0" collapsed="false">
      <c r="A16" s="0" t="n">
        <v>771969</v>
      </c>
      <c r="B16" s="0" t="s">
        <v>58</v>
      </c>
      <c r="C16" s="0" t="s">
        <v>59</v>
      </c>
      <c r="D16" s="0" t="s">
        <v>15</v>
      </c>
      <c r="E16" s="0" t="s">
        <v>60</v>
      </c>
      <c r="H16" s="0" t="s">
        <v>17</v>
      </c>
      <c r="I16" s="0" t="s">
        <v>18</v>
      </c>
      <c r="L16" s="2" t="n">
        <v>40781</v>
      </c>
      <c r="M16" s="0" t="str">
        <f aca="false">IF(D16="BC","",INDEX($C$73:$C$92,RANDBETWEEN(1,20),1))</f>
        <v>FM0577961</v>
      </c>
    </row>
    <row r="17" customFormat="false" ht="13.8" hidden="false" customHeight="false" outlineLevel="0" collapsed="false">
      <c r="A17" s="0" t="n">
        <v>747544</v>
      </c>
      <c r="B17" s="0" t="s">
        <v>61</v>
      </c>
      <c r="C17" s="0" t="s">
        <v>62</v>
      </c>
      <c r="D17" s="0" t="s">
        <v>15</v>
      </c>
      <c r="E17" s="0" t="s">
        <v>63</v>
      </c>
      <c r="H17" s="0" t="s">
        <v>17</v>
      </c>
      <c r="I17" s="0" t="s">
        <v>18</v>
      </c>
      <c r="L17" s="2" t="n">
        <v>39777</v>
      </c>
      <c r="M17" s="0" t="str">
        <f aca="false">IF(D17="BC","",INDEX($C$73:$C$92,RANDBETWEEN(1,20),1))</f>
        <v>FM0371990</v>
      </c>
    </row>
    <row r="18" customFormat="false" ht="13.8" hidden="false" customHeight="false" outlineLevel="0" collapsed="false">
      <c r="A18" s="0" t="n">
        <v>807750</v>
      </c>
      <c r="B18" s="0" t="s">
        <v>64</v>
      </c>
      <c r="C18" s="0" t="s">
        <v>65</v>
      </c>
      <c r="D18" s="0" t="s">
        <v>15</v>
      </c>
      <c r="E18" s="0" t="s">
        <v>66</v>
      </c>
      <c r="H18" s="0" t="s">
        <v>17</v>
      </c>
      <c r="I18" s="0" t="s">
        <v>18</v>
      </c>
      <c r="L18" s="2" t="n">
        <v>38586</v>
      </c>
      <c r="M18" s="0" t="str">
        <f aca="false">IF(D18="BC","",INDEX($C$73:$C$92,RANDBETWEEN(1,20),1))</f>
        <v>FM0996863</v>
      </c>
    </row>
    <row r="19" customFormat="false" ht="13.8" hidden="false" customHeight="false" outlineLevel="0" collapsed="false">
      <c r="A19" s="0" t="n">
        <v>448906</v>
      </c>
      <c r="B19" s="0" t="s">
        <v>67</v>
      </c>
      <c r="C19" s="0" t="s">
        <v>68</v>
      </c>
      <c r="D19" s="0" t="s">
        <v>15</v>
      </c>
      <c r="E19" s="0" t="s">
        <v>69</v>
      </c>
      <c r="H19" s="0" t="s">
        <v>17</v>
      </c>
      <c r="I19" s="0" t="s">
        <v>18</v>
      </c>
      <c r="L19" s="2" t="n">
        <v>42777</v>
      </c>
      <c r="M19" s="0" t="str">
        <f aca="false">IF(D19="BC","",INDEX($C$73:$C$92,RANDBETWEEN(1,20),1))</f>
        <v>FM0706765</v>
      </c>
    </row>
    <row r="20" customFormat="false" ht="13.8" hidden="false" customHeight="false" outlineLevel="0" collapsed="false">
      <c r="A20" s="0" t="n">
        <v>469056</v>
      </c>
      <c r="B20" s="0" t="s">
        <v>70</v>
      </c>
      <c r="C20" s="0" t="s">
        <v>71</v>
      </c>
      <c r="D20" s="0" t="s">
        <v>15</v>
      </c>
      <c r="E20" s="0" t="s">
        <v>72</v>
      </c>
      <c r="H20" s="0" t="s">
        <v>17</v>
      </c>
      <c r="I20" s="0" t="s">
        <v>18</v>
      </c>
      <c r="L20" s="2" t="n">
        <v>42433</v>
      </c>
      <c r="M20" s="0" t="str">
        <f aca="false">IF(D20="BC","",INDEX($C$73:$C$92,RANDBETWEEN(1,20),1))</f>
        <v>FM0411589</v>
      </c>
    </row>
    <row r="21" customFormat="false" ht="13.8" hidden="false" customHeight="false" outlineLevel="0" collapsed="false">
      <c r="A21" s="0" t="n">
        <v>988803</v>
      </c>
      <c r="B21" s="0" t="s">
        <v>73</v>
      </c>
      <c r="C21" s="0" t="s">
        <v>74</v>
      </c>
      <c r="D21" s="0" t="s">
        <v>15</v>
      </c>
      <c r="E21" s="0" t="s">
        <v>75</v>
      </c>
      <c r="H21" s="0" t="s">
        <v>17</v>
      </c>
      <c r="I21" s="0" t="s">
        <v>18</v>
      </c>
      <c r="L21" s="2" t="n">
        <v>39090</v>
      </c>
      <c r="M21" s="0" t="str">
        <f aca="false">IF(D21="BC","",INDEX($C$73:$C$92,RANDBETWEEN(1,20),1))</f>
        <v>FM0657989</v>
      </c>
    </row>
    <row r="22" customFormat="false" ht="13.8" hidden="false" customHeight="false" outlineLevel="0" collapsed="false">
      <c r="A22" s="0" t="n">
        <v>602994</v>
      </c>
      <c r="B22" s="0" t="s">
        <v>76</v>
      </c>
      <c r="C22" s="0" t="s">
        <v>77</v>
      </c>
      <c r="D22" s="0" t="s">
        <v>15</v>
      </c>
      <c r="E22" s="0" t="s">
        <v>78</v>
      </c>
      <c r="H22" s="0" t="s">
        <v>17</v>
      </c>
      <c r="I22" s="0" t="s">
        <v>18</v>
      </c>
      <c r="L22" s="2" t="n">
        <v>38312</v>
      </c>
      <c r="M22" s="0" t="str">
        <f aca="false">IF(D22="BC","",INDEX($C$73:$C$92,RANDBETWEEN(1,20),1))</f>
        <v>FM0430250</v>
      </c>
    </row>
    <row r="23" customFormat="false" ht="13.8" hidden="false" customHeight="false" outlineLevel="0" collapsed="false">
      <c r="A23" s="0" t="n">
        <v>631306</v>
      </c>
      <c r="B23" s="0" t="s">
        <v>79</v>
      </c>
      <c r="C23" s="0" t="s">
        <v>80</v>
      </c>
      <c r="D23" s="0" t="s">
        <v>15</v>
      </c>
      <c r="E23" s="0" t="s">
        <v>81</v>
      </c>
      <c r="H23" s="0" t="s">
        <v>17</v>
      </c>
      <c r="I23" s="0" t="s">
        <v>18</v>
      </c>
      <c r="L23" s="2" t="n">
        <v>38395</v>
      </c>
      <c r="M23" s="0" t="str">
        <f aca="false">IF(D23="BC","",INDEX($C$73:$C$92,RANDBETWEEN(1,20),1))</f>
        <v>FM0371990</v>
      </c>
    </row>
    <row r="24" customFormat="false" ht="13.8" hidden="false" customHeight="false" outlineLevel="0" collapsed="false">
      <c r="A24" s="0" t="n">
        <v>644808</v>
      </c>
      <c r="B24" s="0" t="s">
        <v>82</v>
      </c>
      <c r="C24" s="0" t="s">
        <v>83</v>
      </c>
      <c r="D24" s="0" t="s">
        <v>15</v>
      </c>
      <c r="E24" s="0" t="s">
        <v>84</v>
      </c>
      <c r="H24" s="0" t="s">
        <v>17</v>
      </c>
      <c r="I24" s="0" t="s">
        <v>18</v>
      </c>
      <c r="L24" s="2" t="n">
        <v>40373</v>
      </c>
      <c r="M24" s="0" t="str">
        <f aca="false">IF(D24="BC","",INDEX($C$73:$C$92,RANDBETWEEN(1,20),1))</f>
        <v>FM0413030</v>
      </c>
    </row>
    <row r="25" customFormat="false" ht="13.8" hidden="false" customHeight="false" outlineLevel="0" collapsed="false">
      <c r="A25" s="0" t="n">
        <v>785695</v>
      </c>
      <c r="B25" s="0" t="s">
        <v>85</v>
      </c>
      <c r="C25" s="0" t="s">
        <v>86</v>
      </c>
      <c r="D25" s="0" t="s">
        <v>15</v>
      </c>
      <c r="E25" s="0" t="s">
        <v>87</v>
      </c>
      <c r="H25" s="0" t="s">
        <v>17</v>
      </c>
      <c r="I25" s="0" t="s">
        <v>18</v>
      </c>
      <c r="L25" s="2" t="n">
        <v>38598</v>
      </c>
      <c r="M25" s="0" t="str">
        <f aca="false">IF(D25="BC","",INDEX($C$73:$C$92,RANDBETWEEN(1,20),1))</f>
        <v>FM0978608</v>
      </c>
    </row>
    <row r="26" customFormat="false" ht="13.8" hidden="false" customHeight="false" outlineLevel="0" collapsed="false">
      <c r="A26" s="0" t="n">
        <v>179643</v>
      </c>
      <c r="B26" s="0" t="s">
        <v>88</v>
      </c>
      <c r="C26" s="0" t="s">
        <v>89</v>
      </c>
      <c r="D26" s="0" t="s">
        <v>15</v>
      </c>
      <c r="E26" s="0" t="s">
        <v>90</v>
      </c>
      <c r="H26" s="0" t="s">
        <v>17</v>
      </c>
      <c r="I26" s="0" t="s">
        <v>18</v>
      </c>
      <c r="L26" s="2" t="n">
        <v>41820</v>
      </c>
      <c r="M26" s="0" t="str">
        <f aca="false">IF(D26="BC","",INDEX($C$73:$C$92,RANDBETWEEN(1,20),1))</f>
        <v>FM0531049</v>
      </c>
    </row>
    <row r="27" customFormat="false" ht="13.8" hidden="false" customHeight="false" outlineLevel="0" collapsed="false">
      <c r="A27" s="0" t="n">
        <v>747180</v>
      </c>
      <c r="B27" s="0" t="s">
        <v>91</v>
      </c>
      <c r="C27" s="0" t="s">
        <v>92</v>
      </c>
      <c r="D27" s="0" t="s">
        <v>15</v>
      </c>
      <c r="E27" s="0" t="s">
        <v>93</v>
      </c>
      <c r="H27" s="0" t="s">
        <v>17</v>
      </c>
      <c r="I27" s="0" t="s">
        <v>18</v>
      </c>
      <c r="L27" s="2" t="n">
        <v>43233</v>
      </c>
      <c r="M27" s="0" t="str">
        <f aca="false">IF(D27="BC","",INDEX($C$73:$C$92,RANDBETWEEN(1,20),1))</f>
        <v>FM0411589</v>
      </c>
    </row>
    <row r="28" customFormat="false" ht="13.8" hidden="false" customHeight="false" outlineLevel="0" collapsed="false">
      <c r="A28" s="0" t="n">
        <v>550486</v>
      </c>
      <c r="B28" s="0" t="s">
        <v>94</v>
      </c>
      <c r="C28" s="0" t="s">
        <v>95</v>
      </c>
      <c r="D28" s="0" t="s">
        <v>15</v>
      </c>
      <c r="E28" s="0" t="s">
        <v>96</v>
      </c>
      <c r="H28" s="0" t="s">
        <v>17</v>
      </c>
      <c r="I28" s="0" t="s">
        <v>18</v>
      </c>
      <c r="L28" s="2" t="n">
        <v>41144</v>
      </c>
      <c r="M28" s="0" t="str">
        <f aca="false">IF(D28="BC","",INDEX($C$73:$C$92,RANDBETWEEN(1,20),1))</f>
        <v>FM0996863</v>
      </c>
    </row>
    <row r="29" customFormat="false" ht="13.8" hidden="false" customHeight="false" outlineLevel="0" collapsed="false">
      <c r="A29" s="0" t="n">
        <v>607268</v>
      </c>
      <c r="B29" s="0" t="s">
        <v>97</v>
      </c>
      <c r="C29" s="0" t="s">
        <v>98</v>
      </c>
      <c r="D29" s="0" t="s">
        <v>15</v>
      </c>
      <c r="E29" s="0" t="s">
        <v>99</v>
      </c>
      <c r="H29" s="0" t="s">
        <v>17</v>
      </c>
      <c r="I29" s="0" t="s">
        <v>18</v>
      </c>
      <c r="L29" s="2" t="n">
        <v>41311</v>
      </c>
      <c r="M29" s="0" t="str">
        <f aca="false">IF(D29="BC","",INDEX($C$73:$C$92,RANDBETWEEN(1,20),1))</f>
        <v>FM0430250</v>
      </c>
    </row>
    <row r="30" customFormat="false" ht="13.8" hidden="false" customHeight="false" outlineLevel="0" collapsed="false">
      <c r="A30" s="0" t="n">
        <v>601436</v>
      </c>
      <c r="B30" s="0" t="s">
        <v>100</v>
      </c>
      <c r="C30" s="0" t="s">
        <v>101</v>
      </c>
      <c r="D30" s="0" t="s">
        <v>15</v>
      </c>
      <c r="E30" s="0" t="s">
        <v>102</v>
      </c>
      <c r="H30" s="0" t="s">
        <v>17</v>
      </c>
      <c r="I30" s="0" t="s">
        <v>18</v>
      </c>
      <c r="L30" s="2" t="n">
        <v>40390</v>
      </c>
      <c r="M30" s="0" t="str">
        <f aca="false">IF(D30="BC","",INDEX($C$73:$C$92,RANDBETWEEN(1,20),1))</f>
        <v>FM0505363</v>
      </c>
    </row>
    <row r="31" customFormat="false" ht="13.8" hidden="false" customHeight="false" outlineLevel="0" collapsed="false">
      <c r="A31" s="0" t="n">
        <v>199457</v>
      </c>
      <c r="B31" s="0" t="s">
        <v>103</v>
      </c>
      <c r="C31" s="0" t="s">
        <v>104</v>
      </c>
      <c r="D31" s="0" t="s">
        <v>105</v>
      </c>
      <c r="E31" s="0" t="s">
        <v>106</v>
      </c>
      <c r="H31" s="0" t="s">
        <v>17</v>
      </c>
      <c r="I31" s="0" t="s">
        <v>18</v>
      </c>
      <c r="L31" s="2" t="n">
        <v>40905</v>
      </c>
      <c r="M31" s="0" t="str">
        <f aca="false">IF(D31="BC","",INDEX($C$73:$C$92,RANDBETWEEN(1,20),1))</f>
        <v/>
      </c>
    </row>
    <row r="32" customFormat="false" ht="13.8" hidden="false" customHeight="false" outlineLevel="0" collapsed="false">
      <c r="A32" s="0" t="n">
        <v>620306</v>
      </c>
      <c r="B32" s="0" t="s">
        <v>107</v>
      </c>
      <c r="C32" s="0" t="s">
        <v>108</v>
      </c>
      <c r="D32" s="0" t="s">
        <v>105</v>
      </c>
      <c r="E32" s="0" t="s">
        <v>109</v>
      </c>
      <c r="H32" s="0" t="s">
        <v>17</v>
      </c>
      <c r="I32" s="0" t="s">
        <v>18</v>
      </c>
      <c r="L32" s="2" t="n">
        <v>39513</v>
      </c>
      <c r="M32" s="0" t="str">
        <f aca="false">IF(D32="BC","",INDEX($C$73:$C$92,RANDBETWEEN(1,20),1))</f>
        <v/>
      </c>
    </row>
    <row r="33" customFormat="false" ht="13.8" hidden="false" customHeight="false" outlineLevel="0" collapsed="false">
      <c r="A33" s="0" t="n">
        <v>233604</v>
      </c>
      <c r="B33" s="0" t="s">
        <v>110</v>
      </c>
      <c r="C33" s="0" t="s">
        <v>111</v>
      </c>
      <c r="D33" s="0" t="s">
        <v>105</v>
      </c>
      <c r="E33" s="0" t="s">
        <v>112</v>
      </c>
      <c r="H33" s="0" t="s">
        <v>17</v>
      </c>
      <c r="I33" s="0" t="s">
        <v>18</v>
      </c>
      <c r="L33" s="2" t="n">
        <v>42655</v>
      </c>
      <c r="M33" s="0" t="str">
        <f aca="false">IF(D33="BC","",INDEX($C$73:$C$92,RANDBETWEEN(1,20),1))</f>
        <v/>
      </c>
    </row>
    <row r="34" customFormat="false" ht="13.8" hidden="false" customHeight="false" outlineLevel="0" collapsed="false">
      <c r="A34" s="0" t="n">
        <v>172271</v>
      </c>
      <c r="B34" s="0" t="s">
        <v>113</v>
      </c>
      <c r="C34" s="0" t="s">
        <v>114</v>
      </c>
      <c r="D34" s="0" t="s">
        <v>105</v>
      </c>
      <c r="E34" s="0" t="s">
        <v>115</v>
      </c>
      <c r="H34" s="0" t="s">
        <v>17</v>
      </c>
      <c r="I34" s="0" t="s">
        <v>18</v>
      </c>
      <c r="L34" s="2" t="n">
        <v>40412</v>
      </c>
      <c r="M34" s="0" t="str">
        <f aca="false">IF(D34="BC","",INDEX($C$73:$C$92,RANDBETWEEN(1,20),1))</f>
        <v/>
      </c>
    </row>
    <row r="35" customFormat="false" ht="13.8" hidden="false" customHeight="false" outlineLevel="0" collapsed="false">
      <c r="A35" s="0" t="n">
        <v>725166</v>
      </c>
      <c r="B35" s="0" t="s">
        <v>116</v>
      </c>
      <c r="C35" s="0" t="s">
        <v>117</v>
      </c>
      <c r="D35" s="0" t="s">
        <v>105</v>
      </c>
      <c r="E35" s="0" t="s">
        <v>118</v>
      </c>
      <c r="H35" s="0" t="s">
        <v>17</v>
      </c>
      <c r="I35" s="0" t="s">
        <v>18</v>
      </c>
      <c r="L35" s="2" t="n">
        <v>40339</v>
      </c>
      <c r="M35" s="0" t="str">
        <f aca="false">IF(D35="BC","",INDEX($C$73:$C$92,RANDBETWEEN(1,20),1))</f>
        <v/>
      </c>
    </row>
    <row r="36" customFormat="false" ht="13.8" hidden="false" customHeight="false" outlineLevel="0" collapsed="false">
      <c r="A36" s="0" t="n">
        <v>172271</v>
      </c>
      <c r="B36" s="0" t="s">
        <v>119</v>
      </c>
      <c r="C36" s="0" t="s">
        <v>120</v>
      </c>
      <c r="D36" s="0" t="s">
        <v>105</v>
      </c>
      <c r="E36" s="0" t="s">
        <v>115</v>
      </c>
      <c r="H36" s="0" t="s">
        <v>17</v>
      </c>
      <c r="I36" s="0" t="s">
        <v>18</v>
      </c>
      <c r="L36" s="2" t="n">
        <v>39822</v>
      </c>
      <c r="M36" s="0" t="str">
        <f aca="false">IF(D36="BC","",INDEX($C$73:$C$92,RANDBETWEEN(1,20),1))</f>
        <v/>
      </c>
    </row>
    <row r="37" customFormat="false" ht="13.8" hidden="false" customHeight="false" outlineLevel="0" collapsed="false">
      <c r="A37" s="0" t="n">
        <v>725166</v>
      </c>
      <c r="B37" s="0" t="s">
        <v>121</v>
      </c>
      <c r="C37" s="0" t="s">
        <v>122</v>
      </c>
      <c r="D37" s="0" t="s">
        <v>105</v>
      </c>
      <c r="E37" s="0" t="s">
        <v>118</v>
      </c>
      <c r="H37" s="0" t="s">
        <v>17</v>
      </c>
      <c r="I37" s="0" t="s">
        <v>18</v>
      </c>
      <c r="L37" s="2" t="n">
        <v>39153</v>
      </c>
      <c r="M37" s="0" t="str">
        <f aca="false">IF(D37="BC","",INDEX($C$73:$C$92,RANDBETWEEN(1,20),1))</f>
        <v/>
      </c>
    </row>
    <row r="38" customFormat="false" ht="13.8" hidden="false" customHeight="false" outlineLevel="0" collapsed="false">
      <c r="A38" s="0" t="n">
        <v>965845</v>
      </c>
      <c r="B38" s="0" t="s">
        <v>123</v>
      </c>
      <c r="C38" s="0" t="s">
        <v>124</v>
      </c>
      <c r="D38" s="0" t="s">
        <v>105</v>
      </c>
      <c r="E38" s="0" t="s">
        <v>125</v>
      </c>
      <c r="H38" s="0" t="s">
        <v>17</v>
      </c>
      <c r="I38" s="0" t="s">
        <v>18</v>
      </c>
      <c r="L38" s="2" t="n">
        <v>41220</v>
      </c>
      <c r="M38" s="0" t="str">
        <f aca="false">IF(D38="BC","",INDEX($C$73:$C$92,RANDBETWEEN(1,20),1))</f>
        <v/>
      </c>
    </row>
    <row r="39" customFormat="false" ht="13.8" hidden="false" customHeight="false" outlineLevel="0" collapsed="false">
      <c r="A39" s="0" t="n">
        <v>666546</v>
      </c>
      <c r="B39" s="0" t="s">
        <v>126</v>
      </c>
      <c r="C39" s="0" t="s">
        <v>127</v>
      </c>
      <c r="D39" s="0" t="s">
        <v>105</v>
      </c>
      <c r="E39" s="0" t="s">
        <v>128</v>
      </c>
      <c r="H39" s="0" t="s">
        <v>17</v>
      </c>
      <c r="I39" s="0" t="s">
        <v>18</v>
      </c>
      <c r="L39" s="2" t="n">
        <v>39324</v>
      </c>
      <c r="M39" s="0" t="str">
        <f aca="false">IF(D39="BC","",INDEX($C$73:$C$92,RANDBETWEEN(1,20),1))</f>
        <v/>
      </c>
    </row>
    <row r="40" customFormat="false" ht="13.8" hidden="false" customHeight="false" outlineLevel="0" collapsed="false">
      <c r="A40" s="0" t="n">
        <v>123955</v>
      </c>
      <c r="B40" s="0" t="s">
        <v>129</v>
      </c>
      <c r="C40" s="0" t="s">
        <v>130</v>
      </c>
      <c r="D40" s="0" t="s">
        <v>105</v>
      </c>
      <c r="E40" s="0" t="s">
        <v>131</v>
      </c>
      <c r="H40" s="0" t="s">
        <v>17</v>
      </c>
      <c r="I40" s="0" t="s">
        <v>18</v>
      </c>
      <c r="L40" s="2" t="n">
        <v>40671</v>
      </c>
      <c r="M40" s="0" t="str">
        <f aca="false">IF(D40="BC","",INDEX($C$73:$C$92,RANDBETWEEN(1,20),1))</f>
        <v/>
      </c>
    </row>
    <row r="41" customFormat="false" ht="13.8" hidden="false" customHeight="false" outlineLevel="0" collapsed="false">
      <c r="A41" s="0" t="n">
        <v>280836</v>
      </c>
      <c r="B41" s="0" t="s">
        <v>132</v>
      </c>
      <c r="C41" s="0" t="s">
        <v>133</v>
      </c>
      <c r="D41" s="0" t="s">
        <v>105</v>
      </c>
      <c r="E41" s="0" t="s">
        <v>134</v>
      </c>
      <c r="H41" s="0" t="s">
        <v>17</v>
      </c>
      <c r="I41" s="0" t="s">
        <v>18</v>
      </c>
      <c r="L41" s="2" t="n">
        <v>40013</v>
      </c>
      <c r="M41" s="0" t="str">
        <f aca="false">IF(D41="BC","",INDEX($C$73:$C$92,RANDBETWEEN(1,20),1))</f>
        <v/>
      </c>
    </row>
    <row r="42" customFormat="false" ht="13.8" hidden="false" customHeight="false" outlineLevel="0" collapsed="false">
      <c r="A42" s="0" t="n">
        <v>842072</v>
      </c>
      <c r="B42" s="0" t="s">
        <v>135</v>
      </c>
      <c r="C42" s="0" t="s">
        <v>136</v>
      </c>
      <c r="D42" s="0" t="s">
        <v>105</v>
      </c>
      <c r="E42" s="0" t="s">
        <v>137</v>
      </c>
      <c r="H42" s="0" t="s">
        <v>17</v>
      </c>
      <c r="I42" s="0" t="s">
        <v>18</v>
      </c>
      <c r="L42" s="2" t="n">
        <v>39271</v>
      </c>
      <c r="M42" s="0" t="str">
        <f aca="false">IF(D42="BC","",INDEX($C$73:$C$92,RANDBETWEEN(1,20),1))</f>
        <v/>
      </c>
    </row>
    <row r="43" customFormat="false" ht="13.8" hidden="false" customHeight="false" outlineLevel="0" collapsed="false">
      <c r="A43" s="0" t="n">
        <v>216109</v>
      </c>
      <c r="B43" s="0" t="s">
        <v>138</v>
      </c>
      <c r="C43" s="0" t="s">
        <v>139</v>
      </c>
      <c r="D43" s="0" t="s">
        <v>105</v>
      </c>
      <c r="E43" s="0" t="s">
        <v>140</v>
      </c>
      <c r="H43" s="0" t="s">
        <v>17</v>
      </c>
      <c r="I43" s="0" t="s">
        <v>18</v>
      </c>
      <c r="L43" s="2" t="n">
        <v>42362</v>
      </c>
      <c r="M43" s="0" t="str">
        <f aca="false">IF(D43="BC","",INDEX($C$73:$C$92,RANDBETWEEN(1,20),1))</f>
        <v/>
      </c>
    </row>
    <row r="44" customFormat="false" ht="13.8" hidden="false" customHeight="false" outlineLevel="0" collapsed="false">
      <c r="A44" s="0" t="n">
        <v>991526</v>
      </c>
      <c r="B44" s="0" t="s">
        <v>141</v>
      </c>
      <c r="C44" s="0" t="s">
        <v>142</v>
      </c>
      <c r="D44" s="0" t="s">
        <v>105</v>
      </c>
      <c r="E44" s="0" t="s">
        <v>143</v>
      </c>
      <c r="H44" s="0" t="s">
        <v>17</v>
      </c>
      <c r="I44" s="0" t="s">
        <v>18</v>
      </c>
      <c r="L44" s="2" t="n">
        <v>42599</v>
      </c>
      <c r="M44" s="0" t="str">
        <f aca="false">IF(D44="BC","",INDEX($C$73:$C$92,RANDBETWEEN(1,20),1))</f>
        <v/>
      </c>
    </row>
    <row r="45" customFormat="false" ht="13.8" hidden="false" customHeight="false" outlineLevel="0" collapsed="false">
      <c r="A45" s="0" t="n">
        <v>509696</v>
      </c>
      <c r="B45" s="0" t="s">
        <v>144</v>
      </c>
      <c r="C45" s="0" t="s">
        <v>145</v>
      </c>
      <c r="D45" s="0" t="s">
        <v>105</v>
      </c>
      <c r="E45" s="0" t="s">
        <v>146</v>
      </c>
      <c r="H45" s="0" t="s">
        <v>17</v>
      </c>
      <c r="I45" s="0" t="s">
        <v>18</v>
      </c>
      <c r="L45" s="2" t="n">
        <v>39977</v>
      </c>
      <c r="M45" s="0" t="str">
        <f aca="false">IF(D45="BC","",INDEX($C$73:$C$92,RANDBETWEEN(1,20),1))</f>
        <v/>
      </c>
    </row>
    <row r="46" customFormat="false" ht="13.8" hidden="false" customHeight="false" outlineLevel="0" collapsed="false">
      <c r="A46" s="0" t="n">
        <v>525685</v>
      </c>
      <c r="B46" s="0" t="s">
        <v>147</v>
      </c>
      <c r="C46" s="0" t="s">
        <v>148</v>
      </c>
      <c r="D46" s="0" t="s">
        <v>105</v>
      </c>
      <c r="E46" s="0" t="s">
        <v>149</v>
      </c>
      <c r="H46" s="0" t="s">
        <v>17</v>
      </c>
      <c r="I46" s="0" t="s">
        <v>18</v>
      </c>
      <c r="L46" s="2" t="n">
        <v>39233</v>
      </c>
      <c r="M46" s="0" t="str">
        <f aca="false">IF(D46="BC","",INDEX($C$73:$C$92,RANDBETWEEN(1,20),1))</f>
        <v/>
      </c>
    </row>
    <row r="47" customFormat="false" ht="13.8" hidden="false" customHeight="false" outlineLevel="0" collapsed="false">
      <c r="A47" s="0" t="n">
        <v>525685</v>
      </c>
      <c r="B47" s="0" t="s">
        <v>150</v>
      </c>
      <c r="C47" s="0" t="s">
        <v>151</v>
      </c>
      <c r="D47" s="0" t="s">
        <v>105</v>
      </c>
      <c r="E47" s="0" t="s">
        <v>149</v>
      </c>
      <c r="H47" s="0" t="s">
        <v>17</v>
      </c>
      <c r="I47" s="0" t="s">
        <v>18</v>
      </c>
      <c r="L47" s="2" t="n">
        <v>38702</v>
      </c>
      <c r="M47" s="0" t="str">
        <f aca="false">IF(D47="BC","",INDEX($C$73:$C$92,RANDBETWEEN(1,20),1))</f>
        <v/>
      </c>
    </row>
    <row r="48" customFormat="false" ht="13.8" hidden="false" customHeight="false" outlineLevel="0" collapsed="false">
      <c r="A48" s="0" t="n">
        <v>208778</v>
      </c>
      <c r="B48" s="0" t="s">
        <v>152</v>
      </c>
      <c r="C48" s="0" t="s">
        <v>153</v>
      </c>
      <c r="D48" s="0" t="s">
        <v>105</v>
      </c>
      <c r="E48" s="0" t="s">
        <v>154</v>
      </c>
      <c r="H48" s="0" t="s">
        <v>17</v>
      </c>
      <c r="I48" s="0" t="s">
        <v>18</v>
      </c>
      <c r="L48" s="2" t="n">
        <v>39063</v>
      </c>
      <c r="M48" s="0" t="str">
        <f aca="false">IF(D48="BC","",INDEX($C$73:$C$92,RANDBETWEEN(1,20),1))</f>
        <v/>
      </c>
    </row>
    <row r="49" customFormat="false" ht="13.8" hidden="false" customHeight="false" outlineLevel="0" collapsed="false">
      <c r="A49" s="0" t="n">
        <v>727833</v>
      </c>
      <c r="B49" s="0" t="s">
        <v>155</v>
      </c>
      <c r="C49" s="0" t="s">
        <v>156</v>
      </c>
      <c r="D49" s="0" t="s">
        <v>105</v>
      </c>
      <c r="E49" s="0" t="s">
        <v>157</v>
      </c>
      <c r="H49" s="0" t="s">
        <v>17</v>
      </c>
      <c r="I49" s="0" t="s">
        <v>18</v>
      </c>
      <c r="L49" s="2" t="n">
        <v>40440</v>
      </c>
      <c r="M49" s="0" t="str">
        <f aca="false">IF(D49="BC","",INDEX($C$73:$C$92,RANDBETWEEN(1,20),1))</f>
        <v/>
      </c>
    </row>
    <row r="50" customFormat="false" ht="13.8" hidden="false" customHeight="false" outlineLevel="0" collapsed="false">
      <c r="A50" s="0" t="n">
        <v>858462</v>
      </c>
      <c r="B50" s="0" t="s">
        <v>158</v>
      </c>
      <c r="C50" s="0" t="s">
        <v>159</v>
      </c>
      <c r="D50" s="0" t="s">
        <v>105</v>
      </c>
      <c r="E50" s="0" t="s">
        <v>160</v>
      </c>
      <c r="H50" s="0" t="s">
        <v>17</v>
      </c>
      <c r="I50" s="0" t="s">
        <v>18</v>
      </c>
      <c r="L50" s="2" t="n">
        <v>39266</v>
      </c>
      <c r="M50" s="0" t="str">
        <f aca="false">IF(D50="BC","",INDEX($C$73:$C$92,RANDBETWEEN(1,20),1))</f>
        <v/>
      </c>
    </row>
    <row r="51" customFormat="false" ht="13.8" hidden="false" customHeight="false" outlineLevel="0" collapsed="false">
      <c r="A51" s="0" t="n">
        <v>912074</v>
      </c>
      <c r="B51" s="0" t="s">
        <v>161</v>
      </c>
      <c r="C51" s="0" t="s">
        <v>162</v>
      </c>
      <c r="D51" s="0" t="s">
        <v>105</v>
      </c>
      <c r="E51" s="0" t="s">
        <v>163</v>
      </c>
      <c r="H51" s="0" t="s">
        <v>17</v>
      </c>
      <c r="I51" s="0" t="s">
        <v>18</v>
      </c>
      <c r="L51" s="2" t="n">
        <v>42913</v>
      </c>
      <c r="M51" s="0" t="str">
        <f aca="false">IF(D51="BC","",INDEX($C$73:$C$92,RANDBETWEEN(1,20),1))</f>
        <v/>
      </c>
    </row>
    <row r="52" customFormat="false" ht="13.8" hidden="false" customHeight="false" outlineLevel="0" collapsed="false">
      <c r="A52" s="0" t="n">
        <v>811907</v>
      </c>
      <c r="B52" s="0" t="s">
        <v>164</v>
      </c>
      <c r="C52" s="0" t="s">
        <v>165</v>
      </c>
      <c r="D52" s="0" t="s">
        <v>105</v>
      </c>
      <c r="E52" s="0" t="s">
        <v>166</v>
      </c>
      <c r="H52" s="0" t="s">
        <v>17</v>
      </c>
      <c r="I52" s="0" t="s">
        <v>18</v>
      </c>
      <c r="L52" s="2" t="n">
        <v>41535</v>
      </c>
      <c r="M52" s="0" t="str">
        <f aca="false">IF(D52="BC","",INDEX($C$73:$C$92,RANDBETWEEN(1,20),1))</f>
        <v/>
      </c>
    </row>
    <row r="53" customFormat="false" ht="13.8" hidden="false" customHeight="false" outlineLevel="0" collapsed="false">
      <c r="A53" s="0" t="n">
        <v>168364</v>
      </c>
      <c r="B53" s="0" t="s">
        <v>167</v>
      </c>
      <c r="C53" s="0" t="s">
        <v>168</v>
      </c>
      <c r="D53" s="0" t="s">
        <v>105</v>
      </c>
      <c r="E53" s="0" t="s">
        <v>169</v>
      </c>
      <c r="H53" s="0" t="s">
        <v>17</v>
      </c>
      <c r="I53" s="0" t="s">
        <v>18</v>
      </c>
      <c r="L53" s="2" t="n">
        <v>39550</v>
      </c>
      <c r="M53" s="0" t="str">
        <f aca="false">IF(D53="BC","",INDEX($C$73:$C$92,RANDBETWEEN(1,20),1))</f>
        <v/>
      </c>
    </row>
    <row r="54" customFormat="false" ht="13.8" hidden="false" customHeight="false" outlineLevel="0" collapsed="false">
      <c r="A54" s="0" t="n">
        <v>420676</v>
      </c>
      <c r="B54" s="0" t="s">
        <v>170</v>
      </c>
      <c r="C54" s="0" t="s">
        <v>171</v>
      </c>
      <c r="D54" s="0" t="s">
        <v>105</v>
      </c>
      <c r="E54" s="0" t="s">
        <v>172</v>
      </c>
      <c r="H54" s="0" t="s">
        <v>17</v>
      </c>
      <c r="I54" s="0" t="s">
        <v>18</v>
      </c>
      <c r="L54" s="2" t="n">
        <v>39608</v>
      </c>
      <c r="M54" s="0" t="str">
        <f aca="false">IF(D54="BC","",INDEX($C$73:$C$92,RANDBETWEEN(1,20),1))</f>
        <v/>
      </c>
    </row>
    <row r="55" customFormat="false" ht="13.8" hidden="false" customHeight="false" outlineLevel="0" collapsed="false">
      <c r="A55" s="0" t="n">
        <v>946632</v>
      </c>
      <c r="B55" s="0" t="s">
        <v>173</v>
      </c>
      <c r="C55" s="0" t="s">
        <v>174</v>
      </c>
      <c r="D55" s="0" t="s">
        <v>105</v>
      </c>
      <c r="E55" s="0" t="s">
        <v>175</v>
      </c>
      <c r="H55" s="0" t="s">
        <v>17</v>
      </c>
      <c r="I55" s="0" t="s">
        <v>18</v>
      </c>
      <c r="L55" s="2" t="n">
        <v>42648</v>
      </c>
      <c r="M55" s="0" t="str">
        <f aca="false">IF(D55="BC","",INDEX($C$73:$C$92,RANDBETWEEN(1,20),1))</f>
        <v/>
      </c>
    </row>
    <row r="56" customFormat="false" ht="13.8" hidden="false" customHeight="false" outlineLevel="0" collapsed="false">
      <c r="A56" s="0" t="n">
        <v>964984</v>
      </c>
      <c r="B56" s="0" t="s">
        <v>176</v>
      </c>
      <c r="C56" s="0" t="s">
        <v>177</v>
      </c>
      <c r="D56" s="0" t="s">
        <v>105</v>
      </c>
      <c r="E56" s="0" t="s">
        <v>178</v>
      </c>
      <c r="H56" s="0" t="s">
        <v>17</v>
      </c>
      <c r="I56" s="0" t="s">
        <v>18</v>
      </c>
      <c r="L56" s="2" t="n">
        <v>40246</v>
      </c>
      <c r="M56" s="0" t="str">
        <f aca="false">IF(D56="BC","",INDEX($C$73:$C$92,RANDBETWEEN(1,20),1))</f>
        <v/>
      </c>
    </row>
    <row r="57" customFormat="false" ht="13.8" hidden="false" customHeight="false" outlineLevel="0" collapsed="false">
      <c r="A57" s="0" t="n">
        <v>556232</v>
      </c>
      <c r="B57" s="0" t="s">
        <v>179</v>
      </c>
      <c r="C57" s="0" t="s">
        <v>180</v>
      </c>
      <c r="D57" s="0" t="s">
        <v>105</v>
      </c>
      <c r="E57" s="0" t="s">
        <v>181</v>
      </c>
      <c r="H57" s="0" t="s">
        <v>17</v>
      </c>
      <c r="I57" s="0" t="s">
        <v>18</v>
      </c>
      <c r="L57" s="2" t="n">
        <v>42384</v>
      </c>
      <c r="M57" s="0" t="str">
        <f aca="false">IF(D57="BC","",INDEX($C$73:$C$92,RANDBETWEEN(1,20),1))</f>
        <v/>
      </c>
    </row>
    <row r="58" customFormat="false" ht="13.8" hidden="false" customHeight="false" outlineLevel="0" collapsed="false">
      <c r="A58" s="0" t="n">
        <v>411053</v>
      </c>
      <c r="B58" s="0" t="s">
        <v>182</v>
      </c>
      <c r="C58" s="0" t="s">
        <v>183</v>
      </c>
      <c r="D58" s="0" t="s">
        <v>105</v>
      </c>
      <c r="E58" s="0" t="s">
        <v>184</v>
      </c>
      <c r="H58" s="0" t="s">
        <v>17</v>
      </c>
      <c r="I58" s="0" t="s">
        <v>18</v>
      </c>
      <c r="L58" s="2" t="n">
        <v>39304</v>
      </c>
      <c r="M58" s="0" t="str">
        <f aca="false">IF(D58="BC","",INDEX($C$73:$C$92,RANDBETWEEN(1,20),1))</f>
        <v/>
      </c>
    </row>
    <row r="59" customFormat="false" ht="13.8" hidden="false" customHeight="false" outlineLevel="0" collapsed="false">
      <c r="A59" s="0" t="n">
        <v>877729</v>
      </c>
      <c r="B59" s="0" t="s">
        <v>185</v>
      </c>
      <c r="C59" s="0" t="s">
        <v>186</v>
      </c>
      <c r="D59" s="0" t="s">
        <v>105</v>
      </c>
      <c r="E59" s="0" t="s">
        <v>187</v>
      </c>
      <c r="H59" s="0" t="s">
        <v>17</v>
      </c>
      <c r="I59" s="0" t="s">
        <v>18</v>
      </c>
      <c r="L59" s="2" t="n">
        <v>39036</v>
      </c>
      <c r="M59" s="0" t="str">
        <f aca="false">IF(D59="BC","",INDEX($C$73:$C$92,RANDBETWEEN(1,20),1))</f>
        <v/>
      </c>
    </row>
    <row r="60" customFormat="false" ht="13.8" hidden="false" customHeight="false" outlineLevel="0" collapsed="false">
      <c r="A60" s="0" t="n">
        <v>822085</v>
      </c>
      <c r="B60" s="0" t="s">
        <v>188</v>
      </c>
      <c r="C60" s="0" t="s">
        <v>189</v>
      </c>
      <c r="D60" s="0" t="s">
        <v>105</v>
      </c>
      <c r="E60" s="0" t="s">
        <v>190</v>
      </c>
      <c r="H60" s="0" t="s">
        <v>17</v>
      </c>
      <c r="I60" s="0" t="s">
        <v>18</v>
      </c>
      <c r="L60" s="2" t="n">
        <v>39720</v>
      </c>
      <c r="M60" s="0" t="str">
        <f aca="false">IF(D60="BC","",INDEX($C$73:$C$92,RANDBETWEEN(1,20),1))</f>
        <v/>
      </c>
    </row>
    <row r="61" customFormat="false" ht="13.8" hidden="false" customHeight="false" outlineLevel="0" collapsed="false">
      <c r="A61" s="0" t="n">
        <v>920228</v>
      </c>
      <c r="B61" s="0" t="s">
        <v>191</v>
      </c>
      <c r="C61" s="0" t="s">
        <v>192</v>
      </c>
      <c r="D61" s="0" t="s">
        <v>105</v>
      </c>
      <c r="E61" s="0" t="s">
        <v>193</v>
      </c>
      <c r="H61" s="0" t="s">
        <v>17</v>
      </c>
      <c r="I61" s="0" t="s">
        <v>18</v>
      </c>
      <c r="L61" s="2" t="n">
        <v>41045</v>
      </c>
      <c r="M61" s="0" t="str">
        <f aca="false">IF(D61="BC","",INDEX($C$73:$C$92,RANDBETWEEN(1,20),1))</f>
        <v/>
      </c>
    </row>
    <row r="62" customFormat="false" ht="13.8" hidden="false" customHeight="false" outlineLevel="0" collapsed="false">
      <c r="A62" s="0" t="n">
        <v>754931</v>
      </c>
      <c r="B62" s="0" t="s">
        <v>194</v>
      </c>
      <c r="C62" s="0" t="s">
        <v>195</v>
      </c>
      <c r="D62" s="0" t="s">
        <v>105</v>
      </c>
      <c r="E62" s="0" t="s">
        <v>196</v>
      </c>
      <c r="H62" s="0" t="s">
        <v>17</v>
      </c>
      <c r="I62" s="0" t="s">
        <v>18</v>
      </c>
      <c r="L62" s="2" t="n">
        <v>41068</v>
      </c>
      <c r="M62" s="0" t="str">
        <f aca="false">IF(D62="BC","",INDEX($C$73:$C$92,RANDBETWEEN(1,20),1))</f>
        <v/>
      </c>
    </row>
    <row r="63" customFormat="false" ht="13.8" hidden="false" customHeight="false" outlineLevel="0" collapsed="false">
      <c r="A63" s="0" t="n">
        <v>531267</v>
      </c>
      <c r="B63" s="0" t="s">
        <v>197</v>
      </c>
      <c r="C63" s="0" t="s">
        <v>198</v>
      </c>
      <c r="D63" s="0" t="s">
        <v>105</v>
      </c>
      <c r="E63" s="0" t="s">
        <v>199</v>
      </c>
      <c r="H63" s="0" t="s">
        <v>17</v>
      </c>
      <c r="I63" s="0" t="s">
        <v>18</v>
      </c>
      <c r="L63" s="2" t="n">
        <v>39305</v>
      </c>
      <c r="M63" s="0" t="str">
        <f aca="false">IF(D63="BC","",INDEX($C$73:$C$92,RANDBETWEEN(1,20),1))</f>
        <v/>
      </c>
    </row>
    <row r="64" customFormat="false" ht="13.8" hidden="false" customHeight="false" outlineLevel="0" collapsed="false">
      <c r="A64" s="0" t="n">
        <v>565738</v>
      </c>
      <c r="B64" s="0" t="s">
        <v>200</v>
      </c>
      <c r="C64" s="0" t="s">
        <v>201</v>
      </c>
      <c r="D64" s="0" t="s">
        <v>105</v>
      </c>
      <c r="E64" s="0" t="s">
        <v>202</v>
      </c>
      <c r="H64" s="0" t="s">
        <v>17</v>
      </c>
      <c r="I64" s="0" t="s">
        <v>18</v>
      </c>
      <c r="L64" s="2" t="n">
        <v>41295</v>
      </c>
      <c r="M64" s="0" t="str">
        <f aca="false">IF(D64="BC","",INDEX($C$73:$C$92,RANDBETWEEN(1,20),1))</f>
        <v/>
      </c>
    </row>
    <row r="65" customFormat="false" ht="13.8" hidden="false" customHeight="false" outlineLevel="0" collapsed="false">
      <c r="A65" s="0" t="n">
        <v>811296</v>
      </c>
      <c r="B65" s="0" t="s">
        <v>203</v>
      </c>
      <c r="C65" s="0" t="s">
        <v>204</v>
      </c>
      <c r="D65" s="0" t="s">
        <v>105</v>
      </c>
      <c r="E65" s="0" t="s">
        <v>205</v>
      </c>
      <c r="H65" s="0" t="s">
        <v>17</v>
      </c>
      <c r="I65" s="0" t="s">
        <v>18</v>
      </c>
      <c r="L65" s="2" t="n">
        <v>39422</v>
      </c>
      <c r="M65" s="0" t="str">
        <f aca="false">IF(D65="BC","",INDEX($C$73:$C$92,RANDBETWEEN(1,20),1))</f>
        <v/>
      </c>
    </row>
    <row r="66" customFormat="false" ht="13.8" hidden="false" customHeight="false" outlineLevel="0" collapsed="false">
      <c r="A66" s="0" t="n">
        <v>957420</v>
      </c>
      <c r="B66" s="0" t="s">
        <v>34</v>
      </c>
      <c r="C66" s="0" t="s">
        <v>206</v>
      </c>
      <c r="D66" s="0" t="s">
        <v>105</v>
      </c>
      <c r="E66" s="0" t="s">
        <v>207</v>
      </c>
      <c r="H66" s="0" t="s">
        <v>17</v>
      </c>
      <c r="I66" s="0" t="s">
        <v>18</v>
      </c>
      <c r="L66" s="2" t="n">
        <v>39150</v>
      </c>
      <c r="M66" s="0" t="str">
        <f aca="false">IF(D66="BC","",INDEX($C$73:$C$92,RANDBETWEEN(1,20),1))</f>
        <v/>
      </c>
    </row>
    <row r="67" customFormat="false" ht="13.8" hidden="false" customHeight="false" outlineLevel="0" collapsed="false">
      <c r="A67" s="0" t="n">
        <v>1064244</v>
      </c>
      <c r="B67" s="0" t="s">
        <v>208</v>
      </c>
      <c r="C67" s="0" t="s">
        <v>209</v>
      </c>
      <c r="D67" s="0" t="s">
        <v>105</v>
      </c>
      <c r="E67" s="0" t="s">
        <v>210</v>
      </c>
      <c r="H67" s="0" t="s">
        <v>17</v>
      </c>
      <c r="I67" s="0" t="s">
        <v>18</v>
      </c>
      <c r="L67" s="2" t="n">
        <v>42986</v>
      </c>
      <c r="M67" s="0" t="str">
        <f aca="false">IF(D67="BC","",INDEX($C$73:$C$92,RANDBETWEEN(1,20),1))</f>
        <v/>
      </c>
    </row>
    <row r="68" customFormat="false" ht="13.8" hidden="false" customHeight="false" outlineLevel="0" collapsed="false">
      <c r="A68" s="0" t="n">
        <v>1075766</v>
      </c>
      <c r="B68" s="0" t="s">
        <v>211</v>
      </c>
      <c r="C68" s="0" t="s">
        <v>212</v>
      </c>
      <c r="D68" s="0" t="s">
        <v>105</v>
      </c>
      <c r="E68" s="0" t="s">
        <v>213</v>
      </c>
      <c r="H68" s="0" t="s">
        <v>17</v>
      </c>
      <c r="I68" s="0" t="s">
        <v>18</v>
      </c>
      <c r="L68" s="2" t="n">
        <v>41185</v>
      </c>
      <c r="M68" s="0" t="str">
        <f aca="false">IF(D68="BC","",INDEX($C$73:$C$92,RANDBETWEEN(1,20),1))</f>
        <v/>
      </c>
    </row>
    <row r="69" customFormat="false" ht="13.8" hidden="false" customHeight="false" outlineLevel="0" collapsed="false">
      <c r="A69" s="0" t="n">
        <v>1102610</v>
      </c>
      <c r="B69" s="0" t="s">
        <v>214</v>
      </c>
      <c r="C69" s="0" t="s">
        <v>215</v>
      </c>
      <c r="D69" s="0" t="s">
        <v>105</v>
      </c>
      <c r="E69" s="0" t="s">
        <v>216</v>
      </c>
      <c r="H69" s="0" t="s">
        <v>17</v>
      </c>
      <c r="I69" s="0" t="s">
        <v>18</v>
      </c>
      <c r="L69" s="2" t="n">
        <v>41187</v>
      </c>
      <c r="M69" s="0" t="str">
        <f aca="false">IF(D69="BC","",INDEX($C$73:$C$92,RANDBETWEEN(1,20),1))</f>
        <v/>
      </c>
    </row>
    <row r="70" customFormat="false" ht="13.8" hidden="false" customHeight="false" outlineLevel="0" collapsed="false">
      <c r="A70" s="0" t="n">
        <v>424343</v>
      </c>
      <c r="B70" s="0" t="s">
        <v>217</v>
      </c>
      <c r="C70" s="0" t="s">
        <v>218</v>
      </c>
      <c r="D70" s="0" t="s">
        <v>105</v>
      </c>
      <c r="E70" s="0" t="s">
        <v>219</v>
      </c>
      <c r="H70" s="0" t="s">
        <v>17</v>
      </c>
      <c r="I70" s="0" t="s">
        <v>18</v>
      </c>
      <c r="L70" s="2" t="n">
        <v>42075</v>
      </c>
      <c r="M70" s="0" t="str">
        <f aca="false">IF(D70="BC","",INDEX($C$73:$C$92,RANDBETWEEN(1,20),1))</f>
        <v/>
      </c>
    </row>
    <row r="71" customFormat="false" ht="13.8" hidden="false" customHeight="false" outlineLevel="0" collapsed="false">
      <c r="A71" s="0" t="n">
        <v>480866</v>
      </c>
      <c r="B71" s="0" t="s">
        <v>220</v>
      </c>
      <c r="C71" s="0" t="s">
        <v>221</v>
      </c>
      <c r="D71" s="0" t="s">
        <v>105</v>
      </c>
      <c r="E71" s="0" t="s">
        <v>222</v>
      </c>
      <c r="H71" s="0" t="s">
        <v>17</v>
      </c>
      <c r="I71" s="0" t="s">
        <v>18</v>
      </c>
      <c r="L71" s="2" t="n">
        <v>39095</v>
      </c>
      <c r="M71" s="0" t="str">
        <f aca="false">IF(D71="BC","",INDEX($C$73:$C$92,RANDBETWEEN(1,20),1))</f>
        <v/>
      </c>
    </row>
    <row r="72" customFormat="false" ht="13.8" hidden="false" customHeight="false" outlineLevel="0" collapsed="false">
      <c r="A72" s="0" t="n">
        <v>955865</v>
      </c>
      <c r="B72" s="0" t="s">
        <v>223</v>
      </c>
      <c r="C72" s="0" t="s">
        <v>224</v>
      </c>
      <c r="D72" s="0" t="s">
        <v>105</v>
      </c>
      <c r="E72" s="0" t="s">
        <v>225</v>
      </c>
      <c r="H72" s="0" t="s">
        <v>17</v>
      </c>
      <c r="I72" s="0" t="s">
        <v>18</v>
      </c>
      <c r="L72" s="2" t="n">
        <v>39935</v>
      </c>
      <c r="M72" s="0" t="str">
        <f aca="false">IF(D72="BC","",INDEX($C$73:$C$92,RANDBETWEEN(1,20),1))</f>
        <v/>
      </c>
    </row>
    <row r="73" customFormat="false" ht="13.8" hidden="false" customHeight="false" outlineLevel="0" collapsed="false">
      <c r="A73" s="0" t="n">
        <v>746359</v>
      </c>
      <c r="B73" s="0" t="s">
        <v>226</v>
      </c>
      <c r="C73" s="0" t="s">
        <v>227</v>
      </c>
      <c r="D73" s="0" t="s">
        <v>105</v>
      </c>
      <c r="E73" s="0" t="s">
        <v>228</v>
      </c>
      <c r="H73" s="0" t="s">
        <v>17</v>
      </c>
      <c r="I73" s="0" t="s">
        <v>18</v>
      </c>
      <c r="L73" s="2" t="n">
        <v>42065</v>
      </c>
      <c r="M73" s="0" t="str">
        <f aca="false">IF(D73="BC","",INDEX($C$73:$C$92,RANDBETWEEN(1,20),1))</f>
        <v/>
      </c>
    </row>
    <row r="74" customFormat="false" ht="13.8" hidden="false" customHeight="false" outlineLevel="0" collapsed="false">
      <c r="A74" s="0" t="n">
        <v>438484</v>
      </c>
      <c r="B74" s="0" t="s">
        <v>229</v>
      </c>
      <c r="C74" s="0" t="s">
        <v>230</v>
      </c>
      <c r="D74" s="0" t="s">
        <v>105</v>
      </c>
      <c r="E74" s="0" t="s">
        <v>231</v>
      </c>
      <c r="H74" s="0" t="s">
        <v>17</v>
      </c>
      <c r="I74" s="0" t="s">
        <v>18</v>
      </c>
      <c r="L74" s="2" t="n">
        <v>40328</v>
      </c>
      <c r="M74" s="0" t="str">
        <f aca="false">IF(D74="BC","",INDEX($C$73:$C$92,RANDBETWEEN(1,20),1))</f>
        <v/>
      </c>
    </row>
    <row r="75" customFormat="false" ht="13.8" hidden="false" customHeight="false" outlineLevel="0" collapsed="false">
      <c r="A75" s="0" t="n">
        <v>640751</v>
      </c>
      <c r="B75" s="0" t="s">
        <v>232</v>
      </c>
      <c r="C75" s="0" t="s">
        <v>233</v>
      </c>
      <c r="D75" s="0" t="s">
        <v>105</v>
      </c>
      <c r="E75" s="0" t="s">
        <v>234</v>
      </c>
      <c r="H75" s="0" t="s">
        <v>17</v>
      </c>
      <c r="I75" s="0" t="s">
        <v>18</v>
      </c>
      <c r="L75" s="2" t="n">
        <v>38368</v>
      </c>
      <c r="M75" s="0" t="str">
        <f aca="false">IF(D75="BC","",INDEX($C$73:$C$92,RANDBETWEEN(1,20),1))</f>
        <v/>
      </c>
    </row>
    <row r="76" customFormat="false" ht="13.8" hidden="false" customHeight="false" outlineLevel="0" collapsed="false">
      <c r="A76" s="0" t="n">
        <v>943405</v>
      </c>
      <c r="B76" s="0" t="s">
        <v>235</v>
      </c>
      <c r="C76" s="0" t="s">
        <v>236</v>
      </c>
      <c r="D76" s="0" t="s">
        <v>105</v>
      </c>
      <c r="E76" s="0" t="s">
        <v>237</v>
      </c>
      <c r="H76" s="0" t="s">
        <v>17</v>
      </c>
      <c r="I76" s="0" t="s">
        <v>18</v>
      </c>
      <c r="L76" s="2" t="n">
        <v>43008</v>
      </c>
      <c r="M76" s="0" t="str">
        <f aca="false">IF(D76="BC","",INDEX($C$73:$C$92,RANDBETWEEN(1,20),1))</f>
        <v/>
      </c>
    </row>
    <row r="77" customFormat="false" ht="13.8" hidden="false" customHeight="false" outlineLevel="0" collapsed="false">
      <c r="A77" s="0" t="n">
        <v>580884</v>
      </c>
      <c r="B77" s="0" t="s">
        <v>238</v>
      </c>
      <c r="C77" s="0" t="s">
        <v>239</v>
      </c>
      <c r="D77" s="0" t="s">
        <v>105</v>
      </c>
      <c r="E77" s="0" t="s">
        <v>240</v>
      </c>
      <c r="H77" s="0" t="s">
        <v>17</v>
      </c>
      <c r="I77" s="0" t="s">
        <v>18</v>
      </c>
      <c r="L77" s="2" t="n">
        <v>40385</v>
      </c>
      <c r="M77" s="0" t="str">
        <f aca="false">IF(D77="BC","",INDEX($C$73:$C$92,RANDBETWEEN(1,20),1))</f>
        <v/>
      </c>
    </row>
    <row r="78" customFormat="false" ht="13.8" hidden="false" customHeight="false" outlineLevel="0" collapsed="false">
      <c r="A78" s="0" t="n">
        <v>974690</v>
      </c>
      <c r="B78" s="0" t="s">
        <v>241</v>
      </c>
      <c r="C78" s="0" t="s">
        <v>242</v>
      </c>
      <c r="D78" s="0" t="s">
        <v>105</v>
      </c>
      <c r="E78" s="0" t="s">
        <v>243</v>
      </c>
      <c r="H78" s="0" t="s">
        <v>17</v>
      </c>
      <c r="I78" s="0" t="s">
        <v>18</v>
      </c>
      <c r="L78" s="2" t="n">
        <v>40385</v>
      </c>
      <c r="M78" s="0" t="str">
        <f aca="false">IF(D78="BC","",INDEX($C$73:$C$92,RANDBETWEEN(1,20),1))</f>
        <v/>
      </c>
    </row>
    <row r="79" customFormat="false" ht="13.8" hidden="false" customHeight="false" outlineLevel="0" collapsed="false">
      <c r="A79" s="0" t="n">
        <v>555940</v>
      </c>
      <c r="B79" s="0" t="s">
        <v>244</v>
      </c>
      <c r="C79" s="0" t="s">
        <v>245</v>
      </c>
      <c r="D79" s="0" t="s">
        <v>105</v>
      </c>
      <c r="E79" s="0" t="s">
        <v>246</v>
      </c>
      <c r="H79" s="0" t="s">
        <v>17</v>
      </c>
      <c r="I79" s="0" t="s">
        <v>18</v>
      </c>
      <c r="L79" s="2" t="n">
        <v>38916</v>
      </c>
      <c r="M79" s="0" t="str">
        <f aca="false">IF(D79="BC","",INDEX($C$73:$C$92,RANDBETWEEN(1,20),1))</f>
        <v/>
      </c>
    </row>
    <row r="80" customFormat="false" ht="13.8" hidden="false" customHeight="false" outlineLevel="0" collapsed="false">
      <c r="A80" s="0" t="n">
        <v>370390</v>
      </c>
      <c r="B80" s="0" t="s">
        <v>247</v>
      </c>
      <c r="C80" s="0" t="s">
        <v>248</v>
      </c>
      <c r="D80" s="0" t="s">
        <v>105</v>
      </c>
      <c r="E80" s="0" t="s">
        <v>249</v>
      </c>
      <c r="H80" s="0" t="s">
        <v>17</v>
      </c>
      <c r="I80" s="0" t="s">
        <v>18</v>
      </c>
      <c r="L80" s="2" t="n">
        <v>42349</v>
      </c>
      <c r="M80" s="0" t="str">
        <f aca="false">IF(D80="BC","",INDEX($C$73:$C$92,RANDBETWEEN(1,20),1))</f>
        <v/>
      </c>
    </row>
    <row r="81" customFormat="false" ht="13.8" hidden="false" customHeight="false" outlineLevel="0" collapsed="false">
      <c r="A81" s="0" t="n">
        <v>337124</v>
      </c>
      <c r="B81" s="0" t="s">
        <v>250</v>
      </c>
      <c r="C81" s="0" t="s">
        <v>251</v>
      </c>
      <c r="D81" s="0" t="s">
        <v>105</v>
      </c>
      <c r="E81" s="0" t="s">
        <v>252</v>
      </c>
      <c r="H81" s="0" t="s">
        <v>17</v>
      </c>
      <c r="I81" s="0" t="s">
        <v>18</v>
      </c>
      <c r="L81" s="2" t="n">
        <v>38547</v>
      </c>
      <c r="M81" s="0" t="str">
        <f aca="false">IF(D81="BC","",INDEX($C$73:$C$92,RANDBETWEEN(1,20),1))</f>
        <v/>
      </c>
    </row>
    <row r="82" customFormat="false" ht="13.8" hidden="false" customHeight="false" outlineLevel="0" collapsed="false">
      <c r="A82" s="0" t="n">
        <v>456209</v>
      </c>
      <c r="B82" s="0" t="s">
        <v>253</v>
      </c>
      <c r="C82" s="0" t="s">
        <v>254</v>
      </c>
      <c r="D82" s="0" t="s">
        <v>105</v>
      </c>
      <c r="E82" s="0" t="s">
        <v>255</v>
      </c>
      <c r="H82" s="0" t="s">
        <v>17</v>
      </c>
      <c r="I82" s="0" t="s">
        <v>18</v>
      </c>
      <c r="L82" s="2" t="n">
        <v>38901</v>
      </c>
      <c r="M82" s="0" t="str">
        <f aca="false">IF(D82="BC","",INDEX($C$73:$C$92,RANDBETWEEN(1,20),1))</f>
        <v/>
      </c>
    </row>
    <row r="83" customFormat="false" ht="13.8" hidden="false" customHeight="false" outlineLevel="0" collapsed="false">
      <c r="A83" s="0" t="n">
        <v>1107258</v>
      </c>
      <c r="B83" s="0" t="s">
        <v>256</v>
      </c>
      <c r="C83" s="0" t="s">
        <v>257</v>
      </c>
      <c r="D83" s="0" t="s">
        <v>105</v>
      </c>
      <c r="E83" s="0" t="s">
        <v>258</v>
      </c>
      <c r="H83" s="0" t="s">
        <v>17</v>
      </c>
      <c r="I83" s="0" t="s">
        <v>18</v>
      </c>
      <c r="L83" s="2" t="n">
        <v>40445</v>
      </c>
      <c r="M83" s="0" t="str">
        <f aca="false">IF(D83="BC","",INDEX($C$73:$C$92,RANDBETWEEN(1,20),1))</f>
        <v/>
      </c>
    </row>
    <row r="84" customFormat="false" ht="13.8" hidden="false" customHeight="false" outlineLevel="0" collapsed="false">
      <c r="A84" s="0" t="n">
        <v>632084</v>
      </c>
      <c r="B84" s="0" t="s">
        <v>259</v>
      </c>
      <c r="C84" s="0" t="s">
        <v>260</v>
      </c>
      <c r="D84" s="0" t="s">
        <v>105</v>
      </c>
      <c r="E84" s="0" t="s">
        <v>261</v>
      </c>
      <c r="H84" s="0" t="s">
        <v>17</v>
      </c>
      <c r="I84" s="0" t="s">
        <v>18</v>
      </c>
      <c r="L84" s="2" t="n">
        <v>40237</v>
      </c>
      <c r="M84" s="0" t="str">
        <f aca="false">IF(D84="BC","",INDEX($C$73:$C$92,RANDBETWEEN(1,20),1))</f>
        <v/>
      </c>
    </row>
    <row r="85" customFormat="false" ht="13.8" hidden="false" customHeight="false" outlineLevel="0" collapsed="false">
      <c r="A85" s="0" t="n">
        <v>446912</v>
      </c>
      <c r="B85" s="0" t="s">
        <v>262</v>
      </c>
      <c r="C85" s="0" t="s">
        <v>263</v>
      </c>
      <c r="D85" s="0" t="s">
        <v>105</v>
      </c>
      <c r="E85" s="0" t="s">
        <v>264</v>
      </c>
      <c r="H85" s="0" t="s">
        <v>17</v>
      </c>
      <c r="I85" s="0" t="s">
        <v>18</v>
      </c>
      <c r="L85" s="2" t="n">
        <v>43175</v>
      </c>
      <c r="M85" s="0" t="str">
        <f aca="false">IF(D85="BC","",INDEX($C$73:$C$92,RANDBETWEEN(1,20),1))</f>
        <v/>
      </c>
    </row>
    <row r="86" customFormat="false" ht="13.8" hidden="false" customHeight="false" outlineLevel="0" collapsed="false">
      <c r="A86" s="0" t="n">
        <v>394614</v>
      </c>
      <c r="B86" s="0" t="s">
        <v>265</v>
      </c>
      <c r="C86" s="0" t="s">
        <v>266</v>
      </c>
      <c r="D86" s="0" t="s">
        <v>105</v>
      </c>
      <c r="E86" s="0" t="s">
        <v>267</v>
      </c>
      <c r="H86" s="0" t="s">
        <v>17</v>
      </c>
      <c r="I86" s="0" t="s">
        <v>18</v>
      </c>
      <c r="L86" s="2" t="n">
        <v>38671</v>
      </c>
      <c r="M86" s="0" t="str">
        <f aca="false">IF(D86="BC","",INDEX($C$73:$C$92,RANDBETWEEN(1,20),1))</f>
        <v/>
      </c>
    </row>
    <row r="87" customFormat="false" ht="13.8" hidden="false" customHeight="false" outlineLevel="0" collapsed="false">
      <c r="A87" s="0" t="n">
        <v>394614</v>
      </c>
      <c r="B87" s="0" t="s">
        <v>268</v>
      </c>
      <c r="C87" s="0" t="s">
        <v>269</v>
      </c>
      <c r="D87" s="0" t="s">
        <v>105</v>
      </c>
      <c r="E87" s="0" t="s">
        <v>267</v>
      </c>
      <c r="H87" s="0" t="s">
        <v>17</v>
      </c>
      <c r="I87" s="0" t="s">
        <v>18</v>
      </c>
      <c r="L87" s="2" t="n">
        <v>38772</v>
      </c>
      <c r="M87" s="0" t="str">
        <f aca="false">IF(D87="BC","",INDEX($C$73:$C$92,RANDBETWEEN(1,20),1))</f>
        <v/>
      </c>
    </row>
    <row r="88" customFormat="false" ht="13.8" hidden="false" customHeight="false" outlineLevel="0" collapsed="false">
      <c r="A88" s="0" t="n">
        <v>597401</v>
      </c>
      <c r="B88" s="0" t="s">
        <v>270</v>
      </c>
      <c r="C88" s="0" t="s">
        <v>271</v>
      </c>
      <c r="D88" s="0" t="s">
        <v>105</v>
      </c>
      <c r="E88" s="0" t="s">
        <v>272</v>
      </c>
      <c r="H88" s="0" t="s">
        <v>17</v>
      </c>
      <c r="I88" s="0" t="s">
        <v>18</v>
      </c>
      <c r="L88" s="2" t="n">
        <v>40731</v>
      </c>
      <c r="M88" s="0" t="str">
        <f aca="false">IF(D88="BC","",INDEX($C$73:$C$92,RANDBETWEEN(1,20),1))</f>
        <v/>
      </c>
    </row>
    <row r="89" customFormat="false" ht="13.8" hidden="false" customHeight="false" outlineLevel="0" collapsed="false">
      <c r="A89" s="0" t="n">
        <v>425673</v>
      </c>
      <c r="B89" s="0" t="s">
        <v>273</v>
      </c>
      <c r="C89" s="0" t="s">
        <v>274</v>
      </c>
      <c r="D89" s="0" t="s">
        <v>105</v>
      </c>
      <c r="E89" s="0" t="s">
        <v>275</v>
      </c>
      <c r="H89" s="0" t="s">
        <v>17</v>
      </c>
      <c r="I89" s="0" t="s">
        <v>18</v>
      </c>
      <c r="L89" s="2" t="n">
        <v>41542</v>
      </c>
      <c r="M89" s="0" t="str">
        <f aca="false">IF(D89="BC","",INDEX($C$73:$C$92,RANDBETWEEN(1,20),1))</f>
        <v/>
      </c>
    </row>
    <row r="90" customFormat="false" ht="13.8" hidden="false" customHeight="false" outlineLevel="0" collapsed="false">
      <c r="A90" s="0" t="n">
        <v>425673</v>
      </c>
      <c r="B90" s="0" t="s">
        <v>276</v>
      </c>
      <c r="C90" s="0" t="s">
        <v>277</v>
      </c>
      <c r="D90" s="0" t="s">
        <v>105</v>
      </c>
      <c r="E90" s="0" t="s">
        <v>275</v>
      </c>
      <c r="H90" s="0" t="s">
        <v>17</v>
      </c>
      <c r="I90" s="0" t="s">
        <v>18</v>
      </c>
      <c r="L90" s="2" t="n">
        <v>39226</v>
      </c>
      <c r="M90" s="0" t="str">
        <f aca="false">IF(D90="BC","",INDEX($C$73:$C$92,RANDBETWEEN(1,20),1))</f>
        <v/>
      </c>
    </row>
    <row r="91" customFormat="false" ht="13.8" hidden="false" customHeight="false" outlineLevel="0" collapsed="false">
      <c r="A91" s="0" t="n">
        <v>862400</v>
      </c>
      <c r="B91" s="0" t="s">
        <v>110</v>
      </c>
      <c r="C91" s="0" t="s">
        <v>278</v>
      </c>
      <c r="D91" s="0" t="s">
        <v>105</v>
      </c>
      <c r="E91" s="0" t="s">
        <v>279</v>
      </c>
      <c r="H91" s="0" t="s">
        <v>17</v>
      </c>
      <c r="I91" s="0" t="s">
        <v>18</v>
      </c>
      <c r="L91" s="2" t="n">
        <v>42728</v>
      </c>
      <c r="M91" s="0" t="str">
        <f aca="false">IF(D91="BC","",INDEX($C$73:$C$92,RANDBETWEEN(1,20),1))</f>
        <v/>
      </c>
    </row>
    <row r="92" customFormat="false" ht="13.8" hidden="false" customHeight="false" outlineLevel="0" collapsed="false">
      <c r="A92" s="0" t="n">
        <v>916546</v>
      </c>
      <c r="B92" s="0" t="s">
        <v>280</v>
      </c>
      <c r="C92" s="0" t="s">
        <v>281</v>
      </c>
      <c r="D92" s="0" t="s">
        <v>105</v>
      </c>
      <c r="E92" s="0" t="s">
        <v>282</v>
      </c>
      <c r="H92" s="0" t="s">
        <v>17</v>
      </c>
      <c r="I92" s="0" t="s">
        <v>18</v>
      </c>
      <c r="L92" s="2" t="n">
        <v>39654</v>
      </c>
      <c r="M92" s="0" t="str">
        <f aca="false">IF(D92="BC","",INDEX($C$73:$C$92,RANDBETWEEN(1,20),1))</f>
        <v/>
      </c>
    </row>
  </sheetData>
  <autoFilter ref="A1:L92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19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RowHeight="13.8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4.43"/>
    <col collapsed="false" customWidth="true" hidden="false" outlineLevel="0" max="3" min="3" style="0" width="14.15"/>
    <col collapsed="false" customWidth="true" hidden="false" outlineLevel="0" max="4" min="4" style="0" width="20.99"/>
    <col collapsed="false" customWidth="true" hidden="false" outlineLevel="0" max="5" min="5" style="0" width="19.14"/>
    <col collapsed="false" customWidth="true" hidden="false" outlineLevel="0" max="6" min="6" style="0" width="14.15"/>
    <col collapsed="false" customWidth="true" hidden="false" outlineLevel="0" max="7" min="7" style="0" width="19.42"/>
    <col collapsed="false" customWidth="true" hidden="false" outlineLevel="0" max="8" min="8" style="0" width="8.86"/>
    <col collapsed="false" customWidth="true" hidden="false" outlineLevel="0" max="9" min="9" style="0" width="21.57"/>
    <col collapsed="false" customWidth="true" hidden="false" outlineLevel="0" max="10" min="10" style="0" width="17.42"/>
    <col collapsed="false" customWidth="true" hidden="false" outlineLevel="0" max="15" min="11" style="0" width="8.54"/>
    <col collapsed="false" customWidth="true" hidden="false" outlineLevel="0" max="16" min="16" style="0" width="11.96"/>
    <col collapsed="false" customWidth="true" hidden="false" outlineLevel="0" max="1023" min="17" style="0" width="8.54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0" t="s">
        <v>283</v>
      </c>
      <c r="B1" s="0" t="s">
        <v>284</v>
      </c>
      <c r="C1" s="0" t="s">
        <v>285</v>
      </c>
      <c r="D1" s="0" t="s">
        <v>286</v>
      </c>
      <c r="E1" s="0" t="s">
        <v>287</v>
      </c>
      <c r="F1" s="0" t="s">
        <v>288</v>
      </c>
      <c r="G1" s="0" t="s">
        <v>289</v>
      </c>
      <c r="H1" s="0" t="s">
        <v>290</v>
      </c>
      <c r="I1" s="0" t="s">
        <v>291</v>
      </c>
      <c r="J1" s="0" t="s">
        <v>292</v>
      </c>
      <c r="K1" s="0" t="s">
        <v>293</v>
      </c>
      <c r="L1" s="0" t="s">
        <v>294</v>
      </c>
      <c r="M1" s="0" t="s">
        <v>295</v>
      </c>
      <c r="N1" s="0" t="s">
        <v>296</v>
      </c>
      <c r="O1" s="0" t="s">
        <v>297</v>
      </c>
      <c r="P1" s="0" t="s">
        <v>298</v>
      </c>
    </row>
    <row r="2" customFormat="false" ht="13.8" hidden="false" customHeight="false" outlineLevel="0" collapsed="false">
      <c r="A2" s="0" t="str">
        <f aca="false">IF(B2 &lt;&gt; "",B2,"-")</f>
        <v>FM0330476</v>
      </c>
      <c r="B2" s="0" t="str">
        <f aca="false">'TOB Data - Fake - Restaurants'!C2</f>
        <v>FM0330476</v>
      </c>
      <c r="C2" s="0" t="str">
        <f aca="false">TEXT('TOB Data - Fake - Restaurants'!L2,"YYYY-MM-DD")</f>
        <v>2010-02-16</v>
      </c>
      <c r="D2" s="0" t="str">
        <f aca="false">'TOB Data - Fake - Restaurants'!D2</f>
        <v>SP</v>
      </c>
      <c r="E2" s="0" t="str">
        <f aca="false">"ACT"</f>
        <v>ACT</v>
      </c>
      <c r="F2" s="0" t="str">
        <f aca="false">C2</f>
        <v>2010-02-16</v>
      </c>
      <c r="G2" s="0" t="str">
        <f aca="false">C2</f>
        <v>2010-02-16</v>
      </c>
      <c r="H2" s="0" t="str">
        <f aca="false">Names!G2</f>
        <v>2553 Holdom Avenue</v>
      </c>
      <c r="I2" s="0" t="str">
        <f aca="false">""</f>
        <v/>
      </c>
      <c r="J2" s="0" t="str">
        <f aca="false">Names!C2&amp;" "&amp;Names!D2&amp;" "&amp;Names!E2&amp;" "&amp;Names!F2</f>
        <v>Ms. Lillian J Warner</v>
      </c>
      <c r="K2" s="0" t="str">
        <f aca="false">Names!H2</f>
        <v>Surrey</v>
      </c>
      <c r="L2" s="0" t="str">
        <f aca="false">Names!K2</f>
        <v>CA</v>
      </c>
      <c r="M2" s="0" t="str">
        <f aca="false">'TOB Data - Fake - Restaurants'!E2</f>
        <v>NAGEL VENTURES INC.</v>
      </c>
      <c r="N2" s="0" t="str">
        <f aca="false">Names!J2</f>
        <v>V3T 4Y5</v>
      </c>
      <c r="O2" s="0" t="str">
        <f aca="false">Names!I2</f>
        <v>BC</v>
      </c>
      <c r="P2" s="0" t="str">
        <f aca="false">IF(D2="SP","Filing:FRREG","Filing:REGST")</f>
        <v>Filing:FRREG</v>
      </c>
    </row>
    <row r="3" customFormat="false" ht="13.8" hidden="false" customHeight="false" outlineLevel="0" collapsed="false">
      <c r="A3" s="0" t="str">
        <f aca="false">IF(B3 &lt;&gt; "",B3,"-")</f>
        <v>FM0838353</v>
      </c>
      <c r="B3" s="0" t="str">
        <f aca="false">'TOB Data - Fake - Restaurants'!C3</f>
        <v>FM0838353</v>
      </c>
      <c r="C3" s="0" t="str">
        <f aca="false">TEXT('TOB Data - Fake - Restaurants'!L3,"YYYY-MM-DD")</f>
        <v>2017-11-25</v>
      </c>
      <c r="D3" s="0" t="str">
        <f aca="false">'TOB Data - Fake - Restaurants'!D3</f>
        <v>SP</v>
      </c>
      <c r="E3" s="0" t="str">
        <f aca="false">"ACT"</f>
        <v>ACT</v>
      </c>
      <c r="F3" s="0" t="str">
        <f aca="false">C3</f>
        <v>2017-11-25</v>
      </c>
      <c r="G3" s="0" t="str">
        <f aca="false">C3</f>
        <v>2017-11-25</v>
      </c>
      <c r="H3" s="0" t="str">
        <f aca="false">Names!G3</f>
        <v>4761 King George Hwy</v>
      </c>
      <c r="I3" s="0" t="str">
        <f aca="false">""</f>
        <v/>
      </c>
      <c r="J3" s="0" t="str">
        <f aca="false">Names!C3&amp;" "&amp;Names!D3&amp;" "&amp;Names!E3&amp;" "&amp;Names!F3</f>
        <v>Mr. Charles J Seng</v>
      </c>
      <c r="K3" s="0" t="str">
        <f aca="false">Names!H3</f>
        <v>Surrey</v>
      </c>
      <c r="L3" s="0" t="str">
        <f aca="false">Names!K3</f>
        <v>CA</v>
      </c>
      <c r="M3" s="0" t="str">
        <f aca="false">'TOB Data - Fake - Restaurants'!E3</f>
        <v>GILLES FOODS INC.</v>
      </c>
      <c r="N3" s="0" t="str">
        <f aca="false">Names!J3</f>
        <v>V3W 4E3</v>
      </c>
      <c r="O3" s="0" t="str">
        <f aca="false">Names!I3</f>
        <v>BC</v>
      </c>
      <c r="P3" s="0" t="str">
        <f aca="false">IF(D3="SP","Filing:FRREG","Filing:REGST")</f>
        <v>Filing:FRREG</v>
      </c>
    </row>
    <row r="4" customFormat="false" ht="13.8" hidden="false" customHeight="false" outlineLevel="0" collapsed="false">
      <c r="A4" s="0" t="str">
        <f aca="false">IF(B4 &lt;&gt; "",B4,"-")</f>
        <v>FM0441712</v>
      </c>
      <c r="B4" s="0" t="str">
        <f aca="false">'TOB Data - Fake - Restaurants'!C4</f>
        <v>FM0441712</v>
      </c>
      <c r="C4" s="0" t="str">
        <f aca="false">TEXT('TOB Data - Fake - Restaurants'!L4,"YYYY-MM-DD")</f>
        <v>2008-10-14</v>
      </c>
      <c r="D4" s="0" t="str">
        <f aca="false">'TOB Data - Fake - Restaurants'!D4</f>
        <v>SP</v>
      </c>
      <c r="E4" s="0" t="str">
        <f aca="false">"ACT"</f>
        <v>ACT</v>
      </c>
      <c r="F4" s="0" t="str">
        <f aca="false">C4</f>
        <v>2008-10-14</v>
      </c>
      <c r="G4" s="0" t="str">
        <f aca="false">C4</f>
        <v>2008-10-14</v>
      </c>
      <c r="H4" s="0" t="str">
        <f aca="false">Names!G4</f>
        <v>1979 King George Hwy</v>
      </c>
      <c r="I4" s="0" t="str">
        <f aca="false">""</f>
        <v/>
      </c>
      <c r="J4" s="0" t="str">
        <f aca="false">Names!C4&amp;" "&amp;Names!D4&amp;" "&amp;Names!E4&amp;" "&amp;Names!F4</f>
        <v>Dr. Ronda C Carter</v>
      </c>
      <c r="K4" s="0" t="str">
        <f aca="false">Names!H4</f>
        <v>Surrey</v>
      </c>
      <c r="L4" s="0" t="str">
        <f aca="false">Names!K4</f>
        <v>CA</v>
      </c>
      <c r="M4" s="0" t="str">
        <f aca="false">'TOB Data - Fake - Restaurants'!E4</f>
        <v>SMITH ENTERPRISES LTD.</v>
      </c>
      <c r="N4" s="0" t="str">
        <f aca="false">Names!J4</f>
        <v>V3W 4E3</v>
      </c>
      <c r="O4" s="0" t="str">
        <f aca="false">Names!I4</f>
        <v>BC</v>
      </c>
      <c r="P4" s="0" t="str">
        <f aca="false">IF(D4="SP","Filing:FRREG","Filing:REGST")</f>
        <v>Filing:FRREG</v>
      </c>
    </row>
    <row r="5" customFormat="false" ht="13.8" hidden="false" customHeight="false" outlineLevel="0" collapsed="false">
      <c r="A5" s="0" t="str">
        <f aca="false">IF(B5 &lt;&gt; "",B5,"-")</f>
        <v>FM0172044</v>
      </c>
      <c r="B5" s="0" t="str">
        <f aca="false">'TOB Data - Fake - Restaurants'!C5</f>
        <v>FM0172044</v>
      </c>
      <c r="C5" s="0" t="str">
        <f aca="false">TEXT('TOB Data - Fake - Restaurants'!L5,"YYYY-MM-DD")</f>
        <v>2014-04-09</v>
      </c>
      <c r="D5" s="0" t="str">
        <f aca="false">'TOB Data - Fake - Restaurants'!D5</f>
        <v>SP</v>
      </c>
      <c r="E5" s="0" t="str">
        <f aca="false">"ACT"</f>
        <v>ACT</v>
      </c>
      <c r="F5" s="0" t="str">
        <f aca="false">C5</f>
        <v>2014-04-09</v>
      </c>
      <c r="G5" s="0" t="str">
        <f aca="false">C5</f>
        <v>2014-04-09</v>
      </c>
      <c r="H5" s="0" t="str">
        <f aca="false">Names!G5</f>
        <v>2162 King George Hwy</v>
      </c>
      <c r="I5" s="0" t="str">
        <f aca="false">""</f>
        <v/>
      </c>
      <c r="J5" s="0" t="str">
        <f aca="false">Names!C5&amp;" "&amp;Names!D5&amp;" "&amp;Names!E5&amp;" "&amp;Names!F5</f>
        <v>Ms. Alma D Huerta</v>
      </c>
      <c r="K5" s="0" t="str">
        <f aca="false">Names!H5</f>
        <v>Surrey</v>
      </c>
      <c r="L5" s="0" t="str">
        <f aca="false">Names!K5</f>
        <v>CA</v>
      </c>
      <c r="M5" s="0" t="str">
        <f aca="false">'TOB Data - Fake - Restaurants'!E5</f>
        <v>579488 B.C. LTD.</v>
      </c>
      <c r="N5" s="0" t="str">
        <f aca="false">Names!J5</f>
        <v>V3W 4E3</v>
      </c>
      <c r="O5" s="0" t="str">
        <f aca="false">Names!I5</f>
        <v>BC</v>
      </c>
      <c r="P5" s="0" t="str">
        <f aca="false">IF(D5="SP","Filing:FRREG","Filing:REGST")</f>
        <v>Filing:FRREG</v>
      </c>
    </row>
    <row r="6" customFormat="false" ht="13.8" hidden="false" customHeight="false" outlineLevel="0" collapsed="false">
      <c r="A6" s="0" t="str">
        <f aca="false">IF(B6 &lt;&gt; "",B6,"-")</f>
        <v>FM0884696</v>
      </c>
      <c r="B6" s="0" t="str">
        <f aca="false">'TOB Data - Fake - Restaurants'!C6</f>
        <v>FM0884696</v>
      </c>
      <c r="C6" s="0" t="str">
        <f aca="false">TEXT('TOB Data - Fake - Restaurants'!L6,"YYYY-MM-DD")</f>
        <v>2013-07-26</v>
      </c>
      <c r="D6" s="0" t="str">
        <f aca="false">'TOB Data - Fake - Restaurants'!D6</f>
        <v>SP</v>
      </c>
      <c r="E6" s="0" t="str">
        <f aca="false">"ACT"</f>
        <v>ACT</v>
      </c>
      <c r="F6" s="0" t="str">
        <f aca="false">C6</f>
        <v>2013-07-26</v>
      </c>
      <c r="G6" s="0" t="str">
        <f aca="false">C6</f>
        <v>2013-07-26</v>
      </c>
      <c r="H6" s="0" t="str">
        <f aca="false">Names!G6</f>
        <v>2559 Holdom Avenue</v>
      </c>
      <c r="I6" s="0" t="str">
        <f aca="false">""</f>
        <v/>
      </c>
      <c r="J6" s="0" t="str">
        <f aca="false">Names!C6&amp;" "&amp;Names!D6&amp;" "&amp;Names!E6&amp;" "&amp;Names!F6</f>
        <v>Mr. Jimmie D Gibson</v>
      </c>
      <c r="K6" s="0" t="str">
        <f aca="false">Names!H6</f>
        <v>Surrey</v>
      </c>
      <c r="L6" s="0" t="str">
        <f aca="false">Names!K6</f>
        <v>CA</v>
      </c>
      <c r="M6" s="0" t="str">
        <f aca="false">'TOB Data - Fake - Restaurants'!E6</f>
        <v>MILLIKEN FANTASY ENTERPRISES LTD.</v>
      </c>
      <c r="N6" s="0" t="str">
        <f aca="false">Names!J6</f>
        <v>V3T 4Y5</v>
      </c>
      <c r="O6" s="0" t="str">
        <f aca="false">Names!I6</f>
        <v>BC</v>
      </c>
      <c r="P6" s="0" t="str">
        <f aca="false">IF(D6="SP","Filing:FRREG","Filing:REGST")</f>
        <v>Filing:FRREG</v>
      </c>
    </row>
    <row r="7" customFormat="false" ht="13.8" hidden="false" customHeight="false" outlineLevel="0" collapsed="false">
      <c r="A7" s="0" t="str">
        <f aca="false">IF(B7 &lt;&gt; "",B7,"-")</f>
        <v>FM0630400</v>
      </c>
      <c r="B7" s="0" t="str">
        <f aca="false">'TOB Data - Fake - Restaurants'!C7</f>
        <v>FM0630400</v>
      </c>
      <c r="C7" s="0" t="str">
        <f aca="false">TEXT('TOB Data - Fake - Restaurants'!L7,"YYYY-MM-DD")</f>
        <v>2008-09-17</v>
      </c>
      <c r="D7" s="0" t="str">
        <f aca="false">'TOB Data - Fake - Restaurants'!D7</f>
        <v>SP</v>
      </c>
      <c r="E7" s="0" t="str">
        <f aca="false">"ACT"</f>
        <v>ACT</v>
      </c>
      <c r="F7" s="0" t="str">
        <f aca="false">C7</f>
        <v>2008-09-17</v>
      </c>
      <c r="G7" s="0" t="str">
        <f aca="false">C7</f>
        <v>2008-09-17</v>
      </c>
      <c r="H7" s="0" t="str">
        <f aca="false">Names!G7</f>
        <v>2362 Glover Road</v>
      </c>
      <c r="I7" s="0" t="str">
        <f aca="false">""</f>
        <v/>
      </c>
      <c r="J7" s="0" t="str">
        <f aca="false">Names!C7&amp;" "&amp;Names!D7&amp;" "&amp;Names!E7&amp;" "&amp;Names!F7</f>
        <v>Mrs. Sadie W Joplin</v>
      </c>
      <c r="K7" s="0" t="str">
        <f aca="false">Names!H7</f>
        <v>Surrey</v>
      </c>
      <c r="L7" s="0" t="str">
        <f aca="false">Names!K7</f>
        <v>CA</v>
      </c>
      <c r="M7" s="0" t="str">
        <f aca="false">'TOB Data - Fake - Restaurants'!E7</f>
        <v>352178 B.C. LTD.</v>
      </c>
      <c r="N7" s="0" t="str">
        <f aca="false">Names!J7</f>
        <v>V3W 4N6</v>
      </c>
      <c r="O7" s="0" t="str">
        <f aca="false">Names!I7</f>
        <v>BC</v>
      </c>
      <c r="P7" s="0" t="str">
        <f aca="false">IF(D7="SP","Filing:FRREG","Filing:REGST")</f>
        <v>Filing:FRREG</v>
      </c>
    </row>
    <row r="8" customFormat="false" ht="13.8" hidden="false" customHeight="false" outlineLevel="0" collapsed="false">
      <c r="A8" s="0" t="str">
        <f aca="false">IF(B8 &lt;&gt; "",B8,"-")</f>
        <v>FM0689515</v>
      </c>
      <c r="B8" s="0" t="str">
        <f aca="false">'TOB Data - Fake - Restaurants'!C8</f>
        <v>FM0689515</v>
      </c>
      <c r="C8" s="0" t="str">
        <f aca="false">TEXT('TOB Data - Fake - Restaurants'!L8,"YYYY-MM-DD")</f>
        <v>2009-01-03</v>
      </c>
      <c r="D8" s="0" t="str">
        <f aca="false">'TOB Data - Fake - Restaurants'!D8</f>
        <v>SP</v>
      </c>
      <c r="E8" s="0" t="str">
        <f aca="false">"ACT"</f>
        <v>ACT</v>
      </c>
      <c r="F8" s="0" t="str">
        <f aca="false">C8</f>
        <v>2009-01-03</v>
      </c>
      <c r="G8" s="0" t="str">
        <f aca="false">C8</f>
        <v>2009-01-03</v>
      </c>
      <c r="H8" s="0" t="str">
        <f aca="false">Names!G8</f>
        <v>3357 Glover Road</v>
      </c>
      <c r="I8" s="0" t="str">
        <f aca="false">""</f>
        <v/>
      </c>
      <c r="J8" s="0" t="str">
        <f aca="false">Names!C8&amp;" "&amp;Names!D8&amp;" "&amp;Names!E8&amp;" "&amp;Names!F8</f>
        <v>Ms. Lisa C Porter</v>
      </c>
      <c r="K8" s="0" t="str">
        <f aca="false">Names!H8</f>
        <v>Surrey</v>
      </c>
      <c r="L8" s="0" t="str">
        <f aca="false">Names!K8</f>
        <v>CA</v>
      </c>
      <c r="M8" s="0" t="str">
        <f aca="false">'TOB Data - Fake - Restaurants'!E8</f>
        <v>988789 B.C. LTD.</v>
      </c>
      <c r="N8" s="0" t="str">
        <f aca="false">Names!J8</f>
        <v>V3S 4C4</v>
      </c>
      <c r="O8" s="0" t="str">
        <f aca="false">Names!I8</f>
        <v>BC</v>
      </c>
      <c r="P8" s="0" t="str">
        <f aca="false">IF(D8="SP","Filing:FRREG","Filing:REGST")</f>
        <v>Filing:FRREG</v>
      </c>
    </row>
    <row r="9" customFormat="false" ht="13.8" hidden="false" customHeight="false" outlineLevel="0" collapsed="false">
      <c r="A9" s="0" t="str">
        <f aca="false">IF(B9 &lt;&gt; "",B9,"-")</f>
        <v>FM0792632</v>
      </c>
      <c r="B9" s="0" t="str">
        <f aca="false">'TOB Data - Fake - Restaurants'!C9</f>
        <v>FM0792632</v>
      </c>
      <c r="C9" s="0" t="str">
        <f aca="false">TEXT('TOB Data - Fake - Restaurants'!L9,"YYYY-MM-DD")</f>
        <v>2011-05-01</v>
      </c>
      <c r="D9" s="0" t="str">
        <f aca="false">'TOB Data - Fake - Restaurants'!D9</f>
        <v>SP</v>
      </c>
      <c r="E9" s="0" t="str">
        <f aca="false">"ACT"</f>
        <v>ACT</v>
      </c>
      <c r="F9" s="0" t="str">
        <f aca="false">C9</f>
        <v>2011-05-01</v>
      </c>
      <c r="G9" s="0" t="str">
        <f aca="false">C9</f>
        <v>2011-05-01</v>
      </c>
      <c r="H9" s="0" t="str">
        <f aca="false">Names!G9</f>
        <v>4883 Glover Road</v>
      </c>
      <c r="I9" s="0" t="str">
        <f aca="false">""</f>
        <v/>
      </c>
      <c r="J9" s="0" t="str">
        <f aca="false">Names!C9&amp;" "&amp;Names!D9&amp;" "&amp;Names!E9&amp;" "&amp;Names!F9</f>
        <v>Ms. Esther M Harrington</v>
      </c>
      <c r="K9" s="0" t="str">
        <f aca="false">Names!H9</f>
        <v>Surrey</v>
      </c>
      <c r="L9" s="0" t="str">
        <f aca="false">Names!K9</f>
        <v>CA</v>
      </c>
      <c r="M9" s="0" t="str">
        <f aca="false">'TOB Data - Fake - Restaurants'!E9</f>
        <v>186124 B.C. LTD.</v>
      </c>
      <c r="N9" s="0" t="str">
        <f aca="false">Names!J9</f>
        <v>V3W 4N6</v>
      </c>
      <c r="O9" s="0" t="str">
        <f aca="false">Names!I9</f>
        <v>BC</v>
      </c>
      <c r="P9" s="0" t="str">
        <f aca="false">IF(D9="SP","Filing:FRREG","Filing:REGST")</f>
        <v>Filing:FRREG</v>
      </c>
    </row>
    <row r="10" customFormat="false" ht="13.8" hidden="false" customHeight="false" outlineLevel="0" collapsed="false">
      <c r="A10" s="0" t="str">
        <f aca="false">IF(B10 &lt;&gt; "",B10,"-")</f>
        <v>FM0762193</v>
      </c>
      <c r="B10" s="0" t="str">
        <f aca="false">'TOB Data - Fake - Restaurants'!C10</f>
        <v>FM0762193</v>
      </c>
      <c r="C10" s="0" t="str">
        <f aca="false">TEXT('TOB Data - Fake - Restaurants'!L10,"YYYY-MM-DD")</f>
        <v>2007-04-25</v>
      </c>
      <c r="D10" s="0" t="str">
        <f aca="false">'TOB Data - Fake - Restaurants'!D10</f>
        <v>SP</v>
      </c>
      <c r="E10" s="0" t="str">
        <f aca="false">"ACT"</f>
        <v>ACT</v>
      </c>
      <c r="F10" s="0" t="str">
        <f aca="false">C10</f>
        <v>2007-04-25</v>
      </c>
      <c r="G10" s="0" t="str">
        <f aca="false">C10</f>
        <v>2007-04-25</v>
      </c>
      <c r="H10" s="0" t="str">
        <f aca="false">Names!G10</f>
        <v>728 Glover Road</v>
      </c>
      <c r="I10" s="0" t="str">
        <f aca="false">""</f>
        <v/>
      </c>
      <c r="J10" s="0" t="str">
        <f aca="false">Names!C10&amp;" "&amp;Names!D10&amp;" "&amp;Names!E10&amp;" "&amp;Names!F10</f>
        <v>Mr. Brian D Gonzalez</v>
      </c>
      <c r="K10" s="0" t="str">
        <f aca="false">Names!H10</f>
        <v>Surrey</v>
      </c>
      <c r="L10" s="0" t="str">
        <f aca="false">Names!K10</f>
        <v>CA</v>
      </c>
      <c r="M10" s="0" t="str">
        <f aca="false">'TOB Data - Fake - Restaurants'!E10</f>
        <v>704037 B.C. LTD.</v>
      </c>
      <c r="N10" s="0" t="str">
        <f aca="false">Names!J10</f>
        <v>V3S 4C4</v>
      </c>
      <c r="O10" s="0" t="str">
        <f aca="false">Names!I10</f>
        <v>BC</v>
      </c>
      <c r="P10" s="0" t="str">
        <f aca="false">IF(D10="SP","Filing:FRREG","Filing:REGST")</f>
        <v>Filing:FRREG</v>
      </c>
    </row>
    <row r="11" customFormat="false" ht="13.8" hidden="false" customHeight="false" outlineLevel="0" collapsed="false">
      <c r="A11" s="0" t="str">
        <f aca="false">IF(B11 &lt;&gt; "",B11,"-")</f>
        <v>FM0590574</v>
      </c>
      <c r="B11" s="0" t="str">
        <f aca="false">'TOB Data - Fake - Restaurants'!C11</f>
        <v>FM0590574</v>
      </c>
      <c r="C11" s="0" t="str">
        <f aca="false">TEXT('TOB Data - Fake - Restaurants'!L11,"YYYY-MM-DD")</f>
        <v>2018-05-30</v>
      </c>
      <c r="D11" s="0" t="str">
        <f aca="false">'TOB Data - Fake - Restaurants'!D11</f>
        <v>SP</v>
      </c>
      <c r="E11" s="0" t="str">
        <f aca="false">"ACT"</f>
        <v>ACT</v>
      </c>
      <c r="F11" s="0" t="str">
        <f aca="false">C11</f>
        <v>2018-05-30</v>
      </c>
      <c r="G11" s="0" t="str">
        <f aca="false">C11</f>
        <v>2018-05-30</v>
      </c>
      <c r="H11" s="0" t="str">
        <f aca="false">Names!G11</f>
        <v>2461 Holdom Avenue</v>
      </c>
      <c r="I11" s="0" t="str">
        <f aca="false">""</f>
        <v/>
      </c>
      <c r="J11" s="0" t="str">
        <f aca="false">Names!C11&amp;" "&amp;Names!D11&amp;" "&amp;Names!E11&amp;" "&amp;Names!F11</f>
        <v>Mr. Michael H Colbert</v>
      </c>
      <c r="K11" s="0" t="str">
        <f aca="false">Names!H11</f>
        <v>Surrey</v>
      </c>
      <c r="L11" s="0" t="str">
        <f aca="false">Names!K11</f>
        <v>CA</v>
      </c>
      <c r="M11" s="0" t="str">
        <f aca="false">'TOB Data - Fake - Restaurants'!E11</f>
        <v>LONG HOLDINGS LTD.</v>
      </c>
      <c r="N11" s="0" t="str">
        <f aca="false">Names!J11</f>
        <v>V3T 4Y5</v>
      </c>
      <c r="O11" s="0" t="str">
        <f aca="false">Names!I11</f>
        <v>BC</v>
      </c>
      <c r="P11" s="0" t="str">
        <f aca="false">IF(D11="SP","Filing:FRREG","Filing:REGST")</f>
        <v>Filing:FRREG</v>
      </c>
    </row>
    <row r="12" customFormat="false" ht="13.8" hidden="false" customHeight="false" outlineLevel="0" collapsed="false">
      <c r="A12" s="0" t="str">
        <f aca="false">IF(B12 &lt;&gt; "",B12,"-")</f>
        <v>FM0323796</v>
      </c>
      <c r="B12" s="0" t="str">
        <f aca="false">'TOB Data - Fake - Restaurants'!C12</f>
        <v>FM0323796</v>
      </c>
      <c r="C12" s="0" t="str">
        <f aca="false">TEXT('TOB Data - Fake - Restaurants'!L12,"YYYY-MM-DD")</f>
        <v>2018-07-05</v>
      </c>
      <c r="D12" s="0" t="str">
        <f aca="false">'TOB Data - Fake - Restaurants'!D12</f>
        <v>SP</v>
      </c>
      <c r="E12" s="0" t="str">
        <f aca="false">"ACT"</f>
        <v>ACT</v>
      </c>
      <c r="F12" s="0" t="str">
        <f aca="false">C12</f>
        <v>2018-07-05</v>
      </c>
      <c r="G12" s="0" t="str">
        <f aca="false">C12</f>
        <v>2018-07-05</v>
      </c>
      <c r="H12" s="0" t="str">
        <f aca="false">Names!G12</f>
        <v>2415 Glover Road</v>
      </c>
      <c r="I12" s="0" t="str">
        <f aca="false">""</f>
        <v/>
      </c>
      <c r="J12" s="0" t="str">
        <f aca="false">Names!C12&amp;" "&amp;Names!D12&amp;" "&amp;Names!E12&amp;" "&amp;Names!F12</f>
        <v>Ms. Marion L Lisi</v>
      </c>
      <c r="K12" s="0" t="str">
        <f aca="false">Names!H12</f>
        <v>Surrey</v>
      </c>
      <c r="L12" s="0" t="str">
        <f aca="false">Names!K12</f>
        <v>CA</v>
      </c>
      <c r="M12" s="0" t="str">
        <f aca="false">'TOB Data - Fake - Restaurants'!E12</f>
        <v>THERRIEN CHENG CATERING INC.</v>
      </c>
      <c r="N12" s="0" t="str">
        <f aca="false">Names!J12</f>
        <v>V3S 4C4</v>
      </c>
      <c r="O12" s="0" t="str">
        <f aca="false">Names!I12</f>
        <v>BC</v>
      </c>
      <c r="P12" s="0" t="str">
        <f aca="false">IF(D12="SP","Filing:FRREG","Filing:REGST")</f>
        <v>Filing:FRREG</v>
      </c>
    </row>
    <row r="13" customFormat="false" ht="13.8" hidden="false" customHeight="false" outlineLevel="0" collapsed="false">
      <c r="A13" s="0" t="str">
        <f aca="false">IF(B13 &lt;&gt; "",B13,"-")</f>
        <v>FM0189472</v>
      </c>
      <c r="B13" s="0" t="str">
        <f aca="false">'TOB Data - Fake - Restaurants'!C13</f>
        <v>FM0189472</v>
      </c>
      <c r="C13" s="0" t="str">
        <f aca="false">TEXT('TOB Data - Fake - Restaurants'!L13,"YYYY-MM-DD")</f>
        <v>2015-09-06</v>
      </c>
      <c r="D13" s="0" t="str">
        <f aca="false">'TOB Data - Fake - Restaurants'!D13</f>
        <v>SP</v>
      </c>
      <c r="E13" s="0" t="str">
        <f aca="false">"ACT"</f>
        <v>ACT</v>
      </c>
      <c r="F13" s="0" t="str">
        <f aca="false">C13</f>
        <v>2015-09-06</v>
      </c>
      <c r="G13" s="0" t="str">
        <f aca="false">C13</f>
        <v>2015-09-06</v>
      </c>
      <c r="H13" s="0" t="str">
        <f aca="false">Names!G13</f>
        <v>2481 Holdom Avenue</v>
      </c>
      <c r="I13" s="0" t="str">
        <f aca="false">""</f>
        <v/>
      </c>
      <c r="J13" s="0" t="str">
        <f aca="false">Names!C13&amp;" "&amp;Names!D13&amp;" "&amp;Names!E13&amp;" "&amp;Names!F13</f>
        <v>Dr. Anthony H Williams</v>
      </c>
      <c r="K13" s="0" t="str">
        <f aca="false">Names!H13</f>
        <v>Surrey</v>
      </c>
      <c r="L13" s="0" t="str">
        <f aca="false">Names!K13</f>
        <v>CA</v>
      </c>
      <c r="M13" s="0" t="str">
        <f aca="false">'TOB Data - Fake - Restaurants'!E13</f>
        <v>797551 B.C. LTD.</v>
      </c>
      <c r="N13" s="0" t="str">
        <f aca="false">Names!J13</f>
        <v>V3T 4Y5</v>
      </c>
      <c r="O13" s="0" t="str">
        <f aca="false">Names!I13</f>
        <v>BC</v>
      </c>
      <c r="P13" s="0" t="str">
        <f aca="false">IF(D13="SP","Filing:FRREG","Filing:REGST")</f>
        <v>Filing:FRREG</v>
      </c>
    </row>
    <row r="14" customFormat="false" ht="13.8" hidden="false" customHeight="false" outlineLevel="0" collapsed="false">
      <c r="A14" s="0" t="str">
        <f aca="false">IF(B14 &lt;&gt; "",B14,"-")</f>
        <v>FM0838889</v>
      </c>
      <c r="B14" s="0" t="str">
        <f aca="false">'TOB Data - Fake - Restaurants'!C14</f>
        <v>FM0838889</v>
      </c>
      <c r="C14" s="0" t="str">
        <f aca="false">TEXT('TOB Data - Fake - Restaurants'!L14,"YYYY-MM-DD")</f>
        <v>2015-05-31</v>
      </c>
      <c r="D14" s="0" t="str">
        <f aca="false">'TOB Data - Fake - Restaurants'!D14</f>
        <v>SP</v>
      </c>
      <c r="E14" s="0" t="str">
        <f aca="false">"ACT"</f>
        <v>ACT</v>
      </c>
      <c r="F14" s="0" t="str">
        <f aca="false">C14</f>
        <v>2015-05-31</v>
      </c>
      <c r="G14" s="0" t="str">
        <f aca="false">C14</f>
        <v>2015-05-31</v>
      </c>
      <c r="H14" s="0" t="str">
        <f aca="false">Names!G14</f>
        <v>4579 Holdom Avenue</v>
      </c>
      <c r="I14" s="0" t="str">
        <f aca="false">""</f>
        <v/>
      </c>
      <c r="J14" s="0" t="str">
        <f aca="false">Names!C14&amp;" "&amp;Names!D14&amp;" "&amp;Names!E14&amp;" "&amp;Names!F14</f>
        <v>Mr. Dee S Peirce</v>
      </c>
      <c r="K14" s="0" t="str">
        <f aca="false">Names!H14</f>
        <v>Surrey</v>
      </c>
      <c r="L14" s="0" t="str">
        <f aca="false">Names!K14</f>
        <v>CA</v>
      </c>
      <c r="M14" s="0" t="str">
        <f aca="false">'TOB Data - Fake - Restaurants'!E14</f>
        <v>PHILLIPPI ENTERPRISES INC.</v>
      </c>
      <c r="N14" s="0" t="str">
        <f aca="false">Names!J14</f>
        <v>V3T 4Y5</v>
      </c>
      <c r="O14" s="0" t="str">
        <f aca="false">Names!I14</f>
        <v>BC</v>
      </c>
      <c r="P14" s="0" t="str">
        <f aca="false">IF(D14="SP","Filing:FRREG","Filing:REGST")</f>
        <v>Filing:FRREG</v>
      </c>
    </row>
    <row r="15" customFormat="false" ht="13.8" hidden="false" customHeight="false" outlineLevel="0" collapsed="false">
      <c r="A15" s="0" t="str">
        <f aca="false">IF(B15 &lt;&gt; "",B15,"-")</f>
        <v>FM0905044</v>
      </c>
      <c r="B15" s="0" t="str">
        <f aca="false">'TOB Data - Fake - Restaurants'!C15</f>
        <v>FM0905044</v>
      </c>
      <c r="C15" s="0" t="str">
        <f aca="false">TEXT('TOB Data - Fake - Restaurants'!L15,"YYYY-MM-DD")</f>
        <v>2011-05-24</v>
      </c>
      <c r="D15" s="0" t="str">
        <f aca="false">'TOB Data - Fake - Restaurants'!D15</f>
        <v>SP</v>
      </c>
      <c r="E15" s="0" t="str">
        <f aca="false">"ACT"</f>
        <v>ACT</v>
      </c>
      <c r="F15" s="0" t="str">
        <f aca="false">C15</f>
        <v>2011-05-24</v>
      </c>
      <c r="G15" s="0" t="str">
        <f aca="false">C15</f>
        <v>2011-05-24</v>
      </c>
      <c r="H15" s="0" t="str">
        <f aca="false">Names!G15</f>
        <v>3593 King George Hwy</v>
      </c>
      <c r="I15" s="0" t="str">
        <f aca="false">""</f>
        <v/>
      </c>
      <c r="J15" s="0" t="str">
        <f aca="false">Names!C15&amp;" "&amp;Names!D15&amp;" "&amp;Names!E15&amp;" "&amp;Names!F15</f>
        <v>Mr. Ronald L Knight</v>
      </c>
      <c r="K15" s="0" t="str">
        <f aca="false">Names!H15</f>
        <v>Surrey</v>
      </c>
      <c r="L15" s="0" t="str">
        <f aca="false">Names!K15</f>
        <v>CA</v>
      </c>
      <c r="M15" s="0" t="str">
        <f aca="false">'TOB Data - Fake - Restaurants'!E15</f>
        <v>SEVIN ALI BABA LTD.</v>
      </c>
      <c r="N15" s="0" t="str">
        <f aca="false">Names!J15</f>
        <v>V3W 4E3</v>
      </c>
      <c r="O15" s="0" t="str">
        <f aca="false">Names!I15</f>
        <v>BC</v>
      </c>
      <c r="P15" s="0" t="str">
        <f aca="false">IF(D15="SP","Filing:FRREG","Filing:REGST")</f>
        <v>Filing:FRREG</v>
      </c>
    </row>
    <row r="16" customFormat="false" ht="13.8" hidden="false" customHeight="false" outlineLevel="0" collapsed="false">
      <c r="A16" s="0" t="str">
        <f aca="false">IF(B16 &lt;&gt; "",B16,"-")</f>
        <v>FM0218652</v>
      </c>
      <c r="B16" s="0" t="str">
        <f aca="false">'TOB Data - Fake - Restaurants'!C16</f>
        <v>FM0218652</v>
      </c>
      <c r="C16" s="0" t="str">
        <f aca="false">TEXT('TOB Data - Fake - Restaurants'!L16,"YYYY-MM-DD")</f>
        <v>2011-08-26</v>
      </c>
      <c r="D16" s="0" t="str">
        <f aca="false">'TOB Data - Fake - Restaurants'!D16</f>
        <v>SP</v>
      </c>
      <c r="E16" s="0" t="str">
        <f aca="false">"ACT"</f>
        <v>ACT</v>
      </c>
      <c r="F16" s="0" t="str">
        <f aca="false">C16</f>
        <v>2011-08-26</v>
      </c>
      <c r="G16" s="0" t="str">
        <f aca="false">C16</f>
        <v>2011-08-26</v>
      </c>
      <c r="H16" s="0" t="str">
        <f aca="false">Names!G16</f>
        <v>3490 Glover Road</v>
      </c>
      <c r="I16" s="0" t="str">
        <f aca="false">""</f>
        <v/>
      </c>
      <c r="J16" s="0" t="str">
        <f aca="false">Names!C16&amp;" "&amp;Names!D16&amp;" "&amp;Names!E16&amp;" "&amp;Names!F16</f>
        <v>Ms. Monica C Fulford</v>
      </c>
      <c r="K16" s="0" t="str">
        <f aca="false">Names!H16</f>
        <v>Surrey</v>
      </c>
      <c r="L16" s="0" t="str">
        <f aca="false">Names!K16</f>
        <v>CA</v>
      </c>
      <c r="M16" s="0" t="str">
        <f aca="false">'TOB Data - Fake - Restaurants'!E16</f>
        <v>FERRELL ENTERPRISES LTD.</v>
      </c>
      <c r="N16" s="0" t="str">
        <f aca="false">Names!J16</f>
        <v>V3S 4C4</v>
      </c>
      <c r="O16" s="0" t="str">
        <f aca="false">Names!I16</f>
        <v>BC</v>
      </c>
      <c r="P16" s="0" t="str">
        <f aca="false">IF(D16="SP","Filing:FRREG","Filing:REGST")</f>
        <v>Filing:FRREG</v>
      </c>
    </row>
    <row r="17" customFormat="false" ht="13.8" hidden="false" customHeight="false" outlineLevel="0" collapsed="false">
      <c r="A17" s="0" t="str">
        <f aca="false">IF(B17 &lt;&gt; "",B17,"-")</f>
        <v>FM0289291</v>
      </c>
      <c r="B17" s="0" t="str">
        <f aca="false">'TOB Data - Fake - Restaurants'!C17</f>
        <v>FM0289291</v>
      </c>
      <c r="C17" s="0" t="str">
        <f aca="false">TEXT('TOB Data - Fake - Restaurants'!L17,"YYYY-MM-DD")</f>
        <v>2008-11-25</v>
      </c>
      <c r="D17" s="0" t="str">
        <f aca="false">'TOB Data - Fake - Restaurants'!D17</f>
        <v>SP</v>
      </c>
      <c r="E17" s="0" t="str">
        <f aca="false">"ACT"</f>
        <v>ACT</v>
      </c>
      <c r="F17" s="0" t="str">
        <f aca="false">C17</f>
        <v>2008-11-25</v>
      </c>
      <c r="G17" s="0" t="str">
        <f aca="false">C17</f>
        <v>2008-11-25</v>
      </c>
      <c r="H17" s="0" t="str">
        <f aca="false">Names!G17</f>
        <v>2645 King George Hwy</v>
      </c>
      <c r="I17" s="0" t="str">
        <f aca="false">""</f>
        <v/>
      </c>
      <c r="J17" s="0" t="str">
        <f aca="false">Names!C17&amp;" "&amp;Names!D17&amp;" "&amp;Names!E17&amp;" "&amp;Names!F17</f>
        <v>Mr. Jerry R Locke</v>
      </c>
      <c r="K17" s="0" t="str">
        <f aca="false">Names!H17</f>
        <v>Surrey</v>
      </c>
      <c r="L17" s="0" t="str">
        <f aca="false">Names!K17</f>
        <v>CA</v>
      </c>
      <c r="M17" s="0" t="str">
        <f aca="false">'TOB Data - Fake - Restaurants'!E17</f>
        <v>PAUL GRANDVIEW RESTAURANT LTD.</v>
      </c>
      <c r="N17" s="0" t="str">
        <f aca="false">Names!J17</f>
        <v>V3W 4E3</v>
      </c>
      <c r="O17" s="0" t="str">
        <f aca="false">Names!I17</f>
        <v>BC</v>
      </c>
      <c r="P17" s="0" t="str">
        <f aca="false">IF(D17="SP","Filing:FRREG","Filing:REGST")</f>
        <v>Filing:FRREG</v>
      </c>
    </row>
    <row r="18" customFormat="false" ht="13.8" hidden="false" customHeight="false" outlineLevel="0" collapsed="false">
      <c r="A18" s="0" t="str">
        <f aca="false">IF(B18 &lt;&gt; "",B18,"-")</f>
        <v>FM0298626</v>
      </c>
      <c r="B18" s="0" t="str">
        <f aca="false">'TOB Data - Fake - Restaurants'!C18</f>
        <v>FM0298626</v>
      </c>
      <c r="C18" s="0" t="str">
        <f aca="false">TEXT('TOB Data - Fake - Restaurants'!L18,"YYYY-MM-DD")</f>
        <v>2005-08-22</v>
      </c>
      <c r="D18" s="0" t="str">
        <f aca="false">'TOB Data - Fake - Restaurants'!D18</f>
        <v>SP</v>
      </c>
      <c r="E18" s="0" t="str">
        <f aca="false">"ACT"</f>
        <v>ACT</v>
      </c>
      <c r="F18" s="0" t="str">
        <f aca="false">C18</f>
        <v>2005-08-22</v>
      </c>
      <c r="G18" s="0" t="str">
        <f aca="false">C18</f>
        <v>2005-08-22</v>
      </c>
      <c r="H18" s="0" t="str">
        <f aca="false">Names!G18</f>
        <v>3522 Glover Road</v>
      </c>
      <c r="I18" s="0" t="str">
        <f aca="false">""</f>
        <v/>
      </c>
      <c r="J18" s="0" t="str">
        <f aca="false">Names!C18&amp;" "&amp;Names!D18&amp;" "&amp;Names!E18&amp;" "&amp;Names!F18</f>
        <v>Ms. Angela J Lloyd</v>
      </c>
      <c r="K18" s="0" t="str">
        <f aca="false">Names!H18</f>
        <v>Surrey</v>
      </c>
      <c r="L18" s="0" t="str">
        <f aca="false">Names!K18</f>
        <v>CA</v>
      </c>
      <c r="M18" s="0" t="str">
        <f aca="false">'TOB Data - Fake - Restaurants'!E18</f>
        <v>YOUNG HOSPITALITY INC.</v>
      </c>
      <c r="N18" s="0" t="str">
        <f aca="false">Names!J18</f>
        <v>V3W 4N6</v>
      </c>
      <c r="O18" s="0" t="str">
        <f aca="false">Names!I18</f>
        <v>BC</v>
      </c>
      <c r="P18" s="0" t="str">
        <f aca="false">IF(D18="SP","Filing:FRREG","Filing:REGST")</f>
        <v>Filing:FRREG</v>
      </c>
    </row>
    <row r="19" customFormat="false" ht="13.8" hidden="false" customHeight="false" outlineLevel="0" collapsed="false">
      <c r="A19" s="0" t="str">
        <f aca="false">IF(B19 &lt;&gt; "",B19,"-")</f>
        <v>FM0200326</v>
      </c>
      <c r="B19" s="0" t="str">
        <f aca="false">'TOB Data - Fake - Restaurants'!C19</f>
        <v>FM0200326</v>
      </c>
      <c r="C19" s="0" t="str">
        <f aca="false">TEXT('TOB Data - Fake - Restaurants'!L19,"YYYY-MM-DD")</f>
        <v>2017-02-11</v>
      </c>
      <c r="D19" s="0" t="str">
        <f aca="false">'TOB Data - Fake - Restaurants'!D19</f>
        <v>SP</v>
      </c>
      <c r="E19" s="0" t="str">
        <f aca="false">"ACT"</f>
        <v>ACT</v>
      </c>
      <c r="F19" s="0" t="str">
        <f aca="false">C19</f>
        <v>2017-02-11</v>
      </c>
      <c r="G19" s="0" t="str">
        <f aca="false">C19</f>
        <v>2017-02-11</v>
      </c>
      <c r="H19" s="0" t="str">
        <f aca="false">Names!G19</f>
        <v>4945 King George Hwy</v>
      </c>
      <c r="I19" s="0" t="str">
        <f aca="false">""</f>
        <v/>
      </c>
      <c r="J19" s="0" t="str">
        <f aca="false">Names!C19&amp;" "&amp;Names!D19&amp;" "&amp;Names!E19&amp;" "&amp;Names!F19</f>
        <v>Mr. Albert K Gleason</v>
      </c>
      <c r="K19" s="0" t="str">
        <f aca="false">Names!H19</f>
        <v>Surrey</v>
      </c>
      <c r="L19" s="0" t="str">
        <f aca="false">Names!K19</f>
        <v>CA</v>
      </c>
      <c r="M19" s="0" t="str">
        <f aca="false">'TOB Data - Fake - Restaurants'!E19</f>
        <v>SESSION FOOD LTD.</v>
      </c>
      <c r="N19" s="0" t="str">
        <f aca="false">Names!J19</f>
        <v>V3W 4E3</v>
      </c>
      <c r="O19" s="0" t="str">
        <f aca="false">Names!I19</f>
        <v>BC</v>
      </c>
      <c r="P19" s="0" t="str">
        <f aca="false">IF(D19="SP","Filing:FRREG","Filing:REGST")</f>
        <v>Filing:FRREG</v>
      </c>
    </row>
    <row r="20" customFormat="false" ht="13.8" hidden="false" customHeight="false" outlineLevel="0" collapsed="false">
      <c r="A20" s="0" t="str">
        <f aca="false">IF(B20 &lt;&gt; "",B20,"-")</f>
        <v>FM0365433</v>
      </c>
      <c r="B20" s="0" t="str">
        <f aca="false">'TOB Data - Fake - Restaurants'!C20</f>
        <v>FM0365433</v>
      </c>
      <c r="C20" s="0" t="str">
        <f aca="false">TEXT('TOB Data - Fake - Restaurants'!L20,"YYYY-MM-DD")</f>
        <v>2016-03-04</v>
      </c>
      <c r="D20" s="0" t="str">
        <f aca="false">'TOB Data - Fake - Restaurants'!D20</f>
        <v>SP</v>
      </c>
      <c r="E20" s="0" t="str">
        <f aca="false">"ACT"</f>
        <v>ACT</v>
      </c>
      <c r="F20" s="0" t="str">
        <f aca="false">C20</f>
        <v>2016-03-04</v>
      </c>
      <c r="G20" s="0" t="str">
        <f aca="false">C20</f>
        <v>2016-03-04</v>
      </c>
      <c r="H20" s="0" t="str">
        <f aca="false">Names!G20</f>
        <v>1588 King George Hwy</v>
      </c>
      <c r="I20" s="0" t="str">
        <f aca="false">""</f>
        <v/>
      </c>
      <c r="J20" s="0" t="str">
        <f aca="false">Names!C20&amp;" "&amp;Names!D20&amp;" "&amp;Names!E20&amp;" "&amp;Names!F20</f>
        <v>Mrs. Kelly M Bumpers</v>
      </c>
      <c r="K20" s="0" t="str">
        <f aca="false">Names!H20</f>
        <v>Surrey</v>
      </c>
      <c r="L20" s="0" t="str">
        <f aca="false">Names!K20</f>
        <v>CA</v>
      </c>
      <c r="M20" s="0" t="str">
        <f aca="false">'TOB Data - Fake - Restaurants'!E20</f>
        <v>621274 B.C. LTD.</v>
      </c>
      <c r="N20" s="0" t="str">
        <f aca="false">Names!J20</f>
        <v>V3W 4E3</v>
      </c>
      <c r="O20" s="0" t="str">
        <f aca="false">Names!I20</f>
        <v>BC</v>
      </c>
      <c r="P20" s="0" t="str">
        <f aca="false">IF(D20="SP","Filing:FRREG","Filing:REGST")</f>
        <v>Filing:FRREG</v>
      </c>
    </row>
    <row r="21" customFormat="false" ht="13.8" hidden="false" customHeight="false" outlineLevel="0" collapsed="false">
      <c r="A21" s="0" t="str">
        <f aca="false">IF(B21 &lt;&gt; "",B21,"-")</f>
        <v>FM0321707</v>
      </c>
      <c r="B21" s="0" t="str">
        <f aca="false">'TOB Data - Fake - Restaurants'!C21</f>
        <v>FM0321707</v>
      </c>
      <c r="C21" s="0" t="str">
        <f aca="false">TEXT('TOB Data - Fake - Restaurants'!L21,"YYYY-MM-DD")</f>
        <v>2007-01-08</v>
      </c>
      <c r="D21" s="0" t="str">
        <f aca="false">'TOB Data - Fake - Restaurants'!D21</f>
        <v>SP</v>
      </c>
      <c r="E21" s="0" t="str">
        <f aca="false">"ACT"</f>
        <v>ACT</v>
      </c>
      <c r="F21" s="0" t="str">
        <f aca="false">C21</f>
        <v>2007-01-08</v>
      </c>
      <c r="G21" s="0" t="str">
        <f aca="false">C21</f>
        <v>2007-01-08</v>
      </c>
      <c r="H21" s="0" t="str">
        <f aca="false">Names!G21</f>
        <v>1172 Holdom Avenue</v>
      </c>
      <c r="I21" s="0" t="str">
        <f aca="false">""</f>
        <v/>
      </c>
      <c r="J21" s="0" t="str">
        <f aca="false">Names!C21&amp;" "&amp;Names!D21&amp;" "&amp;Names!E21&amp;" "&amp;Names!F21</f>
        <v>Ms. Dorothy M Rodriguez</v>
      </c>
      <c r="K21" s="0" t="str">
        <f aca="false">Names!H21</f>
        <v>Surrey</v>
      </c>
      <c r="L21" s="0" t="str">
        <f aca="false">Names!K21</f>
        <v>CA</v>
      </c>
      <c r="M21" s="0" t="str">
        <f aca="false">'TOB Data - Fake - Restaurants'!E21</f>
        <v>COLLAZO &amp; D KPW GOURMET INC.</v>
      </c>
      <c r="N21" s="0" t="str">
        <f aca="false">Names!J21</f>
        <v>V3T 4Y5</v>
      </c>
      <c r="O21" s="0" t="str">
        <f aca="false">Names!I21</f>
        <v>BC</v>
      </c>
      <c r="P21" s="0" t="str">
        <f aca="false">IF(D21="SP","Filing:FRREG","Filing:REGST")</f>
        <v>Filing:FRREG</v>
      </c>
    </row>
    <row r="22" customFormat="false" ht="13.8" hidden="false" customHeight="false" outlineLevel="0" collapsed="false">
      <c r="A22" s="0" t="str">
        <f aca="false">IF(B22 &lt;&gt; "",B22,"-")</f>
        <v>FM0299131</v>
      </c>
      <c r="B22" s="0" t="str">
        <f aca="false">'TOB Data - Fake - Restaurants'!C22</f>
        <v>FM0299131</v>
      </c>
      <c r="C22" s="0" t="str">
        <f aca="false">TEXT('TOB Data - Fake - Restaurants'!L22,"YYYY-MM-DD")</f>
        <v>2004-11-21</v>
      </c>
      <c r="D22" s="0" t="str">
        <f aca="false">'TOB Data - Fake - Restaurants'!D22</f>
        <v>SP</v>
      </c>
      <c r="E22" s="0" t="str">
        <f aca="false">"ACT"</f>
        <v>ACT</v>
      </c>
      <c r="F22" s="0" t="str">
        <f aca="false">C22</f>
        <v>2004-11-21</v>
      </c>
      <c r="G22" s="0" t="str">
        <f aca="false">C22</f>
        <v>2004-11-21</v>
      </c>
      <c r="H22" s="0" t="str">
        <f aca="false">Names!G22</f>
        <v>3490 King George Hwy</v>
      </c>
      <c r="I22" s="0" t="str">
        <f aca="false">""</f>
        <v/>
      </c>
      <c r="J22" s="0" t="str">
        <f aca="false">Names!C22&amp;" "&amp;Names!D22&amp;" "&amp;Names!E22&amp;" "&amp;Names!F22</f>
        <v>Mrs. Alice J Martin</v>
      </c>
      <c r="K22" s="0" t="str">
        <f aca="false">Names!H22</f>
        <v>Surrey</v>
      </c>
      <c r="L22" s="0" t="str">
        <f aca="false">Names!K22</f>
        <v>CA</v>
      </c>
      <c r="M22" s="0" t="str">
        <f aca="false">'TOB Data - Fake - Restaurants'!E22</f>
        <v>MARCUS GOURMET INC.</v>
      </c>
      <c r="N22" s="0" t="str">
        <f aca="false">Names!J22</f>
        <v>V3W 4E3</v>
      </c>
      <c r="O22" s="0" t="str">
        <f aca="false">Names!I22</f>
        <v>BC</v>
      </c>
      <c r="P22" s="0" t="str">
        <f aca="false">IF(D22="SP","Filing:FRREG","Filing:REGST")</f>
        <v>Filing:FRREG</v>
      </c>
    </row>
    <row r="23" customFormat="false" ht="13.8" hidden="false" customHeight="false" outlineLevel="0" collapsed="false">
      <c r="A23" s="0" t="str">
        <f aca="false">IF(B23 &lt;&gt; "",B23,"-")</f>
        <v>FM0480129</v>
      </c>
      <c r="B23" s="0" t="str">
        <f aca="false">'TOB Data - Fake - Restaurants'!C23</f>
        <v>FM0480129</v>
      </c>
      <c r="C23" s="0" t="str">
        <f aca="false">TEXT('TOB Data - Fake - Restaurants'!L23,"YYYY-MM-DD")</f>
        <v>2005-02-12</v>
      </c>
      <c r="D23" s="0" t="str">
        <f aca="false">'TOB Data - Fake - Restaurants'!D23</f>
        <v>SP</v>
      </c>
      <c r="E23" s="0" t="str">
        <f aca="false">"ACT"</f>
        <v>ACT</v>
      </c>
      <c r="F23" s="0" t="str">
        <f aca="false">C23</f>
        <v>2005-02-12</v>
      </c>
      <c r="G23" s="0" t="str">
        <f aca="false">C23</f>
        <v>2005-02-12</v>
      </c>
      <c r="H23" s="0" t="str">
        <f aca="false">Names!G23</f>
        <v>2177 Holdom Avenue</v>
      </c>
      <c r="I23" s="0" t="str">
        <f aca="false">""</f>
        <v/>
      </c>
      <c r="J23" s="0" t="str">
        <f aca="false">Names!C23&amp;" "&amp;Names!D23&amp;" "&amp;Names!E23&amp;" "&amp;Names!F23</f>
        <v>Mrs. Casey R Wright</v>
      </c>
      <c r="K23" s="0" t="str">
        <f aca="false">Names!H23</f>
        <v>Surrey</v>
      </c>
      <c r="L23" s="0" t="str">
        <f aca="false">Names!K23</f>
        <v>CA</v>
      </c>
      <c r="M23" s="0" t="str">
        <f aca="false">'TOB Data - Fake - Restaurants'!E23</f>
        <v>RUFF KITCHEN LTD.</v>
      </c>
      <c r="N23" s="0" t="str">
        <f aca="false">Names!J23</f>
        <v>V3T 4Y5</v>
      </c>
      <c r="O23" s="0" t="str">
        <f aca="false">Names!I23</f>
        <v>BC</v>
      </c>
      <c r="P23" s="0" t="str">
        <f aca="false">IF(D23="SP","Filing:FRREG","Filing:REGST")</f>
        <v>Filing:FRREG</v>
      </c>
    </row>
    <row r="24" customFormat="false" ht="13.8" hidden="false" customHeight="false" outlineLevel="0" collapsed="false">
      <c r="A24" s="0" t="str">
        <f aca="false">IF(B24 &lt;&gt; "",B24,"-")</f>
        <v>FM0912118</v>
      </c>
      <c r="B24" s="0" t="str">
        <f aca="false">'TOB Data - Fake - Restaurants'!C24</f>
        <v>FM0912118</v>
      </c>
      <c r="C24" s="0" t="str">
        <f aca="false">TEXT('TOB Data - Fake - Restaurants'!L24,"YYYY-MM-DD")</f>
        <v>2010-07-14</v>
      </c>
      <c r="D24" s="0" t="str">
        <f aca="false">'TOB Data - Fake - Restaurants'!D24</f>
        <v>SP</v>
      </c>
      <c r="E24" s="0" t="str">
        <f aca="false">"ACT"</f>
        <v>ACT</v>
      </c>
      <c r="F24" s="0" t="str">
        <f aca="false">C24</f>
        <v>2010-07-14</v>
      </c>
      <c r="G24" s="0" t="str">
        <f aca="false">C24</f>
        <v>2010-07-14</v>
      </c>
      <c r="H24" s="0" t="str">
        <f aca="false">Names!G24</f>
        <v>3484 Holdom Avenue</v>
      </c>
      <c r="I24" s="0" t="str">
        <f aca="false">""</f>
        <v/>
      </c>
      <c r="J24" s="0" t="str">
        <f aca="false">Names!C24&amp;" "&amp;Names!D24&amp;" "&amp;Names!E24&amp;" "&amp;Names!F24</f>
        <v>Mr. Daniel D Shook</v>
      </c>
      <c r="K24" s="0" t="str">
        <f aca="false">Names!H24</f>
        <v>Surrey</v>
      </c>
      <c r="L24" s="0" t="str">
        <f aca="false">Names!K24</f>
        <v>CA</v>
      </c>
      <c r="M24" s="0" t="str">
        <f aca="false">'TOB Data - Fake - Restaurants'!E24</f>
        <v>RATHER KOREAN RESTAURANT LTD.</v>
      </c>
      <c r="N24" s="0" t="str">
        <f aca="false">Names!J24</f>
        <v>V3T 4Y5</v>
      </c>
      <c r="O24" s="0" t="str">
        <f aca="false">Names!I24</f>
        <v>BC</v>
      </c>
      <c r="P24" s="0" t="str">
        <f aca="false">IF(D24="SP","Filing:FRREG","Filing:REGST")</f>
        <v>Filing:FRREG</v>
      </c>
    </row>
    <row r="25" customFormat="false" ht="13.8" hidden="false" customHeight="false" outlineLevel="0" collapsed="false">
      <c r="A25" s="0" t="str">
        <f aca="false">IF(B25 &lt;&gt; "",B25,"-")</f>
        <v>FM0918448</v>
      </c>
      <c r="B25" s="0" t="str">
        <f aca="false">'TOB Data - Fake - Restaurants'!C25</f>
        <v>FM0918448</v>
      </c>
      <c r="C25" s="0" t="str">
        <f aca="false">TEXT('TOB Data - Fake - Restaurants'!L25,"YYYY-MM-DD")</f>
        <v>2005-09-03</v>
      </c>
      <c r="D25" s="0" t="str">
        <f aca="false">'TOB Data - Fake - Restaurants'!D25</f>
        <v>SP</v>
      </c>
      <c r="E25" s="0" t="str">
        <f aca="false">"ACT"</f>
        <v>ACT</v>
      </c>
      <c r="F25" s="0" t="str">
        <f aca="false">C25</f>
        <v>2005-09-03</v>
      </c>
      <c r="G25" s="0" t="str">
        <f aca="false">C25</f>
        <v>2005-09-03</v>
      </c>
      <c r="H25" s="0" t="str">
        <f aca="false">Names!G25</f>
        <v>3626 Holdom Avenue</v>
      </c>
      <c r="I25" s="0" t="str">
        <f aca="false">""</f>
        <v/>
      </c>
      <c r="J25" s="0" t="str">
        <f aca="false">Names!C25&amp;" "&amp;Names!D25&amp;" "&amp;Names!E25&amp;" "&amp;Names!F25</f>
        <v>Ms. Amanda T Cleary</v>
      </c>
      <c r="K25" s="0" t="str">
        <f aca="false">Names!H25</f>
        <v>Surrey</v>
      </c>
      <c r="L25" s="0" t="str">
        <f aca="false">Names!K25</f>
        <v>CA</v>
      </c>
      <c r="M25" s="0" t="str">
        <f aca="false">'TOB Data - Fake - Restaurants'!E25</f>
        <v>MORTON WING RESTAURANT LTD.</v>
      </c>
      <c r="N25" s="0" t="str">
        <f aca="false">Names!J25</f>
        <v>V3T 4Y5</v>
      </c>
      <c r="O25" s="0" t="str">
        <f aca="false">Names!I25</f>
        <v>BC</v>
      </c>
      <c r="P25" s="0" t="str">
        <f aca="false">IF(D25="SP","Filing:FRREG","Filing:REGST")</f>
        <v>Filing:FRREG</v>
      </c>
    </row>
    <row r="26" customFormat="false" ht="13.8" hidden="false" customHeight="false" outlineLevel="0" collapsed="false">
      <c r="A26" s="0" t="str">
        <f aca="false">IF(B26 &lt;&gt; "",B26,"-")</f>
        <v>FM0862495</v>
      </c>
      <c r="B26" s="0" t="str">
        <f aca="false">'TOB Data - Fake - Restaurants'!C26</f>
        <v>FM0862495</v>
      </c>
      <c r="C26" s="0" t="str">
        <f aca="false">TEXT('TOB Data - Fake - Restaurants'!L26,"YYYY-MM-DD")</f>
        <v>2014-06-30</v>
      </c>
      <c r="D26" s="0" t="str">
        <f aca="false">'TOB Data - Fake - Restaurants'!D26</f>
        <v>SP</v>
      </c>
      <c r="E26" s="0" t="str">
        <f aca="false">"ACT"</f>
        <v>ACT</v>
      </c>
      <c r="F26" s="0" t="str">
        <f aca="false">C26</f>
        <v>2014-06-30</v>
      </c>
      <c r="G26" s="0" t="str">
        <f aca="false">C26</f>
        <v>2014-06-30</v>
      </c>
      <c r="H26" s="0" t="str">
        <f aca="false">Names!G26</f>
        <v>1489 Holdom Avenue</v>
      </c>
      <c r="I26" s="0" t="str">
        <f aca="false">""</f>
        <v/>
      </c>
      <c r="J26" s="0" t="str">
        <f aca="false">Names!C26&amp;" "&amp;Names!D26&amp;" "&amp;Names!E26&amp;" "&amp;Names!F26</f>
        <v>Mr. Joshua K Bankston</v>
      </c>
      <c r="K26" s="0" t="str">
        <f aca="false">Names!H26</f>
        <v>Surrey</v>
      </c>
      <c r="L26" s="0" t="str">
        <f aca="false">Names!K26</f>
        <v>CA</v>
      </c>
      <c r="M26" s="0" t="str">
        <f aca="false">'TOB Data - Fake - Restaurants'!E26</f>
        <v>TORRES HOLDINGS LTD.</v>
      </c>
      <c r="N26" s="0" t="str">
        <f aca="false">Names!J26</f>
        <v>V3T 4Y5</v>
      </c>
      <c r="O26" s="0" t="str">
        <f aca="false">Names!I26</f>
        <v>BC</v>
      </c>
      <c r="P26" s="0" t="str">
        <f aca="false">IF(D26="SP","Filing:FRREG","Filing:REGST")</f>
        <v>Filing:FRREG</v>
      </c>
    </row>
    <row r="27" customFormat="false" ht="13.8" hidden="false" customHeight="false" outlineLevel="0" collapsed="false">
      <c r="A27" s="0" t="str">
        <f aca="false">IF(B27 &lt;&gt; "",B27,"-")</f>
        <v>FM0392976</v>
      </c>
      <c r="B27" s="0" t="str">
        <f aca="false">'TOB Data - Fake - Restaurants'!C27</f>
        <v>FM0392976</v>
      </c>
      <c r="C27" s="0" t="str">
        <f aca="false">TEXT('TOB Data - Fake - Restaurants'!L27,"YYYY-MM-DD")</f>
        <v>2018-05-13</v>
      </c>
      <c r="D27" s="0" t="str">
        <f aca="false">'TOB Data - Fake - Restaurants'!D27</f>
        <v>SP</v>
      </c>
      <c r="E27" s="0" t="str">
        <f aca="false">"ACT"</f>
        <v>ACT</v>
      </c>
      <c r="F27" s="0" t="str">
        <f aca="false">C27</f>
        <v>2018-05-13</v>
      </c>
      <c r="G27" s="0" t="str">
        <f aca="false">C27</f>
        <v>2018-05-13</v>
      </c>
      <c r="H27" s="0" t="str">
        <f aca="false">Names!G27</f>
        <v>2977 King George Hwy</v>
      </c>
      <c r="I27" s="0" t="str">
        <f aca="false">""</f>
        <v/>
      </c>
      <c r="J27" s="0" t="str">
        <f aca="false">Names!C27&amp;" "&amp;Names!D27&amp;" "&amp;Names!E27&amp;" "&amp;Names!F27</f>
        <v>Mrs. Joyce C Pinzon</v>
      </c>
      <c r="K27" s="0" t="str">
        <f aca="false">Names!H27</f>
        <v>Surrey</v>
      </c>
      <c r="L27" s="0" t="str">
        <f aca="false">Names!K27</f>
        <v>CA</v>
      </c>
      <c r="M27" s="0" t="str">
        <f aca="false">'TOB Data - Fake - Restaurants'!E27</f>
        <v>768189 B.C. LTD.</v>
      </c>
      <c r="N27" s="0" t="str">
        <f aca="false">Names!J27</f>
        <v>V3W 4E3</v>
      </c>
      <c r="O27" s="0" t="str">
        <f aca="false">Names!I27</f>
        <v>BC</v>
      </c>
      <c r="P27" s="0" t="str">
        <f aca="false">IF(D27="SP","Filing:FRREG","Filing:REGST")</f>
        <v>Filing:FRREG</v>
      </c>
    </row>
    <row r="28" customFormat="false" ht="13.8" hidden="false" customHeight="false" outlineLevel="0" collapsed="false">
      <c r="A28" s="0" t="str">
        <f aca="false">IF(B28 &lt;&gt; "",B28,"-")</f>
        <v>FM0297027</v>
      </c>
      <c r="B28" s="0" t="str">
        <f aca="false">'TOB Data - Fake - Restaurants'!C28</f>
        <v>FM0297027</v>
      </c>
      <c r="C28" s="0" t="str">
        <f aca="false">TEXT('TOB Data - Fake - Restaurants'!L28,"YYYY-MM-DD")</f>
        <v>2012-08-23</v>
      </c>
      <c r="D28" s="0" t="str">
        <f aca="false">'TOB Data - Fake - Restaurants'!D28</f>
        <v>SP</v>
      </c>
      <c r="E28" s="0" t="str">
        <f aca="false">"ACT"</f>
        <v>ACT</v>
      </c>
      <c r="F28" s="0" t="str">
        <f aca="false">C28</f>
        <v>2012-08-23</v>
      </c>
      <c r="G28" s="0" t="str">
        <f aca="false">C28</f>
        <v>2012-08-23</v>
      </c>
      <c r="H28" s="0" t="str">
        <f aca="false">Names!G28</f>
        <v>4246 King George Hwy</v>
      </c>
      <c r="I28" s="0" t="str">
        <f aca="false">""</f>
        <v/>
      </c>
      <c r="J28" s="0" t="str">
        <f aca="false">Names!C28&amp;" "&amp;Names!D28&amp;" "&amp;Names!E28&amp;" "&amp;Names!F28</f>
        <v>Mr. Michael W Elson</v>
      </c>
      <c r="K28" s="0" t="str">
        <f aca="false">Names!H28</f>
        <v>Surrey</v>
      </c>
      <c r="L28" s="0" t="str">
        <f aca="false">Names!K28</f>
        <v>CA</v>
      </c>
      <c r="M28" s="0" t="str">
        <f aca="false">'TOB Data - Fake - Restaurants'!E28</f>
        <v>WHITESIDE SYSTEMS INC.</v>
      </c>
      <c r="N28" s="0" t="str">
        <f aca="false">Names!J28</f>
        <v>V3W 4E3</v>
      </c>
      <c r="O28" s="0" t="str">
        <f aca="false">Names!I28</f>
        <v>BC</v>
      </c>
      <c r="P28" s="0" t="str">
        <f aca="false">IF(D28="SP","Filing:FRREG","Filing:REGST")</f>
        <v>Filing:FRREG</v>
      </c>
    </row>
    <row r="29" customFormat="false" ht="13.8" hidden="false" customHeight="false" outlineLevel="0" collapsed="false">
      <c r="A29" s="0" t="str">
        <f aca="false">IF(B29 &lt;&gt; "",B29,"-")</f>
        <v>FM0627081</v>
      </c>
      <c r="B29" s="0" t="str">
        <f aca="false">'TOB Data - Fake - Restaurants'!C29</f>
        <v>FM0627081</v>
      </c>
      <c r="C29" s="0" t="str">
        <f aca="false">TEXT('TOB Data - Fake - Restaurants'!L29,"YYYY-MM-DD")</f>
        <v>2013-02-06</v>
      </c>
      <c r="D29" s="0" t="str">
        <f aca="false">'TOB Data - Fake - Restaurants'!D29</f>
        <v>SP</v>
      </c>
      <c r="E29" s="0" t="str">
        <f aca="false">"ACT"</f>
        <v>ACT</v>
      </c>
      <c r="F29" s="0" t="str">
        <f aca="false">C29</f>
        <v>2013-02-06</v>
      </c>
      <c r="G29" s="0" t="str">
        <f aca="false">C29</f>
        <v>2013-02-06</v>
      </c>
      <c r="H29" s="0" t="str">
        <f aca="false">Names!G29</f>
        <v>3436 King George Hwy</v>
      </c>
      <c r="I29" s="0" t="str">
        <f aca="false">""</f>
        <v/>
      </c>
      <c r="J29" s="0" t="str">
        <f aca="false">Names!C29&amp;" "&amp;Names!D29&amp;" "&amp;Names!E29&amp;" "&amp;Names!F29</f>
        <v>Mrs. Patricia L Blunt</v>
      </c>
      <c r="K29" s="0" t="str">
        <f aca="false">Names!H29</f>
        <v>Surrey</v>
      </c>
      <c r="L29" s="0" t="str">
        <f aca="false">Names!K29</f>
        <v>CA</v>
      </c>
      <c r="M29" s="0" t="str">
        <f aca="false">'TOB Data - Fake - Restaurants'!E29</f>
        <v>STONE SYSTEMS INC.</v>
      </c>
      <c r="N29" s="0" t="str">
        <f aca="false">Names!J29</f>
        <v>V3W 4E3</v>
      </c>
      <c r="O29" s="0" t="str">
        <f aca="false">Names!I29</f>
        <v>BC</v>
      </c>
      <c r="P29" s="0" t="str">
        <f aca="false">IF(D29="SP","Filing:FRREG","Filing:REGST")</f>
        <v>Filing:FRREG</v>
      </c>
    </row>
    <row r="30" customFormat="false" ht="13.8" hidden="false" customHeight="false" outlineLevel="0" collapsed="false">
      <c r="A30" s="0" t="str">
        <f aca="false">IF(B30 &lt;&gt; "",B30,"-")</f>
        <v>FM0902734</v>
      </c>
      <c r="B30" s="0" t="str">
        <f aca="false">'TOB Data - Fake - Restaurants'!C30</f>
        <v>FM0902734</v>
      </c>
      <c r="C30" s="0" t="str">
        <f aca="false">TEXT('TOB Data - Fake - Restaurants'!L30,"YYYY-MM-DD")</f>
        <v>2010-07-31</v>
      </c>
      <c r="D30" s="0" t="str">
        <f aca="false">'TOB Data - Fake - Restaurants'!D30</f>
        <v>SP</v>
      </c>
      <c r="E30" s="0" t="str">
        <f aca="false">"ACT"</f>
        <v>ACT</v>
      </c>
      <c r="F30" s="0" t="str">
        <f aca="false">C30</f>
        <v>2010-07-31</v>
      </c>
      <c r="G30" s="0" t="str">
        <f aca="false">C30</f>
        <v>2010-07-31</v>
      </c>
      <c r="H30" s="0" t="str">
        <f aca="false">Names!G30</f>
        <v>4146 King George Hwy</v>
      </c>
      <c r="I30" s="0" t="str">
        <f aca="false">""</f>
        <v/>
      </c>
      <c r="J30" s="0" t="str">
        <f aca="false">Names!C30&amp;" "&amp;Names!D30&amp;" "&amp;Names!E30&amp;" "&amp;Names!F30</f>
        <v>Mr. James K Lopez</v>
      </c>
      <c r="K30" s="0" t="str">
        <f aca="false">Names!H30</f>
        <v>Surrey</v>
      </c>
      <c r="L30" s="0" t="str">
        <f aca="false">Names!K30</f>
        <v>CA</v>
      </c>
      <c r="M30" s="0" t="str">
        <f aca="false">'TOB Data - Fake - Restaurants'!E30</f>
        <v>THOMAS &amp; AHN MANAGEMENT LTD.</v>
      </c>
      <c r="N30" s="0" t="str">
        <f aca="false">Names!J30</f>
        <v>V3W 4E3</v>
      </c>
      <c r="O30" s="0" t="str">
        <f aca="false">Names!I30</f>
        <v>BC</v>
      </c>
      <c r="P30" s="0" t="str">
        <f aca="false">IF(D30="SP","Filing:FRREG","Filing:REGST")</f>
        <v>Filing:FRREG</v>
      </c>
    </row>
    <row r="31" customFormat="false" ht="13.8" hidden="false" customHeight="false" outlineLevel="0" collapsed="false">
      <c r="A31" s="0" t="str">
        <f aca="false">IF(B31 &lt;&gt; "",B31,"-")</f>
        <v>FM0850670</v>
      </c>
      <c r="B31" s="0" t="str">
        <f aca="false">'TOB Data - Fake - Restaurants'!C31</f>
        <v>FM0850670</v>
      </c>
      <c r="C31" s="0" t="str">
        <f aca="false">TEXT('TOB Data - Fake - Restaurants'!L31,"YYYY-MM-DD")</f>
        <v>2011-12-28</v>
      </c>
      <c r="D31" s="0" t="str">
        <f aca="false">'TOB Data - Fake - Restaurants'!D31</f>
        <v>BC</v>
      </c>
      <c r="E31" s="0" t="str">
        <f aca="false">"ACT"</f>
        <v>ACT</v>
      </c>
      <c r="F31" s="0" t="str">
        <f aca="false">C31</f>
        <v>2011-12-28</v>
      </c>
      <c r="G31" s="0" t="str">
        <f aca="false">C31</f>
        <v>2011-12-28</v>
      </c>
      <c r="H31" s="0" t="str">
        <f aca="false">Names!G31</f>
        <v>2928 King George Hwy</v>
      </c>
      <c r="I31" s="0" t="str">
        <f aca="false">""</f>
        <v/>
      </c>
      <c r="J31" s="0" t="str">
        <f aca="false">Names!C31&amp;" "&amp;Names!D31&amp;" "&amp;Names!E31&amp;" "&amp;Names!F31</f>
        <v>Dr. Paul S Griffin</v>
      </c>
      <c r="K31" s="0" t="str">
        <f aca="false">Names!H31</f>
        <v>Surrey</v>
      </c>
      <c r="L31" s="0" t="str">
        <f aca="false">Names!K31</f>
        <v>CA</v>
      </c>
      <c r="M31" s="0" t="str">
        <f aca="false">'TOB Data - Fake - Restaurants'!E31</f>
        <v>NICHOLSON &amp; SEO HOLDINGS LTD.</v>
      </c>
      <c r="N31" s="0" t="str">
        <f aca="false">Names!J31</f>
        <v>V3W 4E3</v>
      </c>
      <c r="O31" s="0" t="str">
        <f aca="false">Names!I31</f>
        <v>BC</v>
      </c>
      <c r="P31" s="0" t="str">
        <f aca="false">IF(D31="SP","Filing:FRREG","Filing:REGST")</f>
        <v>Filing:REGST</v>
      </c>
    </row>
    <row r="32" customFormat="false" ht="13.8" hidden="false" customHeight="false" outlineLevel="0" collapsed="false">
      <c r="A32" s="0" t="str">
        <f aca="false">IF(B32 &lt;&gt; "",B32,"-")</f>
        <v>FM0732303</v>
      </c>
      <c r="B32" s="0" t="str">
        <f aca="false">'TOB Data - Fake - Restaurants'!C32</f>
        <v>FM0732303</v>
      </c>
      <c r="C32" s="0" t="str">
        <f aca="false">TEXT('TOB Data - Fake - Restaurants'!L32,"YYYY-MM-DD")</f>
        <v>2008-03-06</v>
      </c>
      <c r="D32" s="0" t="str">
        <f aca="false">'TOB Data - Fake - Restaurants'!D32</f>
        <v>BC</v>
      </c>
      <c r="E32" s="0" t="str">
        <f aca="false">"ACT"</f>
        <v>ACT</v>
      </c>
      <c r="F32" s="0" t="str">
        <f aca="false">C32</f>
        <v>2008-03-06</v>
      </c>
      <c r="G32" s="0" t="str">
        <f aca="false">C32</f>
        <v>2008-03-06</v>
      </c>
      <c r="H32" s="0" t="str">
        <f aca="false">Names!G32</f>
        <v>4404 King George Hwy</v>
      </c>
      <c r="I32" s="0" t="str">
        <f aca="false">""</f>
        <v/>
      </c>
      <c r="J32" s="0" t="str">
        <f aca="false">Names!C32&amp;" "&amp;Names!D32&amp;" "&amp;Names!E32&amp;" "&amp;Names!F32</f>
        <v>Mr. Ivan F Bueno</v>
      </c>
      <c r="K32" s="0" t="str">
        <f aca="false">Names!H32</f>
        <v>Surrey</v>
      </c>
      <c r="L32" s="0" t="str">
        <f aca="false">Names!K32</f>
        <v>CA</v>
      </c>
      <c r="M32" s="0" t="str">
        <f aca="false">'TOB Data - Fake - Restaurants'!E32</f>
        <v>HAYES ROYALE LP</v>
      </c>
      <c r="N32" s="0" t="str">
        <f aca="false">Names!J32</f>
        <v>V3W 4E3</v>
      </c>
      <c r="O32" s="0" t="str">
        <f aca="false">Names!I32</f>
        <v>BC</v>
      </c>
      <c r="P32" s="0" t="str">
        <f aca="false">IF(D32="SP","Filing:FRREG","Filing:REGST")</f>
        <v>Filing:REGST</v>
      </c>
    </row>
    <row r="33" customFormat="false" ht="13.8" hidden="false" customHeight="false" outlineLevel="0" collapsed="false">
      <c r="A33" s="0" t="str">
        <f aca="false">IF(B33 &lt;&gt; "",B33,"-")</f>
        <v>FM0791454</v>
      </c>
      <c r="B33" s="0" t="str">
        <f aca="false">'TOB Data - Fake - Restaurants'!C33</f>
        <v>FM0791454</v>
      </c>
      <c r="C33" s="0" t="str">
        <f aca="false">TEXT('TOB Data - Fake - Restaurants'!L33,"YYYY-MM-DD")</f>
        <v>2016-10-12</v>
      </c>
      <c r="D33" s="0" t="str">
        <f aca="false">'TOB Data - Fake - Restaurants'!D33</f>
        <v>BC</v>
      </c>
      <c r="E33" s="0" t="str">
        <f aca="false">"ACT"</f>
        <v>ACT</v>
      </c>
      <c r="F33" s="0" t="str">
        <f aca="false">C33</f>
        <v>2016-10-12</v>
      </c>
      <c r="G33" s="0" t="str">
        <f aca="false">C33</f>
        <v>2016-10-12</v>
      </c>
      <c r="H33" s="0" t="str">
        <f aca="false">Names!G33</f>
        <v>4652 Holdom Avenue</v>
      </c>
      <c r="I33" s="0" t="str">
        <f aca="false">""</f>
        <v/>
      </c>
      <c r="J33" s="0" t="str">
        <f aca="false">Names!C33&amp;" "&amp;Names!D33&amp;" "&amp;Names!E33&amp;" "&amp;Names!F33</f>
        <v>Ms. Paula J Diaz</v>
      </c>
      <c r="K33" s="0" t="str">
        <f aca="false">Names!H33</f>
        <v>Surrey</v>
      </c>
      <c r="L33" s="0" t="str">
        <f aca="false">Names!K33</f>
        <v>CA</v>
      </c>
      <c r="M33" s="0" t="str">
        <f aca="false">'TOB Data - Fake - Restaurants'!E33</f>
        <v>JONES HORIZON ENTERPRISES LTD.</v>
      </c>
      <c r="N33" s="0" t="str">
        <f aca="false">Names!J33</f>
        <v>V3T 4Y5</v>
      </c>
      <c r="O33" s="0" t="str">
        <f aca="false">Names!I33</f>
        <v>BC</v>
      </c>
      <c r="P33" s="0" t="str">
        <f aca="false">IF(D33="SP","Filing:FRREG","Filing:REGST")</f>
        <v>Filing:REGST</v>
      </c>
    </row>
    <row r="34" customFormat="false" ht="13.8" hidden="false" customHeight="false" outlineLevel="0" collapsed="false">
      <c r="A34" s="0" t="str">
        <f aca="false">IF(B34 &lt;&gt; "",B34,"-")</f>
        <v>FM0873772</v>
      </c>
      <c r="B34" s="0" t="str">
        <f aca="false">'TOB Data - Fake - Restaurants'!C34</f>
        <v>FM0873772</v>
      </c>
      <c r="C34" s="0" t="str">
        <f aca="false">TEXT('TOB Data - Fake - Restaurants'!L34,"YYYY-MM-DD")</f>
        <v>2010-08-22</v>
      </c>
      <c r="D34" s="0" t="str">
        <f aca="false">'TOB Data - Fake - Restaurants'!D34</f>
        <v>BC</v>
      </c>
      <c r="E34" s="0" t="str">
        <f aca="false">"ACT"</f>
        <v>ACT</v>
      </c>
      <c r="F34" s="0" t="str">
        <f aca="false">C34</f>
        <v>2010-08-22</v>
      </c>
      <c r="G34" s="0" t="str">
        <f aca="false">C34</f>
        <v>2010-08-22</v>
      </c>
      <c r="H34" s="0" t="str">
        <f aca="false">Names!G34</f>
        <v>3818 Holdom Avenue</v>
      </c>
      <c r="I34" s="0" t="str">
        <f aca="false">""</f>
        <v/>
      </c>
      <c r="J34" s="0" t="str">
        <f aca="false">Names!C34&amp;" "&amp;Names!D34&amp;" "&amp;Names!E34&amp;" "&amp;Names!F34</f>
        <v>Mr. Morris J Robertson</v>
      </c>
      <c r="K34" s="0" t="str">
        <f aca="false">Names!H34</f>
        <v>Surrey</v>
      </c>
      <c r="L34" s="0" t="str">
        <f aca="false">Names!K34</f>
        <v>CA</v>
      </c>
      <c r="M34" s="0" t="str">
        <f aca="false">'TOB Data - Fake - Restaurants'!E34</f>
        <v>BURNS 2 FOR 1 PIZZA LTD.</v>
      </c>
      <c r="N34" s="0" t="str">
        <f aca="false">Names!J34</f>
        <v>V3T 4Y5</v>
      </c>
      <c r="O34" s="0" t="str">
        <f aca="false">Names!I34</f>
        <v>BC</v>
      </c>
      <c r="P34" s="0" t="str">
        <f aca="false">IF(D34="SP","Filing:FRREG","Filing:REGST")</f>
        <v>Filing:REGST</v>
      </c>
    </row>
    <row r="35" customFormat="false" ht="13.8" hidden="false" customHeight="false" outlineLevel="0" collapsed="false">
      <c r="A35" s="0" t="str">
        <f aca="false">IF(B35 &lt;&gt; "",B35,"-")</f>
        <v>FM0316141</v>
      </c>
      <c r="B35" s="0" t="str">
        <f aca="false">'TOB Data - Fake - Restaurants'!C35</f>
        <v>FM0316141</v>
      </c>
      <c r="C35" s="0" t="str">
        <f aca="false">TEXT('TOB Data - Fake - Restaurants'!L35,"YYYY-MM-DD")</f>
        <v>2010-06-10</v>
      </c>
      <c r="D35" s="0" t="str">
        <f aca="false">'TOB Data - Fake - Restaurants'!D35</f>
        <v>BC</v>
      </c>
      <c r="E35" s="0" t="str">
        <f aca="false">"ACT"</f>
        <v>ACT</v>
      </c>
      <c r="F35" s="0" t="str">
        <f aca="false">C35</f>
        <v>2010-06-10</v>
      </c>
      <c r="G35" s="0" t="str">
        <f aca="false">C35</f>
        <v>2010-06-10</v>
      </c>
      <c r="H35" s="0" t="str">
        <f aca="false">Names!G35</f>
        <v>1317 Glover Road</v>
      </c>
      <c r="I35" s="0" t="str">
        <f aca="false">""</f>
        <v/>
      </c>
      <c r="J35" s="0" t="str">
        <f aca="false">Names!C35&amp;" "&amp;Names!D35&amp;" "&amp;Names!E35&amp;" "&amp;Names!F35</f>
        <v>Mr. Richard M Jarmon</v>
      </c>
      <c r="K35" s="0" t="str">
        <f aca="false">Names!H35</f>
        <v>Surrey</v>
      </c>
      <c r="L35" s="0" t="str">
        <f aca="false">Names!K35</f>
        <v>CA</v>
      </c>
      <c r="M35" s="0" t="str">
        <f aca="false">'TOB Data - Fake - Restaurants'!E35</f>
        <v>227946 B.C. LTD.</v>
      </c>
      <c r="N35" s="0" t="str">
        <f aca="false">Names!J35</f>
        <v>V3W 4N6</v>
      </c>
      <c r="O35" s="0" t="str">
        <f aca="false">Names!I35</f>
        <v>BC</v>
      </c>
      <c r="P35" s="0" t="str">
        <f aca="false">IF(D35="SP","Filing:FRREG","Filing:REGST")</f>
        <v>Filing:REGST</v>
      </c>
    </row>
    <row r="36" customFormat="false" ht="13.8" hidden="false" customHeight="false" outlineLevel="0" collapsed="false">
      <c r="A36" s="0" t="str">
        <f aca="false">IF(B36 &lt;&gt; "",B36,"-")</f>
        <v>FM0772805</v>
      </c>
      <c r="B36" s="0" t="str">
        <f aca="false">'TOB Data - Fake - Restaurants'!C36</f>
        <v>FM0772805</v>
      </c>
      <c r="C36" s="0" t="str">
        <f aca="false">TEXT('TOB Data - Fake - Restaurants'!L36,"YYYY-MM-DD")</f>
        <v>2009-01-09</v>
      </c>
      <c r="D36" s="0" t="str">
        <f aca="false">'TOB Data - Fake - Restaurants'!D36</f>
        <v>BC</v>
      </c>
      <c r="E36" s="0" t="str">
        <f aca="false">"ACT"</f>
        <v>ACT</v>
      </c>
      <c r="F36" s="0" t="str">
        <f aca="false">C36</f>
        <v>2009-01-09</v>
      </c>
      <c r="G36" s="0" t="str">
        <f aca="false">C36</f>
        <v>2009-01-09</v>
      </c>
      <c r="H36" s="0" t="str">
        <f aca="false">Names!G36</f>
        <v>3122 Glover Road</v>
      </c>
      <c r="I36" s="0" t="str">
        <f aca="false">""</f>
        <v/>
      </c>
      <c r="J36" s="0" t="str">
        <f aca="false">Names!C36&amp;" "&amp;Names!D36&amp;" "&amp;Names!E36&amp;" "&amp;Names!F36</f>
        <v>Mr. James J Couch</v>
      </c>
      <c r="K36" s="0" t="str">
        <f aca="false">Names!H36</f>
        <v>Surrey</v>
      </c>
      <c r="L36" s="0" t="str">
        <f aca="false">Names!K36</f>
        <v>CA</v>
      </c>
      <c r="M36" s="0" t="str">
        <f aca="false">'TOB Data - Fake - Restaurants'!E36</f>
        <v>BURNS 2 FOR 1 PIZZA LTD.</v>
      </c>
      <c r="N36" s="0" t="str">
        <f aca="false">Names!J36</f>
        <v>V3S 4C4</v>
      </c>
      <c r="O36" s="0" t="str">
        <f aca="false">Names!I36</f>
        <v>BC</v>
      </c>
      <c r="P36" s="0" t="str">
        <f aca="false">IF(D36="SP","Filing:FRREG","Filing:REGST")</f>
        <v>Filing:REGST</v>
      </c>
    </row>
    <row r="37" customFormat="false" ht="13.8" hidden="false" customHeight="false" outlineLevel="0" collapsed="false">
      <c r="A37" s="0" t="str">
        <f aca="false">IF(B37 &lt;&gt; "",B37,"-")</f>
        <v>FM0477000</v>
      </c>
      <c r="B37" s="0" t="str">
        <f aca="false">'TOB Data - Fake - Restaurants'!C37</f>
        <v>FM0477000</v>
      </c>
      <c r="C37" s="0" t="str">
        <f aca="false">TEXT('TOB Data - Fake - Restaurants'!L37,"YYYY-MM-DD")</f>
        <v>2007-03-12</v>
      </c>
      <c r="D37" s="0" t="str">
        <f aca="false">'TOB Data - Fake - Restaurants'!D37</f>
        <v>BC</v>
      </c>
      <c r="E37" s="0" t="str">
        <f aca="false">"ACT"</f>
        <v>ACT</v>
      </c>
      <c r="F37" s="0" t="str">
        <f aca="false">C37</f>
        <v>2007-03-12</v>
      </c>
      <c r="G37" s="0" t="str">
        <f aca="false">C37</f>
        <v>2007-03-12</v>
      </c>
      <c r="H37" s="0" t="str">
        <f aca="false">Names!G37</f>
        <v>4996 Glover Road</v>
      </c>
      <c r="I37" s="0" t="str">
        <f aca="false">""</f>
        <v/>
      </c>
      <c r="J37" s="0" t="str">
        <f aca="false">Names!C37&amp;" "&amp;Names!D37&amp;" "&amp;Names!E37&amp;" "&amp;Names!F37</f>
        <v>Mrs. Mary G Jenkins</v>
      </c>
      <c r="K37" s="0" t="str">
        <f aca="false">Names!H37</f>
        <v>Surrey</v>
      </c>
      <c r="L37" s="0" t="str">
        <f aca="false">Names!K37</f>
        <v>CA</v>
      </c>
      <c r="M37" s="0" t="str">
        <f aca="false">'TOB Data - Fake - Restaurants'!E37</f>
        <v>227946 B.C. LTD.</v>
      </c>
      <c r="N37" s="0" t="str">
        <f aca="false">Names!J37</f>
        <v>V3W 4N6</v>
      </c>
      <c r="O37" s="0" t="str">
        <f aca="false">Names!I37</f>
        <v>BC</v>
      </c>
      <c r="P37" s="0" t="str">
        <f aca="false">IF(D37="SP","Filing:FRREG","Filing:REGST")</f>
        <v>Filing:REGST</v>
      </c>
    </row>
    <row r="38" customFormat="false" ht="13.8" hidden="false" customHeight="false" outlineLevel="0" collapsed="false">
      <c r="A38" s="0" t="str">
        <f aca="false">IF(B38 &lt;&gt; "",B38,"-")</f>
        <v>FM0966998</v>
      </c>
      <c r="B38" s="0" t="str">
        <f aca="false">'TOB Data - Fake - Restaurants'!C38</f>
        <v>FM0966998</v>
      </c>
      <c r="C38" s="0" t="str">
        <f aca="false">TEXT('TOB Data - Fake - Restaurants'!L38,"YYYY-MM-DD")</f>
        <v>2012-11-07</v>
      </c>
      <c r="D38" s="0" t="str">
        <f aca="false">'TOB Data - Fake - Restaurants'!D38</f>
        <v>BC</v>
      </c>
      <c r="E38" s="0" t="str">
        <f aca="false">"ACT"</f>
        <v>ACT</v>
      </c>
      <c r="F38" s="0" t="str">
        <f aca="false">C38</f>
        <v>2012-11-07</v>
      </c>
      <c r="G38" s="0" t="str">
        <f aca="false">C38</f>
        <v>2012-11-07</v>
      </c>
      <c r="H38" s="0" t="str">
        <f aca="false">Names!G38</f>
        <v>326 King George Hwy</v>
      </c>
      <c r="I38" s="0" t="str">
        <f aca="false">""</f>
        <v/>
      </c>
      <c r="J38" s="0" t="str">
        <f aca="false">Names!C38&amp;" "&amp;Names!D38&amp;" "&amp;Names!E38&amp;" "&amp;Names!F38</f>
        <v>Mr. David R Wilcox</v>
      </c>
      <c r="K38" s="0" t="str">
        <f aca="false">Names!H38</f>
        <v>Surrey</v>
      </c>
      <c r="L38" s="0" t="str">
        <f aca="false">Names!K38</f>
        <v>CA</v>
      </c>
      <c r="M38" s="0" t="str">
        <f aca="false">'TOB Data - Fake - Restaurants'!E38</f>
        <v>673517 B.C. LTD.</v>
      </c>
      <c r="N38" s="0" t="str">
        <f aca="false">Names!J38</f>
        <v>V3W 4E3</v>
      </c>
      <c r="O38" s="0" t="str">
        <f aca="false">Names!I38</f>
        <v>BC</v>
      </c>
      <c r="P38" s="0" t="str">
        <f aca="false">IF(D38="SP","Filing:FRREG","Filing:REGST")</f>
        <v>Filing:REGST</v>
      </c>
    </row>
    <row r="39" customFormat="false" ht="13.8" hidden="false" customHeight="false" outlineLevel="0" collapsed="false">
      <c r="A39" s="0" t="str">
        <f aca="false">IF(B39 &lt;&gt; "",B39,"-")</f>
        <v>FM0243624</v>
      </c>
      <c r="B39" s="0" t="str">
        <f aca="false">'TOB Data - Fake - Restaurants'!C39</f>
        <v>FM0243624</v>
      </c>
      <c r="C39" s="0" t="str">
        <f aca="false">TEXT('TOB Data - Fake - Restaurants'!L39,"YYYY-MM-DD")</f>
        <v>2007-08-30</v>
      </c>
      <c r="D39" s="0" t="str">
        <f aca="false">'TOB Data - Fake - Restaurants'!D39</f>
        <v>BC</v>
      </c>
      <c r="E39" s="0" t="str">
        <f aca="false">"ACT"</f>
        <v>ACT</v>
      </c>
      <c r="F39" s="0" t="str">
        <f aca="false">C39</f>
        <v>2007-08-30</v>
      </c>
      <c r="G39" s="0" t="str">
        <f aca="false">C39</f>
        <v>2007-08-30</v>
      </c>
      <c r="H39" s="0" t="str">
        <f aca="false">Names!G39</f>
        <v>2230 Holdom Avenue</v>
      </c>
      <c r="I39" s="0" t="str">
        <f aca="false">""</f>
        <v/>
      </c>
      <c r="J39" s="0" t="str">
        <f aca="false">Names!C39&amp;" "&amp;Names!D39&amp;" "&amp;Names!E39&amp;" "&amp;Names!F39</f>
        <v>Ms. Brenda J Strachan</v>
      </c>
      <c r="K39" s="0" t="str">
        <f aca="false">Names!H39</f>
        <v>Surrey</v>
      </c>
      <c r="L39" s="0" t="str">
        <f aca="false">Names!K39</f>
        <v>CA</v>
      </c>
      <c r="M39" s="0" t="str">
        <f aca="false">'TOB Data - Fake - Restaurants'!E39</f>
        <v>LOEFFLER PIZZA PLACE LIMITED</v>
      </c>
      <c r="N39" s="0" t="str">
        <f aca="false">Names!J39</f>
        <v>V3T 4Y5</v>
      </c>
      <c r="O39" s="0" t="str">
        <f aca="false">Names!I39</f>
        <v>BC</v>
      </c>
      <c r="P39" s="0" t="str">
        <f aca="false">IF(D39="SP","Filing:FRREG","Filing:REGST")</f>
        <v>Filing:REGST</v>
      </c>
    </row>
    <row r="40" customFormat="false" ht="13.8" hidden="false" customHeight="false" outlineLevel="0" collapsed="false">
      <c r="A40" s="0" t="str">
        <f aca="false">IF(B40 &lt;&gt; "",B40,"-")</f>
        <v>FM0866885</v>
      </c>
      <c r="B40" s="0" t="str">
        <f aca="false">'TOB Data - Fake - Restaurants'!C40</f>
        <v>FM0866885</v>
      </c>
      <c r="C40" s="0" t="str">
        <f aca="false">TEXT('TOB Data - Fake - Restaurants'!L40,"YYYY-MM-DD")</f>
        <v>2011-05-08</v>
      </c>
      <c r="D40" s="0" t="str">
        <f aca="false">'TOB Data - Fake - Restaurants'!D40</f>
        <v>BC</v>
      </c>
      <c r="E40" s="0" t="str">
        <f aca="false">"ACT"</f>
        <v>ACT</v>
      </c>
      <c r="F40" s="0" t="str">
        <f aca="false">C40</f>
        <v>2011-05-08</v>
      </c>
      <c r="G40" s="0" t="str">
        <f aca="false">C40</f>
        <v>2011-05-08</v>
      </c>
      <c r="H40" s="0" t="str">
        <f aca="false">Names!G40</f>
        <v>2451 King George Hwy</v>
      </c>
      <c r="I40" s="0" t="str">
        <f aca="false">""</f>
        <v/>
      </c>
      <c r="J40" s="0" t="str">
        <f aca="false">Names!C40&amp;" "&amp;Names!D40&amp;" "&amp;Names!E40&amp;" "&amp;Names!F40</f>
        <v>Mr. Craig T Voris</v>
      </c>
      <c r="K40" s="0" t="str">
        <f aca="false">Names!H40</f>
        <v>Surrey</v>
      </c>
      <c r="L40" s="0" t="str">
        <f aca="false">Names!K40</f>
        <v>CA</v>
      </c>
      <c r="M40" s="0" t="str">
        <f aca="false">'TOB Data - Fake - Restaurants'!E40</f>
        <v>HASTINGS PIZZA PIT LTD.</v>
      </c>
      <c r="N40" s="0" t="str">
        <f aca="false">Names!J40</f>
        <v>V3W 4E3</v>
      </c>
      <c r="O40" s="0" t="str">
        <f aca="false">Names!I40</f>
        <v>BC</v>
      </c>
      <c r="P40" s="0" t="str">
        <f aca="false">IF(D40="SP","Filing:FRREG","Filing:REGST")</f>
        <v>Filing:REGST</v>
      </c>
    </row>
    <row r="41" customFormat="false" ht="13.8" hidden="false" customHeight="false" outlineLevel="0" collapsed="false">
      <c r="A41" s="0" t="str">
        <f aca="false">IF(B41 &lt;&gt; "",B41,"-")</f>
        <v>FM0208254</v>
      </c>
      <c r="B41" s="0" t="str">
        <f aca="false">'TOB Data - Fake - Restaurants'!C41</f>
        <v>FM0208254</v>
      </c>
      <c r="C41" s="0" t="str">
        <f aca="false">TEXT('TOB Data - Fake - Restaurants'!L41,"YYYY-MM-DD")</f>
        <v>2009-07-19</v>
      </c>
      <c r="D41" s="0" t="str">
        <f aca="false">'TOB Data - Fake - Restaurants'!D41</f>
        <v>BC</v>
      </c>
      <c r="E41" s="0" t="str">
        <f aca="false">"ACT"</f>
        <v>ACT</v>
      </c>
      <c r="F41" s="0" t="str">
        <f aca="false">C41</f>
        <v>2009-07-19</v>
      </c>
      <c r="G41" s="0" t="str">
        <f aca="false">C41</f>
        <v>2009-07-19</v>
      </c>
      <c r="H41" s="0" t="str">
        <f aca="false">Names!G41</f>
        <v>3644 Holdom Avenue</v>
      </c>
      <c r="I41" s="0" t="str">
        <f aca="false">""</f>
        <v/>
      </c>
      <c r="J41" s="0" t="str">
        <f aca="false">Names!C41&amp;" "&amp;Names!D41&amp;" "&amp;Names!E41&amp;" "&amp;Names!F41</f>
        <v>Ms. Frances T Worrell</v>
      </c>
      <c r="K41" s="0" t="str">
        <f aca="false">Names!H41</f>
        <v>Surrey</v>
      </c>
      <c r="L41" s="0" t="str">
        <f aca="false">Names!K41</f>
        <v>CA</v>
      </c>
      <c r="M41" s="0" t="str">
        <f aca="false">'TOB Data - Fake - Restaurants'!E41</f>
        <v>968832 B.C. LTD.</v>
      </c>
      <c r="N41" s="0" t="str">
        <f aca="false">Names!J41</f>
        <v>V3T 4Y5</v>
      </c>
      <c r="O41" s="0" t="str">
        <f aca="false">Names!I41</f>
        <v>BC</v>
      </c>
      <c r="P41" s="0" t="str">
        <f aca="false">IF(D41="SP","Filing:FRREG","Filing:REGST")</f>
        <v>Filing:REGST</v>
      </c>
    </row>
    <row r="42" customFormat="false" ht="13.8" hidden="false" customHeight="false" outlineLevel="0" collapsed="false">
      <c r="A42" s="0" t="str">
        <f aca="false">IF(B42 &lt;&gt; "",B42,"-")</f>
        <v>FM0438529</v>
      </c>
      <c r="B42" s="0" t="str">
        <f aca="false">'TOB Data - Fake - Restaurants'!C42</f>
        <v>FM0438529</v>
      </c>
      <c r="C42" s="0" t="str">
        <f aca="false">TEXT('TOB Data - Fake - Restaurants'!L42,"YYYY-MM-DD")</f>
        <v>2007-07-08</v>
      </c>
      <c r="D42" s="0" t="str">
        <f aca="false">'TOB Data - Fake - Restaurants'!D42</f>
        <v>BC</v>
      </c>
      <c r="E42" s="0" t="str">
        <f aca="false">"ACT"</f>
        <v>ACT</v>
      </c>
      <c r="F42" s="0" t="str">
        <f aca="false">C42</f>
        <v>2007-07-08</v>
      </c>
      <c r="G42" s="0" t="str">
        <f aca="false">C42</f>
        <v>2007-07-08</v>
      </c>
      <c r="H42" s="0" t="str">
        <f aca="false">Names!G42</f>
        <v>20 Glover Road</v>
      </c>
      <c r="I42" s="0" t="str">
        <f aca="false">""</f>
        <v/>
      </c>
      <c r="J42" s="0" t="str">
        <f aca="false">Names!C42&amp;" "&amp;Names!D42&amp;" "&amp;Names!E42&amp;" "&amp;Names!F42</f>
        <v>Mrs. Melissa R Wells</v>
      </c>
      <c r="K42" s="0" t="str">
        <f aca="false">Names!H42</f>
        <v>Surrey</v>
      </c>
      <c r="L42" s="0" t="str">
        <f aca="false">Names!K42</f>
        <v>CA</v>
      </c>
      <c r="M42" s="0" t="str">
        <f aca="false">'TOB Data - Fake - Restaurants'!E42</f>
        <v>SPELLMAN INVESTMENTS LTD.</v>
      </c>
      <c r="N42" s="0" t="str">
        <f aca="false">Names!J42</f>
        <v>V3T 2B3</v>
      </c>
      <c r="O42" s="0" t="str">
        <f aca="false">Names!I42</f>
        <v>BC</v>
      </c>
      <c r="P42" s="0" t="str">
        <f aca="false">IF(D42="SP","Filing:FRREG","Filing:REGST")</f>
        <v>Filing:REGST</v>
      </c>
    </row>
    <row r="43" customFormat="false" ht="13.8" hidden="false" customHeight="false" outlineLevel="0" collapsed="false">
      <c r="A43" s="0" t="str">
        <f aca="false">IF(B43 &lt;&gt; "",B43,"-")</f>
        <v>FM0275231</v>
      </c>
      <c r="B43" s="0" t="str">
        <f aca="false">'TOB Data - Fake - Restaurants'!C43</f>
        <v>FM0275231</v>
      </c>
      <c r="C43" s="0" t="str">
        <f aca="false">TEXT('TOB Data - Fake - Restaurants'!L43,"YYYY-MM-DD")</f>
        <v>2015-12-24</v>
      </c>
      <c r="D43" s="0" t="str">
        <f aca="false">'TOB Data - Fake - Restaurants'!D43</f>
        <v>BC</v>
      </c>
      <c r="E43" s="0" t="str">
        <f aca="false">"ACT"</f>
        <v>ACT</v>
      </c>
      <c r="F43" s="0" t="str">
        <f aca="false">C43</f>
        <v>2015-12-24</v>
      </c>
      <c r="G43" s="0" t="str">
        <f aca="false">C43</f>
        <v>2015-12-24</v>
      </c>
      <c r="H43" s="0" t="str">
        <f aca="false">Names!G43</f>
        <v>2394 King George Hwy</v>
      </c>
      <c r="I43" s="0" t="str">
        <f aca="false">""</f>
        <v/>
      </c>
      <c r="J43" s="0" t="str">
        <f aca="false">Names!C43&amp;" "&amp;Names!D43&amp;" "&amp;Names!E43&amp;" "&amp;Names!F43</f>
        <v>Ms. Alice J Ownby</v>
      </c>
      <c r="K43" s="0" t="str">
        <f aca="false">Names!H43</f>
        <v>Surrey</v>
      </c>
      <c r="L43" s="0" t="str">
        <f aca="false">Names!K43</f>
        <v>CA</v>
      </c>
      <c r="M43" s="0" t="str">
        <f aca="false">'TOB Data - Fake - Restaurants'!E43</f>
        <v>WARREN TRADING COMPANY INC.</v>
      </c>
      <c r="N43" s="0" t="str">
        <f aca="false">Names!J43</f>
        <v>V3W 4E3</v>
      </c>
      <c r="O43" s="0" t="str">
        <f aca="false">Names!I43</f>
        <v>BC</v>
      </c>
      <c r="P43" s="0" t="str">
        <f aca="false">IF(D43="SP","Filing:FRREG","Filing:REGST")</f>
        <v>Filing:REGST</v>
      </c>
    </row>
    <row r="44" customFormat="false" ht="13.8" hidden="false" customHeight="false" outlineLevel="0" collapsed="false">
      <c r="A44" s="0" t="str">
        <f aca="false">IF(B44 &lt;&gt; "",B44,"-")</f>
        <v>FM0766215</v>
      </c>
      <c r="B44" s="0" t="str">
        <f aca="false">'TOB Data - Fake - Restaurants'!C44</f>
        <v>FM0766215</v>
      </c>
      <c r="C44" s="0" t="str">
        <f aca="false">TEXT('TOB Data - Fake - Restaurants'!L44,"YYYY-MM-DD")</f>
        <v>2016-08-17</v>
      </c>
      <c r="D44" s="0" t="str">
        <f aca="false">'TOB Data - Fake - Restaurants'!D44</f>
        <v>BC</v>
      </c>
      <c r="E44" s="0" t="str">
        <f aca="false">"ACT"</f>
        <v>ACT</v>
      </c>
      <c r="F44" s="0" t="str">
        <f aca="false">C44</f>
        <v>2016-08-17</v>
      </c>
      <c r="G44" s="0" t="str">
        <f aca="false">C44</f>
        <v>2016-08-17</v>
      </c>
      <c r="H44" s="0" t="str">
        <f aca="false">Names!G44</f>
        <v>2090 Holdom Avenue</v>
      </c>
      <c r="I44" s="0" t="str">
        <f aca="false">""</f>
        <v/>
      </c>
      <c r="J44" s="0" t="str">
        <f aca="false">Names!C44&amp;" "&amp;Names!D44&amp;" "&amp;Names!E44&amp;" "&amp;Names!F44</f>
        <v>Mr. Joseph D Smith</v>
      </c>
      <c r="K44" s="0" t="str">
        <f aca="false">Names!H44</f>
        <v>Surrey</v>
      </c>
      <c r="L44" s="0" t="str">
        <f aca="false">Names!K44</f>
        <v>CA</v>
      </c>
      <c r="M44" s="0" t="str">
        <f aca="false">'TOB Data - Fake - Restaurants'!E44</f>
        <v>HALL PERI GRILL RESTAURANT INC.</v>
      </c>
      <c r="N44" s="0" t="str">
        <f aca="false">Names!J44</f>
        <v>V3T 4Y5</v>
      </c>
      <c r="O44" s="0" t="str">
        <f aca="false">Names!I44</f>
        <v>BC</v>
      </c>
      <c r="P44" s="0" t="str">
        <f aca="false">IF(D44="SP","Filing:FRREG","Filing:REGST")</f>
        <v>Filing:REGST</v>
      </c>
    </row>
    <row r="45" customFormat="false" ht="13.8" hidden="false" customHeight="false" outlineLevel="0" collapsed="false">
      <c r="A45" s="0" t="str">
        <f aca="false">IF(B45 &lt;&gt; "",B45,"-")</f>
        <v>FM0493257</v>
      </c>
      <c r="B45" s="0" t="str">
        <f aca="false">'TOB Data - Fake - Restaurants'!C45</f>
        <v>FM0493257</v>
      </c>
      <c r="C45" s="0" t="str">
        <f aca="false">TEXT('TOB Data - Fake - Restaurants'!L45,"YYYY-MM-DD")</f>
        <v>2009-06-13</v>
      </c>
      <c r="D45" s="0" t="str">
        <f aca="false">'TOB Data - Fake - Restaurants'!D45</f>
        <v>BC</v>
      </c>
      <c r="E45" s="0" t="str">
        <f aca="false">"ACT"</f>
        <v>ACT</v>
      </c>
      <c r="F45" s="0" t="str">
        <f aca="false">C45</f>
        <v>2009-06-13</v>
      </c>
      <c r="G45" s="0" t="str">
        <f aca="false">C45</f>
        <v>2009-06-13</v>
      </c>
      <c r="H45" s="0" t="str">
        <f aca="false">Names!G45</f>
        <v>2543 Holdom Avenue</v>
      </c>
      <c r="I45" s="0" t="str">
        <f aca="false">""</f>
        <v/>
      </c>
      <c r="J45" s="0" t="str">
        <f aca="false">Names!C45&amp;" "&amp;Names!D45&amp;" "&amp;Names!E45&amp;" "&amp;Names!F45</f>
        <v>Mr. Eric J Kelly</v>
      </c>
      <c r="K45" s="0" t="str">
        <f aca="false">Names!H45</f>
        <v>Surrey</v>
      </c>
      <c r="L45" s="0" t="str">
        <f aca="false">Names!K45</f>
        <v>CA</v>
      </c>
      <c r="M45" s="0" t="str">
        <f aca="false">'TOB Data - Fake - Restaurants'!E45</f>
        <v>MCHUGH INC.</v>
      </c>
      <c r="N45" s="0" t="str">
        <f aca="false">Names!J45</f>
        <v>V3T 4Y5</v>
      </c>
      <c r="O45" s="0" t="str">
        <f aca="false">Names!I45</f>
        <v>BC</v>
      </c>
      <c r="P45" s="0" t="str">
        <f aca="false">IF(D45="SP","Filing:FRREG","Filing:REGST")</f>
        <v>Filing:REGST</v>
      </c>
    </row>
    <row r="46" customFormat="false" ht="13.8" hidden="false" customHeight="false" outlineLevel="0" collapsed="false">
      <c r="A46" s="0" t="str">
        <f aca="false">IF(B46 &lt;&gt; "",B46,"-")</f>
        <v>FM0394524</v>
      </c>
      <c r="B46" s="0" t="str">
        <f aca="false">'TOB Data - Fake - Restaurants'!C46</f>
        <v>FM0394524</v>
      </c>
      <c r="C46" s="0" t="str">
        <f aca="false">TEXT('TOB Data - Fake - Restaurants'!L46,"YYYY-MM-DD")</f>
        <v>2007-05-31</v>
      </c>
      <c r="D46" s="0" t="str">
        <f aca="false">'TOB Data - Fake - Restaurants'!D46</f>
        <v>BC</v>
      </c>
      <c r="E46" s="0" t="str">
        <f aca="false">"ACT"</f>
        <v>ACT</v>
      </c>
      <c r="F46" s="0" t="str">
        <f aca="false">C46</f>
        <v>2007-05-31</v>
      </c>
      <c r="G46" s="0" t="str">
        <f aca="false">C46</f>
        <v>2007-05-31</v>
      </c>
      <c r="H46" s="0" t="str">
        <f aca="false">Names!G46</f>
        <v>3498 Holdom Avenue</v>
      </c>
      <c r="I46" s="0" t="str">
        <f aca="false">""</f>
        <v/>
      </c>
      <c r="J46" s="0" t="str">
        <f aca="false">Names!C46&amp;" "&amp;Names!D46&amp;" "&amp;Names!E46&amp;" "&amp;Names!F46</f>
        <v>Ms. Evelyn E Iverson</v>
      </c>
      <c r="K46" s="0" t="str">
        <f aca="false">Names!H46</f>
        <v>Surrey</v>
      </c>
      <c r="L46" s="0" t="str">
        <f aca="false">Names!K46</f>
        <v>CA</v>
      </c>
      <c r="M46" s="0" t="str">
        <f aca="false">'TOB Data - Fake - Restaurants'!E46</f>
        <v>329103 B.C. LTD.</v>
      </c>
      <c r="N46" s="0" t="str">
        <f aca="false">Names!J46</f>
        <v>V3T 4Y5</v>
      </c>
      <c r="O46" s="0" t="str">
        <f aca="false">Names!I46</f>
        <v>BC</v>
      </c>
      <c r="P46" s="0" t="str">
        <f aca="false">IF(D46="SP","Filing:FRREG","Filing:REGST")</f>
        <v>Filing:REGST</v>
      </c>
    </row>
    <row r="47" customFormat="false" ht="13.8" hidden="false" customHeight="false" outlineLevel="0" collapsed="false">
      <c r="A47" s="0" t="str">
        <f aca="false">IF(B47 &lt;&gt; "",B47,"-")</f>
        <v>FM0252807</v>
      </c>
      <c r="B47" s="0" t="str">
        <f aca="false">'TOB Data - Fake - Restaurants'!C47</f>
        <v>FM0252807</v>
      </c>
      <c r="C47" s="0" t="str">
        <f aca="false">TEXT('TOB Data - Fake - Restaurants'!L47,"YYYY-MM-DD")</f>
        <v>2005-12-16</v>
      </c>
      <c r="D47" s="0" t="str">
        <f aca="false">'TOB Data - Fake - Restaurants'!D47</f>
        <v>BC</v>
      </c>
      <c r="E47" s="0" t="str">
        <f aca="false">"ACT"</f>
        <v>ACT</v>
      </c>
      <c r="F47" s="0" t="str">
        <f aca="false">C47</f>
        <v>2005-12-16</v>
      </c>
      <c r="G47" s="0" t="str">
        <f aca="false">C47</f>
        <v>2005-12-16</v>
      </c>
      <c r="H47" s="0" t="str">
        <f aca="false">Names!G47</f>
        <v>1091 King George Hwy</v>
      </c>
      <c r="I47" s="0" t="str">
        <f aca="false">""</f>
        <v/>
      </c>
      <c r="J47" s="0" t="str">
        <f aca="false">Names!C47&amp;" "&amp;Names!D47&amp;" "&amp;Names!E47&amp;" "&amp;Names!F47</f>
        <v>Mrs. Gina J Mendez</v>
      </c>
      <c r="K47" s="0" t="str">
        <f aca="false">Names!H47</f>
        <v>Surrey</v>
      </c>
      <c r="L47" s="0" t="str">
        <f aca="false">Names!K47</f>
        <v>CA</v>
      </c>
      <c r="M47" s="0" t="str">
        <f aca="false">'TOB Data - Fake - Restaurants'!E47</f>
        <v>329103 B.C. LTD.</v>
      </c>
      <c r="N47" s="0" t="str">
        <f aca="false">Names!J47</f>
        <v>V3W 4E3</v>
      </c>
      <c r="O47" s="0" t="str">
        <f aca="false">Names!I47</f>
        <v>BC</v>
      </c>
      <c r="P47" s="0" t="str">
        <f aca="false">IF(D47="SP","Filing:FRREG","Filing:REGST")</f>
        <v>Filing:REGST</v>
      </c>
    </row>
    <row r="48" customFormat="false" ht="13.8" hidden="false" customHeight="false" outlineLevel="0" collapsed="false">
      <c r="A48" s="0" t="str">
        <f aca="false">IF(B48 &lt;&gt; "",B48,"-")</f>
        <v>FM0945647</v>
      </c>
      <c r="B48" s="0" t="str">
        <f aca="false">'TOB Data - Fake - Restaurants'!C48</f>
        <v>FM0945647</v>
      </c>
      <c r="C48" s="0" t="str">
        <f aca="false">TEXT('TOB Data - Fake - Restaurants'!L48,"YYYY-MM-DD")</f>
        <v>2006-12-12</v>
      </c>
      <c r="D48" s="0" t="str">
        <f aca="false">'TOB Data - Fake - Restaurants'!D48</f>
        <v>BC</v>
      </c>
      <c r="E48" s="0" t="str">
        <f aca="false">"ACT"</f>
        <v>ACT</v>
      </c>
      <c r="F48" s="0" t="str">
        <f aca="false">C48</f>
        <v>2006-12-12</v>
      </c>
      <c r="G48" s="0" t="str">
        <f aca="false">C48</f>
        <v>2006-12-12</v>
      </c>
      <c r="H48" s="0" t="str">
        <f aca="false">Names!G48</f>
        <v>4974 Holdom Avenue</v>
      </c>
      <c r="I48" s="0" t="str">
        <f aca="false">""</f>
        <v/>
      </c>
      <c r="J48" s="0" t="str">
        <f aca="false">Names!C48&amp;" "&amp;Names!D48&amp;" "&amp;Names!E48&amp;" "&amp;Names!F48</f>
        <v>Ms. Elisa M Love</v>
      </c>
      <c r="K48" s="0" t="str">
        <f aca="false">Names!H48</f>
        <v>Surrey</v>
      </c>
      <c r="L48" s="0" t="str">
        <f aca="false">Names!K48</f>
        <v>CA</v>
      </c>
      <c r="M48" s="0" t="str">
        <f aca="false">'TOB Data - Fake - Restaurants'!E48</f>
        <v>BECK FINE FOODS LTD.</v>
      </c>
      <c r="N48" s="0" t="str">
        <f aca="false">Names!J48</f>
        <v>V3T 4Y5</v>
      </c>
      <c r="O48" s="0" t="str">
        <f aca="false">Names!I48</f>
        <v>BC</v>
      </c>
      <c r="P48" s="0" t="str">
        <f aca="false">IF(D48="SP","Filing:FRREG","Filing:REGST")</f>
        <v>Filing:REGST</v>
      </c>
    </row>
    <row r="49" customFormat="false" ht="13.8" hidden="false" customHeight="false" outlineLevel="0" collapsed="false">
      <c r="A49" s="0" t="str">
        <f aca="false">IF(B49 &lt;&gt; "",B49,"-")</f>
        <v>FM0594194</v>
      </c>
      <c r="B49" s="0" t="str">
        <f aca="false">'TOB Data - Fake - Restaurants'!C49</f>
        <v>FM0594194</v>
      </c>
      <c r="C49" s="0" t="str">
        <f aca="false">TEXT('TOB Data - Fake - Restaurants'!L49,"YYYY-MM-DD")</f>
        <v>2010-09-19</v>
      </c>
      <c r="D49" s="0" t="str">
        <f aca="false">'TOB Data - Fake - Restaurants'!D49</f>
        <v>BC</v>
      </c>
      <c r="E49" s="0" t="str">
        <f aca="false">"ACT"</f>
        <v>ACT</v>
      </c>
      <c r="F49" s="0" t="str">
        <f aca="false">C49</f>
        <v>2010-09-19</v>
      </c>
      <c r="G49" s="0" t="str">
        <f aca="false">C49</f>
        <v>2010-09-19</v>
      </c>
      <c r="H49" s="0" t="str">
        <f aca="false">Names!G49</f>
        <v>812 Glover Road</v>
      </c>
      <c r="I49" s="0" t="str">
        <f aca="false">""</f>
        <v/>
      </c>
      <c r="J49" s="0" t="str">
        <f aca="false">Names!C49&amp;" "&amp;Names!D49&amp;" "&amp;Names!E49&amp;" "&amp;Names!F49</f>
        <v>Mrs. Avis D Leblanc</v>
      </c>
      <c r="K49" s="0" t="str">
        <f aca="false">Names!H49</f>
        <v>Surrey</v>
      </c>
      <c r="L49" s="0" t="str">
        <f aca="false">Names!K49</f>
        <v>CA</v>
      </c>
      <c r="M49" s="0" t="str">
        <f aca="false">'TOB Data - Fake - Restaurants'!E49</f>
        <v>LEYVA HOLDINGS LTD.</v>
      </c>
      <c r="N49" s="0" t="str">
        <f aca="false">Names!J49</f>
        <v>V3S 4C4</v>
      </c>
      <c r="O49" s="0" t="str">
        <f aca="false">Names!I49</f>
        <v>BC</v>
      </c>
      <c r="P49" s="0" t="str">
        <f aca="false">IF(D49="SP","Filing:FRREG","Filing:REGST")</f>
        <v>Filing:REGST</v>
      </c>
    </row>
    <row r="50" customFormat="false" ht="13.8" hidden="false" customHeight="false" outlineLevel="0" collapsed="false">
      <c r="A50" s="0" t="str">
        <f aca="false">IF(B50 &lt;&gt; "",B50,"-")</f>
        <v>FM0770314</v>
      </c>
      <c r="B50" s="0" t="str">
        <f aca="false">'TOB Data - Fake - Restaurants'!C50</f>
        <v>FM0770314</v>
      </c>
      <c r="C50" s="0" t="str">
        <f aca="false">TEXT('TOB Data - Fake - Restaurants'!L50,"YYYY-MM-DD")</f>
        <v>2007-07-03</v>
      </c>
      <c r="D50" s="0" t="str">
        <f aca="false">'TOB Data - Fake - Restaurants'!D50</f>
        <v>BC</v>
      </c>
      <c r="E50" s="0" t="str">
        <f aca="false">"ACT"</f>
        <v>ACT</v>
      </c>
      <c r="F50" s="0" t="str">
        <f aca="false">C50</f>
        <v>2007-07-03</v>
      </c>
      <c r="G50" s="0" t="str">
        <f aca="false">C50</f>
        <v>2007-07-03</v>
      </c>
      <c r="H50" s="0" t="str">
        <f aca="false">Names!G50</f>
        <v>3817 King George Hwy</v>
      </c>
      <c r="I50" s="0" t="str">
        <f aca="false">""</f>
        <v/>
      </c>
      <c r="J50" s="0" t="str">
        <f aca="false">Names!C50&amp;" "&amp;Names!D50&amp;" "&amp;Names!E50&amp;" "&amp;Names!F50</f>
        <v>Mr. Jack A Brantley</v>
      </c>
      <c r="K50" s="0" t="str">
        <f aca="false">Names!H50</f>
        <v>Surrey</v>
      </c>
      <c r="L50" s="0" t="str">
        <f aca="false">Names!K50</f>
        <v>CA</v>
      </c>
      <c r="M50" s="0" t="str">
        <f aca="false">'TOB Data - Fake - Restaurants'!E50</f>
        <v>457612 B.C. LTD.</v>
      </c>
      <c r="N50" s="0" t="str">
        <f aca="false">Names!J50</f>
        <v>V3W 4E3</v>
      </c>
      <c r="O50" s="0" t="str">
        <f aca="false">Names!I50</f>
        <v>BC</v>
      </c>
      <c r="P50" s="0" t="str">
        <f aca="false">IF(D50="SP","Filing:FRREG","Filing:REGST")</f>
        <v>Filing:REGST</v>
      </c>
    </row>
    <row r="51" customFormat="false" ht="13.8" hidden="false" customHeight="false" outlineLevel="0" collapsed="false">
      <c r="A51" s="0" t="str">
        <f aca="false">IF(B51 &lt;&gt; "",B51,"-")</f>
        <v>FM0773064</v>
      </c>
      <c r="B51" s="0" t="str">
        <f aca="false">'TOB Data - Fake - Restaurants'!C51</f>
        <v>FM0773064</v>
      </c>
      <c r="C51" s="0" t="str">
        <f aca="false">TEXT('TOB Data - Fake - Restaurants'!L51,"YYYY-MM-DD")</f>
        <v>2017-06-27</v>
      </c>
      <c r="D51" s="0" t="str">
        <f aca="false">'TOB Data - Fake - Restaurants'!D51</f>
        <v>BC</v>
      </c>
      <c r="E51" s="0" t="str">
        <f aca="false">"ACT"</f>
        <v>ACT</v>
      </c>
      <c r="F51" s="0" t="str">
        <f aca="false">C51</f>
        <v>2017-06-27</v>
      </c>
      <c r="G51" s="0" t="str">
        <f aca="false">C51</f>
        <v>2017-06-27</v>
      </c>
      <c r="H51" s="0" t="str">
        <f aca="false">Names!G51</f>
        <v>2873 Glover Road</v>
      </c>
      <c r="I51" s="0" t="str">
        <f aca="false">""</f>
        <v/>
      </c>
      <c r="J51" s="0" t="str">
        <f aca="false">Names!C51&amp;" "&amp;Names!D51&amp;" "&amp;Names!E51&amp;" "&amp;Names!F51</f>
        <v>Mr. Randolph E Franco</v>
      </c>
      <c r="K51" s="0" t="str">
        <f aca="false">Names!H51</f>
        <v>Surrey</v>
      </c>
      <c r="L51" s="0" t="str">
        <f aca="false">Names!K51</f>
        <v>CA</v>
      </c>
      <c r="M51" s="0" t="str">
        <f aca="false">'TOB Data - Fake - Restaurants'!E51</f>
        <v>BOSTON BISTRO LIMITED</v>
      </c>
      <c r="N51" s="0" t="str">
        <f aca="false">Names!J51</f>
        <v>V3S 4C4</v>
      </c>
      <c r="O51" s="0" t="str">
        <f aca="false">Names!I51</f>
        <v>BC</v>
      </c>
      <c r="P51" s="0" t="str">
        <f aca="false">IF(D51="SP","Filing:FRREG","Filing:REGST")</f>
        <v>Filing:REGST</v>
      </c>
    </row>
    <row r="52" customFormat="false" ht="13.8" hidden="false" customHeight="false" outlineLevel="0" collapsed="false">
      <c r="A52" s="0" t="str">
        <f aca="false">IF(B52 &lt;&gt; "",B52,"-")</f>
        <v>FM0606900</v>
      </c>
      <c r="B52" s="0" t="str">
        <f aca="false">'TOB Data - Fake - Restaurants'!C52</f>
        <v>FM0606900</v>
      </c>
      <c r="C52" s="0" t="str">
        <f aca="false">TEXT('TOB Data - Fake - Restaurants'!L52,"YYYY-MM-DD")</f>
        <v>2013-09-18</v>
      </c>
      <c r="D52" s="0" t="str">
        <f aca="false">'TOB Data - Fake - Restaurants'!D52</f>
        <v>BC</v>
      </c>
      <c r="E52" s="0" t="str">
        <f aca="false">"ACT"</f>
        <v>ACT</v>
      </c>
      <c r="F52" s="0" t="str">
        <f aca="false">C52</f>
        <v>2013-09-18</v>
      </c>
      <c r="G52" s="0" t="str">
        <f aca="false">C52</f>
        <v>2013-09-18</v>
      </c>
      <c r="H52" s="0" t="str">
        <f aca="false">Names!G52</f>
        <v>3731 Holdom Avenue</v>
      </c>
      <c r="I52" s="0" t="str">
        <f aca="false">""</f>
        <v/>
      </c>
      <c r="J52" s="0" t="str">
        <f aca="false">Names!C52&amp;" "&amp;Names!D52&amp;" "&amp;Names!E52&amp;" "&amp;Names!F52</f>
        <v>Mr. Jacques H Bowman</v>
      </c>
      <c r="K52" s="0" t="str">
        <f aca="false">Names!H52</f>
        <v>Surrey</v>
      </c>
      <c r="L52" s="0" t="str">
        <f aca="false">Names!K52</f>
        <v>CA</v>
      </c>
      <c r="M52" s="0" t="str">
        <f aca="false">'TOB Data - Fake - Restaurants'!E52</f>
        <v>JOHNSON GAMING AND ENTERTAINMENT INC.</v>
      </c>
      <c r="N52" s="0" t="str">
        <f aca="false">Names!J52</f>
        <v>V3T 4Y5</v>
      </c>
      <c r="O52" s="0" t="str">
        <f aca="false">Names!I52</f>
        <v>BC</v>
      </c>
      <c r="P52" s="0" t="str">
        <f aca="false">IF(D52="SP","Filing:FRREG","Filing:REGST")</f>
        <v>Filing:REGST</v>
      </c>
    </row>
    <row r="53" customFormat="false" ht="13.8" hidden="false" customHeight="false" outlineLevel="0" collapsed="false">
      <c r="A53" s="0" t="str">
        <f aca="false">IF(B53 &lt;&gt; "",B53,"-")</f>
        <v>FM0987236</v>
      </c>
      <c r="B53" s="0" t="str">
        <f aca="false">'TOB Data - Fake - Restaurants'!C53</f>
        <v>FM0987236</v>
      </c>
      <c r="C53" s="0" t="str">
        <f aca="false">TEXT('TOB Data - Fake - Restaurants'!L53,"YYYY-MM-DD")</f>
        <v>2008-04-12</v>
      </c>
      <c r="D53" s="0" t="str">
        <f aca="false">'TOB Data - Fake - Restaurants'!D53</f>
        <v>BC</v>
      </c>
      <c r="E53" s="0" t="str">
        <f aca="false">"ACT"</f>
        <v>ACT</v>
      </c>
      <c r="F53" s="0" t="str">
        <f aca="false">C53</f>
        <v>2008-04-12</v>
      </c>
      <c r="G53" s="0" t="str">
        <f aca="false">C53</f>
        <v>2008-04-12</v>
      </c>
      <c r="H53" s="0" t="str">
        <f aca="false">Names!G53</f>
        <v>2039 Holdom Avenue</v>
      </c>
      <c r="I53" s="0" t="str">
        <f aca="false">""</f>
        <v/>
      </c>
      <c r="J53" s="0" t="str">
        <f aca="false">Names!C53&amp;" "&amp;Names!D53&amp;" "&amp;Names!E53&amp;" "&amp;Names!F53</f>
        <v>Mr. Richard C Solano</v>
      </c>
      <c r="K53" s="0" t="str">
        <f aca="false">Names!H53</f>
        <v>Surrey</v>
      </c>
      <c r="L53" s="0" t="str">
        <f aca="false">Names!K53</f>
        <v>CA</v>
      </c>
      <c r="M53" s="0" t="str">
        <f aca="false">'TOB Data - Fake - Restaurants'!E53</f>
        <v>SUTTON INVESTMENT LP</v>
      </c>
      <c r="N53" s="0" t="str">
        <f aca="false">Names!J53</f>
        <v>V3T 4Y5</v>
      </c>
      <c r="O53" s="0" t="str">
        <f aca="false">Names!I53</f>
        <v>BC</v>
      </c>
      <c r="P53" s="0" t="str">
        <f aca="false">IF(D53="SP","Filing:FRREG","Filing:REGST")</f>
        <v>Filing:REGST</v>
      </c>
    </row>
    <row r="54" customFormat="false" ht="13.8" hidden="false" customHeight="false" outlineLevel="0" collapsed="false">
      <c r="A54" s="0" t="str">
        <f aca="false">IF(B54 &lt;&gt; "",B54,"-")</f>
        <v>FM0908695</v>
      </c>
      <c r="B54" s="0" t="str">
        <f aca="false">'TOB Data - Fake - Restaurants'!C54</f>
        <v>FM0908695</v>
      </c>
      <c r="C54" s="0" t="str">
        <f aca="false">TEXT('TOB Data - Fake - Restaurants'!L54,"YYYY-MM-DD")</f>
        <v>2008-06-09</v>
      </c>
      <c r="D54" s="0" t="str">
        <f aca="false">'TOB Data - Fake - Restaurants'!D54</f>
        <v>BC</v>
      </c>
      <c r="E54" s="0" t="str">
        <f aca="false">"ACT"</f>
        <v>ACT</v>
      </c>
      <c r="F54" s="0" t="str">
        <f aca="false">C54</f>
        <v>2008-06-09</v>
      </c>
      <c r="G54" s="0" t="str">
        <f aca="false">C54</f>
        <v>2008-06-09</v>
      </c>
      <c r="H54" s="0" t="str">
        <f aca="false">Names!G54</f>
        <v>3700 Holdom Avenue</v>
      </c>
      <c r="I54" s="0" t="str">
        <f aca="false">""</f>
        <v/>
      </c>
      <c r="J54" s="0" t="str">
        <f aca="false">Names!C54&amp;" "&amp;Names!D54&amp;" "&amp;Names!E54&amp;" "&amp;Names!F54</f>
        <v>Mr. James P Manners</v>
      </c>
      <c r="K54" s="0" t="str">
        <f aca="false">Names!H54</f>
        <v>Surrey</v>
      </c>
      <c r="L54" s="0" t="str">
        <f aca="false">Names!K54</f>
        <v>CA</v>
      </c>
      <c r="M54" s="0" t="str">
        <f aca="false">'TOB Data - Fake - Restaurants'!E54</f>
        <v>DAVIS CANADA LTD.</v>
      </c>
      <c r="N54" s="0" t="str">
        <f aca="false">Names!J54</f>
        <v>V3T 4Y5</v>
      </c>
      <c r="O54" s="0" t="str">
        <f aca="false">Names!I54</f>
        <v>BC</v>
      </c>
      <c r="P54" s="0" t="str">
        <f aca="false">IF(D54="SP","Filing:FRREG","Filing:REGST")</f>
        <v>Filing:REGST</v>
      </c>
    </row>
    <row r="55" customFormat="false" ht="13.8" hidden="false" customHeight="false" outlineLevel="0" collapsed="false">
      <c r="A55" s="0" t="str">
        <f aca="false">IF(B55 &lt;&gt; "",B55,"-")</f>
        <v>FM0408534</v>
      </c>
      <c r="B55" s="0" t="str">
        <f aca="false">'TOB Data - Fake - Restaurants'!C55</f>
        <v>FM0408534</v>
      </c>
      <c r="C55" s="0" t="str">
        <f aca="false">TEXT('TOB Data - Fake - Restaurants'!L55,"YYYY-MM-DD")</f>
        <v>2016-10-05</v>
      </c>
      <c r="D55" s="0" t="str">
        <f aca="false">'TOB Data - Fake - Restaurants'!D55</f>
        <v>BC</v>
      </c>
      <c r="E55" s="0" t="str">
        <f aca="false">"ACT"</f>
        <v>ACT</v>
      </c>
      <c r="F55" s="0" t="str">
        <f aca="false">C55</f>
        <v>2016-10-05</v>
      </c>
      <c r="G55" s="0" t="str">
        <f aca="false">C55</f>
        <v>2016-10-05</v>
      </c>
      <c r="H55" s="0" t="str">
        <f aca="false">Names!G55</f>
        <v>884 King George Hwy</v>
      </c>
      <c r="I55" s="0" t="str">
        <f aca="false">""</f>
        <v/>
      </c>
      <c r="J55" s="0" t="str">
        <f aca="false">Names!C55&amp;" "&amp;Names!D55&amp;" "&amp;Names!E55&amp;" "&amp;Names!F55</f>
        <v>Mr. Brian F Bertram</v>
      </c>
      <c r="K55" s="0" t="str">
        <f aca="false">Names!H55</f>
        <v>Surrey</v>
      </c>
      <c r="L55" s="0" t="str">
        <f aca="false">Names!K55</f>
        <v>CA</v>
      </c>
      <c r="M55" s="0" t="str">
        <f aca="false">'TOB Data - Fake - Restaurants'!E55</f>
        <v>MATTE MANAGEMENT LTD.</v>
      </c>
      <c r="N55" s="0" t="str">
        <f aca="false">Names!J55</f>
        <v>V3W 4E3</v>
      </c>
      <c r="O55" s="0" t="str">
        <f aca="false">Names!I55</f>
        <v>BC</v>
      </c>
      <c r="P55" s="0" t="str">
        <f aca="false">IF(D55="SP","Filing:FRREG","Filing:REGST")</f>
        <v>Filing:REGST</v>
      </c>
    </row>
    <row r="56" customFormat="false" ht="13.8" hidden="false" customHeight="false" outlineLevel="0" collapsed="false">
      <c r="A56" s="0" t="str">
        <f aca="false">IF(B56 &lt;&gt; "",B56,"-")</f>
        <v>FM0894315</v>
      </c>
      <c r="B56" s="0" t="str">
        <f aca="false">'TOB Data - Fake - Restaurants'!C56</f>
        <v>FM0894315</v>
      </c>
      <c r="C56" s="0" t="str">
        <f aca="false">TEXT('TOB Data - Fake - Restaurants'!L56,"YYYY-MM-DD")</f>
        <v>2010-03-09</v>
      </c>
      <c r="D56" s="0" t="str">
        <f aca="false">'TOB Data - Fake - Restaurants'!D56</f>
        <v>BC</v>
      </c>
      <c r="E56" s="0" t="str">
        <f aca="false">"ACT"</f>
        <v>ACT</v>
      </c>
      <c r="F56" s="0" t="str">
        <f aca="false">C56</f>
        <v>2010-03-09</v>
      </c>
      <c r="G56" s="0" t="str">
        <f aca="false">C56</f>
        <v>2010-03-09</v>
      </c>
      <c r="H56" s="0" t="str">
        <f aca="false">Names!G56</f>
        <v>4399 Glover Road</v>
      </c>
      <c r="I56" s="0" t="str">
        <f aca="false">""</f>
        <v/>
      </c>
      <c r="J56" s="0" t="str">
        <f aca="false">Names!C56&amp;" "&amp;Names!D56&amp;" "&amp;Names!E56&amp;" "&amp;Names!F56</f>
        <v>Mr. Darryl J Kenner</v>
      </c>
      <c r="K56" s="0" t="str">
        <f aca="false">Names!H56</f>
        <v>Surrey</v>
      </c>
      <c r="L56" s="0" t="str">
        <f aca="false">Names!K56</f>
        <v>CA</v>
      </c>
      <c r="M56" s="0" t="str">
        <f aca="false">'TOB Data - Fake - Restaurants'!E56</f>
        <v>MILLER EDGE RESTAURANT LTD.</v>
      </c>
      <c r="N56" s="0" t="str">
        <f aca="false">Names!J56</f>
        <v>V3S 4C4</v>
      </c>
      <c r="O56" s="0" t="str">
        <f aca="false">Names!I56</f>
        <v>BC</v>
      </c>
      <c r="P56" s="0" t="str">
        <f aca="false">IF(D56="SP","Filing:FRREG","Filing:REGST")</f>
        <v>Filing:REGST</v>
      </c>
    </row>
    <row r="57" customFormat="false" ht="13.8" hidden="false" customHeight="false" outlineLevel="0" collapsed="false">
      <c r="A57" s="0" t="str">
        <f aca="false">IF(B57 &lt;&gt; "",B57,"-")</f>
        <v>FM0205108</v>
      </c>
      <c r="B57" s="0" t="str">
        <f aca="false">'TOB Data - Fake - Restaurants'!C57</f>
        <v>FM0205108</v>
      </c>
      <c r="C57" s="0" t="str">
        <f aca="false">TEXT('TOB Data - Fake - Restaurants'!L57,"YYYY-MM-DD")</f>
        <v>2016-01-15</v>
      </c>
      <c r="D57" s="0" t="str">
        <f aca="false">'TOB Data - Fake - Restaurants'!D57</f>
        <v>BC</v>
      </c>
      <c r="E57" s="0" t="str">
        <f aca="false">"ACT"</f>
        <v>ACT</v>
      </c>
      <c r="F57" s="0" t="str">
        <f aca="false">C57</f>
        <v>2016-01-15</v>
      </c>
      <c r="G57" s="0" t="str">
        <f aca="false">C57</f>
        <v>2016-01-15</v>
      </c>
      <c r="H57" s="0" t="str">
        <f aca="false">Names!G57</f>
        <v>4447 Holdom Avenue</v>
      </c>
      <c r="I57" s="0" t="str">
        <f aca="false">""</f>
        <v/>
      </c>
      <c r="J57" s="0" t="str">
        <f aca="false">Names!C57&amp;" "&amp;Names!D57&amp;" "&amp;Names!E57&amp;" "&amp;Names!F57</f>
        <v>Mr. Joseph A Durbin</v>
      </c>
      <c r="K57" s="0" t="str">
        <f aca="false">Names!H57</f>
        <v>Surrey</v>
      </c>
      <c r="L57" s="0" t="str">
        <f aca="false">Names!K57</f>
        <v>CA</v>
      </c>
      <c r="M57" s="0" t="str">
        <f aca="false">'TOB Data - Fake - Restaurants'!E57</f>
        <v>127870 B.C. LTD.</v>
      </c>
      <c r="N57" s="0" t="str">
        <f aca="false">Names!J57</f>
        <v>V3T 4Y5</v>
      </c>
      <c r="O57" s="0" t="str">
        <f aca="false">Names!I57</f>
        <v>BC</v>
      </c>
      <c r="P57" s="0" t="str">
        <f aca="false">IF(D57="SP","Filing:FRREG","Filing:REGST")</f>
        <v>Filing:REGST</v>
      </c>
    </row>
    <row r="58" customFormat="false" ht="13.8" hidden="false" customHeight="false" outlineLevel="0" collapsed="false">
      <c r="A58" s="0" t="str">
        <f aca="false">IF(B58 &lt;&gt; "",B58,"-")</f>
        <v>FM0819154</v>
      </c>
      <c r="B58" s="0" t="str">
        <f aca="false">'TOB Data - Fake - Restaurants'!C58</f>
        <v>FM0819154</v>
      </c>
      <c r="C58" s="0" t="str">
        <f aca="false">TEXT('TOB Data - Fake - Restaurants'!L58,"YYYY-MM-DD")</f>
        <v>2007-08-10</v>
      </c>
      <c r="D58" s="0" t="str">
        <f aca="false">'TOB Data - Fake - Restaurants'!D58</f>
        <v>BC</v>
      </c>
      <c r="E58" s="0" t="str">
        <f aca="false">"ACT"</f>
        <v>ACT</v>
      </c>
      <c r="F58" s="0" t="str">
        <f aca="false">C58</f>
        <v>2007-08-10</v>
      </c>
      <c r="G58" s="0" t="str">
        <f aca="false">C58</f>
        <v>2007-08-10</v>
      </c>
      <c r="H58" s="0" t="str">
        <f aca="false">Names!G58</f>
        <v>854 King George Hwy</v>
      </c>
      <c r="I58" s="0" t="str">
        <f aca="false">""</f>
        <v/>
      </c>
      <c r="J58" s="0" t="str">
        <f aca="false">Names!C58&amp;" "&amp;Names!D58&amp;" "&amp;Names!E58&amp;" "&amp;Names!F58</f>
        <v>Ms. Aimee J Newton</v>
      </c>
      <c r="K58" s="0" t="str">
        <f aca="false">Names!H58</f>
        <v>Surrey</v>
      </c>
      <c r="L58" s="0" t="str">
        <f aca="false">Names!K58</f>
        <v>CA</v>
      </c>
      <c r="M58" s="0" t="str">
        <f aca="false">'TOB Data - Fake - Restaurants'!E58</f>
        <v>960366 B.C. LTD.</v>
      </c>
      <c r="N58" s="0" t="str">
        <f aca="false">Names!J58</f>
        <v>V3W 4E3</v>
      </c>
      <c r="O58" s="0" t="str">
        <f aca="false">Names!I58</f>
        <v>BC</v>
      </c>
      <c r="P58" s="0" t="str">
        <f aca="false">IF(D58="SP","Filing:FRREG","Filing:REGST")</f>
        <v>Filing:REGST</v>
      </c>
    </row>
    <row r="59" customFormat="false" ht="13.8" hidden="false" customHeight="false" outlineLevel="0" collapsed="false">
      <c r="A59" s="0" t="str">
        <f aca="false">IF(B59 &lt;&gt; "",B59,"-")</f>
        <v>FM0236497</v>
      </c>
      <c r="B59" s="0" t="str">
        <f aca="false">'TOB Data - Fake - Restaurants'!C59</f>
        <v>FM0236497</v>
      </c>
      <c r="C59" s="0" t="str">
        <f aca="false">TEXT('TOB Data - Fake - Restaurants'!L59,"YYYY-MM-DD")</f>
        <v>2006-11-15</v>
      </c>
      <c r="D59" s="0" t="str">
        <f aca="false">'TOB Data - Fake - Restaurants'!D59</f>
        <v>BC</v>
      </c>
      <c r="E59" s="0" t="str">
        <f aca="false">"ACT"</f>
        <v>ACT</v>
      </c>
      <c r="F59" s="0" t="str">
        <f aca="false">C59</f>
        <v>2006-11-15</v>
      </c>
      <c r="G59" s="0" t="str">
        <f aca="false">C59</f>
        <v>2006-11-15</v>
      </c>
      <c r="H59" s="0" t="str">
        <f aca="false">Names!G59</f>
        <v>3033 King George Hwy</v>
      </c>
      <c r="I59" s="0" t="str">
        <f aca="false">""</f>
        <v/>
      </c>
      <c r="J59" s="0" t="str">
        <f aca="false">Names!C59&amp;" "&amp;Names!D59&amp;" "&amp;Names!E59&amp;" "&amp;Names!F59</f>
        <v>Ms. Amanda R Sample</v>
      </c>
      <c r="K59" s="0" t="str">
        <f aca="false">Names!H59</f>
        <v>Surrey</v>
      </c>
      <c r="L59" s="0" t="str">
        <f aca="false">Names!K59</f>
        <v>CA</v>
      </c>
      <c r="M59" s="0" t="str">
        <f aca="false">'TOB Data - Fake - Restaurants'!E59</f>
        <v>424822 B.C. LTD.</v>
      </c>
      <c r="N59" s="0" t="str">
        <f aca="false">Names!J59</f>
        <v>V3W 4E3</v>
      </c>
      <c r="O59" s="0" t="str">
        <f aca="false">Names!I59</f>
        <v>BC</v>
      </c>
      <c r="P59" s="0" t="str">
        <f aca="false">IF(D59="SP","Filing:FRREG","Filing:REGST")</f>
        <v>Filing:REGST</v>
      </c>
    </row>
    <row r="60" customFormat="false" ht="13.8" hidden="false" customHeight="false" outlineLevel="0" collapsed="false">
      <c r="A60" s="0" t="str">
        <f aca="false">IF(B60 &lt;&gt; "",B60,"-")</f>
        <v>FM0143798</v>
      </c>
      <c r="B60" s="0" t="str">
        <f aca="false">'TOB Data - Fake - Restaurants'!C60</f>
        <v>FM0143798</v>
      </c>
      <c r="C60" s="0" t="str">
        <f aca="false">TEXT('TOB Data - Fake - Restaurants'!L60,"YYYY-MM-DD")</f>
        <v>2008-09-29</v>
      </c>
      <c r="D60" s="0" t="str">
        <f aca="false">'TOB Data - Fake - Restaurants'!D60</f>
        <v>BC</v>
      </c>
      <c r="E60" s="0" t="str">
        <f aca="false">"ACT"</f>
        <v>ACT</v>
      </c>
      <c r="F60" s="0" t="str">
        <f aca="false">C60</f>
        <v>2008-09-29</v>
      </c>
      <c r="G60" s="0" t="str">
        <f aca="false">C60</f>
        <v>2008-09-29</v>
      </c>
      <c r="H60" s="0" t="str">
        <f aca="false">Names!G60</f>
        <v>2553 Holdom Avenue</v>
      </c>
      <c r="I60" s="0" t="str">
        <f aca="false">""</f>
        <v/>
      </c>
      <c r="J60" s="0" t="str">
        <f aca="false">Names!C60&amp;" "&amp;Names!D60&amp;" "&amp;Names!E60&amp;" "&amp;Names!F60</f>
        <v>Ms. Lillian J Warner</v>
      </c>
      <c r="K60" s="0" t="str">
        <f aca="false">Names!H60</f>
        <v>Surrey</v>
      </c>
      <c r="L60" s="0" t="str">
        <f aca="false">Names!K60</f>
        <v>CA</v>
      </c>
      <c r="M60" s="0" t="str">
        <f aca="false">'TOB Data - Fake - Restaurants'!E60</f>
        <v>350742 B.C. LTD.</v>
      </c>
      <c r="N60" s="0" t="str">
        <f aca="false">Names!J60</f>
        <v>V3T 4Y5</v>
      </c>
      <c r="O60" s="0" t="str">
        <f aca="false">Names!I60</f>
        <v>BC</v>
      </c>
      <c r="P60" s="0" t="str">
        <f aca="false">IF(D60="SP","Filing:FRREG","Filing:REGST")</f>
        <v>Filing:REGST</v>
      </c>
    </row>
    <row r="61" customFormat="false" ht="13.8" hidden="false" customHeight="false" outlineLevel="0" collapsed="false">
      <c r="A61" s="0" t="str">
        <f aca="false">IF(B61 &lt;&gt; "",B61,"-")</f>
        <v>FM0736747</v>
      </c>
      <c r="B61" s="0" t="str">
        <f aca="false">'TOB Data - Fake - Restaurants'!C61</f>
        <v>FM0736747</v>
      </c>
      <c r="C61" s="0" t="str">
        <f aca="false">TEXT('TOB Data - Fake - Restaurants'!L61,"YYYY-MM-DD")</f>
        <v>2012-05-16</v>
      </c>
      <c r="D61" s="0" t="str">
        <f aca="false">'TOB Data - Fake - Restaurants'!D61</f>
        <v>BC</v>
      </c>
      <c r="E61" s="0" t="str">
        <f aca="false">"ACT"</f>
        <v>ACT</v>
      </c>
      <c r="F61" s="0" t="str">
        <f aca="false">C61</f>
        <v>2012-05-16</v>
      </c>
      <c r="G61" s="0" t="str">
        <f aca="false">C61</f>
        <v>2012-05-16</v>
      </c>
      <c r="H61" s="0" t="str">
        <f aca="false">Names!G61</f>
        <v>4761 King George Hwy</v>
      </c>
      <c r="I61" s="0" t="str">
        <f aca="false">""</f>
        <v/>
      </c>
      <c r="J61" s="0" t="str">
        <f aca="false">Names!C61&amp;" "&amp;Names!D61&amp;" "&amp;Names!E61&amp;" "&amp;Names!F61</f>
        <v>Mr. Charles J Seng</v>
      </c>
      <c r="K61" s="0" t="str">
        <f aca="false">Names!H61</f>
        <v>Surrey</v>
      </c>
      <c r="L61" s="0" t="str">
        <f aca="false">Names!K61</f>
        <v>CA</v>
      </c>
      <c r="M61" s="0" t="str">
        <f aca="false">'TOB Data - Fake - Restaurants'!E61</f>
        <v>COLBERT BAR &amp; GRILL LTD.</v>
      </c>
      <c r="N61" s="0" t="str">
        <f aca="false">Names!J61</f>
        <v>V3W 4E3</v>
      </c>
      <c r="O61" s="0" t="str">
        <f aca="false">Names!I61</f>
        <v>BC</v>
      </c>
      <c r="P61" s="0" t="str">
        <f aca="false">IF(D61="SP","Filing:FRREG","Filing:REGST")</f>
        <v>Filing:REGST</v>
      </c>
    </row>
    <row r="62" customFormat="false" ht="13.8" hidden="false" customHeight="false" outlineLevel="0" collapsed="false">
      <c r="A62" s="0" t="str">
        <f aca="false">IF(B62 &lt;&gt; "",B62,"-")</f>
        <v>FM0989904</v>
      </c>
      <c r="B62" s="0" t="str">
        <f aca="false">'TOB Data - Fake - Restaurants'!C62</f>
        <v>FM0989904</v>
      </c>
      <c r="C62" s="0" t="str">
        <f aca="false">TEXT('TOB Data - Fake - Restaurants'!L62,"YYYY-MM-DD")</f>
        <v>2012-06-08</v>
      </c>
      <c r="D62" s="0" t="str">
        <f aca="false">'TOB Data - Fake - Restaurants'!D62</f>
        <v>BC</v>
      </c>
      <c r="E62" s="0" t="str">
        <f aca="false">"ACT"</f>
        <v>ACT</v>
      </c>
      <c r="F62" s="0" t="str">
        <f aca="false">C62</f>
        <v>2012-06-08</v>
      </c>
      <c r="G62" s="0" t="str">
        <f aca="false">C62</f>
        <v>2012-06-08</v>
      </c>
      <c r="H62" s="0" t="str">
        <f aca="false">Names!G62</f>
        <v>1979 King George Hwy</v>
      </c>
      <c r="I62" s="0" t="str">
        <f aca="false">""</f>
        <v/>
      </c>
      <c r="J62" s="0" t="str">
        <f aca="false">Names!C62&amp;" "&amp;Names!D62&amp;" "&amp;Names!E62&amp;" "&amp;Names!F62</f>
        <v>Dr. Ronda C Carter</v>
      </c>
      <c r="K62" s="0" t="str">
        <f aca="false">Names!H62</f>
        <v>Surrey</v>
      </c>
      <c r="L62" s="0" t="str">
        <f aca="false">Names!K62</f>
        <v>CA</v>
      </c>
      <c r="M62" s="0" t="str">
        <f aca="false">'TOB Data - Fake - Restaurants'!E62</f>
        <v>LISI ENTERPRISES CO. LTD.</v>
      </c>
      <c r="N62" s="0" t="str">
        <f aca="false">Names!J62</f>
        <v>V3W 4E3</v>
      </c>
      <c r="O62" s="0" t="str">
        <f aca="false">Names!I62</f>
        <v>BC</v>
      </c>
      <c r="P62" s="0" t="str">
        <f aca="false">IF(D62="SP","Filing:FRREG","Filing:REGST")</f>
        <v>Filing:REGST</v>
      </c>
    </row>
    <row r="63" customFormat="false" ht="13.8" hidden="false" customHeight="false" outlineLevel="0" collapsed="false">
      <c r="A63" s="0" t="str">
        <f aca="false">IF(B63 &lt;&gt; "",B63,"-")</f>
        <v>FM0976216</v>
      </c>
      <c r="B63" s="0" t="str">
        <f aca="false">'TOB Data - Fake - Restaurants'!C63</f>
        <v>FM0976216</v>
      </c>
      <c r="C63" s="0" t="str">
        <f aca="false">TEXT('TOB Data - Fake - Restaurants'!L63,"YYYY-MM-DD")</f>
        <v>2007-08-11</v>
      </c>
      <c r="D63" s="0" t="str">
        <f aca="false">'TOB Data - Fake - Restaurants'!D63</f>
        <v>BC</v>
      </c>
      <c r="E63" s="0" t="str">
        <f aca="false">"ACT"</f>
        <v>ACT</v>
      </c>
      <c r="F63" s="0" t="str">
        <f aca="false">C63</f>
        <v>2007-08-11</v>
      </c>
      <c r="G63" s="0" t="str">
        <f aca="false">C63</f>
        <v>2007-08-11</v>
      </c>
      <c r="H63" s="0" t="str">
        <f aca="false">Names!G63</f>
        <v>2162 King George Hwy</v>
      </c>
      <c r="I63" s="0" t="str">
        <f aca="false">""</f>
        <v/>
      </c>
      <c r="J63" s="0" t="str">
        <f aca="false">Names!C63&amp;" "&amp;Names!D63&amp;" "&amp;Names!E63&amp;" "&amp;Names!F63</f>
        <v>Ms. Alma D Huerta</v>
      </c>
      <c r="K63" s="0" t="str">
        <f aca="false">Names!H63</f>
        <v>Surrey</v>
      </c>
      <c r="L63" s="0" t="str">
        <f aca="false">Names!K63</f>
        <v>CA</v>
      </c>
      <c r="M63" s="0" t="str">
        <f aca="false">'TOB Data - Fake - Restaurants'!E63</f>
        <v>WILLIAMS HOLDINGS LTD.</v>
      </c>
      <c r="N63" s="0" t="str">
        <f aca="false">Names!J63</f>
        <v>V3W 4E3</v>
      </c>
      <c r="O63" s="0" t="str">
        <f aca="false">Names!I63</f>
        <v>BC</v>
      </c>
      <c r="P63" s="0" t="str">
        <f aca="false">IF(D63="SP","Filing:FRREG","Filing:REGST")</f>
        <v>Filing:REGST</v>
      </c>
    </row>
    <row r="64" customFormat="false" ht="13.8" hidden="false" customHeight="false" outlineLevel="0" collapsed="false">
      <c r="A64" s="0" t="str">
        <f aca="false">IF(B64 &lt;&gt; "",B64,"-")</f>
        <v>FM0927172</v>
      </c>
      <c r="B64" s="0" t="str">
        <f aca="false">'TOB Data - Fake - Restaurants'!C64</f>
        <v>FM0927172</v>
      </c>
      <c r="C64" s="0" t="str">
        <f aca="false">TEXT('TOB Data - Fake - Restaurants'!L64,"YYYY-MM-DD")</f>
        <v>2013-01-21</v>
      </c>
      <c r="D64" s="0" t="str">
        <f aca="false">'TOB Data - Fake - Restaurants'!D64</f>
        <v>BC</v>
      </c>
      <c r="E64" s="0" t="str">
        <f aca="false">"ACT"</f>
        <v>ACT</v>
      </c>
      <c r="F64" s="0" t="str">
        <f aca="false">C64</f>
        <v>2013-01-21</v>
      </c>
      <c r="G64" s="0" t="str">
        <f aca="false">C64</f>
        <v>2013-01-21</v>
      </c>
      <c r="H64" s="0" t="str">
        <f aca="false">Names!G64</f>
        <v>2559 Holdom Avenue</v>
      </c>
      <c r="I64" s="0" t="str">
        <f aca="false">""</f>
        <v/>
      </c>
      <c r="J64" s="0" t="str">
        <f aca="false">Names!C64&amp;" "&amp;Names!D64&amp;" "&amp;Names!E64&amp;" "&amp;Names!F64</f>
        <v>Mr. Jimmie D Gibson</v>
      </c>
      <c r="K64" s="0" t="str">
        <f aca="false">Names!H64</f>
        <v>Surrey</v>
      </c>
      <c r="L64" s="0" t="str">
        <f aca="false">Names!K64</f>
        <v>CA</v>
      </c>
      <c r="M64" s="0" t="str">
        <f aca="false">'TOB Data - Fake - Restaurants'!E64</f>
        <v>PEIRCE SPY CAMERAS INC.</v>
      </c>
      <c r="N64" s="0" t="str">
        <f aca="false">Names!J64</f>
        <v>V3T 4Y5</v>
      </c>
      <c r="O64" s="0" t="str">
        <f aca="false">Names!I64</f>
        <v>BC</v>
      </c>
      <c r="P64" s="0" t="str">
        <f aca="false">IF(D64="SP","Filing:FRREG","Filing:REGST")</f>
        <v>Filing:REGST</v>
      </c>
    </row>
    <row r="65" customFormat="false" ht="13.8" hidden="false" customHeight="false" outlineLevel="0" collapsed="false">
      <c r="A65" s="0" t="str">
        <f aca="false">IF(B65 &lt;&gt; "",B65,"-")</f>
        <v>FM0503636</v>
      </c>
      <c r="B65" s="0" t="str">
        <f aca="false">'TOB Data - Fake - Restaurants'!C65</f>
        <v>FM0503636</v>
      </c>
      <c r="C65" s="0" t="str">
        <f aca="false">TEXT('TOB Data - Fake - Restaurants'!L65,"YYYY-MM-DD")</f>
        <v>2007-12-06</v>
      </c>
      <c r="D65" s="0" t="str">
        <f aca="false">'TOB Data - Fake - Restaurants'!D65</f>
        <v>BC</v>
      </c>
      <c r="E65" s="0" t="str">
        <f aca="false">"ACT"</f>
        <v>ACT</v>
      </c>
      <c r="F65" s="0" t="str">
        <f aca="false">C65</f>
        <v>2007-12-06</v>
      </c>
      <c r="G65" s="0" t="str">
        <f aca="false">C65</f>
        <v>2007-12-06</v>
      </c>
      <c r="H65" s="0" t="str">
        <f aca="false">Names!G65</f>
        <v>2362 Glover Road</v>
      </c>
      <c r="I65" s="0" t="str">
        <f aca="false">""</f>
        <v/>
      </c>
      <c r="J65" s="0" t="str">
        <f aca="false">Names!C65&amp;" "&amp;Names!D65&amp;" "&amp;Names!E65&amp;" "&amp;Names!F65</f>
        <v>Mrs. Sadie W Joplin</v>
      </c>
      <c r="K65" s="0" t="str">
        <f aca="false">Names!H65</f>
        <v>Surrey</v>
      </c>
      <c r="L65" s="0" t="str">
        <f aca="false">Names!K65</f>
        <v>CA</v>
      </c>
      <c r="M65" s="0" t="str">
        <f aca="false">'TOB Data - Fake - Restaurants'!E65</f>
        <v>KNIGHT CANADA LTD.</v>
      </c>
      <c r="N65" s="0" t="str">
        <f aca="false">Names!J65</f>
        <v>V3W 4N6</v>
      </c>
      <c r="O65" s="0" t="str">
        <f aca="false">Names!I65</f>
        <v>BC</v>
      </c>
      <c r="P65" s="0" t="str">
        <f aca="false">IF(D65="SP","Filing:FRREG","Filing:REGST")</f>
        <v>Filing:REGST</v>
      </c>
    </row>
    <row r="66" customFormat="false" ht="13.8" hidden="false" customHeight="false" outlineLevel="0" collapsed="false">
      <c r="A66" s="0" t="str">
        <f aca="false">IF(B66 &lt;&gt; "",B66,"-")</f>
        <v>FM0310432</v>
      </c>
      <c r="B66" s="0" t="str">
        <f aca="false">'TOB Data - Fake - Restaurants'!C66</f>
        <v>FM0310432</v>
      </c>
      <c r="C66" s="0" t="str">
        <f aca="false">TEXT('TOB Data - Fake - Restaurants'!L66,"YYYY-MM-DD")</f>
        <v>2007-03-09</v>
      </c>
      <c r="D66" s="0" t="str">
        <f aca="false">'TOB Data - Fake - Restaurants'!D66</f>
        <v>BC</v>
      </c>
      <c r="E66" s="0" t="str">
        <f aca="false">"ACT"</f>
        <v>ACT</v>
      </c>
      <c r="F66" s="0" t="str">
        <f aca="false">C66</f>
        <v>2007-03-09</v>
      </c>
      <c r="G66" s="0" t="str">
        <f aca="false">C66</f>
        <v>2007-03-09</v>
      </c>
      <c r="H66" s="0" t="str">
        <f aca="false">Names!G66</f>
        <v>3357 Glover Road</v>
      </c>
      <c r="I66" s="0" t="str">
        <f aca="false">""</f>
        <v/>
      </c>
      <c r="J66" s="0" t="str">
        <f aca="false">Names!C66&amp;" "&amp;Names!D66&amp;" "&amp;Names!E66&amp;" "&amp;Names!F66</f>
        <v>Ms. Lisa C Porter</v>
      </c>
      <c r="K66" s="0" t="str">
        <f aca="false">Names!H66</f>
        <v>Surrey</v>
      </c>
      <c r="L66" s="0" t="str">
        <f aca="false">Names!K66</f>
        <v>CA</v>
      </c>
      <c r="M66" s="0" t="str">
        <f aca="false">'TOB Data - Fake - Restaurants'!E66</f>
        <v>FULFORD ENTERPRISES LTD.</v>
      </c>
      <c r="N66" s="0" t="str">
        <f aca="false">Names!J66</f>
        <v>V3S 4C4</v>
      </c>
      <c r="O66" s="0" t="str">
        <f aca="false">Names!I66</f>
        <v>BC</v>
      </c>
      <c r="P66" s="0" t="str">
        <f aca="false">IF(D66="SP","Filing:FRREG","Filing:REGST")</f>
        <v>Filing:REGST</v>
      </c>
    </row>
    <row r="67" customFormat="false" ht="13.8" hidden="false" customHeight="false" outlineLevel="0" collapsed="false">
      <c r="A67" s="0" t="str">
        <f aca="false">IF(B67 &lt;&gt; "",B67,"-")</f>
        <v>FM0797734</v>
      </c>
      <c r="B67" s="0" t="str">
        <f aca="false">'TOB Data - Fake - Restaurants'!C67</f>
        <v>FM0797734</v>
      </c>
      <c r="C67" s="0" t="str">
        <f aca="false">TEXT('TOB Data - Fake - Restaurants'!L67,"YYYY-MM-DD")</f>
        <v>2017-09-08</v>
      </c>
      <c r="D67" s="0" t="str">
        <f aca="false">'TOB Data - Fake - Restaurants'!D67</f>
        <v>BC</v>
      </c>
      <c r="E67" s="0" t="str">
        <f aca="false">"ACT"</f>
        <v>ACT</v>
      </c>
      <c r="F67" s="0" t="str">
        <f aca="false">C67</f>
        <v>2017-09-08</v>
      </c>
      <c r="G67" s="0" t="str">
        <f aca="false">C67</f>
        <v>2017-09-08</v>
      </c>
      <c r="H67" s="0" t="str">
        <f aca="false">Names!G67</f>
        <v>4883 Glover Road</v>
      </c>
      <c r="I67" s="0" t="str">
        <f aca="false">""</f>
        <v/>
      </c>
      <c r="J67" s="0" t="str">
        <f aca="false">Names!C67&amp;" "&amp;Names!D67&amp;" "&amp;Names!E67&amp;" "&amp;Names!F67</f>
        <v>Ms. Esther M Harrington</v>
      </c>
      <c r="K67" s="0" t="str">
        <f aca="false">Names!H67</f>
        <v>Surrey</v>
      </c>
      <c r="L67" s="0" t="str">
        <f aca="false">Names!K67</f>
        <v>CA</v>
      </c>
      <c r="M67" s="0" t="str">
        <f aca="false">'TOB Data - Fake - Restaurants'!E67</f>
        <v>LOCKE ENTERPRISES LTD.</v>
      </c>
      <c r="N67" s="0" t="str">
        <f aca="false">Names!J67</f>
        <v>V3W 4N6</v>
      </c>
      <c r="O67" s="0" t="str">
        <f aca="false">Names!I67</f>
        <v>BC</v>
      </c>
      <c r="P67" s="0" t="str">
        <f aca="false">IF(D67="SP","Filing:FRREG","Filing:REGST")</f>
        <v>Filing:REGST</v>
      </c>
    </row>
    <row r="68" customFormat="false" ht="13.8" hidden="false" customHeight="false" outlineLevel="0" collapsed="false">
      <c r="A68" s="0" t="str">
        <f aca="false">IF(B68 &lt;&gt; "",B68,"-")</f>
        <v>FM0990719</v>
      </c>
      <c r="B68" s="0" t="str">
        <f aca="false">'TOB Data - Fake - Restaurants'!C68</f>
        <v>FM0990719</v>
      </c>
      <c r="C68" s="0" t="str">
        <f aca="false">TEXT('TOB Data - Fake - Restaurants'!L68,"YYYY-MM-DD")</f>
        <v>2012-10-03</v>
      </c>
      <c r="D68" s="0" t="str">
        <f aca="false">'TOB Data - Fake - Restaurants'!D68</f>
        <v>BC</v>
      </c>
      <c r="E68" s="0" t="str">
        <f aca="false">"ACT"</f>
        <v>ACT</v>
      </c>
      <c r="F68" s="0" t="str">
        <f aca="false">C68</f>
        <v>2012-10-03</v>
      </c>
      <c r="G68" s="0" t="str">
        <f aca="false">C68</f>
        <v>2012-10-03</v>
      </c>
      <c r="H68" s="0" t="str">
        <f aca="false">Names!G68</f>
        <v>728 Glover Road</v>
      </c>
      <c r="I68" s="0" t="str">
        <f aca="false">""</f>
        <v/>
      </c>
      <c r="J68" s="0" t="str">
        <f aca="false">Names!C68&amp;" "&amp;Names!D68&amp;" "&amp;Names!E68&amp;" "&amp;Names!F68</f>
        <v>Mr. Brian D Gonzalez</v>
      </c>
      <c r="K68" s="0" t="str">
        <f aca="false">Names!H68</f>
        <v>Surrey</v>
      </c>
      <c r="L68" s="0" t="str">
        <f aca="false">Names!K68</f>
        <v>CA</v>
      </c>
      <c r="M68" s="0" t="str">
        <f aca="false">'TOB Data - Fake - Restaurants'!E68</f>
        <v>LLOYD FOODS INC.</v>
      </c>
      <c r="N68" s="0" t="str">
        <f aca="false">Names!J68</f>
        <v>V3S 4C4</v>
      </c>
      <c r="O68" s="0" t="str">
        <f aca="false">Names!I68</f>
        <v>BC</v>
      </c>
      <c r="P68" s="0" t="str">
        <f aca="false">IF(D68="SP","Filing:FRREG","Filing:REGST")</f>
        <v>Filing:REGST</v>
      </c>
    </row>
    <row r="69" customFormat="false" ht="13.8" hidden="false" customHeight="false" outlineLevel="0" collapsed="false">
      <c r="A69" s="0" t="str">
        <f aca="false">IF(B69 &lt;&gt; "",B69,"-")</f>
        <v>FM0263196</v>
      </c>
      <c r="B69" s="0" t="str">
        <f aca="false">'TOB Data - Fake - Restaurants'!C69</f>
        <v>FM0263196</v>
      </c>
      <c r="C69" s="0" t="str">
        <f aca="false">TEXT('TOB Data - Fake - Restaurants'!L69,"YYYY-MM-DD")</f>
        <v>2012-10-05</v>
      </c>
      <c r="D69" s="0" t="str">
        <f aca="false">'TOB Data - Fake - Restaurants'!D69</f>
        <v>BC</v>
      </c>
      <c r="E69" s="0" t="str">
        <f aca="false">"ACT"</f>
        <v>ACT</v>
      </c>
      <c r="F69" s="0" t="str">
        <f aca="false">C69</f>
        <v>2012-10-05</v>
      </c>
      <c r="G69" s="0" t="str">
        <f aca="false">C69</f>
        <v>2012-10-05</v>
      </c>
      <c r="H69" s="0" t="str">
        <f aca="false">Names!G69</f>
        <v>2461 Holdom Avenue</v>
      </c>
      <c r="I69" s="0" t="str">
        <f aca="false">""</f>
        <v/>
      </c>
      <c r="J69" s="0" t="str">
        <f aca="false">Names!C69&amp;" "&amp;Names!D69&amp;" "&amp;Names!E69&amp;" "&amp;Names!F69</f>
        <v>Mr. Michael H Colbert</v>
      </c>
      <c r="K69" s="0" t="str">
        <f aca="false">Names!H69</f>
        <v>Surrey</v>
      </c>
      <c r="L69" s="0" t="str">
        <f aca="false">Names!K69</f>
        <v>CA</v>
      </c>
      <c r="M69" s="0" t="str">
        <f aca="false">'TOB Data - Fake - Restaurants'!E69</f>
        <v>GLEASON FOODS INC.</v>
      </c>
      <c r="N69" s="0" t="str">
        <f aca="false">Names!J69</f>
        <v>V3T 4Y5</v>
      </c>
      <c r="O69" s="0" t="str">
        <f aca="false">Names!I69</f>
        <v>BC</v>
      </c>
      <c r="P69" s="0" t="str">
        <f aca="false">IF(D69="SP","Filing:FRREG","Filing:REGST")</f>
        <v>Filing:REGST</v>
      </c>
    </row>
    <row r="70" customFormat="false" ht="13.8" hidden="false" customHeight="false" outlineLevel="0" collapsed="false">
      <c r="A70" s="0" t="str">
        <f aca="false">IF(B70 &lt;&gt; "",B70,"-")</f>
        <v>FM0941835</v>
      </c>
      <c r="B70" s="0" t="str">
        <f aca="false">'TOB Data - Fake - Restaurants'!C70</f>
        <v>FM0941835</v>
      </c>
      <c r="C70" s="0" t="str">
        <f aca="false">TEXT('TOB Data - Fake - Restaurants'!L70,"YYYY-MM-DD")</f>
        <v>2015-03-12</v>
      </c>
      <c r="D70" s="0" t="str">
        <f aca="false">'TOB Data - Fake - Restaurants'!D70</f>
        <v>BC</v>
      </c>
      <c r="E70" s="0" t="str">
        <f aca="false">"ACT"</f>
        <v>ACT</v>
      </c>
      <c r="F70" s="0" t="str">
        <f aca="false">C70</f>
        <v>2015-03-12</v>
      </c>
      <c r="G70" s="0" t="str">
        <f aca="false">C70</f>
        <v>2015-03-12</v>
      </c>
      <c r="H70" s="0" t="str">
        <f aca="false">Names!G70</f>
        <v>2415 Glover Road</v>
      </c>
      <c r="I70" s="0" t="str">
        <f aca="false">""</f>
        <v/>
      </c>
      <c r="J70" s="0" t="str">
        <f aca="false">Names!C70&amp;" "&amp;Names!D70&amp;" "&amp;Names!E70&amp;" "&amp;Names!F70</f>
        <v>Ms. Marion L Lisi</v>
      </c>
      <c r="K70" s="0" t="str">
        <f aca="false">Names!H70</f>
        <v>Surrey</v>
      </c>
      <c r="L70" s="0" t="str">
        <f aca="false">Names!K70</f>
        <v>CA</v>
      </c>
      <c r="M70" s="0" t="str">
        <f aca="false">'TOB Data - Fake - Restaurants'!E70</f>
        <v>BUMPERS RESTAURANT GROUP LTD.</v>
      </c>
      <c r="N70" s="0" t="str">
        <f aca="false">Names!J70</f>
        <v>V3S 4C4</v>
      </c>
      <c r="O70" s="0" t="str">
        <f aca="false">Names!I70</f>
        <v>BC</v>
      </c>
      <c r="P70" s="0" t="str">
        <f aca="false">IF(D70="SP","Filing:FRREG","Filing:REGST")</f>
        <v>Filing:REGST</v>
      </c>
    </row>
    <row r="71" customFormat="false" ht="13.8" hidden="false" customHeight="false" outlineLevel="0" collapsed="false">
      <c r="A71" s="0" t="str">
        <f aca="false">IF(B71 &lt;&gt; "",B71,"-")</f>
        <v>FM0842692</v>
      </c>
      <c r="B71" s="0" t="str">
        <f aca="false">'TOB Data - Fake - Restaurants'!C71</f>
        <v>FM0842692</v>
      </c>
      <c r="C71" s="0" t="str">
        <f aca="false">TEXT('TOB Data - Fake - Restaurants'!L71,"YYYY-MM-DD")</f>
        <v>2007-01-13</v>
      </c>
      <c r="D71" s="0" t="str">
        <f aca="false">'TOB Data - Fake - Restaurants'!D71</f>
        <v>BC</v>
      </c>
      <c r="E71" s="0" t="str">
        <f aca="false">"ACT"</f>
        <v>ACT</v>
      </c>
      <c r="F71" s="0" t="str">
        <f aca="false">C71</f>
        <v>2007-01-13</v>
      </c>
      <c r="G71" s="0" t="str">
        <f aca="false">C71</f>
        <v>2007-01-13</v>
      </c>
      <c r="H71" s="0" t="str">
        <f aca="false">Names!G71</f>
        <v>2481 Holdom Avenue</v>
      </c>
      <c r="I71" s="0" t="str">
        <f aca="false">""</f>
        <v/>
      </c>
      <c r="J71" s="0" t="str">
        <f aca="false">Names!C71&amp;" "&amp;Names!D71&amp;" "&amp;Names!E71&amp;" "&amp;Names!F71</f>
        <v>Dr. Anthony H Williams</v>
      </c>
      <c r="K71" s="0" t="str">
        <f aca="false">Names!H71</f>
        <v>Surrey</v>
      </c>
      <c r="L71" s="0" t="str">
        <f aca="false">Names!K71</f>
        <v>CA</v>
      </c>
      <c r="M71" s="0" t="str">
        <f aca="false">'TOB Data - Fake - Restaurants'!E71</f>
        <v>RODRIGUEZ TRADING LTD.</v>
      </c>
      <c r="N71" s="0" t="str">
        <f aca="false">Names!J71</f>
        <v>V3T 4Y5</v>
      </c>
      <c r="O71" s="0" t="str">
        <f aca="false">Names!I71</f>
        <v>BC</v>
      </c>
      <c r="P71" s="0" t="str">
        <f aca="false">IF(D71="SP","Filing:FRREG","Filing:REGST")</f>
        <v>Filing:REGST</v>
      </c>
    </row>
    <row r="72" customFormat="false" ht="13.8" hidden="false" customHeight="false" outlineLevel="0" collapsed="false">
      <c r="A72" s="0" t="str">
        <f aca="false">IF(B72 &lt;&gt; "",B72,"-")</f>
        <v>FM0396526</v>
      </c>
      <c r="B72" s="0" t="str">
        <f aca="false">'TOB Data - Fake - Restaurants'!C72</f>
        <v>FM0396526</v>
      </c>
      <c r="C72" s="0" t="str">
        <f aca="false">TEXT('TOB Data - Fake - Restaurants'!L72,"YYYY-MM-DD")</f>
        <v>2009-05-02</v>
      </c>
      <c r="D72" s="0" t="str">
        <f aca="false">'TOB Data - Fake - Restaurants'!D72</f>
        <v>BC</v>
      </c>
      <c r="E72" s="0" t="str">
        <f aca="false">"ACT"</f>
        <v>ACT</v>
      </c>
      <c r="F72" s="0" t="str">
        <f aca="false">C72</f>
        <v>2009-05-02</v>
      </c>
      <c r="G72" s="0" t="str">
        <f aca="false">C72</f>
        <v>2009-05-02</v>
      </c>
      <c r="H72" s="0" t="str">
        <f aca="false">Names!G72</f>
        <v>4579 Holdom Avenue</v>
      </c>
      <c r="I72" s="0" t="str">
        <f aca="false">""</f>
        <v/>
      </c>
      <c r="J72" s="0" t="str">
        <f aca="false">Names!C72&amp;" "&amp;Names!D72&amp;" "&amp;Names!E72&amp;" "&amp;Names!F72</f>
        <v>Mr. Dee S Peirce</v>
      </c>
      <c r="K72" s="0" t="str">
        <f aca="false">Names!H72</f>
        <v>Surrey</v>
      </c>
      <c r="L72" s="0" t="str">
        <f aca="false">Names!K72</f>
        <v>CA</v>
      </c>
      <c r="M72" s="0" t="str">
        <f aca="false">'TOB Data - Fake - Restaurants'!E72</f>
        <v>MARTIN239713 B.C. LTD.</v>
      </c>
      <c r="N72" s="0" t="str">
        <f aca="false">Names!J72</f>
        <v>V3T 4Y5</v>
      </c>
      <c r="O72" s="0" t="str">
        <f aca="false">Names!I72</f>
        <v>BC</v>
      </c>
      <c r="P72" s="0" t="str">
        <f aca="false">IF(D72="SP","Filing:FRREG","Filing:REGST")</f>
        <v>Filing:REGST</v>
      </c>
    </row>
    <row r="73" customFormat="false" ht="13.8" hidden="false" customHeight="false" outlineLevel="0" collapsed="false">
      <c r="A73" s="0" t="str">
        <f aca="false">IF(B73 &lt;&gt; "",B73,"-")</f>
        <v>FM0403540</v>
      </c>
      <c r="B73" s="0" t="str">
        <f aca="false">'TOB Data - Fake - Restaurants'!C73</f>
        <v>FM0403540</v>
      </c>
      <c r="C73" s="0" t="str">
        <f aca="false">TEXT('TOB Data - Fake - Restaurants'!L73,"YYYY-MM-DD")</f>
        <v>2015-03-02</v>
      </c>
      <c r="D73" s="0" t="str">
        <f aca="false">'TOB Data - Fake - Restaurants'!D73</f>
        <v>BC</v>
      </c>
      <c r="E73" s="0" t="str">
        <f aca="false">"ACT"</f>
        <v>ACT</v>
      </c>
      <c r="F73" s="0" t="str">
        <f aca="false">C73</f>
        <v>2015-03-02</v>
      </c>
      <c r="G73" s="0" t="str">
        <f aca="false">C73</f>
        <v>2015-03-02</v>
      </c>
      <c r="H73" s="0" t="str">
        <f aca="false">Names!G73</f>
        <v>3593 King George Hwy</v>
      </c>
      <c r="I73" s="0" t="str">
        <f aca="false">""</f>
        <v/>
      </c>
      <c r="J73" s="0" t="str">
        <f aca="false">Names!C73&amp;" "&amp;Names!D73&amp;" "&amp;Names!E73&amp;" "&amp;Names!F73</f>
        <v>Mr. Ronald L Knight</v>
      </c>
      <c r="K73" s="0" t="str">
        <f aca="false">Names!H73</f>
        <v>Surrey</v>
      </c>
      <c r="L73" s="0" t="str">
        <f aca="false">Names!K73</f>
        <v>CA</v>
      </c>
      <c r="M73" s="0" t="str">
        <f aca="false">'TOB Data - Fake - Restaurants'!E73</f>
        <v>WRIGHT COFFEE CANADA, INC.</v>
      </c>
      <c r="N73" s="0" t="str">
        <f aca="false">Names!J73</f>
        <v>V3W 4E3</v>
      </c>
      <c r="O73" s="0" t="str">
        <f aca="false">Names!I73</f>
        <v>BC</v>
      </c>
      <c r="P73" s="0" t="str">
        <f aca="false">IF(D73="SP","Filing:FRREG","Filing:REGST")</f>
        <v>Filing:REGST</v>
      </c>
    </row>
    <row r="74" customFormat="false" ht="13.8" hidden="false" customHeight="false" outlineLevel="0" collapsed="false">
      <c r="A74" s="0" t="str">
        <f aca="false">IF(B74 &lt;&gt; "",B74,"-")</f>
        <v>FM0430250</v>
      </c>
      <c r="B74" s="0" t="str">
        <f aca="false">'TOB Data - Fake - Restaurants'!C74</f>
        <v>FM0430250</v>
      </c>
      <c r="C74" s="0" t="str">
        <f aca="false">TEXT('TOB Data - Fake - Restaurants'!L74,"YYYY-MM-DD")</f>
        <v>2010-05-30</v>
      </c>
      <c r="D74" s="0" t="str">
        <f aca="false">'TOB Data - Fake - Restaurants'!D74</f>
        <v>BC</v>
      </c>
      <c r="E74" s="0" t="str">
        <f aca="false">"ACT"</f>
        <v>ACT</v>
      </c>
      <c r="F74" s="0" t="str">
        <f aca="false">C74</f>
        <v>2010-05-30</v>
      </c>
      <c r="G74" s="0" t="str">
        <f aca="false">C74</f>
        <v>2010-05-30</v>
      </c>
      <c r="H74" s="0" t="str">
        <f aca="false">Names!G74</f>
        <v>3490 Glover Road</v>
      </c>
      <c r="I74" s="0" t="str">
        <f aca="false">""</f>
        <v/>
      </c>
      <c r="J74" s="0" t="str">
        <f aca="false">Names!C74&amp;" "&amp;Names!D74&amp;" "&amp;Names!E74&amp;" "&amp;Names!F74</f>
        <v>Ms. Monica C Fulford</v>
      </c>
      <c r="K74" s="0" t="str">
        <f aca="false">Names!H74</f>
        <v>Surrey</v>
      </c>
      <c r="L74" s="0" t="str">
        <f aca="false">Names!K74</f>
        <v>CA</v>
      </c>
      <c r="M74" s="0" t="str">
        <f aca="false">'TOB Data - Fake - Restaurants'!E74</f>
        <v>SHOOK318365 B.C. LTD.</v>
      </c>
      <c r="N74" s="0" t="str">
        <f aca="false">Names!J74</f>
        <v>V3S 4C4</v>
      </c>
      <c r="O74" s="0" t="str">
        <f aca="false">Names!I74</f>
        <v>BC</v>
      </c>
      <c r="P74" s="0" t="str">
        <f aca="false">IF(D74="SP","Filing:FRREG","Filing:REGST")</f>
        <v>Filing:REGST</v>
      </c>
    </row>
    <row r="75" customFormat="false" ht="13.8" hidden="false" customHeight="false" outlineLevel="0" collapsed="false">
      <c r="A75" s="0" t="str">
        <f aca="false">IF(B75 &lt;&gt; "",B75,"-")</f>
        <v>FM0650759</v>
      </c>
      <c r="B75" s="0" t="str">
        <f aca="false">'TOB Data - Fake - Restaurants'!C75</f>
        <v>FM0650759</v>
      </c>
      <c r="C75" s="0" t="str">
        <f aca="false">TEXT('TOB Data - Fake - Restaurants'!L75,"YYYY-MM-DD")</f>
        <v>2005-01-16</v>
      </c>
      <c r="D75" s="0" t="str">
        <f aca="false">'TOB Data - Fake - Restaurants'!D75</f>
        <v>BC</v>
      </c>
      <c r="E75" s="0" t="str">
        <f aca="false">"ACT"</f>
        <v>ACT</v>
      </c>
      <c r="F75" s="0" t="str">
        <f aca="false">C75</f>
        <v>2005-01-16</v>
      </c>
      <c r="G75" s="0" t="str">
        <f aca="false">C75</f>
        <v>2005-01-16</v>
      </c>
      <c r="H75" s="0" t="str">
        <f aca="false">Names!G75</f>
        <v>2645 King George Hwy</v>
      </c>
      <c r="I75" s="0" t="str">
        <f aca="false">""</f>
        <v/>
      </c>
      <c r="J75" s="0" t="str">
        <f aca="false">Names!C75&amp;" "&amp;Names!D75&amp;" "&amp;Names!E75&amp;" "&amp;Names!F75</f>
        <v>Mr. Jerry R Locke</v>
      </c>
      <c r="K75" s="0" t="str">
        <f aca="false">Names!H75</f>
        <v>Surrey</v>
      </c>
      <c r="L75" s="0" t="str">
        <f aca="false">Names!K75</f>
        <v>CA</v>
      </c>
      <c r="M75" s="0" t="str">
        <f aca="false">'TOB Data - Fake - Restaurants'!E75</f>
        <v>CLEARY HEIGHTS CARE HOLDINGS LTD.</v>
      </c>
      <c r="N75" s="0" t="str">
        <f aca="false">Names!J75</f>
        <v>V3W 4E3</v>
      </c>
      <c r="O75" s="0" t="str">
        <f aca="false">Names!I75</f>
        <v>BC</v>
      </c>
      <c r="P75" s="0" t="str">
        <f aca="false">IF(D75="SP","Filing:FRREG","Filing:REGST")</f>
        <v>Filing:REGST</v>
      </c>
    </row>
    <row r="76" customFormat="false" ht="13.8" hidden="false" customHeight="false" outlineLevel="0" collapsed="false">
      <c r="A76" s="0" t="str">
        <f aca="false">IF(B76 &lt;&gt; "",B76,"-")</f>
        <v>FM0505363</v>
      </c>
      <c r="B76" s="0" t="str">
        <f aca="false">'TOB Data - Fake - Restaurants'!C76</f>
        <v>FM0505363</v>
      </c>
      <c r="C76" s="0" t="str">
        <f aca="false">TEXT('TOB Data - Fake - Restaurants'!L76,"YYYY-MM-DD")</f>
        <v>2017-09-30</v>
      </c>
      <c r="D76" s="0" t="str">
        <f aca="false">'TOB Data - Fake - Restaurants'!D76</f>
        <v>BC</v>
      </c>
      <c r="E76" s="0" t="str">
        <f aca="false">"ACT"</f>
        <v>ACT</v>
      </c>
      <c r="F76" s="0" t="str">
        <f aca="false">C76</f>
        <v>2017-09-30</v>
      </c>
      <c r="G76" s="0" t="str">
        <f aca="false">C76</f>
        <v>2017-09-30</v>
      </c>
      <c r="H76" s="0" t="str">
        <f aca="false">Names!G76</f>
        <v>3522 Glover Road</v>
      </c>
      <c r="I76" s="0" t="str">
        <f aca="false">""</f>
        <v/>
      </c>
      <c r="J76" s="0" t="str">
        <f aca="false">Names!C76&amp;" "&amp;Names!D76&amp;" "&amp;Names!E76&amp;" "&amp;Names!F76</f>
        <v>Ms. Angela J Lloyd</v>
      </c>
      <c r="K76" s="0" t="str">
        <f aca="false">Names!H76</f>
        <v>Surrey</v>
      </c>
      <c r="L76" s="0" t="str">
        <f aca="false">Names!K76</f>
        <v>CA</v>
      </c>
      <c r="M76" s="0" t="str">
        <f aca="false">'TOB Data - Fake - Restaurants'!E76</f>
        <v>BANKSTON THE SAMOSA HOUSE INC.</v>
      </c>
      <c r="N76" s="0" t="str">
        <f aca="false">Names!J76</f>
        <v>V3W 4N6</v>
      </c>
      <c r="O76" s="0" t="str">
        <f aca="false">Names!I76</f>
        <v>BC</v>
      </c>
      <c r="P76" s="0" t="str">
        <f aca="false">IF(D76="SP","Filing:FRREG","Filing:REGST")</f>
        <v>Filing:REGST</v>
      </c>
    </row>
    <row r="77" customFormat="false" ht="13.8" hidden="false" customHeight="false" outlineLevel="0" collapsed="false">
      <c r="A77" s="0" t="str">
        <f aca="false">IF(B77 &lt;&gt; "",B77,"-")</f>
        <v>FM0371990</v>
      </c>
      <c r="B77" s="0" t="str">
        <f aca="false">'TOB Data - Fake - Restaurants'!C77</f>
        <v>FM0371990</v>
      </c>
      <c r="C77" s="0" t="str">
        <f aca="false">TEXT('TOB Data - Fake - Restaurants'!L77,"YYYY-MM-DD")</f>
        <v>2010-07-26</v>
      </c>
      <c r="D77" s="0" t="str">
        <f aca="false">'TOB Data - Fake - Restaurants'!D77</f>
        <v>BC</v>
      </c>
      <c r="E77" s="0" t="str">
        <f aca="false">"ACT"</f>
        <v>ACT</v>
      </c>
      <c r="F77" s="0" t="str">
        <f aca="false">C77</f>
        <v>2010-07-26</v>
      </c>
      <c r="G77" s="0" t="str">
        <f aca="false">C77</f>
        <v>2010-07-26</v>
      </c>
      <c r="H77" s="0" t="str">
        <f aca="false">Names!G77</f>
        <v>4945 King George Hwy</v>
      </c>
      <c r="I77" s="0" t="str">
        <f aca="false">""</f>
        <v/>
      </c>
      <c r="J77" s="0" t="str">
        <f aca="false">Names!C77&amp;" "&amp;Names!D77&amp;" "&amp;Names!E77&amp;" "&amp;Names!F77</f>
        <v>Mr. Albert K Gleason</v>
      </c>
      <c r="K77" s="0" t="str">
        <f aca="false">Names!H77</f>
        <v>Surrey</v>
      </c>
      <c r="L77" s="0" t="str">
        <f aca="false">Names!K77</f>
        <v>CA</v>
      </c>
      <c r="M77" s="0" t="str">
        <f aca="false">'TOB Data - Fake - Restaurants'!E77</f>
        <v>PINZON SPRING GROUP LTD.</v>
      </c>
      <c r="N77" s="0" t="str">
        <f aca="false">Names!J77</f>
        <v>V3W 4E3</v>
      </c>
      <c r="O77" s="0" t="str">
        <f aca="false">Names!I77</f>
        <v>BC</v>
      </c>
      <c r="P77" s="0" t="str">
        <f aca="false">IF(D77="SP","Filing:FRREG","Filing:REGST")</f>
        <v>Filing:REGST</v>
      </c>
    </row>
    <row r="78" customFormat="false" ht="13.8" hidden="false" customHeight="false" outlineLevel="0" collapsed="false">
      <c r="A78" s="0" t="str">
        <f aca="false">IF(B78 &lt;&gt; "",B78,"-")</f>
        <v>FM0411589</v>
      </c>
      <c r="B78" s="0" t="str">
        <f aca="false">'TOB Data - Fake - Restaurants'!C78</f>
        <v>FM0411589</v>
      </c>
      <c r="C78" s="0" t="str">
        <f aca="false">TEXT('TOB Data - Fake - Restaurants'!L78,"YYYY-MM-DD")</f>
        <v>2010-07-26</v>
      </c>
      <c r="D78" s="0" t="str">
        <f aca="false">'TOB Data - Fake - Restaurants'!D78</f>
        <v>BC</v>
      </c>
      <c r="E78" s="0" t="str">
        <f aca="false">"ACT"</f>
        <v>ACT</v>
      </c>
      <c r="F78" s="0" t="str">
        <f aca="false">C78</f>
        <v>2010-07-26</v>
      </c>
      <c r="G78" s="0" t="str">
        <f aca="false">C78</f>
        <v>2010-07-26</v>
      </c>
      <c r="H78" s="0" t="str">
        <f aca="false">Names!G78</f>
        <v>1588 King George Hwy</v>
      </c>
      <c r="I78" s="0" t="str">
        <f aca="false">""</f>
        <v/>
      </c>
      <c r="J78" s="0" t="str">
        <f aca="false">Names!C78&amp;" "&amp;Names!D78&amp;" "&amp;Names!E78&amp;" "&amp;Names!F78</f>
        <v>Mrs. Kelly M Bumpers</v>
      </c>
      <c r="K78" s="0" t="str">
        <f aca="false">Names!H78</f>
        <v>Surrey</v>
      </c>
      <c r="L78" s="0" t="str">
        <f aca="false">Names!K78</f>
        <v>CA</v>
      </c>
      <c r="M78" s="0" t="str">
        <f aca="false">'TOB Data - Fake - Restaurants'!E78</f>
        <v>ELSON328152 B.C. LTD.</v>
      </c>
      <c r="N78" s="0" t="str">
        <f aca="false">Names!J78</f>
        <v>V3W 4E3</v>
      </c>
      <c r="O78" s="0" t="str">
        <f aca="false">Names!I78</f>
        <v>BC</v>
      </c>
      <c r="P78" s="0" t="str">
        <f aca="false">IF(D78="SP","Filing:FRREG","Filing:REGST")</f>
        <v>Filing:REGST</v>
      </c>
    </row>
    <row r="79" customFormat="false" ht="13.8" hidden="false" customHeight="false" outlineLevel="0" collapsed="false">
      <c r="A79" s="0" t="str">
        <f aca="false">IF(B79 &lt;&gt; "",B79,"-")</f>
        <v>FM0126534</v>
      </c>
      <c r="B79" s="0" t="str">
        <f aca="false">'TOB Data - Fake - Restaurants'!C79</f>
        <v>FM0126534</v>
      </c>
      <c r="C79" s="0" t="str">
        <f aca="false">TEXT('TOB Data - Fake - Restaurants'!L79,"YYYY-MM-DD")</f>
        <v>2006-07-18</v>
      </c>
      <c r="D79" s="0" t="str">
        <f aca="false">'TOB Data - Fake - Restaurants'!D79</f>
        <v>BC</v>
      </c>
      <c r="E79" s="0" t="str">
        <f aca="false">"ACT"</f>
        <v>ACT</v>
      </c>
      <c r="F79" s="0" t="str">
        <f aca="false">C79</f>
        <v>2006-07-18</v>
      </c>
      <c r="G79" s="0" t="str">
        <f aca="false">C79</f>
        <v>2006-07-18</v>
      </c>
      <c r="H79" s="0" t="str">
        <f aca="false">Names!G79</f>
        <v>1172 Holdom Avenue</v>
      </c>
      <c r="I79" s="0" t="str">
        <f aca="false">""</f>
        <v/>
      </c>
      <c r="J79" s="0" t="str">
        <f aca="false">Names!C79&amp;" "&amp;Names!D79&amp;" "&amp;Names!E79&amp;" "&amp;Names!F79</f>
        <v>Ms. Dorothy M Rodriguez</v>
      </c>
      <c r="K79" s="0" t="str">
        <f aca="false">Names!H79</f>
        <v>Surrey</v>
      </c>
      <c r="L79" s="0" t="str">
        <f aca="false">Names!K79</f>
        <v>CA</v>
      </c>
      <c r="M79" s="0" t="str">
        <f aca="false">'TOB Data - Fake - Restaurants'!E79</f>
        <v>BLUNT BREAD CO. INC.</v>
      </c>
      <c r="N79" s="0" t="str">
        <f aca="false">Names!J79</f>
        <v>V3T 4Y5</v>
      </c>
      <c r="O79" s="0" t="str">
        <f aca="false">Names!I79</f>
        <v>BC</v>
      </c>
      <c r="P79" s="0" t="str">
        <f aca="false">IF(D79="SP","Filing:FRREG","Filing:REGST")</f>
        <v>Filing:REGST</v>
      </c>
    </row>
    <row r="80" customFormat="false" ht="13.8" hidden="false" customHeight="false" outlineLevel="0" collapsed="false">
      <c r="A80" s="0" t="str">
        <f aca="false">IF(B80 &lt;&gt; "",B80,"-")</f>
        <v>FM0869372</v>
      </c>
      <c r="B80" s="0" t="str">
        <f aca="false">'TOB Data - Fake - Restaurants'!C80</f>
        <v>FM0869372</v>
      </c>
      <c r="C80" s="0" t="str">
        <f aca="false">TEXT('TOB Data - Fake - Restaurants'!L80,"YYYY-MM-DD")</f>
        <v>2015-12-11</v>
      </c>
      <c r="D80" s="0" t="str">
        <f aca="false">'TOB Data - Fake - Restaurants'!D80</f>
        <v>BC</v>
      </c>
      <c r="E80" s="0" t="str">
        <f aca="false">"ACT"</f>
        <v>ACT</v>
      </c>
      <c r="F80" s="0" t="str">
        <f aca="false">C80</f>
        <v>2015-12-11</v>
      </c>
      <c r="G80" s="0" t="str">
        <f aca="false">C80</f>
        <v>2015-12-11</v>
      </c>
      <c r="H80" s="0" t="str">
        <f aca="false">Names!G80</f>
        <v>3490 King George Hwy</v>
      </c>
      <c r="I80" s="0" t="str">
        <f aca="false">""</f>
        <v/>
      </c>
      <c r="J80" s="0" t="str">
        <f aca="false">Names!C80&amp;" "&amp;Names!D80&amp;" "&amp;Names!E80&amp;" "&amp;Names!F80</f>
        <v>Mrs. Alice J Martin</v>
      </c>
      <c r="K80" s="0" t="str">
        <f aca="false">Names!H80</f>
        <v>Surrey</v>
      </c>
      <c r="L80" s="0" t="str">
        <f aca="false">Names!K80</f>
        <v>CA</v>
      </c>
      <c r="M80" s="0" t="str">
        <f aca="false">'TOB Data - Fake - Restaurants'!E80</f>
        <v>LOPEZ LINK NOODLES &amp; PASTA LTD.</v>
      </c>
      <c r="N80" s="0" t="str">
        <f aca="false">Names!J80</f>
        <v>V3W 4E3</v>
      </c>
      <c r="O80" s="0" t="str">
        <f aca="false">Names!I80</f>
        <v>BC</v>
      </c>
      <c r="P80" s="0" t="str">
        <f aca="false">IF(D80="SP","Filing:FRREG","Filing:REGST")</f>
        <v>Filing:REGST</v>
      </c>
    </row>
    <row r="81" customFormat="false" ht="13.8" hidden="false" customHeight="false" outlineLevel="0" collapsed="false">
      <c r="A81" s="0" t="str">
        <f aca="false">IF(B81 &lt;&gt; "",B81,"-")</f>
        <v>FM0996863</v>
      </c>
      <c r="B81" s="0" t="str">
        <f aca="false">'TOB Data - Fake - Restaurants'!C81</f>
        <v>FM0996863</v>
      </c>
      <c r="C81" s="0" t="str">
        <f aca="false">TEXT('TOB Data - Fake - Restaurants'!L81,"YYYY-MM-DD")</f>
        <v>2005-07-14</v>
      </c>
      <c r="D81" s="0" t="str">
        <f aca="false">'TOB Data - Fake - Restaurants'!D81</f>
        <v>BC</v>
      </c>
      <c r="E81" s="0" t="str">
        <f aca="false">"ACT"</f>
        <v>ACT</v>
      </c>
      <c r="F81" s="0" t="str">
        <f aca="false">C81</f>
        <v>2005-07-14</v>
      </c>
      <c r="G81" s="0" t="str">
        <f aca="false">C81</f>
        <v>2005-07-14</v>
      </c>
      <c r="H81" s="0" t="str">
        <f aca="false">Names!G81</f>
        <v>2177 Holdom Avenue</v>
      </c>
      <c r="I81" s="0" t="str">
        <f aca="false">""</f>
        <v/>
      </c>
      <c r="J81" s="0" t="str">
        <f aca="false">Names!C81&amp;" "&amp;Names!D81&amp;" "&amp;Names!E81&amp;" "&amp;Names!F81</f>
        <v>Mrs. Casey R Wright</v>
      </c>
      <c r="K81" s="0" t="str">
        <f aca="false">Names!H81</f>
        <v>Surrey</v>
      </c>
      <c r="L81" s="0" t="str">
        <f aca="false">Names!K81</f>
        <v>CA</v>
      </c>
      <c r="M81" s="0" t="str">
        <f aca="false">'TOB Data - Fake - Restaurants'!E81</f>
        <v>GRIFFIN FOOD INDUSTRY LTD.</v>
      </c>
      <c r="N81" s="0" t="str">
        <f aca="false">Names!J81</f>
        <v>V3T 4Y5</v>
      </c>
      <c r="O81" s="0" t="str">
        <f aca="false">Names!I81</f>
        <v>BC</v>
      </c>
      <c r="P81" s="0" t="str">
        <f aca="false">IF(D81="SP","Filing:FRREG","Filing:REGST")</f>
        <v>Filing:REGST</v>
      </c>
    </row>
    <row r="82" customFormat="false" ht="13.8" hidden="false" customHeight="false" outlineLevel="0" collapsed="false">
      <c r="A82" s="0" t="str">
        <f aca="false">IF(B82 &lt;&gt; "",B82,"-")</f>
        <v>FM0626073</v>
      </c>
      <c r="B82" s="0" t="str">
        <f aca="false">'TOB Data - Fake - Restaurants'!C82</f>
        <v>FM0626073</v>
      </c>
      <c r="C82" s="0" t="str">
        <f aca="false">TEXT('TOB Data - Fake - Restaurants'!L82,"YYYY-MM-DD")</f>
        <v>2006-07-03</v>
      </c>
      <c r="D82" s="0" t="str">
        <f aca="false">'TOB Data - Fake - Restaurants'!D82</f>
        <v>BC</v>
      </c>
      <c r="E82" s="0" t="str">
        <f aca="false">"ACT"</f>
        <v>ACT</v>
      </c>
      <c r="F82" s="0" t="str">
        <f aca="false">C82</f>
        <v>2006-07-03</v>
      </c>
      <c r="G82" s="0" t="str">
        <f aca="false">C82</f>
        <v>2006-07-03</v>
      </c>
      <c r="H82" s="0" t="str">
        <f aca="false">Names!G82</f>
        <v>3484 Holdom Avenue</v>
      </c>
      <c r="I82" s="0" t="str">
        <f aca="false">""</f>
        <v/>
      </c>
      <c r="J82" s="0" t="str">
        <f aca="false">Names!C82&amp;" "&amp;Names!D82&amp;" "&amp;Names!E82&amp;" "&amp;Names!F82</f>
        <v>Mr. Daniel D Shook</v>
      </c>
      <c r="K82" s="0" t="str">
        <f aca="false">Names!H82</f>
        <v>Surrey</v>
      </c>
      <c r="L82" s="0" t="str">
        <f aca="false">Names!K82</f>
        <v>CA</v>
      </c>
      <c r="M82" s="0" t="str">
        <f aca="false">'TOB Data - Fake - Restaurants'!E82</f>
        <v>BUENO FOOD LTD.</v>
      </c>
      <c r="N82" s="0" t="str">
        <f aca="false">Names!J82</f>
        <v>V3T 4Y5</v>
      </c>
      <c r="O82" s="0" t="str">
        <f aca="false">Names!I82</f>
        <v>BC</v>
      </c>
      <c r="P82" s="0" t="str">
        <f aca="false">IF(D82="SP","Filing:FRREG","Filing:REGST")</f>
        <v>Filing:REGST</v>
      </c>
    </row>
    <row r="83" customFormat="false" ht="13.8" hidden="false" customHeight="false" outlineLevel="0" collapsed="false">
      <c r="A83" s="0" t="str">
        <f aca="false">IF(B83 &lt;&gt; "",B83,"-")</f>
        <v>FM0998610</v>
      </c>
      <c r="B83" s="0" t="str">
        <f aca="false">'TOB Data - Fake - Restaurants'!C83</f>
        <v>FM0998610</v>
      </c>
      <c r="C83" s="0" t="str">
        <f aca="false">TEXT('TOB Data - Fake - Restaurants'!L83,"YYYY-MM-DD")</f>
        <v>2010-09-24</v>
      </c>
      <c r="D83" s="0" t="str">
        <f aca="false">'TOB Data - Fake - Restaurants'!D83</f>
        <v>BC</v>
      </c>
      <c r="E83" s="0" t="str">
        <f aca="false">"ACT"</f>
        <v>ACT</v>
      </c>
      <c r="F83" s="0" t="str">
        <f aca="false">C83</f>
        <v>2010-09-24</v>
      </c>
      <c r="G83" s="0" t="str">
        <f aca="false">C83</f>
        <v>2010-09-24</v>
      </c>
      <c r="H83" s="0" t="str">
        <f aca="false">Names!G83</f>
        <v>3626 Holdom Avenue</v>
      </c>
      <c r="I83" s="0" t="str">
        <f aca="false">""</f>
        <v/>
      </c>
      <c r="J83" s="0" t="str">
        <f aca="false">Names!C83&amp;" "&amp;Names!D83&amp;" "&amp;Names!E83&amp;" "&amp;Names!F83</f>
        <v>Ms. Amanda T Cleary</v>
      </c>
      <c r="K83" s="0" t="str">
        <f aca="false">Names!H83</f>
        <v>Surrey</v>
      </c>
      <c r="L83" s="0" t="str">
        <f aca="false">Names!K83</f>
        <v>CA</v>
      </c>
      <c r="M83" s="0" t="str">
        <f aca="false">'TOB Data - Fake - Restaurants'!E83</f>
        <v>DIAZ HOLDINGS LTD.</v>
      </c>
      <c r="N83" s="0" t="str">
        <f aca="false">Names!J83</f>
        <v>V3T 4Y5</v>
      </c>
      <c r="O83" s="0" t="str">
        <f aca="false">Names!I83</f>
        <v>BC</v>
      </c>
      <c r="P83" s="0" t="str">
        <f aca="false">IF(D83="SP","Filing:FRREG","Filing:REGST")</f>
        <v>Filing:REGST</v>
      </c>
    </row>
    <row r="84" customFormat="false" ht="13.8" hidden="false" customHeight="false" outlineLevel="0" collapsed="false">
      <c r="A84" s="0" t="str">
        <f aca="false">IF(B84 &lt;&gt; "",B84,"-")</f>
        <v>FM0657989</v>
      </c>
      <c r="B84" s="0" t="str">
        <f aca="false">'TOB Data - Fake - Restaurants'!C84</f>
        <v>FM0657989</v>
      </c>
      <c r="C84" s="0" t="str">
        <f aca="false">TEXT('TOB Data - Fake - Restaurants'!L84,"YYYY-MM-DD")</f>
        <v>2010-02-28</v>
      </c>
      <c r="D84" s="0" t="str">
        <f aca="false">'TOB Data - Fake - Restaurants'!D84</f>
        <v>BC</v>
      </c>
      <c r="E84" s="0" t="str">
        <f aca="false">"ACT"</f>
        <v>ACT</v>
      </c>
      <c r="F84" s="0" t="str">
        <f aca="false">C84</f>
        <v>2010-02-28</v>
      </c>
      <c r="G84" s="0" t="str">
        <f aca="false">C84</f>
        <v>2010-02-28</v>
      </c>
      <c r="H84" s="0" t="str">
        <f aca="false">Names!G84</f>
        <v>1489 Holdom Avenue</v>
      </c>
      <c r="I84" s="0" t="str">
        <f aca="false">""</f>
        <v/>
      </c>
      <c r="J84" s="0" t="str">
        <f aca="false">Names!C84&amp;" "&amp;Names!D84&amp;" "&amp;Names!E84&amp;" "&amp;Names!F84</f>
        <v>Mr. Joshua K Bankston</v>
      </c>
      <c r="K84" s="0" t="str">
        <f aca="false">Names!H84</f>
        <v>Surrey</v>
      </c>
      <c r="L84" s="0" t="str">
        <f aca="false">Names!K84</f>
        <v>CA</v>
      </c>
      <c r="M84" s="0" t="str">
        <f aca="false">'TOB Data - Fake - Restaurants'!E84</f>
        <v>ROBERTSON INVESTMENT SOLUTIONS INC.</v>
      </c>
      <c r="N84" s="0" t="str">
        <f aca="false">Names!J84</f>
        <v>V3T 4Y5</v>
      </c>
      <c r="O84" s="0" t="str">
        <f aca="false">Names!I84</f>
        <v>BC</v>
      </c>
      <c r="P84" s="0" t="str">
        <f aca="false">IF(D84="SP","Filing:FRREG","Filing:REGST")</f>
        <v>Filing:REGST</v>
      </c>
    </row>
    <row r="85" customFormat="false" ht="13.8" hidden="false" customHeight="false" outlineLevel="0" collapsed="false">
      <c r="A85" s="0" t="str">
        <f aca="false">IF(B85 &lt;&gt; "",B85,"-")</f>
        <v>FM0256234</v>
      </c>
      <c r="B85" s="0" t="str">
        <f aca="false">'TOB Data - Fake - Restaurants'!C85</f>
        <v>FM0256234</v>
      </c>
      <c r="C85" s="0" t="str">
        <f aca="false">TEXT('TOB Data - Fake - Restaurants'!L85,"YYYY-MM-DD")</f>
        <v>2018-03-16</v>
      </c>
      <c r="D85" s="0" t="str">
        <f aca="false">'TOB Data - Fake - Restaurants'!D85</f>
        <v>BC</v>
      </c>
      <c r="E85" s="0" t="str">
        <f aca="false">"ACT"</f>
        <v>ACT</v>
      </c>
      <c r="F85" s="0" t="str">
        <f aca="false">C85</f>
        <v>2018-03-16</v>
      </c>
      <c r="G85" s="0" t="str">
        <f aca="false">C85</f>
        <v>2018-03-16</v>
      </c>
      <c r="H85" s="0" t="str">
        <f aca="false">Names!G85</f>
        <v>2977 King George Hwy</v>
      </c>
      <c r="I85" s="0" t="str">
        <f aca="false">""</f>
        <v/>
      </c>
      <c r="J85" s="0" t="str">
        <f aca="false">Names!C85&amp;" "&amp;Names!D85&amp;" "&amp;Names!E85&amp;" "&amp;Names!F85</f>
        <v>Mrs. Joyce C Pinzon</v>
      </c>
      <c r="K85" s="0" t="str">
        <f aca="false">Names!H85</f>
        <v>Surrey</v>
      </c>
      <c r="L85" s="0" t="str">
        <f aca="false">Names!K85</f>
        <v>CA</v>
      </c>
      <c r="M85" s="0" t="str">
        <f aca="false">'TOB Data - Fake - Restaurants'!E85</f>
        <v>JARMON CINNAMON CENTRE LTD.</v>
      </c>
      <c r="N85" s="0" t="str">
        <f aca="false">Names!J85</f>
        <v>V3W 4E3</v>
      </c>
      <c r="O85" s="0" t="str">
        <f aca="false">Names!I85</f>
        <v>BC</v>
      </c>
      <c r="P85" s="0" t="str">
        <f aca="false">IF(D85="SP","Filing:FRREG","Filing:REGST")</f>
        <v>Filing:REGST</v>
      </c>
    </row>
    <row r="86" customFormat="false" ht="13.8" hidden="false" customHeight="false" outlineLevel="0" collapsed="false">
      <c r="A86" s="0" t="str">
        <f aca="false">IF(B86 &lt;&gt; "",B86,"-")</f>
        <v>FM0531049</v>
      </c>
      <c r="B86" s="0" t="str">
        <f aca="false">'TOB Data - Fake - Restaurants'!C86</f>
        <v>FM0531049</v>
      </c>
      <c r="C86" s="0" t="str">
        <f aca="false">TEXT('TOB Data - Fake - Restaurants'!L86,"YYYY-MM-DD")</f>
        <v>2005-11-15</v>
      </c>
      <c r="D86" s="0" t="str">
        <f aca="false">'TOB Data - Fake - Restaurants'!D86</f>
        <v>BC</v>
      </c>
      <c r="E86" s="0" t="str">
        <f aca="false">"ACT"</f>
        <v>ACT</v>
      </c>
      <c r="F86" s="0" t="str">
        <f aca="false">C86</f>
        <v>2005-11-15</v>
      </c>
      <c r="G86" s="0" t="str">
        <f aca="false">C86</f>
        <v>2005-11-15</v>
      </c>
      <c r="H86" s="0" t="str">
        <f aca="false">Names!G86</f>
        <v>4246 King George Hwy</v>
      </c>
      <c r="I86" s="0" t="str">
        <f aca="false">""</f>
        <v/>
      </c>
      <c r="J86" s="0" t="str">
        <f aca="false">Names!C86&amp;" "&amp;Names!D86&amp;" "&amp;Names!E86&amp;" "&amp;Names!F86</f>
        <v>Mr. Michael W Elson</v>
      </c>
      <c r="K86" s="0" t="str">
        <f aca="false">Names!H86</f>
        <v>Surrey</v>
      </c>
      <c r="L86" s="0" t="str">
        <f aca="false">Names!K86</f>
        <v>CA</v>
      </c>
      <c r="M86" s="0" t="str">
        <f aca="false">'TOB Data - Fake - Restaurants'!E86</f>
        <v>MEMORIAL ARBOR INC.</v>
      </c>
      <c r="N86" s="0" t="str">
        <f aca="false">Names!J86</f>
        <v>V3W 4E3</v>
      </c>
      <c r="O86" s="0" t="str">
        <f aca="false">Names!I86</f>
        <v>BC</v>
      </c>
      <c r="P86" s="0" t="str">
        <f aca="false">IF(D86="SP","Filing:FRREG","Filing:REGST")</f>
        <v>Filing:REGST</v>
      </c>
    </row>
    <row r="87" customFormat="false" ht="13.8" hidden="false" customHeight="false" outlineLevel="0" collapsed="false">
      <c r="A87" s="0" t="str">
        <f aca="false">IF(B87 &lt;&gt; "",B87,"-")</f>
        <v>FM0706765</v>
      </c>
      <c r="B87" s="0" t="str">
        <f aca="false">'TOB Data - Fake - Restaurants'!C87</f>
        <v>FM0706765</v>
      </c>
      <c r="C87" s="0" t="str">
        <f aca="false">TEXT('TOB Data - Fake - Restaurants'!L87,"YYYY-MM-DD")</f>
        <v>2006-02-24</v>
      </c>
      <c r="D87" s="0" t="str">
        <f aca="false">'TOB Data - Fake - Restaurants'!D87</f>
        <v>BC</v>
      </c>
      <c r="E87" s="0" t="str">
        <f aca="false">"ACT"</f>
        <v>ACT</v>
      </c>
      <c r="F87" s="0" t="str">
        <f aca="false">C87</f>
        <v>2006-02-24</v>
      </c>
      <c r="G87" s="0" t="str">
        <f aca="false">C87</f>
        <v>2006-02-24</v>
      </c>
      <c r="H87" s="0" t="str">
        <f aca="false">Names!G87</f>
        <v>3436 King George Hwy</v>
      </c>
      <c r="I87" s="0" t="str">
        <f aca="false">""</f>
        <v/>
      </c>
      <c r="J87" s="0" t="str">
        <f aca="false">Names!C87&amp;" "&amp;Names!D87&amp;" "&amp;Names!E87&amp;" "&amp;Names!F87</f>
        <v>Mrs. Patricia L Blunt</v>
      </c>
      <c r="K87" s="0" t="str">
        <f aca="false">Names!H87</f>
        <v>Surrey</v>
      </c>
      <c r="L87" s="0" t="str">
        <f aca="false">Names!K87</f>
        <v>CA</v>
      </c>
      <c r="M87" s="0" t="str">
        <f aca="false">'TOB Data - Fake - Restaurants'!E87</f>
        <v>MEMORIAL ARBOR INC.</v>
      </c>
      <c r="N87" s="0" t="str">
        <f aca="false">Names!J87</f>
        <v>V3W 4E3</v>
      </c>
      <c r="O87" s="0" t="str">
        <f aca="false">Names!I87</f>
        <v>BC</v>
      </c>
      <c r="P87" s="0" t="str">
        <f aca="false">IF(D87="SP","Filing:FRREG","Filing:REGST")</f>
        <v>Filing:REGST</v>
      </c>
    </row>
    <row r="88" customFormat="false" ht="13.8" hidden="false" customHeight="false" outlineLevel="0" collapsed="false">
      <c r="A88" s="0" t="str">
        <f aca="false">IF(B88 &lt;&gt; "",B88,"-")</f>
        <v>FM0577961</v>
      </c>
      <c r="B88" s="0" t="str">
        <f aca="false">'TOB Data - Fake - Restaurants'!C88</f>
        <v>FM0577961</v>
      </c>
      <c r="C88" s="0" t="str">
        <f aca="false">TEXT('TOB Data - Fake - Restaurants'!L88,"YYYY-MM-DD")</f>
        <v>2011-07-07</v>
      </c>
      <c r="D88" s="0" t="str">
        <f aca="false">'TOB Data - Fake - Restaurants'!D88</f>
        <v>BC</v>
      </c>
      <c r="E88" s="0" t="str">
        <f aca="false">"ACT"</f>
        <v>ACT</v>
      </c>
      <c r="F88" s="0" t="str">
        <f aca="false">C88</f>
        <v>2011-07-07</v>
      </c>
      <c r="G88" s="0" t="str">
        <f aca="false">C88</f>
        <v>2011-07-07</v>
      </c>
      <c r="H88" s="0" t="str">
        <f aca="false">Names!G88</f>
        <v>4146 King George Hwy</v>
      </c>
      <c r="I88" s="0" t="str">
        <f aca="false">""</f>
        <v/>
      </c>
      <c r="J88" s="0" t="str">
        <f aca="false">Names!C88&amp;" "&amp;Names!D88&amp;" "&amp;Names!E88&amp;" "&amp;Names!F88</f>
        <v>Mr. James K Lopez</v>
      </c>
      <c r="K88" s="0" t="str">
        <f aca="false">Names!H88</f>
        <v>Surrey</v>
      </c>
      <c r="L88" s="0" t="str">
        <f aca="false">Names!K88</f>
        <v>CA</v>
      </c>
      <c r="M88" s="0" t="str">
        <f aca="false">'TOB Data - Fake - Restaurants'!E88</f>
        <v>WILCOX107235 B.C. LTD.</v>
      </c>
      <c r="N88" s="0" t="str">
        <f aca="false">Names!J88</f>
        <v>V3W 4E3</v>
      </c>
      <c r="O88" s="0" t="str">
        <f aca="false">Names!I88</f>
        <v>BC</v>
      </c>
      <c r="P88" s="0" t="str">
        <f aca="false">IF(D88="SP","Filing:FRREG","Filing:REGST")</f>
        <v>Filing:REGST</v>
      </c>
    </row>
    <row r="89" customFormat="false" ht="13.8" hidden="false" customHeight="false" outlineLevel="0" collapsed="false">
      <c r="A89" s="0" t="str">
        <f aca="false">IF(B89 &lt;&gt; "",B89,"-")</f>
        <v>FM0413030</v>
      </c>
      <c r="B89" s="0" t="str">
        <f aca="false">'TOB Data - Fake - Restaurants'!C89</f>
        <v>FM0413030</v>
      </c>
      <c r="C89" s="0" t="str">
        <f aca="false">TEXT('TOB Data - Fake - Restaurants'!L89,"YYYY-MM-DD")</f>
        <v>2013-09-25</v>
      </c>
      <c r="D89" s="0" t="str">
        <f aca="false">'TOB Data - Fake - Restaurants'!D89</f>
        <v>BC</v>
      </c>
      <c r="E89" s="0" t="str">
        <f aca="false">"ACT"</f>
        <v>ACT</v>
      </c>
      <c r="F89" s="0" t="str">
        <f aca="false">C89</f>
        <v>2013-09-25</v>
      </c>
      <c r="G89" s="0" t="str">
        <f aca="false">C89</f>
        <v>2013-09-25</v>
      </c>
      <c r="H89" s="0" t="str">
        <f aca="false">Names!G89</f>
        <v>2928 King George Hwy</v>
      </c>
      <c r="I89" s="0" t="str">
        <f aca="false">""</f>
        <v/>
      </c>
      <c r="J89" s="0" t="str">
        <f aca="false">Names!C89&amp;" "&amp;Names!D89&amp;" "&amp;Names!E89&amp;" "&amp;Names!F89</f>
        <v>Dr. Paul S Griffin</v>
      </c>
      <c r="K89" s="0" t="str">
        <f aca="false">Names!H89</f>
        <v>Surrey</v>
      </c>
      <c r="L89" s="0" t="str">
        <f aca="false">Names!K89</f>
        <v>CA</v>
      </c>
      <c r="M89" s="0" t="str">
        <f aca="false">'TOB Data - Fake - Restaurants'!E89</f>
        <v>STRACHAN WAVES COFFEE INC.</v>
      </c>
      <c r="N89" s="0" t="str">
        <f aca="false">Names!J89</f>
        <v>V3W 4E3</v>
      </c>
      <c r="O89" s="0" t="str">
        <f aca="false">Names!I89</f>
        <v>BC</v>
      </c>
      <c r="P89" s="0" t="str">
        <f aca="false">IF(D89="SP","Filing:FRREG","Filing:REGST")</f>
        <v>Filing:REGST</v>
      </c>
    </row>
    <row r="90" customFormat="false" ht="13.8" hidden="false" customHeight="false" outlineLevel="0" collapsed="false">
      <c r="A90" s="0" t="str">
        <f aca="false">IF(B90 &lt;&gt; "",B90,"-")</f>
        <v>FM0749927</v>
      </c>
      <c r="B90" s="0" t="str">
        <f aca="false">'TOB Data - Fake - Restaurants'!C90</f>
        <v>FM0749927</v>
      </c>
      <c r="C90" s="0" t="str">
        <f aca="false">TEXT('TOB Data - Fake - Restaurants'!L90,"YYYY-MM-DD")</f>
        <v>2007-05-24</v>
      </c>
      <c r="D90" s="0" t="str">
        <f aca="false">'TOB Data - Fake - Restaurants'!D90</f>
        <v>BC</v>
      </c>
      <c r="E90" s="0" t="str">
        <f aca="false">"ACT"</f>
        <v>ACT</v>
      </c>
      <c r="F90" s="0" t="str">
        <f aca="false">C90</f>
        <v>2007-05-24</v>
      </c>
      <c r="G90" s="0" t="str">
        <f aca="false">C90</f>
        <v>2007-05-24</v>
      </c>
      <c r="H90" s="0" t="str">
        <f aca="false">Names!G90</f>
        <v>4404 King George Hwy</v>
      </c>
      <c r="I90" s="0" t="str">
        <f aca="false">""</f>
        <v/>
      </c>
      <c r="J90" s="0" t="str">
        <f aca="false">Names!C90&amp;" "&amp;Names!D90&amp;" "&amp;Names!E90&amp;" "&amp;Names!F90</f>
        <v>Mr. Ivan F Bueno</v>
      </c>
      <c r="K90" s="0" t="str">
        <f aca="false">Names!H90</f>
        <v>Surrey</v>
      </c>
      <c r="L90" s="0" t="str">
        <f aca="false">Names!K90</f>
        <v>CA</v>
      </c>
      <c r="M90" s="0" t="str">
        <f aca="false">'TOB Data - Fake - Restaurants'!E90</f>
        <v>STRACHAN WAVES COFFEE INC.</v>
      </c>
      <c r="N90" s="0" t="str">
        <f aca="false">Names!J90</f>
        <v>V3W 4E3</v>
      </c>
      <c r="O90" s="0" t="str">
        <f aca="false">Names!I90</f>
        <v>BC</v>
      </c>
      <c r="P90" s="0" t="str">
        <f aca="false">IF(D90="SP","Filing:FRREG","Filing:REGST")</f>
        <v>Filing:REGST</v>
      </c>
    </row>
    <row r="91" customFormat="false" ht="13.8" hidden="false" customHeight="false" outlineLevel="0" collapsed="false">
      <c r="A91" s="0" t="str">
        <f aca="false">IF(B91 &lt;&gt; "",B91,"-")</f>
        <v>FM0978608</v>
      </c>
      <c r="B91" s="0" t="str">
        <f aca="false">'TOB Data - Fake - Restaurants'!C91</f>
        <v>FM0978608</v>
      </c>
      <c r="C91" s="0" t="str">
        <f aca="false">TEXT('TOB Data - Fake - Restaurants'!L91,"YYYY-MM-DD")</f>
        <v>2016-12-24</v>
      </c>
      <c r="D91" s="0" t="str">
        <f aca="false">'TOB Data - Fake - Restaurants'!D91</f>
        <v>BC</v>
      </c>
      <c r="E91" s="0" t="str">
        <f aca="false">"ACT"</f>
        <v>ACT</v>
      </c>
      <c r="F91" s="0" t="str">
        <f aca="false">C91</f>
        <v>2016-12-24</v>
      </c>
      <c r="G91" s="0" t="str">
        <f aca="false">C91</f>
        <v>2016-12-24</v>
      </c>
      <c r="H91" s="0" t="str">
        <f aca="false">Names!G91</f>
        <v>4652 Holdom Avenue</v>
      </c>
      <c r="I91" s="0" t="str">
        <f aca="false">""</f>
        <v/>
      </c>
      <c r="J91" s="0" t="str">
        <f aca="false">Names!C91&amp;" "&amp;Names!D91&amp;" "&amp;Names!E91&amp;" "&amp;Names!F91</f>
        <v>Ms. Paula J Diaz</v>
      </c>
      <c r="K91" s="0" t="str">
        <f aca="false">Names!H91</f>
        <v>Surrey</v>
      </c>
      <c r="L91" s="0" t="str">
        <f aca="false">Names!K91</f>
        <v>CA</v>
      </c>
      <c r="M91" s="0" t="str">
        <f aca="false">'TOB Data - Fake - Restaurants'!E91</f>
        <v>WORRELL240305 B.C. LTD.</v>
      </c>
      <c r="N91" s="0" t="str">
        <f aca="false">Names!J91</f>
        <v>V3T 4Y5</v>
      </c>
      <c r="O91" s="0" t="str">
        <f aca="false">Names!I91</f>
        <v>BC</v>
      </c>
      <c r="P91" s="0" t="str">
        <f aca="false">IF(D91="SP","Filing:FRREG","Filing:REGST")</f>
        <v>Filing:REGST</v>
      </c>
    </row>
    <row r="92" customFormat="false" ht="13.8" hidden="false" customHeight="false" outlineLevel="0" collapsed="false">
      <c r="A92" s="0" t="str">
        <f aca="false">IF(B92 &lt;&gt; "",B92,"-")</f>
        <v>FM0371429</v>
      </c>
      <c r="B92" s="0" t="str">
        <f aca="false">'TOB Data - Fake - Restaurants'!C92</f>
        <v>FM0371429</v>
      </c>
      <c r="C92" s="0" t="str">
        <f aca="false">TEXT('TOB Data - Fake - Restaurants'!L92,"YYYY-MM-DD")</f>
        <v>2008-07-25</v>
      </c>
      <c r="D92" s="0" t="str">
        <f aca="false">'TOB Data - Fake - Restaurants'!D92</f>
        <v>BC</v>
      </c>
      <c r="E92" s="0" t="str">
        <f aca="false">"ACT"</f>
        <v>ACT</v>
      </c>
      <c r="F92" s="0" t="str">
        <f aca="false">C92</f>
        <v>2008-07-25</v>
      </c>
      <c r="G92" s="0" t="str">
        <f aca="false">C92</f>
        <v>2008-07-25</v>
      </c>
      <c r="H92" s="0" t="str">
        <f aca="false">Names!G92</f>
        <v>3818 Holdom Avenue</v>
      </c>
      <c r="I92" s="0" t="str">
        <f aca="false">""</f>
        <v/>
      </c>
      <c r="J92" s="0" t="str">
        <f aca="false">Names!C92&amp;" "&amp;Names!D92&amp;" "&amp;Names!E92&amp;" "&amp;Names!F92</f>
        <v>Mr. Morris J Robertson</v>
      </c>
      <c r="K92" s="0" t="str">
        <f aca="false">Names!H92</f>
        <v>Surrey</v>
      </c>
      <c r="L92" s="0" t="str">
        <f aca="false">Names!K92</f>
        <v>CA</v>
      </c>
      <c r="M92" s="0" t="str">
        <f aca="false">'TOB Data - Fake - Restaurants'!E92</f>
        <v>WELLS ENTERPRISES LIMITED</v>
      </c>
      <c r="N92" s="0" t="str">
        <f aca="false">Names!J92</f>
        <v>V3T 4Y5</v>
      </c>
      <c r="O92" s="0" t="str">
        <f aca="false">Names!I92</f>
        <v>BC</v>
      </c>
      <c r="P92" s="0" t="str">
        <f aca="false">IF(D92="SP","Filing:FRREG","Filing:REGST")</f>
        <v>Filing:REGST</v>
      </c>
    </row>
    <row r="93" customFormat="false" ht="13.8" hidden="false" customHeight="false" outlineLevel="0" collapsed="false">
      <c r="A93" s="0" t="str">
        <f aca="false">IF(B93 &lt;&gt; "",B93,"-")</f>
        <v>-</v>
      </c>
      <c r="B93" s="0" t="n">
        <f aca="false">'TOB Data - Fake - Restaurants'!C93</f>
        <v>0</v>
      </c>
      <c r="C93" s="0" t="e">
        <f aca="false">TEXT('tob data - fake - restaurants'!#ref!,"YYYY-MM-DD")</f>
        <v>#VALUE!</v>
      </c>
      <c r="D93" s="0" t="n">
        <f aca="false">'TOB Data - Fake - Restaurants'!D93</f>
        <v>0</v>
      </c>
      <c r="E93" s="0" t="str">
        <f aca="false">"ACT"</f>
        <v>ACT</v>
      </c>
      <c r="F93" s="0" t="e">
        <f aca="false">C93</f>
        <v>#VALUE!</v>
      </c>
      <c r="G93" s="0" t="e">
        <f aca="false">C93</f>
        <v>#VALUE!</v>
      </c>
      <c r="H93" s="0" t="str">
        <f aca="false">Names!G93</f>
        <v>1317 Glover Road</v>
      </c>
      <c r="I93" s="0" t="str">
        <f aca="false">""</f>
        <v/>
      </c>
      <c r="J93" s="0" t="str">
        <f aca="false">Names!C93&amp;" "&amp;Names!D93&amp;" "&amp;Names!E93&amp;" "&amp;Names!F93</f>
        <v>Mr. Richard M Jarmon</v>
      </c>
      <c r="K93" s="0" t="str">
        <f aca="false">Names!H93</f>
        <v>Surrey</v>
      </c>
      <c r="L93" s="0" t="str">
        <f aca="false">Names!K93</f>
        <v>CA</v>
      </c>
      <c r="M93" s="0" t="n">
        <f aca="false">'TOB Data - Fake - Restaurants'!E93</f>
        <v>0</v>
      </c>
      <c r="N93" s="0" t="str">
        <f aca="false">Names!J93</f>
        <v>V3W 4N6</v>
      </c>
      <c r="O93" s="0" t="str">
        <f aca="false">Names!I93</f>
        <v>BC</v>
      </c>
      <c r="P93" s="0" t="str">
        <f aca="false">IF(D93="SP","Filing:FRREG","Filing:REGST")</f>
        <v>Filing:REGST</v>
      </c>
    </row>
    <row r="94" customFormat="false" ht="13.8" hidden="false" customHeight="false" outlineLevel="0" collapsed="false">
      <c r="A94" s="0" t="str">
        <f aca="false">IF(B94 &lt;&gt; "",B94,"-")</f>
        <v>-</v>
      </c>
      <c r="B94" s="0" t="n">
        <f aca="false">'TOB Data - Fake - Restaurants'!C94</f>
        <v>0</v>
      </c>
      <c r="C94" s="0" t="str">
        <f aca="false">TEXT('TOB Data - Fake - Restaurants'!L93,"YYYY-MM-DD")</f>
        <v>1899-12-30</v>
      </c>
      <c r="D94" s="0" t="n">
        <f aca="false">'TOB Data - Fake - Restaurants'!D94</f>
        <v>0</v>
      </c>
      <c r="E94" s="0" t="str">
        <f aca="false">"ACT"</f>
        <v>ACT</v>
      </c>
      <c r="F94" s="0" t="str">
        <f aca="false">C94</f>
        <v>1899-12-30</v>
      </c>
      <c r="G94" s="0" t="str">
        <f aca="false">C94</f>
        <v>1899-12-30</v>
      </c>
      <c r="H94" s="0" t="str">
        <f aca="false">Names!G94</f>
        <v>3122 Glover Road</v>
      </c>
      <c r="I94" s="0" t="str">
        <f aca="false">""</f>
        <v/>
      </c>
      <c r="J94" s="0" t="str">
        <f aca="false">Names!C94&amp;" "&amp;Names!D94&amp;" "&amp;Names!E94&amp;" "&amp;Names!F94</f>
        <v>Mr. James J Couch</v>
      </c>
      <c r="K94" s="0" t="str">
        <f aca="false">Names!H94</f>
        <v>Surrey</v>
      </c>
      <c r="L94" s="0" t="str">
        <f aca="false">Names!K94</f>
        <v>CA</v>
      </c>
      <c r="M94" s="0" t="n">
        <f aca="false">'TOB Data - Fake - Restaurants'!E94</f>
        <v>0</v>
      </c>
      <c r="N94" s="0" t="str">
        <f aca="false">Names!J94</f>
        <v>V3S 4C4</v>
      </c>
      <c r="O94" s="0" t="str">
        <f aca="false">Names!I94</f>
        <v>BC</v>
      </c>
      <c r="P94" s="0" t="str">
        <f aca="false">IF(D94="SP","Filing:FRREG","Filing:REGST")</f>
        <v>Filing:REGST</v>
      </c>
    </row>
    <row r="95" customFormat="false" ht="13.8" hidden="false" customHeight="false" outlineLevel="0" collapsed="false">
      <c r="A95" s="0" t="str">
        <f aca="false">IF(B95 &lt;&gt; "",B95,"-")</f>
        <v>-</v>
      </c>
      <c r="B95" s="0" t="n">
        <f aca="false">'TOB Data - Fake - Restaurants'!C95</f>
        <v>0</v>
      </c>
      <c r="C95" s="0" t="str">
        <f aca="false">TEXT('TOB Data - Fake - Restaurants'!L94,"YYYY-MM-DD")</f>
        <v>1899-12-30</v>
      </c>
      <c r="D95" s="0" t="n">
        <f aca="false">'TOB Data - Fake - Restaurants'!D95</f>
        <v>0</v>
      </c>
      <c r="E95" s="0" t="str">
        <f aca="false">"ACT"</f>
        <v>ACT</v>
      </c>
      <c r="F95" s="0" t="str">
        <f aca="false">C95</f>
        <v>1899-12-30</v>
      </c>
      <c r="G95" s="0" t="str">
        <f aca="false">C95</f>
        <v>1899-12-30</v>
      </c>
      <c r="H95" s="0" t="str">
        <f aca="false">Names!G95</f>
        <v>4996 Glover Road</v>
      </c>
      <c r="I95" s="0" t="str">
        <f aca="false">""</f>
        <v/>
      </c>
      <c r="J95" s="0" t="str">
        <f aca="false">Names!C95&amp;" "&amp;Names!D95&amp;" "&amp;Names!E95&amp;" "&amp;Names!F95</f>
        <v>Mrs. Mary G Jenkins</v>
      </c>
      <c r="K95" s="0" t="str">
        <f aca="false">Names!H95</f>
        <v>Surrey</v>
      </c>
      <c r="L95" s="0" t="str">
        <f aca="false">Names!K95</f>
        <v>CA</v>
      </c>
      <c r="M95" s="0" t="n">
        <f aca="false">'TOB Data - Fake - Restaurants'!E95</f>
        <v>0</v>
      </c>
      <c r="N95" s="0" t="str">
        <f aca="false">Names!J95</f>
        <v>V3W 4N6</v>
      </c>
      <c r="O95" s="0" t="str">
        <f aca="false">Names!I95</f>
        <v>BC</v>
      </c>
      <c r="P95" s="0" t="str">
        <f aca="false">IF(D95="SP","Filing:FRREG","Filing:REGST")</f>
        <v>Filing:REGST</v>
      </c>
    </row>
    <row r="96" customFormat="false" ht="13.8" hidden="false" customHeight="false" outlineLevel="0" collapsed="false">
      <c r="A96" s="0" t="str">
        <f aca="false">IF(B96 &lt;&gt; "",B96,"-")</f>
        <v>-</v>
      </c>
      <c r="B96" s="0" t="n">
        <f aca="false">'TOB Data - Fake - Restaurants'!C96</f>
        <v>0</v>
      </c>
      <c r="C96" s="0" t="str">
        <f aca="false">TEXT('TOB Data - Fake - Restaurants'!L95,"YYYY-MM-DD")</f>
        <v>1899-12-30</v>
      </c>
      <c r="D96" s="0" t="n">
        <f aca="false">'TOB Data - Fake - Restaurants'!D96</f>
        <v>0</v>
      </c>
      <c r="E96" s="0" t="str">
        <f aca="false">"ACT"</f>
        <v>ACT</v>
      </c>
      <c r="F96" s="0" t="str">
        <f aca="false">C96</f>
        <v>1899-12-30</v>
      </c>
      <c r="G96" s="0" t="str">
        <f aca="false">C96</f>
        <v>1899-12-30</v>
      </c>
      <c r="H96" s="0" t="str">
        <f aca="false">Names!G96</f>
        <v>326 King George Hwy</v>
      </c>
      <c r="I96" s="0" t="str">
        <f aca="false">""</f>
        <v/>
      </c>
      <c r="J96" s="0" t="str">
        <f aca="false">Names!C96&amp;" "&amp;Names!D96&amp;" "&amp;Names!E96&amp;" "&amp;Names!F96</f>
        <v>Mr. David R Wilcox</v>
      </c>
      <c r="K96" s="0" t="str">
        <f aca="false">Names!H96</f>
        <v>Surrey</v>
      </c>
      <c r="L96" s="0" t="str">
        <f aca="false">Names!K96</f>
        <v>CA</v>
      </c>
      <c r="M96" s="0" t="n">
        <f aca="false">'TOB Data - Fake - Restaurants'!E96</f>
        <v>0</v>
      </c>
      <c r="N96" s="0" t="str">
        <f aca="false">Names!J96</f>
        <v>V3W 4E3</v>
      </c>
      <c r="O96" s="0" t="str">
        <f aca="false">Names!I96</f>
        <v>BC</v>
      </c>
      <c r="P96" s="0" t="str">
        <f aca="false">IF(D96="SP","Filing:FRREG","Filing:REGST")</f>
        <v>Filing:REGST</v>
      </c>
    </row>
    <row r="97" customFormat="false" ht="13.8" hidden="false" customHeight="false" outlineLevel="0" collapsed="false">
      <c r="A97" s="0" t="str">
        <f aca="false">IF(B97 &lt;&gt; "",B97,"-")</f>
        <v>-</v>
      </c>
      <c r="B97" s="0" t="n">
        <f aca="false">'TOB Data - Fake - Restaurants'!C97</f>
        <v>0</v>
      </c>
      <c r="C97" s="0" t="str">
        <f aca="false">TEXT('TOB Data - Fake - Restaurants'!L96,"YYYY-MM-DD")</f>
        <v>1899-12-30</v>
      </c>
      <c r="D97" s="0" t="n">
        <f aca="false">'TOB Data - Fake - Restaurants'!D97</f>
        <v>0</v>
      </c>
      <c r="E97" s="0" t="str">
        <f aca="false">"ACT"</f>
        <v>ACT</v>
      </c>
      <c r="F97" s="0" t="str">
        <f aca="false">C97</f>
        <v>1899-12-30</v>
      </c>
      <c r="G97" s="0" t="str">
        <f aca="false">C97</f>
        <v>1899-12-30</v>
      </c>
      <c r="H97" s="0" t="str">
        <f aca="false">Names!G97</f>
        <v>2230 Holdom Avenue</v>
      </c>
      <c r="I97" s="0" t="str">
        <f aca="false">""</f>
        <v/>
      </c>
      <c r="J97" s="0" t="str">
        <f aca="false">Names!C97&amp;" "&amp;Names!D97&amp;" "&amp;Names!E97&amp;" "&amp;Names!F97</f>
        <v>Ms. Brenda J Strachan</v>
      </c>
      <c r="K97" s="0" t="str">
        <f aca="false">Names!H97</f>
        <v>Surrey</v>
      </c>
      <c r="L97" s="0" t="str">
        <f aca="false">Names!K97</f>
        <v>CA</v>
      </c>
      <c r="M97" s="0" t="n">
        <f aca="false">'TOB Data - Fake - Restaurants'!E97</f>
        <v>0</v>
      </c>
      <c r="N97" s="0" t="str">
        <f aca="false">Names!J97</f>
        <v>V3T 4Y5</v>
      </c>
      <c r="O97" s="0" t="str">
        <f aca="false">Names!I97</f>
        <v>BC</v>
      </c>
      <c r="P97" s="0" t="str">
        <f aca="false">IF(D97="SP","Filing:FRREG","Filing:REGST")</f>
        <v>Filing:REGST</v>
      </c>
    </row>
    <row r="98" customFormat="false" ht="13.8" hidden="false" customHeight="false" outlineLevel="0" collapsed="false">
      <c r="A98" s="0" t="str">
        <f aca="false">IF(B98 &lt;&gt; "",B98,"-")</f>
        <v>-</v>
      </c>
      <c r="B98" s="0" t="n">
        <f aca="false">'TOB Data - Fake - Restaurants'!C98</f>
        <v>0</v>
      </c>
      <c r="C98" s="0" t="str">
        <f aca="false">TEXT('TOB Data - Fake - Restaurants'!L97,"YYYY-MM-DD")</f>
        <v>1899-12-30</v>
      </c>
      <c r="D98" s="0" t="n">
        <f aca="false">'TOB Data - Fake - Restaurants'!D98</f>
        <v>0</v>
      </c>
      <c r="E98" s="0" t="str">
        <f aca="false">"ACT"</f>
        <v>ACT</v>
      </c>
      <c r="F98" s="0" t="str">
        <f aca="false">C98</f>
        <v>1899-12-30</v>
      </c>
      <c r="G98" s="0" t="str">
        <f aca="false">C98</f>
        <v>1899-12-30</v>
      </c>
      <c r="H98" s="0" t="str">
        <f aca="false">Names!G98</f>
        <v>2451 King George Hwy</v>
      </c>
      <c r="I98" s="0" t="str">
        <f aca="false">""</f>
        <v/>
      </c>
      <c r="J98" s="0" t="str">
        <f aca="false">Names!C98&amp;" "&amp;Names!D98&amp;" "&amp;Names!E98&amp;" "&amp;Names!F98</f>
        <v>Mr. Craig T Voris</v>
      </c>
      <c r="K98" s="0" t="str">
        <f aca="false">Names!H98</f>
        <v>Surrey</v>
      </c>
      <c r="L98" s="0" t="str">
        <f aca="false">Names!K98</f>
        <v>CA</v>
      </c>
      <c r="M98" s="0" t="n">
        <f aca="false">'TOB Data - Fake - Restaurants'!E98</f>
        <v>0</v>
      </c>
      <c r="N98" s="0" t="str">
        <f aca="false">Names!J98</f>
        <v>V3W 4E3</v>
      </c>
      <c r="O98" s="0" t="str">
        <f aca="false">Names!I98</f>
        <v>BC</v>
      </c>
      <c r="P98" s="0" t="str">
        <f aca="false">IF(D98="SP","Filing:FRREG","Filing:REGST")</f>
        <v>Filing:REGST</v>
      </c>
    </row>
    <row r="99" customFormat="false" ht="13.8" hidden="false" customHeight="false" outlineLevel="0" collapsed="false">
      <c r="A99" s="0" t="str">
        <f aca="false">IF(B99 &lt;&gt; "",B99,"-")</f>
        <v>-</v>
      </c>
      <c r="B99" s="0" t="n">
        <f aca="false">'TOB Data - Fake - Restaurants'!C99</f>
        <v>0</v>
      </c>
      <c r="C99" s="0" t="str">
        <f aca="false">TEXT('TOB Data - Fake - Restaurants'!L98,"YYYY-MM-DD")</f>
        <v>1899-12-30</v>
      </c>
      <c r="D99" s="0" t="n">
        <f aca="false">'TOB Data - Fake - Restaurants'!D99</f>
        <v>0</v>
      </c>
      <c r="E99" s="0" t="str">
        <f aca="false">"ACT"</f>
        <v>ACT</v>
      </c>
      <c r="F99" s="0" t="str">
        <f aca="false">C99</f>
        <v>1899-12-30</v>
      </c>
      <c r="G99" s="0" t="str">
        <f aca="false">C99</f>
        <v>1899-12-30</v>
      </c>
      <c r="H99" s="0" t="str">
        <f aca="false">Names!G99</f>
        <v>3644 Holdom Avenue</v>
      </c>
      <c r="I99" s="0" t="str">
        <f aca="false">""</f>
        <v/>
      </c>
      <c r="J99" s="0" t="str">
        <f aca="false">Names!C99&amp;" "&amp;Names!D99&amp;" "&amp;Names!E99&amp;" "&amp;Names!F99</f>
        <v>Ms. Frances T Worrell</v>
      </c>
      <c r="K99" s="0" t="str">
        <f aca="false">Names!H99</f>
        <v>Surrey</v>
      </c>
      <c r="L99" s="0" t="str">
        <f aca="false">Names!K99</f>
        <v>CA</v>
      </c>
      <c r="M99" s="0" t="n">
        <f aca="false">'TOB Data - Fake - Restaurants'!E99</f>
        <v>0</v>
      </c>
      <c r="N99" s="0" t="str">
        <f aca="false">Names!J99</f>
        <v>V3T 4Y5</v>
      </c>
      <c r="O99" s="0" t="str">
        <f aca="false">Names!I99</f>
        <v>BC</v>
      </c>
      <c r="P99" s="0" t="str">
        <f aca="false">IF(D99="SP","Filing:FRREG","Filing:REGST")</f>
        <v>Filing:REGST</v>
      </c>
    </row>
    <row r="100" customFormat="false" ht="13.8" hidden="false" customHeight="false" outlineLevel="0" collapsed="false">
      <c r="A100" s="0" t="str">
        <f aca="false">IF(B100 &lt;&gt; "",B100,"-")</f>
        <v>-</v>
      </c>
      <c r="B100" s="0" t="n">
        <f aca="false">'TOB Data - Fake - Restaurants'!C100</f>
        <v>0</v>
      </c>
      <c r="C100" s="0" t="str">
        <f aca="false">TEXT('TOB Data - Fake - Restaurants'!L99,"YYYY-MM-DD")</f>
        <v>1899-12-30</v>
      </c>
      <c r="D100" s="0" t="n">
        <f aca="false">'TOB Data - Fake - Restaurants'!D100</f>
        <v>0</v>
      </c>
      <c r="E100" s="0" t="str">
        <f aca="false">"ACT"</f>
        <v>ACT</v>
      </c>
      <c r="F100" s="0" t="str">
        <f aca="false">C100</f>
        <v>1899-12-30</v>
      </c>
      <c r="G100" s="0" t="str">
        <f aca="false">C100</f>
        <v>1899-12-30</v>
      </c>
      <c r="H100" s="0" t="str">
        <f aca="false">Names!G100</f>
        <v>20 Glover Road</v>
      </c>
      <c r="I100" s="0" t="str">
        <f aca="false">""</f>
        <v/>
      </c>
      <c r="J100" s="0" t="str">
        <f aca="false">Names!C100&amp;" "&amp;Names!D100&amp;" "&amp;Names!E100&amp;" "&amp;Names!F100</f>
        <v>Mrs. Melissa R Wells</v>
      </c>
      <c r="K100" s="0" t="str">
        <f aca="false">Names!H100</f>
        <v>Surrey</v>
      </c>
      <c r="L100" s="0" t="str">
        <f aca="false">Names!K100</f>
        <v>CA</v>
      </c>
      <c r="M100" s="0" t="n">
        <f aca="false">'TOB Data - Fake - Restaurants'!E100</f>
        <v>0</v>
      </c>
      <c r="N100" s="0" t="str">
        <f aca="false">Names!J100</f>
        <v>V3T 2B3</v>
      </c>
      <c r="O100" s="0" t="str">
        <f aca="false">Names!I100</f>
        <v>BC</v>
      </c>
      <c r="P100" s="0" t="str">
        <f aca="false">IF(D100="SP","Filing:FRREG","Filing:REGST")</f>
        <v>Filing:REGST</v>
      </c>
    </row>
    <row r="101" customFormat="false" ht="13.8" hidden="false" customHeight="false" outlineLevel="0" collapsed="false">
      <c r="A101" s="0" t="str">
        <f aca="false">IF(B101 &lt;&gt; "",B101,"-")</f>
        <v>-</v>
      </c>
      <c r="B101" s="0" t="n">
        <f aca="false">'TOB Data - Fake - Restaurants'!C101</f>
        <v>0</v>
      </c>
      <c r="C101" s="0" t="str">
        <f aca="false">TEXT('TOB Data - Fake - Restaurants'!L100,"YYYY-MM-DD")</f>
        <v>1899-12-30</v>
      </c>
      <c r="D101" s="0" t="n">
        <f aca="false">'TOB Data - Fake - Restaurants'!D101</f>
        <v>0</v>
      </c>
      <c r="E101" s="0" t="str">
        <f aca="false">"ACT"</f>
        <v>ACT</v>
      </c>
      <c r="F101" s="0" t="str">
        <f aca="false">C101</f>
        <v>1899-12-30</v>
      </c>
      <c r="G101" s="0" t="str">
        <f aca="false">C101</f>
        <v>1899-12-30</v>
      </c>
      <c r="H101" s="0" t="str">
        <f aca="false">Names!G101</f>
        <v>2394 King George Hwy</v>
      </c>
      <c r="I101" s="0" t="str">
        <f aca="false">""</f>
        <v/>
      </c>
      <c r="J101" s="0" t="str">
        <f aca="false">Names!C101&amp;" "&amp;Names!D101&amp;" "&amp;Names!E101&amp;" "&amp;Names!F101</f>
        <v>Ms. Alice J Ownby</v>
      </c>
      <c r="K101" s="0" t="str">
        <f aca="false">Names!H101</f>
        <v>Surrey</v>
      </c>
      <c r="L101" s="0" t="str">
        <f aca="false">Names!K101</f>
        <v>CA</v>
      </c>
      <c r="M101" s="0" t="n">
        <f aca="false">'TOB Data - Fake - Restaurants'!E101</f>
        <v>0</v>
      </c>
      <c r="N101" s="0" t="str">
        <f aca="false">Names!J101</f>
        <v>V3W 4E3</v>
      </c>
      <c r="O101" s="0" t="str">
        <f aca="false">Names!I101</f>
        <v>BC</v>
      </c>
      <c r="P101" s="0" t="str">
        <f aca="false">IF(D101="SP","Filing:FRREG","Filing:REGST")</f>
        <v>Filing:REGST</v>
      </c>
    </row>
    <row r="102" customFormat="false" ht="13.8" hidden="false" customHeight="false" outlineLevel="0" collapsed="false">
      <c r="A102" s="0" t="str">
        <f aca="false">IF(B102 &lt;&gt; "",B102,"-")</f>
        <v>-</v>
      </c>
      <c r="B102" s="0" t="n">
        <f aca="false">'TOB Data - Fake - Restaurants'!C102</f>
        <v>0</v>
      </c>
      <c r="C102" s="0" t="str">
        <f aca="false">TEXT('TOB Data - Fake - Restaurants'!L101,"YYYY-MM-DD")</f>
        <v>1899-12-30</v>
      </c>
      <c r="D102" s="0" t="n">
        <f aca="false">'TOB Data - Fake - Restaurants'!D102</f>
        <v>0</v>
      </c>
      <c r="E102" s="0" t="str">
        <f aca="false">"ACT"</f>
        <v>ACT</v>
      </c>
      <c r="F102" s="0" t="str">
        <f aca="false">C102</f>
        <v>1899-12-30</v>
      </c>
      <c r="G102" s="0" t="str">
        <f aca="false">C102</f>
        <v>1899-12-30</v>
      </c>
      <c r="H102" s="0" t="str">
        <f aca="false">Names!G102</f>
        <v>2090 Holdom Avenue</v>
      </c>
      <c r="I102" s="0" t="str">
        <f aca="false">""</f>
        <v/>
      </c>
      <c r="J102" s="0" t="str">
        <f aca="false">Names!C102&amp;" "&amp;Names!D102&amp;" "&amp;Names!E102&amp;" "&amp;Names!F102</f>
        <v>Mr. Joseph D Smith</v>
      </c>
      <c r="K102" s="0" t="str">
        <f aca="false">Names!H102</f>
        <v>Surrey</v>
      </c>
      <c r="L102" s="0" t="str">
        <f aca="false">Names!K102</f>
        <v>CA</v>
      </c>
      <c r="M102" s="0" t="n">
        <f aca="false">'TOB Data - Fake - Restaurants'!E102</f>
        <v>0</v>
      </c>
      <c r="N102" s="0" t="str">
        <f aca="false">Names!J102</f>
        <v>V3T 4Y5</v>
      </c>
      <c r="O102" s="0" t="str">
        <f aca="false">Names!I102</f>
        <v>BC</v>
      </c>
      <c r="P102" s="0" t="str">
        <f aca="false">IF(D102="SP","Filing:FRREG","Filing:REGST")</f>
        <v>Filing:REGST</v>
      </c>
    </row>
    <row r="103" customFormat="false" ht="13.8" hidden="false" customHeight="false" outlineLevel="0" collapsed="false">
      <c r="A103" s="0" t="str">
        <f aca="false">IF(B103 &lt;&gt; "",B103,"-")</f>
        <v>-</v>
      </c>
      <c r="B103" s="0" t="n">
        <f aca="false">'TOB Data - Fake - Restaurants'!C103</f>
        <v>0</v>
      </c>
      <c r="C103" s="0" t="str">
        <f aca="false">TEXT('TOB Data - Fake - Restaurants'!L102,"YYYY-MM-DD")</f>
        <v>1899-12-30</v>
      </c>
      <c r="D103" s="0" t="n">
        <f aca="false">'TOB Data - Fake - Restaurants'!D103</f>
        <v>0</v>
      </c>
      <c r="E103" s="0" t="str">
        <f aca="false">"ACT"</f>
        <v>ACT</v>
      </c>
      <c r="F103" s="0" t="str">
        <f aca="false">C103</f>
        <v>1899-12-30</v>
      </c>
      <c r="G103" s="0" t="str">
        <f aca="false">C103</f>
        <v>1899-12-30</v>
      </c>
      <c r="H103" s="0" t="str">
        <f aca="false">Names!G103</f>
        <v>2543 Holdom Avenue</v>
      </c>
      <c r="I103" s="0" t="str">
        <f aca="false">""</f>
        <v/>
      </c>
      <c r="J103" s="0" t="str">
        <f aca="false">Names!C103&amp;" "&amp;Names!D103&amp;" "&amp;Names!E103&amp;" "&amp;Names!F103</f>
        <v>Mr. Eric J Kelly</v>
      </c>
      <c r="K103" s="0" t="str">
        <f aca="false">Names!H103</f>
        <v>Surrey</v>
      </c>
      <c r="L103" s="0" t="str">
        <f aca="false">Names!K103</f>
        <v>CA</v>
      </c>
      <c r="M103" s="0" t="n">
        <f aca="false">'TOB Data - Fake - Restaurants'!E103</f>
        <v>0</v>
      </c>
      <c r="N103" s="0" t="str">
        <f aca="false">Names!J103</f>
        <v>V3T 4Y5</v>
      </c>
      <c r="O103" s="0" t="str">
        <f aca="false">Names!I103</f>
        <v>BC</v>
      </c>
      <c r="P103" s="0" t="str">
        <f aca="false">IF(D103="SP","Filing:FRREG","Filing:REGST")</f>
        <v>Filing:REGST</v>
      </c>
    </row>
    <row r="104" customFormat="false" ht="13.8" hidden="false" customHeight="false" outlineLevel="0" collapsed="false">
      <c r="A104" s="0" t="str">
        <f aca="false">IF(B104 &lt;&gt; "",B104,"-")</f>
        <v>-</v>
      </c>
      <c r="B104" s="0" t="n">
        <f aca="false">'TOB Data - Fake - Restaurants'!C104</f>
        <v>0</v>
      </c>
      <c r="C104" s="0" t="str">
        <f aca="false">TEXT('TOB Data - Fake - Restaurants'!L103,"YYYY-MM-DD")</f>
        <v>1899-12-30</v>
      </c>
      <c r="D104" s="0" t="n">
        <f aca="false">'TOB Data - Fake - Restaurants'!D104</f>
        <v>0</v>
      </c>
      <c r="E104" s="0" t="str">
        <f aca="false">"ACT"</f>
        <v>ACT</v>
      </c>
      <c r="F104" s="0" t="str">
        <f aca="false">C104</f>
        <v>1899-12-30</v>
      </c>
      <c r="G104" s="0" t="str">
        <f aca="false">C104</f>
        <v>1899-12-30</v>
      </c>
      <c r="H104" s="0" t="str">
        <f aca="false">Names!G104</f>
        <v>3498 Holdom Avenue</v>
      </c>
      <c r="I104" s="0" t="str">
        <f aca="false">""</f>
        <v/>
      </c>
      <c r="J104" s="0" t="str">
        <f aca="false">Names!C104&amp;" "&amp;Names!D104&amp;" "&amp;Names!E104&amp;" "&amp;Names!F104</f>
        <v>Ms. Evelyn E Iverson</v>
      </c>
      <c r="K104" s="0" t="str">
        <f aca="false">Names!H104</f>
        <v>Surrey</v>
      </c>
      <c r="L104" s="0" t="str">
        <f aca="false">Names!K104</f>
        <v>CA</v>
      </c>
      <c r="M104" s="0" t="n">
        <f aca="false">'TOB Data - Fake - Restaurants'!E104</f>
        <v>0</v>
      </c>
      <c r="N104" s="0" t="str">
        <f aca="false">Names!J104</f>
        <v>V3T 4Y5</v>
      </c>
      <c r="O104" s="0" t="str">
        <f aca="false">Names!I104</f>
        <v>BC</v>
      </c>
      <c r="P104" s="0" t="str">
        <f aca="false">IF(D104="SP","Filing:FRREG","Filing:REGST")</f>
        <v>Filing:REGST</v>
      </c>
    </row>
    <row r="105" customFormat="false" ht="13.8" hidden="false" customHeight="false" outlineLevel="0" collapsed="false">
      <c r="A105" s="0" t="str">
        <f aca="false">IF(B105 &lt;&gt; "",B105,"-")</f>
        <v>-</v>
      </c>
      <c r="B105" s="0" t="n">
        <f aca="false">'TOB Data - Fake - Restaurants'!C105</f>
        <v>0</v>
      </c>
      <c r="C105" s="0" t="str">
        <f aca="false">TEXT('TOB Data - Fake - Restaurants'!L104,"YYYY-MM-DD")</f>
        <v>1899-12-30</v>
      </c>
      <c r="D105" s="0" t="n">
        <f aca="false">'TOB Data - Fake - Restaurants'!D105</f>
        <v>0</v>
      </c>
      <c r="E105" s="0" t="str">
        <f aca="false">"ACT"</f>
        <v>ACT</v>
      </c>
      <c r="F105" s="0" t="str">
        <f aca="false">C105</f>
        <v>1899-12-30</v>
      </c>
      <c r="G105" s="0" t="str">
        <f aca="false">C105</f>
        <v>1899-12-30</v>
      </c>
      <c r="H105" s="0" t="str">
        <f aca="false">Names!G105</f>
        <v>1091 King George Hwy</v>
      </c>
      <c r="I105" s="0" t="str">
        <f aca="false">""</f>
        <v/>
      </c>
      <c r="J105" s="0" t="str">
        <f aca="false">Names!C105&amp;" "&amp;Names!D105&amp;" "&amp;Names!E105&amp;" "&amp;Names!F105</f>
        <v>Mrs. Gina J Mendez</v>
      </c>
      <c r="K105" s="0" t="str">
        <f aca="false">Names!H105</f>
        <v>Surrey</v>
      </c>
      <c r="L105" s="0" t="str">
        <f aca="false">Names!K105</f>
        <v>CA</v>
      </c>
      <c r="M105" s="0" t="n">
        <f aca="false">'TOB Data - Fake - Restaurants'!E105</f>
        <v>0</v>
      </c>
      <c r="N105" s="0" t="str">
        <f aca="false">Names!J105</f>
        <v>V3W 4E3</v>
      </c>
      <c r="O105" s="0" t="str">
        <f aca="false">Names!I105</f>
        <v>BC</v>
      </c>
      <c r="P105" s="0" t="str">
        <f aca="false">IF(D105="SP","Filing:FRREG","Filing:REGST")</f>
        <v>Filing:REGST</v>
      </c>
    </row>
    <row r="106" customFormat="false" ht="13.8" hidden="false" customHeight="false" outlineLevel="0" collapsed="false">
      <c r="A106" s="0" t="str">
        <f aca="false">IF(B106 &lt;&gt; "",B106,"-")</f>
        <v>-</v>
      </c>
      <c r="B106" s="0" t="n">
        <f aca="false">'TOB Data - Fake - Restaurants'!C106</f>
        <v>0</v>
      </c>
      <c r="C106" s="0" t="str">
        <f aca="false">TEXT('TOB Data - Fake - Restaurants'!L105,"YYYY-MM-DD")</f>
        <v>1899-12-30</v>
      </c>
      <c r="D106" s="0" t="n">
        <f aca="false">'TOB Data - Fake - Restaurants'!D106</f>
        <v>0</v>
      </c>
      <c r="E106" s="0" t="str">
        <f aca="false">"ACT"</f>
        <v>ACT</v>
      </c>
      <c r="F106" s="0" t="str">
        <f aca="false">C106</f>
        <v>1899-12-30</v>
      </c>
      <c r="G106" s="0" t="str">
        <f aca="false">C106</f>
        <v>1899-12-30</v>
      </c>
      <c r="H106" s="0" t="str">
        <f aca="false">Names!G106</f>
        <v>4974 Holdom Avenue</v>
      </c>
      <c r="I106" s="0" t="str">
        <f aca="false">""</f>
        <v/>
      </c>
      <c r="J106" s="0" t="str">
        <f aca="false">Names!C106&amp;" "&amp;Names!D106&amp;" "&amp;Names!E106&amp;" "&amp;Names!F106</f>
        <v>Ms. Elisa M Love</v>
      </c>
      <c r="K106" s="0" t="str">
        <f aca="false">Names!H106</f>
        <v>Surrey</v>
      </c>
      <c r="L106" s="0" t="str">
        <f aca="false">Names!K106</f>
        <v>CA</v>
      </c>
      <c r="M106" s="0" t="n">
        <f aca="false">'TOB Data - Fake - Restaurants'!E106</f>
        <v>0</v>
      </c>
      <c r="N106" s="0" t="str">
        <f aca="false">Names!J106</f>
        <v>V3T 4Y5</v>
      </c>
      <c r="O106" s="0" t="str">
        <f aca="false">Names!I106</f>
        <v>BC</v>
      </c>
      <c r="P106" s="0" t="str">
        <f aca="false">IF(D106="SP","Filing:FRREG","Filing:REGST")</f>
        <v>Filing:REGST</v>
      </c>
    </row>
    <row r="107" customFormat="false" ht="13.8" hidden="false" customHeight="false" outlineLevel="0" collapsed="false">
      <c r="A107" s="0" t="str">
        <f aca="false">IF(B107 &lt;&gt; "",B107,"-")</f>
        <v>-</v>
      </c>
      <c r="B107" s="0" t="n">
        <f aca="false">'TOB Data - Fake - Restaurants'!C107</f>
        <v>0</v>
      </c>
      <c r="C107" s="0" t="str">
        <f aca="false">TEXT('TOB Data - Fake - Restaurants'!L106,"YYYY-MM-DD")</f>
        <v>1899-12-30</v>
      </c>
      <c r="D107" s="0" t="n">
        <f aca="false">'TOB Data - Fake - Restaurants'!D107</f>
        <v>0</v>
      </c>
      <c r="E107" s="0" t="str">
        <f aca="false">"ACT"</f>
        <v>ACT</v>
      </c>
      <c r="F107" s="0" t="str">
        <f aca="false">C107</f>
        <v>1899-12-30</v>
      </c>
      <c r="G107" s="0" t="str">
        <f aca="false">C107</f>
        <v>1899-12-30</v>
      </c>
      <c r="H107" s="0" t="str">
        <f aca="false">Names!G107</f>
        <v>812 Glover Road</v>
      </c>
      <c r="I107" s="0" t="str">
        <f aca="false">""</f>
        <v/>
      </c>
      <c r="J107" s="0" t="str">
        <f aca="false">Names!C107&amp;" "&amp;Names!D107&amp;" "&amp;Names!E107&amp;" "&amp;Names!F107</f>
        <v>Mrs. Avis D Leblanc</v>
      </c>
      <c r="K107" s="0" t="str">
        <f aca="false">Names!H107</f>
        <v>Surrey</v>
      </c>
      <c r="L107" s="0" t="str">
        <f aca="false">Names!K107</f>
        <v>CA</v>
      </c>
      <c r="M107" s="0" t="n">
        <f aca="false">'TOB Data - Fake - Restaurants'!E107</f>
        <v>0</v>
      </c>
      <c r="N107" s="0" t="str">
        <f aca="false">Names!J107</f>
        <v>V3S 4C4</v>
      </c>
      <c r="O107" s="0" t="str">
        <f aca="false">Names!I107</f>
        <v>BC</v>
      </c>
      <c r="P107" s="0" t="str">
        <f aca="false">IF(D107="SP","Filing:FRREG","Filing:REGST")</f>
        <v>Filing:REGST</v>
      </c>
    </row>
    <row r="108" customFormat="false" ht="13.8" hidden="false" customHeight="false" outlineLevel="0" collapsed="false">
      <c r="A108" s="0" t="str">
        <f aca="false">IF(B108 &lt;&gt; "",B108,"-")</f>
        <v>-</v>
      </c>
      <c r="B108" s="0" t="n">
        <f aca="false">'TOB Data - Fake - Restaurants'!C108</f>
        <v>0</v>
      </c>
      <c r="C108" s="0" t="str">
        <f aca="false">TEXT('TOB Data - Fake - Restaurants'!L107,"YYYY-MM-DD")</f>
        <v>1899-12-30</v>
      </c>
      <c r="D108" s="0" t="n">
        <f aca="false">'TOB Data - Fake - Restaurants'!D108</f>
        <v>0</v>
      </c>
      <c r="E108" s="0" t="str">
        <f aca="false">"ACT"</f>
        <v>ACT</v>
      </c>
      <c r="F108" s="0" t="str">
        <f aca="false">C108</f>
        <v>1899-12-30</v>
      </c>
      <c r="G108" s="0" t="str">
        <f aca="false">C108</f>
        <v>1899-12-30</v>
      </c>
      <c r="H108" s="0" t="str">
        <f aca="false">Names!G108</f>
        <v>3817 King George Hwy</v>
      </c>
      <c r="I108" s="0" t="str">
        <f aca="false">""</f>
        <v/>
      </c>
      <c r="J108" s="0" t="str">
        <f aca="false">Names!C108&amp;" "&amp;Names!D108&amp;" "&amp;Names!E108&amp;" "&amp;Names!F108</f>
        <v>Mr. Jack A Brantley</v>
      </c>
      <c r="K108" s="0" t="str">
        <f aca="false">Names!H108</f>
        <v>Surrey</v>
      </c>
      <c r="L108" s="0" t="str">
        <f aca="false">Names!K108</f>
        <v>CA</v>
      </c>
      <c r="M108" s="0" t="n">
        <f aca="false">'TOB Data - Fake - Restaurants'!E108</f>
        <v>0</v>
      </c>
      <c r="N108" s="0" t="str">
        <f aca="false">Names!J108</f>
        <v>V3W 4E3</v>
      </c>
      <c r="O108" s="0" t="str">
        <f aca="false">Names!I108</f>
        <v>BC</v>
      </c>
      <c r="P108" s="0" t="str">
        <f aca="false">IF(D108="SP","Filing:FRREG","Filing:REGST")</f>
        <v>Filing:REGST</v>
      </c>
    </row>
    <row r="109" customFormat="false" ht="13.8" hidden="false" customHeight="false" outlineLevel="0" collapsed="false">
      <c r="A109" s="0" t="str">
        <f aca="false">IF(B109 &lt;&gt; "",B109,"-")</f>
        <v>-</v>
      </c>
      <c r="B109" s="0" t="n">
        <f aca="false">'TOB Data - Fake - Restaurants'!C109</f>
        <v>0</v>
      </c>
      <c r="C109" s="0" t="str">
        <f aca="false">TEXT('TOB Data - Fake - Restaurants'!L108,"YYYY-MM-DD")</f>
        <v>1899-12-30</v>
      </c>
      <c r="D109" s="0" t="n">
        <f aca="false">'TOB Data - Fake - Restaurants'!D109</f>
        <v>0</v>
      </c>
      <c r="E109" s="0" t="str">
        <f aca="false">"ACT"</f>
        <v>ACT</v>
      </c>
      <c r="F109" s="0" t="str">
        <f aca="false">C109</f>
        <v>1899-12-30</v>
      </c>
      <c r="G109" s="0" t="str">
        <f aca="false">C109</f>
        <v>1899-12-30</v>
      </c>
      <c r="H109" s="0" t="str">
        <f aca="false">Names!G109</f>
        <v>2873 Glover Road</v>
      </c>
      <c r="I109" s="0" t="str">
        <f aca="false">""</f>
        <v/>
      </c>
      <c r="J109" s="0" t="str">
        <f aca="false">Names!C109&amp;" "&amp;Names!D109&amp;" "&amp;Names!E109&amp;" "&amp;Names!F109</f>
        <v>Mr. Randolph E Franco</v>
      </c>
      <c r="K109" s="0" t="str">
        <f aca="false">Names!H109</f>
        <v>Surrey</v>
      </c>
      <c r="L109" s="0" t="str">
        <f aca="false">Names!K109</f>
        <v>CA</v>
      </c>
      <c r="M109" s="0" t="n">
        <f aca="false">'TOB Data - Fake - Restaurants'!E109</f>
        <v>0</v>
      </c>
      <c r="N109" s="0" t="str">
        <f aca="false">Names!J109</f>
        <v>V3S 4C4</v>
      </c>
      <c r="O109" s="0" t="str">
        <f aca="false">Names!I109</f>
        <v>BC</v>
      </c>
      <c r="P109" s="0" t="str">
        <f aca="false">IF(D109="SP","Filing:FRREG","Filing:REGST")</f>
        <v>Filing:REGST</v>
      </c>
    </row>
    <row r="110" customFormat="false" ht="13.8" hidden="false" customHeight="false" outlineLevel="0" collapsed="false">
      <c r="A110" s="0" t="str">
        <f aca="false">IF(B110 &lt;&gt; "",B110,"-")</f>
        <v>-</v>
      </c>
      <c r="B110" s="0" t="n">
        <f aca="false">'TOB Data - Fake - Restaurants'!C110</f>
        <v>0</v>
      </c>
      <c r="C110" s="0" t="str">
        <f aca="false">TEXT('TOB Data - Fake - Restaurants'!L109,"YYYY-MM-DD")</f>
        <v>1899-12-30</v>
      </c>
      <c r="D110" s="0" t="n">
        <f aca="false">'TOB Data - Fake - Restaurants'!D110</f>
        <v>0</v>
      </c>
      <c r="E110" s="0" t="str">
        <f aca="false">"ACT"</f>
        <v>ACT</v>
      </c>
      <c r="F110" s="0" t="str">
        <f aca="false">C110</f>
        <v>1899-12-30</v>
      </c>
      <c r="G110" s="0" t="str">
        <f aca="false">C110</f>
        <v>1899-12-30</v>
      </c>
      <c r="H110" s="0" t="str">
        <f aca="false">Names!G110</f>
        <v>3731 Holdom Avenue</v>
      </c>
      <c r="I110" s="0" t="str">
        <f aca="false">""</f>
        <v/>
      </c>
      <c r="J110" s="0" t="str">
        <f aca="false">Names!C110&amp;" "&amp;Names!D110&amp;" "&amp;Names!E110&amp;" "&amp;Names!F110</f>
        <v>Mr. Jacques H Bowman</v>
      </c>
      <c r="K110" s="0" t="str">
        <f aca="false">Names!H110</f>
        <v>Surrey</v>
      </c>
      <c r="L110" s="0" t="str">
        <f aca="false">Names!K110</f>
        <v>CA</v>
      </c>
      <c r="M110" s="0" t="n">
        <f aca="false">'TOB Data - Fake - Restaurants'!E110</f>
        <v>0</v>
      </c>
      <c r="N110" s="0" t="str">
        <f aca="false">Names!J110</f>
        <v>V3T 4Y5</v>
      </c>
      <c r="O110" s="0" t="str">
        <f aca="false">Names!I110</f>
        <v>BC</v>
      </c>
      <c r="P110" s="0" t="str">
        <f aca="false">IF(D110="SP","Filing:FRREG","Filing:REGST")</f>
        <v>Filing:REGST</v>
      </c>
    </row>
    <row r="111" customFormat="false" ht="13.8" hidden="false" customHeight="false" outlineLevel="0" collapsed="false">
      <c r="A111" s="0" t="str">
        <f aca="false">IF(B111 &lt;&gt; "",B111,"-")</f>
        <v>-</v>
      </c>
      <c r="B111" s="0" t="n">
        <f aca="false">'TOB Data - Fake - Restaurants'!C111</f>
        <v>0</v>
      </c>
      <c r="C111" s="0" t="str">
        <f aca="false">TEXT('TOB Data - Fake - Restaurants'!L110,"YYYY-MM-DD")</f>
        <v>1899-12-30</v>
      </c>
      <c r="D111" s="0" t="n">
        <f aca="false">'TOB Data - Fake - Restaurants'!D111</f>
        <v>0</v>
      </c>
      <c r="E111" s="0" t="str">
        <f aca="false">"ACT"</f>
        <v>ACT</v>
      </c>
      <c r="F111" s="0" t="str">
        <f aca="false">C111</f>
        <v>1899-12-30</v>
      </c>
      <c r="G111" s="0" t="str">
        <f aca="false">C111</f>
        <v>1899-12-30</v>
      </c>
      <c r="H111" s="0" t="str">
        <f aca="false">Names!G111</f>
        <v>2039 Holdom Avenue</v>
      </c>
      <c r="I111" s="0" t="str">
        <f aca="false">""</f>
        <v/>
      </c>
      <c r="J111" s="0" t="str">
        <f aca="false">Names!C111&amp;" "&amp;Names!D111&amp;" "&amp;Names!E111&amp;" "&amp;Names!F111</f>
        <v>Mr. Richard C Solano</v>
      </c>
      <c r="K111" s="0" t="str">
        <f aca="false">Names!H111</f>
        <v>Surrey</v>
      </c>
      <c r="L111" s="0" t="str">
        <f aca="false">Names!K111</f>
        <v>CA</v>
      </c>
      <c r="M111" s="0" t="n">
        <f aca="false">'TOB Data - Fake - Restaurants'!E111</f>
        <v>0</v>
      </c>
      <c r="N111" s="0" t="str">
        <f aca="false">Names!J111</f>
        <v>V3T 4Y5</v>
      </c>
      <c r="O111" s="0" t="str">
        <f aca="false">Names!I111</f>
        <v>BC</v>
      </c>
      <c r="P111" s="0" t="str">
        <f aca="false">IF(D111="SP","Filing:FRREG","Filing:REGST")</f>
        <v>Filing:REGST</v>
      </c>
    </row>
    <row r="112" customFormat="false" ht="13.8" hidden="false" customHeight="false" outlineLevel="0" collapsed="false">
      <c r="A112" s="0" t="str">
        <f aca="false">IF(B112 &lt;&gt; "",B112,"-")</f>
        <v>-</v>
      </c>
      <c r="B112" s="0" t="n">
        <f aca="false">'TOB Data - Fake - Restaurants'!C112</f>
        <v>0</v>
      </c>
      <c r="C112" s="0" t="str">
        <f aca="false">TEXT('TOB Data - Fake - Restaurants'!L111,"YYYY-MM-DD")</f>
        <v>1899-12-30</v>
      </c>
      <c r="D112" s="0" t="n">
        <f aca="false">'TOB Data - Fake - Restaurants'!D112</f>
        <v>0</v>
      </c>
      <c r="E112" s="0" t="str">
        <f aca="false">"ACT"</f>
        <v>ACT</v>
      </c>
      <c r="F112" s="0" t="str">
        <f aca="false">C112</f>
        <v>1899-12-30</v>
      </c>
      <c r="G112" s="0" t="str">
        <f aca="false">C112</f>
        <v>1899-12-30</v>
      </c>
      <c r="H112" s="0" t="str">
        <f aca="false">Names!G112</f>
        <v>3700 Holdom Avenue</v>
      </c>
      <c r="I112" s="0" t="str">
        <f aca="false">""</f>
        <v/>
      </c>
      <c r="J112" s="0" t="str">
        <f aca="false">Names!C112&amp;" "&amp;Names!D112&amp;" "&amp;Names!E112&amp;" "&amp;Names!F112</f>
        <v>Mr. James P Manners</v>
      </c>
      <c r="K112" s="0" t="str">
        <f aca="false">Names!H112</f>
        <v>Surrey</v>
      </c>
      <c r="L112" s="0" t="str">
        <f aca="false">Names!K112</f>
        <v>CA</v>
      </c>
      <c r="M112" s="0" t="n">
        <f aca="false">'TOB Data - Fake - Restaurants'!E112</f>
        <v>0</v>
      </c>
      <c r="N112" s="0" t="str">
        <f aca="false">Names!J112</f>
        <v>V3T 4Y5</v>
      </c>
      <c r="O112" s="0" t="str">
        <f aca="false">Names!I112</f>
        <v>BC</v>
      </c>
      <c r="P112" s="0" t="str">
        <f aca="false">IF(D112="SP","Filing:FRREG","Filing:REGST")</f>
        <v>Filing:REGST</v>
      </c>
    </row>
    <row r="113" customFormat="false" ht="13.8" hidden="false" customHeight="false" outlineLevel="0" collapsed="false">
      <c r="A113" s="0" t="str">
        <f aca="false">IF(B113 &lt;&gt; "",B113,"-")</f>
        <v>-</v>
      </c>
      <c r="B113" s="0" t="n">
        <f aca="false">'TOB Data - Fake - Restaurants'!C113</f>
        <v>0</v>
      </c>
      <c r="C113" s="0" t="str">
        <f aca="false">TEXT('TOB Data - Fake - Restaurants'!L112,"YYYY-MM-DD")</f>
        <v>1899-12-30</v>
      </c>
      <c r="D113" s="0" t="n">
        <f aca="false">'TOB Data - Fake - Restaurants'!D113</f>
        <v>0</v>
      </c>
      <c r="E113" s="0" t="str">
        <f aca="false">"ACT"</f>
        <v>ACT</v>
      </c>
      <c r="F113" s="0" t="str">
        <f aca="false">C113</f>
        <v>1899-12-30</v>
      </c>
      <c r="G113" s="0" t="str">
        <f aca="false">C113</f>
        <v>1899-12-30</v>
      </c>
      <c r="H113" s="0" t="str">
        <f aca="false">Names!G113</f>
        <v>884 King George Hwy</v>
      </c>
      <c r="I113" s="0" t="str">
        <f aca="false">""</f>
        <v/>
      </c>
      <c r="J113" s="0" t="str">
        <f aca="false">Names!C113&amp;" "&amp;Names!D113&amp;" "&amp;Names!E113&amp;" "&amp;Names!F113</f>
        <v>Mr. Brian F Bertram</v>
      </c>
      <c r="K113" s="0" t="str">
        <f aca="false">Names!H113</f>
        <v>Surrey</v>
      </c>
      <c r="L113" s="0" t="str">
        <f aca="false">Names!K113</f>
        <v>CA</v>
      </c>
      <c r="M113" s="0" t="n">
        <f aca="false">'TOB Data - Fake - Restaurants'!E113</f>
        <v>0</v>
      </c>
      <c r="N113" s="0" t="str">
        <f aca="false">Names!J113</f>
        <v>V3W 4E3</v>
      </c>
      <c r="O113" s="0" t="str">
        <f aca="false">Names!I113</f>
        <v>BC</v>
      </c>
      <c r="P113" s="0" t="str">
        <f aca="false">IF(D113="SP","Filing:FRREG","Filing:REGST")</f>
        <v>Filing:REGST</v>
      </c>
    </row>
    <row r="114" customFormat="false" ht="13.8" hidden="false" customHeight="false" outlineLevel="0" collapsed="false">
      <c r="A114" s="0" t="str">
        <f aca="false">IF(B114 &lt;&gt; "",B114,"-")</f>
        <v>-</v>
      </c>
      <c r="B114" s="0" t="n">
        <f aca="false">'TOB Data - Fake - Restaurants'!C114</f>
        <v>0</v>
      </c>
      <c r="C114" s="0" t="str">
        <f aca="false">TEXT('TOB Data - Fake - Restaurants'!L113,"YYYY-MM-DD")</f>
        <v>1899-12-30</v>
      </c>
      <c r="D114" s="0" t="n">
        <f aca="false">'TOB Data - Fake - Restaurants'!D114</f>
        <v>0</v>
      </c>
      <c r="E114" s="0" t="str">
        <f aca="false">"ACT"</f>
        <v>ACT</v>
      </c>
      <c r="F114" s="0" t="str">
        <f aca="false">C114</f>
        <v>1899-12-30</v>
      </c>
      <c r="G114" s="0" t="str">
        <f aca="false">C114</f>
        <v>1899-12-30</v>
      </c>
      <c r="H114" s="0" t="str">
        <f aca="false">Names!G114</f>
        <v>4399 Glover Road</v>
      </c>
      <c r="I114" s="0" t="str">
        <f aca="false">""</f>
        <v/>
      </c>
      <c r="J114" s="0" t="str">
        <f aca="false">Names!C114&amp;" "&amp;Names!D114&amp;" "&amp;Names!E114&amp;" "&amp;Names!F114</f>
        <v>Mr. Darryl J Kenner</v>
      </c>
      <c r="K114" s="0" t="str">
        <f aca="false">Names!H114</f>
        <v>Surrey</v>
      </c>
      <c r="L114" s="0" t="str">
        <f aca="false">Names!K114</f>
        <v>CA</v>
      </c>
      <c r="M114" s="0" t="n">
        <f aca="false">'TOB Data - Fake - Restaurants'!E114</f>
        <v>0</v>
      </c>
      <c r="N114" s="0" t="str">
        <f aca="false">Names!J114</f>
        <v>V3S 4C4</v>
      </c>
      <c r="O114" s="0" t="str">
        <f aca="false">Names!I114</f>
        <v>BC</v>
      </c>
      <c r="P114" s="0" t="str">
        <f aca="false">IF(D114="SP","Filing:FRREG","Filing:REGST")</f>
        <v>Filing:REGST</v>
      </c>
    </row>
    <row r="115" customFormat="false" ht="13.8" hidden="false" customHeight="false" outlineLevel="0" collapsed="false">
      <c r="A115" s="0" t="str">
        <f aca="false">IF(B115 &lt;&gt; "",B115,"-")</f>
        <v>-</v>
      </c>
      <c r="B115" s="0" t="n">
        <f aca="false">'TOB Data - Fake - Restaurants'!C115</f>
        <v>0</v>
      </c>
      <c r="C115" s="0" t="str">
        <f aca="false">TEXT('TOB Data - Fake - Restaurants'!L114,"YYYY-MM-DD")</f>
        <v>1899-12-30</v>
      </c>
      <c r="D115" s="0" t="n">
        <f aca="false">'TOB Data - Fake - Restaurants'!D115</f>
        <v>0</v>
      </c>
      <c r="E115" s="0" t="str">
        <f aca="false">"ACT"</f>
        <v>ACT</v>
      </c>
      <c r="F115" s="0" t="str">
        <f aca="false">C115</f>
        <v>1899-12-30</v>
      </c>
      <c r="G115" s="0" t="str">
        <f aca="false">C115</f>
        <v>1899-12-30</v>
      </c>
      <c r="H115" s="0" t="str">
        <f aca="false">Names!G115</f>
        <v>4447 Holdom Avenue</v>
      </c>
      <c r="I115" s="0" t="str">
        <f aca="false">""</f>
        <v/>
      </c>
      <c r="J115" s="0" t="str">
        <f aca="false">Names!C115&amp;" "&amp;Names!D115&amp;" "&amp;Names!E115&amp;" "&amp;Names!F115</f>
        <v>Mr. Joseph A Durbin</v>
      </c>
      <c r="K115" s="0" t="str">
        <f aca="false">Names!H115</f>
        <v>Surrey</v>
      </c>
      <c r="L115" s="0" t="str">
        <f aca="false">Names!K115</f>
        <v>CA</v>
      </c>
      <c r="M115" s="0" t="n">
        <f aca="false">'TOB Data - Fake - Restaurants'!E115</f>
        <v>0</v>
      </c>
      <c r="N115" s="0" t="str">
        <f aca="false">Names!J115</f>
        <v>V3T 4Y5</v>
      </c>
      <c r="O115" s="0" t="str">
        <f aca="false">Names!I115</f>
        <v>BC</v>
      </c>
      <c r="P115" s="0" t="str">
        <f aca="false">IF(D115="SP","Filing:FRREG","Filing:REGST")</f>
        <v>Filing:REGST</v>
      </c>
    </row>
    <row r="116" customFormat="false" ht="13.8" hidden="false" customHeight="false" outlineLevel="0" collapsed="false">
      <c r="A116" s="0" t="str">
        <f aca="false">IF(B116 &lt;&gt; "",B116,"-")</f>
        <v>-</v>
      </c>
      <c r="B116" s="0" t="n">
        <f aca="false">'TOB Data - Fake - Restaurants'!C116</f>
        <v>0</v>
      </c>
      <c r="C116" s="0" t="str">
        <f aca="false">TEXT('TOB Data - Fake - Restaurants'!L115,"YYYY-MM-DD")</f>
        <v>1899-12-30</v>
      </c>
      <c r="D116" s="0" t="n">
        <f aca="false">'TOB Data - Fake - Restaurants'!D116</f>
        <v>0</v>
      </c>
      <c r="E116" s="0" t="str">
        <f aca="false">"ACT"</f>
        <v>ACT</v>
      </c>
      <c r="F116" s="0" t="str">
        <f aca="false">C116</f>
        <v>1899-12-30</v>
      </c>
      <c r="G116" s="0" t="str">
        <f aca="false">C116</f>
        <v>1899-12-30</v>
      </c>
      <c r="H116" s="0" t="str">
        <f aca="false">Names!G116</f>
        <v>854 King George Hwy</v>
      </c>
      <c r="I116" s="0" t="str">
        <f aca="false">""</f>
        <v/>
      </c>
      <c r="J116" s="0" t="str">
        <f aca="false">Names!C116&amp;" "&amp;Names!D116&amp;" "&amp;Names!E116&amp;" "&amp;Names!F116</f>
        <v>Ms. Aimee J Newton</v>
      </c>
      <c r="K116" s="0" t="str">
        <f aca="false">Names!H116</f>
        <v>Surrey</v>
      </c>
      <c r="L116" s="0" t="str">
        <f aca="false">Names!K116</f>
        <v>CA</v>
      </c>
      <c r="M116" s="0" t="n">
        <f aca="false">'TOB Data - Fake - Restaurants'!E116</f>
        <v>0</v>
      </c>
      <c r="N116" s="0" t="str">
        <f aca="false">Names!J116</f>
        <v>V3W 4E3</v>
      </c>
      <c r="O116" s="0" t="str">
        <f aca="false">Names!I116</f>
        <v>BC</v>
      </c>
      <c r="P116" s="0" t="str">
        <f aca="false">IF(D116="SP","Filing:FRREG","Filing:REGST")</f>
        <v>Filing:REGST</v>
      </c>
    </row>
    <row r="117" customFormat="false" ht="13.8" hidden="false" customHeight="false" outlineLevel="0" collapsed="false">
      <c r="A117" s="0" t="str">
        <f aca="false">IF(B117 &lt;&gt; "",B117,"-")</f>
        <v>-</v>
      </c>
      <c r="B117" s="0" t="n">
        <f aca="false">'TOB Data - Fake - Restaurants'!C117</f>
        <v>0</v>
      </c>
      <c r="C117" s="0" t="str">
        <f aca="false">TEXT('TOB Data - Fake - Restaurants'!L116,"YYYY-MM-DD")</f>
        <v>1899-12-30</v>
      </c>
      <c r="D117" s="0" t="n">
        <f aca="false">'TOB Data - Fake - Restaurants'!D117</f>
        <v>0</v>
      </c>
      <c r="E117" s="0" t="str">
        <f aca="false">"ACT"</f>
        <v>ACT</v>
      </c>
      <c r="F117" s="0" t="str">
        <f aca="false">C117</f>
        <v>1899-12-30</v>
      </c>
      <c r="G117" s="0" t="str">
        <f aca="false">C117</f>
        <v>1899-12-30</v>
      </c>
      <c r="H117" s="0" t="str">
        <f aca="false">Names!G117</f>
        <v>3033 King George Hwy</v>
      </c>
      <c r="I117" s="0" t="str">
        <f aca="false">""</f>
        <v/>
      </c>
      <c r="J117" s="0" t="str">
        <f aca="false">Names!C117&amp;" "&amp;Names!D117&amp;" "&amp;Names!E117&amp;" "&amp;Names!F117</f>
        <v>Ms. Amanda R Sample</v>
      </c>
      <c r="K117" s="0" t="str">
        <f aca="false">Names!H117</f>
        <v>Surrey</v>
      </c>
      <c r="L117" s="0" t="str">
        <f aca="false">Names!K117</f>
        <v>CA</v>
      </c>
      <c r="M117" s="0" t="n">
        <f aca="false">'TOB Data - Fake - Restaurants'!E117</f>
        <v>0</v>
      </c>
      <c r="N117" s="0" t="str">
        <f aca="false">Names!J117</f>
        <v>V3W 4E3</v>
      </c>
      <c r="O117" s="0" t="str">
        <f aca="false">Names!I117</f>
        <v>BC</v>
      </c>
      <c r="P117" s="0" t="str">
        <f aca="false">IF(D117="SP","Filing:FRREG","Filing:REGST")</f>
        <v>Filing:REGST</v>
      </c>
    </row>
    <row r="118" customFormat="false" ht="13.8" hidden="false" customHeight="false" outlineLevel="0" collapsed="false">
      <c r="A118" s="0" t="str">
        <f aca="false">IF(B118 &lt;&gt; "",B118,"-")</f>
        <v>-</v>
      </c>
      <c r="B118" s="0" t="n">
        <f aca="false">'TOB Data - Fake - Restaurants'!C118</f>
        <v>0</v>
      </c>
      <c r="C118" s="0" t="str">
        <f aca="false">TEXT('TOB Data - Fake - Restaurants'!L117,"YYYY-MM-DD")</f>
        <v>1899-12-30</v>
      </c>
      <c r="D118" s="0" t="n">
        <f aca="false">'TOB Data - Fake - Restaurants'!D118</f>
        <v>0</v>
      </c>
      <c r="E118" s="0" t="str">
        <f aca="false">"ACT"</f>
        <v>ACT</v>
      </c>
      <c r="F118" s="0" t="str">
        <f aca="false">C118</f>
        <v>1899-12-30</v>
      </c>
      <c r="G118" s="0" t="str">
        <f aca="false">C118</f>
        <v>1899-12-30</v>
      </c>
      <c r="H118" s="0" t="n">
        <f aca="false">Names!G118</f>
        <v>0</v>
      </c>
      <c r="I118" s="0" t="str">
        <f aca="false">""</f>
        <v/>
      </c>
      <c r="J118" s="0" t="str">
        <f aca="false">Names!C118&amp;" "&amp;Names!D118&amp;" "&amp;Names!E118&amp;" "&amp;Names!F118</f>
        <v>   </v>
      </c>
      <c r="K118" s="0" t="n">
        <f aca="false">Names!H118</f>
        <v>0</v>
      </c>
      <c r="L118" s="0" t="n">
        <f aca="false">Names!K118</f>
        <v>0</v>
      </c>
      <c r="M118" s="0" t="n">
        <f aca="false">'TOB Data - Fake - Restaurants'!E118</f>
        <v>0</v>
      </c>
      <c r="N118" s="0" t="n">
        <f aca="false">Names!J118</f>
        <v>0</v>
      </c>
      <c r="O118" s="0" t="n">
        <f aca="false">Names!I118</f>
        <v>0</v>
      </c>
      <c r="P118" s="0" t="str">
        <f aca="false">IF(D118="SP","Filing:FRREG","Filing:REGST")</f>
        <v>Filing:REGST</v>
      </c>
    </row>
    <row r="119" customFormat="false" ht="13.8" hidden="false" customHeight="false" outlineLevel="0" collapsed="false">
      <c r="A119" s="0" t="str">
        <f aca="false">IF(B119 &lt;&gt; "",B119,"-")</f>
        <v>-</v>
      </c>
      <c r="B119" s="0" t="n">
        <f aca="false">'TOB Data - Fake - Restaurants'!C119</f>
        <v>0</v>
      </c>
      <c r="C119" s="0" t="str">
        <f aca="false">TEXT('TOB Data - Fake - Restaurants'!L118,"YYYY-MM-DD")</f>
        <v>1899-12-30</v>
      </c>
      <c r="D119" s="0" t="n">
        <f aca="false">'TOB Data - Fake - Restaurants'!D119</f>
        <v>0</v>
      </c>
      <c r="E119" s="0" t="str">
        <f aca="false">"ACT"</f>
        <v>ACT</v>
      </c>
      <c r="F119" s="0" t="str">
        <f aca="false">C119</f>
        <v>1899-12-30</v>
      </c>
      <c r="G119" s="0" t="str">
        <f aca="false">C119</f>
        <v>1899-12-30</v>
      </c>
      <c r="H119" s="0" t="n">
        <f aca="false">Names!G119</f>
        <v>0</v>
      </c>
      <c r="I119" s="0" t="str">
        <f aca="false">""</f>
        <v/>
      </c>
      <c r="J119" s="0" t="str">
        <f aca="false">Names!C119&amp;" "&amp;Names!D119&amp;" "&amp;Names!E119&amp;" "&amp;Names!F119</f>
        <v>   </v>
      </c>
      <c r="K119" s="0" t="n">
        <f aca="false">Names!H119</f>
        <v>0</v>
      </c>
      <c r="L119" s="0" t="n">
        <f aca="false">Names!K119</f>
        <v>0</v>
      </c>
      <c r="M119" s="0" t="n">
        <f aca="false">'TOB Data - Fake - Restaurants'!E119</f>
        <v>0</v>
      </c>
      <c r="N119" s="0" t="n">
        <f aca="false">Names!J119</f>
        <v>0</v>
      </c>
      <c r="O119" s="0" t="n">
        <f aca="false">Names!I119</f>
        <v>0</v>
      </c>
      <c r="P119" s="0" t="str">
        <f aca="false">IF(D119="SP","Filing:FRREG","Filing:REGST")</f>
        <v>Filing:REGST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I1" activeCellId="0" sqref="I1"/>
    </sheetView>
  </sheetViews>
  <sheetFormatPr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3" min="2" style="0" width="14.43"/>
    <col collapsed="false" customWidth="true" hidden="false" outlineLevel="0" max="4" min="4" style="0" width="45.57"/>
    <col collapsed="false" customWidth="true" hidden="false" outlineLevel="0" max="5" min="5" style="0" width="21.57"/>
    <col collapsed="false" customWidth="true" hidden="false" outlineLevel="0" max="6" min="6" style="0" width="33.86"/>
    <col collapsed="false" customWidth="true" hidden="false" outlineLevel="0" max="7" min="7" style="0" width="14.28"/>
    <col collapsed="false" customWidth="true" hidden="false" outlineLevel="0" max="8" min="8" style="0" width="14.15"/>
    <col collapsed="false" customWidth="true" hidden="false" outlineLevel="0" max="1025" min="9" style="0" width="8.54"/>
  </cols>
  <sheetData>
    <row r="1" customFormat="false" ht="13.8" hidden="false" customHeight="false" outlineLevel="0" collapsed="false">
      <c r="A1" s="0" t="s">
        <v>283</v>
      </c>
      <c r="B1" s="0" t="s">
        <v>284</v>
      </c>
      <c r="C1" s="0" t="s">
        <v>299</v>
      </c>
      <c r="D1" s="0" t="s">
        <v>300</v>
      </c>
      <c r="E1" s="0" t="s">
        <v>301</v>
      </c>
      <c r="F1" s="0" t="s">
        <v>302</v>
      </c>
      <c r="G1" s="0" t="s">
        <v>303</v>
      </c>
      <c r="H1" s="0" t="s">
        <v>304</v>
      </c>
      <c r="I1" s="0" t="s">
        <v>298</v>
      </c>
    </row>
    <row r="2" customFormat="false" ht="13.8" hidden="false" customHeight="false" outlineLevel="0" collapsed="false">
      <c r="A2" s="0" t="str">
        <f aca="false">IF('registration-permitify.csv'!D2 = "SP",'TOB Data - Fake - Restaurants'!M2,"-")</f>
        <v>FM0657989</v>
      </c>
      <c r="B2" s="0" t="str">
        <f aca="false">A2</f>
        <v>FM0657989</v>
      </c>
      <c r="C2" s="0" t="str">
        <f aca="false">'registration-permitify.csv'!B2</f>
        <v>FM0330476</v>
      </c>
      <c r="D2" s="0" t="str">
        <f aca="false">"Owns"</f>
        <v>Owns</v>
      </c>
      <c r="E2" s="0" t="str">
        <f aca="false">"Does Business As"</f>
        <v>Does Business As</v>
      </c>
      <c r="F2" s="0" t="str">
        <f aca="false">"ACT"</f>
        <v>ACT</v>
      </c>
      <c r="G2" s="0" t="str">
        <f aca="false">TEXT('TOB Data - Fake - Restaurants'!L2,"YYYY-MM-DD")</f>
        <v>2010-02-16</v>
      </c>
      <c r="H2" s="0" t="str">
        <f aca="false">TEXT('TOB Data - Fake - Restaurants'!L2,"YYYY-MM-DD")</f>
        <v>2010-02-16</v>
      </c>
      <c r="I2" s="0" t="str">
        <f aca="false">"Filing:FRREG"</f>
        <v>Filing:FRREG</v>
      </c>
    </row>
    <row r="3" customFormat="false" ht="13.8" hidden="false" customHeight="false" outlineLevel="0" collapsed="false">
      <c r="A3" s="0" t="str">
        <f aca="false">IF('registration-permitify.csv'!D3 = "SP",'TOB Data - Fake - Restaurants'!M3,"-")</f>
        <v>FM0413030</v>
      </c>
      <c r="B3" s="0" t="n">
        <f aca="false">'TOB Data - Fake - Restaurants'!A3</f>
        <v>453270</v>
      </c>
      <c r="C3" s="0" t="n">
        <f aca="false">B3</f>
        <v>453270</v>
      </c>
      <c r="D3" s="0" t="str">
        <f aca="false">'TOB Data - Fake - Restaurants'!E3</f>
        <v>GILLES FOODS INC.</v>
      </c>
      <c r="E3" s="0" t="str">
        <f aca="false">"BC"</f>
        <v>BC</v>
      </c>
      <c r="F3" s="0" t="str">
        <f aca="false">'TOB Data - Fake - Restaurants'!B3</f>
        <v>Seng Inn</v>
      </c>
      <c r="G3" s="0" t="str">
        <f aca="false">'TOB Data - Fake - Restaurants'!C3</f>
        <v>FM0838353</v>
      </c>
      <c r="H3" s="0" t="str">
        <f aca="false">TEXT('TOB Data - Fake - Restaurants'!L3,"YYYY-MM-DD")</f>
        <v>2017-11-25</v>
      </c>
      <c r="I3" s="0" t="str">
        <f aca="false">"Filing:FRREG"</f>
        <v>Filing:FRREG</v>
      </c>
    </row>
    <row r="4" customFormat="false" ht="13.8" hidden="false" customHeight="false" outlineLevel="0" collapsed="false">
      <c r="A4" s="0" t="str">
        <f aca="false">IF('registration-permitify.csv'!D4 = "SP",'TOB Data - Fake - Restaurants'!M4,"-")</f>
        <v>FM0869372</v>
      </c>
      <c r="B4" s="0" t="n">
        <f aca="false">'TOB Data - Fake - Restaurants'!A4</f>
        <v>269564</v>
      </c>
      <c r="C4" s="0" t="n">
        <f aca="false">B4</f>
        <v>269564</v>
      </c>
      <c r="D4" s="0" t="str">
        <f aca="false">'TOB Data - Fake - Restaurants'!E4</f>
        <v>SMITH ENTERPRISES LTD.</v>
      </c>
      <c r="E4" s="0" t="str">
        <f aca="false">"BC"</f>
        <v>BC</v>
      </c>
      <c r="F4" s="0" t="str">
        <f aca="false">'TOB Data - Fake - Restaurants'!B4</f>
        <v>Carter Greasy Spoon</v>
      </c>
      <c r="G4" s="0" t="str">
        <f aca="false">'TOB Data - Fake - Restaurants'!C4</f>
        <v>FM0441712</v>
      </c>
      <c r="H4" s="0" t="str">
        <f aca="false">TEXT('TOB Data - Fake - Restaurants'!L4,"YYYY-MM-DD")</f>
        <v>2008-10-14</v>
      </c>
      <c r="I4" s="0" t="str">
        <f aca="false">"Filing:FRREG"</f>
        <v>Filing:FRREG</v>
      </c>
    </row>
    <row r="5" customFormat="false" ht="13.8" hidden="false" customHeight="false" outlineLevel="0" collapsed="false">
      <c r="A5" s="0" t="str">
        <f aca="false">IF('registration-permitify.csv'!D5 = "SP",'TOB Data - Fake - Restaurants'!M5,"-")</f>
        <v>FM0531049</v>
      </c>
      <c r="B5" s="0" t="n">
        <f aca="false">'TOB Data - Fake - Restaurants'!A5</f>
        <v>715028</v>
      </c>
      <c r="C5" s="0" t="n">
        <f aca="false">B5</f>
        <v>715028</v>
      </c>
      <c r="D5" s="0" t="str">
        <f aca="false">'TOB Data - Fake - Restaurants'!E5</f>
        <v>579488 B.C. LTD.</v>
      </c>
      <c r="E5" s="0" t="str">
        <f aca="false">"BC"</f>
        <v>BC</v>
      </c>
      <c r="F5" s="0" t="str">
        <f aca="false">'TOB Data - Fake - Restaurants'!B5</f>
        <v>Huerta Ratskeller</v>
      </c>
      <c r="G5" s="0" t="str">
        <f aca="false">'TOB Data - Fake - Restaurants'!C5</f>
        <v>FM0172044</v>
      </c>
      <c r="H5" s="0" t="str">
        <f aca="false">TEXT('TOB Data - Fake - Restaurants'!L5,"YYYY-MM-DD")</f>
        <v>2014-04-09</v>
      </c>
      <c r="I5" s="0" t="str">
        <f aca="false">"Filing:FRREG"</f>
        <v>Filing:FRREG</v>
      </c>
    </row>
    <row r="6" customFormat="false" ht="13.8" hidden="false" customHeight="false" outlineLevel="0" collapsed="false">
      <c r="A6" s="0" t="str">
        <f aca="false">IF('registration-permitify.csv'!D6 = "SP",'TOB Data - Fake - Restaurants'!M6,"-")</f>
        <v>FM0403540</v>
      </c>
      <c r="B6" s="0" t="n">
        <f aca="false">'TOB Data - Fake - Restaurants'!A6</f>
        <v>110145</v>
      </c>
      <c r="C6" s="0" t="n">
        <f aca="false">B6</f>
        <v>110145</v>
      </c>
      <c r="D6" s="0" t="str">
        <f aca="false">'TOB Data - Fake - Restaurants'!E6</f>
        <v>MILLIKEN FANTASY ENTERPRISES LTD.</v>
      </c>
      <c r="E6" s="0" t="str">
        <f aca="false">"BC"</f>
        <v>BC</v>
      </c>
      <c r="F6" s="0" t="str">
        <f aca="false">'TOB Data - Fake - Restaurants'!B6</f>
        <v>Gibson Sandwich Shop</v>
      </c>
      <c r="G6" s="0" t="str">
        <f aca="false">'TOB Data - Fake - Restaurants'!C6</f>
        <v>FM0884696</v>
      </c>
      <c r="H6" s="0" t="str">
        <f aca="false">TEXT('TOB Data - Fake - Restaurants'!L6,"YYYY-MM-DD")</f>
        <v>2013-07-26</v>
      </c>
      <c r="I6" s="0" t="str">
        <f aca="false">"Filing:FRREG"</f>
        <v>Filing:FRREG</v>
      </c>
    </row>
    <row r="7" customFormat="false" ht="13.8" hidden="false" customHeight="false" outlineLevel="0" collapsed="false">
      <c r="A7" s="0" t="str">
        <f aca="false">IF('registration-permitify.csv'!D7 = "SP",'TOB Data - Fake - Restaurants'!M7,"-")</f>
        <v>FM0531049</v>
      </c>
      <c r="B7" s="0" t="n">
        <f aca="false">'TOB Data - Fake - Restaurants'!A7</f>
        <v>722432</v>
      </c>
      <c r="C7" s="0" t="n">
        <f aca="false">B7</f>
        <v>722432</v>
      </c>
      <c r="D7" s="0" t="str">
        <f aca="false">'TOB Data - Fake - Restaurants'!E7</f>
        <v>352178 B.C. LTD.</v>
      </c>
      <c r="E7" s="0" t="str">
        <f aca="false">"BC"</f>
        <v>BC</v>
      </c>
      <c r="F7" s="0" t="str">
        <f aca="false">'TOB Data - Fake - Restaurants'!B7</f>
        <v>Joplin Charcuterie</v>
      </c>
      <c r="G7" s="0" t="str">
        <f aca="false">'TOB Data - Fake - Restaurants'!C7</f>
        <v>FM0630400</v>
      </c>
      <c r="H7" s="0" t="str">
        <f aca="false">TEXT('TOB Data - Fake - Restaurants'!L7,"YYYY-MM-DD")</f>
        <v>2008-09-17</v>
      </c>
      <c r="I7" s="0" t="str">
        <f aca="false">"Filing:FRREG"</f>
        <v>Filing:FRREG</v>
      </c>
    </row>
    <row r="8" customFormat="false" ht="13.8" hidden="false" customHeight="false" outlineLevel="0" collapsed="false">
      <c r="A8" s="0" t="str">
        <f aca="false">IF('registration-permitify.csv'!D8 = "SP",'TOB Data - Fake - Restaurants'!M8,"-")</f>
        <v>FM0505363</v>
      </c>
      <c r="B8" s="0" t="n">
        <f aca="false">'TOB Data - Fake - Restaurants'!A8</f>
        <v>783603</v>
      </c>
      <c r="C8" s="0" t="n">
        <f aca="false">B8</f>
        <v>783603</v>
      </c>
      <c r="D8" s="0" t="str">
        <f aca="false">'TOB Data - Fake - Restaurants'!E8</f>
        <v>988789 B.C. LTD.</v>
      </c>
      <c r="E8" s="0" t="str">
        <f aca="false">"BC"</f>
        <v>BC</v>
      </c>
      <c r="F8" s="0" t="str">
        <f aca="false">'TOB Data - Fake - Restaurants'!B8</f>
        <v>Porter Eatry</v>
      </c>
      <c r="G8" s="0" t="str">
        <f aca="false">'TOB Data - Fake - Restaurants'!C8</f>
        <v>FM0689515</v>
      </c>
      <c r="H8" s="0" t="str">
        <f aca="false">TEXT('TOB Data - Fake - Restaurants'!L8,"YYYY-MM-DD")</f>
        <v>2009-01-03</v>
      </c>
      <c r="I8" s="0" t="str">
        <f aca="false">"Filing:FRREG"</f>
        <v>Filing:FRREG</v>
      </c>
    </row>
    <row r="9" customFormat="false" ht="13.8" hidden="false" customHeight="false" outlineLevel="0" collapsed="false">
      <c r="A9" s="0" t="str">
        <f aca="false">IF('registration-permitify.csv'!D9 = "SP",'TOB Data - Fake - Restaurants'!M9,"-")</f>
        <v>FM0869372</v>
      </c>
      <c r="B9" s="0" t="n">
        <f aca="false">'TOB Data - Fake - Restaurants'!A9</f>
        <v>313689</v>
      </c>
      <c r="C9" s="0" t="n">
        <f aca="false">B9</f>
        <v>313689</v>
      </c>
      <c r="D9" s="0" t="str">
        <f aca="false">'TOB Data - Fake - Restaurants'!E9</f>
        <v>186124 B.C. LTD.</v>
      </c>
      <c r="E9" s="0" t="str">
        <f aca="false">"BC"</f>
        <v>BC</v>
      </c>
      <c r="F9" s="0" t="str">
        <f aca="false">'TOB Data - Fake - Restaurants'!B9</f>
        <v>Harrington Booze and Food</v>
      </c>
      <c r="G9" s="0" t="str">
        <f aca="false">'TOB Data - Fake - Restaurants'!C9</f>
        <v>FM0792632</v>
      </c>
      <c r="H9" s="0" t="str">
        <f aca="false">TEXT('TOB Data - Fake - Restaurants'!L9,"YYYY-MM-DD")</f>
        <v>2011-05-01</v>
      </c>
      <c r="I9" s="0" t="str">
        <f aca="false">"Filing:FRREG"</f>
        <v>Filing:FRREG</v>
      </c>
    </row>
    <row r="10" customFormat="false" ht="13.8" hidden="false" customHeight="false" outlineLevel="0" collapsed="false">
      <c r="A10" s="0" t="str">
        <f aca="false">IF('registration-permitify.csv'!D10 = "SP",'TOB Data - Fake - Restaurants'!M10,"-")</f>
        <v>FM0706765</v>
      </c>
      <c r="B10" s="0" t="n">
        <f aca="false">'TOB Data - Fake - Restaurants'!A10</f>
        <v>631900</v>
      </c>
      <c r="C10" s="0" t="n">
        <f aca="false">B10</f>
        <v>631900</v>
      </c>
      <c r="D10" s="0" t="str">
        <f aca="false">'TOB Data - Fake - Restaurants'!E10</f>
        <v>704037 B.C. LTD.</v>
      </c>
      <c r="E10" s="0" t="str">
        <f aca="false">"BC"</f>
        <v>BC</v>
      </c>
      <c r="F10" s="0" t="str">
        <f aca="false">'TOB Data - Fake - Restaurants'!B10</f>
        <v>Gonzalez Brasserie</v>
      </c>
      <c r="G10" s="0" t="str">
        <f aca="false">'TOB Data - Fake - Restaurants'!C10</f>
        <v>FM0762193</v>
      </c>
      <c r="H10" s="0" t="str">
        <f aca="false">TEXT('TOB Data - Fake - Restaurants'!L10,"YYYY-MM-DD")</f>
        <v>2007-04-25</v>
      </c>
      <c r="I10" s="0" t="str">
        <f aca="false">"Filing:FRREG"</f>
        <v>Filing:FRREG</v>
      </c>
    </row>
    <row r="11" customFormat="false" ht="13.8" hidden="false" customHeight="false" outlineLevel="0" collapsed="false">
      <c r="A11" s="0" t="str">
        <f aca="false">IF('registration-permitify.csv'!D11 = "SP",'TOB Data - Fake - Restaurants'!M11,"-")</f>
        <v>FM0650759</v>
      </c>
      <c r="B11" s="0" t="n">
        <f aca="false">'TOB Data - Fake - Restaurants'!A11</f>
        <v>214669</v>
      </c>
      <c r="C11" s="0" t="n">
        <f aca="false">B11</f>
        <v>214669</v>
      </c>
      <c r="D11" s="0" t="str">
        <f aca="false">'TOB Data - Fake - Restaurants'!E11</f>
        <v>LONG HOLDINGS LTD.</v>
      </c>
      <c r="E11" s="0" t="str">
        <f aca="false">"BC"</f>
        <v>BC</v>
      </c>
      <c r="F11" s="0" t="str">
        <f aca="false">'TOB Data - Fake - Restaurants'!B11</f>
        <v>Colbert Canteen</v>
      </c>
      <c r="G11" s="0" t="str">
        <f aca="false">'TOB Data - Fake - Restaurants'!C11</f>
        <v>FM0590574</v>
      </c>
      <c r="H11" s="0" t="str">
        <f aca="false">TEXT('TOB Data - Fake - Restaurants'!L11,"YYYY-MM-DD")</f>
        <v>2018-05-30</v>
      </c>
      <c r="I11" s="0" t="str">
        <f aca="false">"Filing:FRREG"</f>
        <v>Filing:FRREG</v>
      </c>
    </row>
    <row r="12" customFormat="false" ht="13.8" hidden="false" customHeight="false" outlineLevel="0" collapsed="false">
      <c r="A12" s="0" t="str">
        <f aca="false">IF('registration-permitify.csv'!D12 = "SP",'TOB Data - Fake - Restaurants'!M12,"-")</f>
        <v>FM0371990</v>
      </c>
      <c r="B12" s="0" t="n">
        <f aca="false">'TOB Data - Fake - Restaurants'!A12</f>
        <v>215814</v>
      </c>
      <c r="C12" s="0" t="n">
        <f aca="false">B12</f>
        <v>215814</v>
      </c>
      <c r="D12" s="0" t="str">
        <f aca="false">'TOB Data - Fake - Restaurants'!E12</f>
        <v>THERRIEN CHENG CATERING INC.</v>
      </c>
      <c r="E12" s="0" t="str">
        <f aca="false">"BC"</f>
        <v>BC</v>
      </c>
      <c r="F12" s="0" t="str">
        <f aca="false">'TOB Data - Fake - Restaurants'!B12</f>
        <v>Lisi Diner</v>
      </c>
      <c r="G12" s="0" t="str">
        <f aca="false">'TOB Data - Fake - Restaurants'!C12</f>
        <v>FM0323796</v>
      </c>
      <c r="H12" s="0" t="str">
        <f aca="false">TEXT('TOB Data - Fake - Restaurants'!L12,"YYYY-MM-DD")</f>
        <v>2018-07-05</v>
      </c>
      <c r="I12" s="0" t="str">
        <f aca="false">"Filing:FRREG"</f>
        <v>Filing:FRREG</v>
      </c>
    </row>
    <row r="13" customFormat="false" ht="13.8" hidden="false" customHeight="false" outlineLevel="0" collapsed="false">
      <c r="A13" s="0" t="str">
        <f aca="false">IF('registration-permitify.csv'!D13 = "SP",'TOB Data - Fake - Restaurants'!M13,"-")</f>
        <v>FM0978608</v>
      </c>
      <c r="B13" s="0" t="n">
        <f aca="false">'TOB Data - Fake - Restaurants'!A13</f>
        <v>182164</v>
      </c>
      <c r="C13" s="0" t="n">
        <f aca="false">B13</f>
        <v>182164</v>
      </c>
      <c r="D13" s="0" t="str">
        <f aca="false">'TOB Data - Fake - Restaurants'!E13</f>
        <v>797551 B.C. LTD.</v>
      </c>
      <c r="E13" s="0" t="str">
        <f aca="false">"BC"</f>
        <v>BC</v>
      </c>
      <c r="F13" s="0" t="str">
        <f aca="false">'TOB Data - Fake - Restaurants'!B13</f>
        <v>Williams Canteen</v>
      </c>
      <c r="G13" s="0" t="str">
        <f aca="false">'TOB Data - Fake - Restaurants'!C13</f>
        <v>FM0189472</v>
      </c>
      <c r="H13" s="0" t="str">
        <f aca="false">TEXT('TOB Data - Fake - Restaurants'!L13,"YYYY-MM-DD")</f>
        <v>2015-09-06</v>
      </c>
      <c r="I13" s="0" t="str">
        <f aca="false">"Filing:FRREG"</f>
        <v>Filing:FRREG</v>
      </c>
    </row>
    <row r="14" customFormat="false" ht="13.8" hidden="false" customHeight="false" outlineLevel="0" collapsed="false">
      <c r="A14" s="0" t="str">
        <f aca="false">IF('registration-permitify.csv'!D14 = "SP",'TOB Data - Fake - Restaurants'!M14,"-")</f>
        <v>FM0126534</v>
      </c>
      <c r="B14" s="0" t="n">
        <f aca="false">'TOB Data - Fake - Restaurants'!A14</f>
        <v>437011</v>
      </c>
      <c r="C14" s="0" t="n">
        <f aca="false">B14</f>
        <v>437011</v>
      </c>
      <c r="D14" s="0" t="str">
        <f aca="false">'TOB Data - Fake - Restaurants'!E14</f>
        <v>PHILLIPPI ENTERPRISES INC.</v>
      </c>
      <c r="E14" s="0" t="str">
        <f aca="false">"BC"</f>
        <v>BC</v>
      </c>
      <c r="F14" s="0" t="str">
        <f aca="false">'TOB Data - Fake - Restaurants'!B14</f>
        <v>Peirce Cafe</v>
      </c>
      <c r="G14" s="0" t="str">
        <f aca="false">'TOB Data - Fake - Restaurants'!C14</f>
        <v>FM0838889</v>
      </c>
      <c r="H14" s="0" t="str">
        <f aca="false">TEXT('TOB Data - Fake - Restaurants'!L14,"YYYY-MM-DD")</f>
        <v>2015-05-31</v>
      </c>
      <c r="I14" s="0" t="str">
        <f aca="false">"Filing:FRREG"</f>
        <v>Filing:FRREG</v>
      </c>
    </row>
    <row r="15" customFormat="false" ht="13.8" hidden="false" customHeight="false" outlineLevel="0" collapsed="false">
      <c r="A15" s="0" t="str">
        <f aca="false">IF('registration-permitify.csv'!D15 = "SP",'TOB Data - Fake - Restaurants'!M15,"-")</f>
        <v>FM0403540</v>
      </c>
      <c r="B15" s="0" t="n">
        <f aca="false">'TOB Data - Fake - Restaurants'!A15</f>
        <v>273337</v>
      </c>
      <c r="C15" s="0" t="n">
        <f aca="false">B15</f>
        <v>273337</v>
      </c>
      <c r="D15" s="0" t="str">
        <f aca="false">'TOB Data - Fake - Restaurants'!E15</f>
        <v>SEVIN ALI BABA LTD.</v>
      </c>
      <c r="E15" s="0" t="str">
        <f aca="false">"BC"</f>
        <v>BC</v>
      </c>
      <c r="F15" s="0" t="str">
        <f aca="false">'TOB Data - Fake - Restaurants'!B15</f>
        <v>Knight Brasserie</v>
      </c>
      <c r="G15" s="0" t="str">
        <f aca="false">'TOB Data - Fake - Restaurants'!C15</f>
        <v>FM0905044</v>
      </c>
      <c r="H15" s="0" t="str">
        <f aca="false">TEXT('TOB Data - Fake - Restaurants'!L15,"YYYY-MM-DD")</f>
        <v>2011-05-24</v>
      </c>
      <c r="I15" s="0" t="str">
        <f aca="false">"Filing:FRREG"</f>
        <v>Filing:FRREG</v>
      </c>
    </row>
    <row r="16" customFormat="false" ht="13.8" hidden="false" customHeight="false" outlineLevel="0" collapsed="false">
      <c r="A16" s="0" t="str">
        <f aca="false">IF('registration-permitify.csv'!D16 = "SP",'TOB Data - Fake - Restaurants'!M16,"-")</f>
        <v>FM0577961</v>
      </c>
      <c r="B16" s="0" t="n">
        <f aca="false">'TOB Data - Fake - Restaurants'!A16</f>
        <v>771969</v>
      </c>
      <c r="C16" s="0" t="n">
        <f aca="false">B16</f>
        <v>771969</v>
      </c>
      <c r="D16" s="0" t="str">
        <f aca="false">'TOB Data - Fake - Restaurants'!E16</f>
        <v>FERRELL ENTERPRISES LTD.</v>
      </c>
      <c r="E16" s="0" t="str">
        <f aca="false">"BC"</f>
        <v>BC</v>
      </c>
      <c r="F16" s="0" t="str">
        <f aca="false">'TOB Data - Fake - Restaurants'!B16</f>
        <v>Fulford Pub</v>
      </c>
      <c r="G16" s="0" t="str">
        <f aca="false">'TOB Data - Fake - Restaurants'!C16</f>
        <v>FM0218652</v>
      </c>
      <c r="H16" s="0" t="str">
        <f aca="false">TEXT('TOB Data - Fake - Restaurants'!L16,"YYYY-MM-DD")</f>
        <v>2011-08-26</v>
      </c>
      <c r="I16" s="0" t="str">
        <f aca="false">"Filing:FRREG"</f>
        <v>Filing:FRREG</v>
      </c>
    </row>
    <row r="17" customFormat="false" ht="13.8" hidden="false" customHeight="false" outlineLevel="0" collapsed="false">
      <c r="A17" s="0" t="str">
        <f aca="false">IF('registration-permitify.csv'!D17 = "SP",'TOB Data - Fake - Restaurants'!M17,"-")</f>
        <v>FM0371990</v>
      </c>
      <c r="B17" s="0" t="n">
        <f aca="false">'TOB Data - Fake - Restaurants'!A17</f>
        <v>747544</v>
      </c>
      <c r="C17" s="0" t="n">
        <f aca="false">B17</f>
        <v>747544</v>
      </c>
      <c r="D17" s="0" t="str">
        <f aca="false">'TOB Data - Fake - Restaurants'!E17</f>
        <v>PAUL GRANDVIEW RESTAURANT LTD.</v>
      </c>
      <c r="E17" s="0" t="str">
        <f aca="false">"BC"</f>
        <v>BC</v>
      </c>
      <c r="F17" s="0" t="str">
        <f aca="false">'TOB Data - Fake - Restaurants'!B17</f>
        <v>Locke Shack</v>
      </c>
      <c r="G17" s="0" t="str">
        <f aca="false">'TOB Data - Fake - Restaurants'!C17</f>
        <v>FM0289291</v>
      </c>
      <c r="H17" s="0" t="str">
        <f aca="false">TEXT('TOB Data - Fake - Restaurants'!L17,"YYYY-MM-DD")</f>
        <v>2008-11-25</v>
      </c>
      <c r="I17" s="0" t="str">
        <f aca="false">"Filing:FRREG"</f>
        <v>Filing:FRREG</v>
      </c>
    </row>
    <row r="18" customFormat="false" ht="13.8" hidden="false" customHeight="false" outlineLevel="0" collapsed="false">
      <c r="A18" s="0" t="str">
        <f aca="false">IF('registration-permitify.csv'!D18 = "SP",'TOB Data - Fake - Restaurants'!M18,"-")</f>
        <v>FM0996863</v>
      </c>
      <c r="B18" s="0" t="n">
        <f aca="false">'TOB Data - Fake - Restaurants'!A18</f>
        <v>807750</v>
      </c>
      <c r="C18" s="0" t="n">
        <f aca="false">B18</f>
        <v>807750</v>
      </c>
      <c r="D18" s="0" t="str">
        <f aca="false">'TOB Data - Fake - Restaurants'!E18</f>
        <v>YOUNG HOSPITALITY INC.</v>
      </c>
      <c r="E18" s="0" t="str">
        <f aca="false">"BC"</f>
        <v>BC</v>
      </c>
      <c r="F18" s="0" t="str">
        <f aca="false">'TOB Data - Fake - Restaurants'!B18</f>
        <v>Lloyd Dining Room</v>
      </c>
      <c r="G18" s="0" t="str">
        <f aca="false">'TOB Data - Fake - Restaurants'!C18</f>
        <v>FM0298626</v>
      </c>
      <c r="H18" s="0" t="str">
        <f aca="false">TEXT('TOB Data - Fake - Restaurants'!L18,"YYYY-MM-DD")</f>
        <v>2005-08-22</v>
      </c>
      <c r="I18" s="0" t="str">
        <f aca="false">"Filing:FRREG"</f>
        <v>Filing:FRREG</v>
      </c>
    </row>
    <row r="19" customFormat="false" ht="13.8" hidden="false" customHeight="false" outlineLevel="0" collapsed="false">
      <c r="A19" s="0" t="str">
        <f aca="false">IF('registration-permitify.csv'!D19 = "SP",'TOB Data - Fake - Restaurants'!M19,"-")</f>
        <v>FM0706765</v>
      </c>
      <c r="B19" s="0" t="n">
        <f aca="false">'TOB Data - Fake - Restaurants'!A19</f>
        <v>448906</v>
      </c>
      <c r="C19" s="0" t="n">
        <f aca="false">B19</f>
        <v>448906</v>
      </c>
      <c r="D19" s="0" t="str">
        <f aca="false">'TOB Data - Fake - Restaurants'!E19</f>
        <v>SESSION FOOD LTD.</v>
      </c>
      <c r="E19" s="0" t="str">
        <f aca="false">"BC"</f>
        <v>BC</v>
      </c>
      <c r="F19" s="0" t="str">
        <f aca="false">'TOB Data - Fake - Restaurants'!B19</f>
        <v>Gleason Bar</v>
      </c>
      <c r="G19" s="0" t="str">
        <f aca="false">'TOB Data - Fake - Restaurants'!C19</f>
        <v>FM0200326</v>
      </c>
      <c r="H19" s="0" t="str">
        <f aca="false">TEXT('TOB Data - Fake - Restaurants'!L19,"YYYY-MM-DD")</f>
        <v>2017-02-11</v>
      </c>
      <c r="I19" s="0" t="str">
        <f aca="false">"Filing:FRREG"</f>
        <v>Filing:FRREG</v>
      </c>
    </row>
    <row r="20" customFormat="false" ht="13.8" hidden="false" customHeight="false" outlineLevel="0" collapsed="false">
      <c r="A20" s="0" t="str">
        <f aca="false">IF('registration-permitify.csv'!D20 = "SP",'TOB Data - Fake - Restaurants'!M20,"-")</f>
        <v>FM0411589</v>
      </c>
      <c r="B20" s="0" t="n">
        <f aca="false">'TOB Data - Fake - Restaurants'!A20</f>
        <v>469056</v>
      </c>
      <c r="C20" s="0" t="n">
        <f aca="false">B20</f>
        <v>469056</v>
      </c>
      <c r="D20" s="0" t="str">
        <f aca="false">'TOB Data - Fake - Restaurants'!E20</f>
        <v>621274 B.C. LTD.</v>
      </c>
      <c r="E20" s="0" t="str">
        <f aca="false">"BC"</f>
        <v>BC</v>
      </c>
      <c r="F20" s="0" t="str">
        <f aca="false">'TOB Data - Fake - Restaurants'!B20</f>
        <v>Bumpers Coffee House</v>
      </c>
      <c r="G20" s="0" t="str">
        <f aca="false">'TOB Data - Fake - Restaurants'!C20</f>
        <v>FM0365433</v>
      </c>
      <c r="H20" s="0" t="str">
        <f aca="false">TEXT('TOB Data - Fake - Restaurants'!L20,"YYYY-MM-DD")</f>
        <v>2016-03-04</v>
      </c>
      <c r="I20" s="0" t="str">
        <f aca="false">"Filing:FRREG"</f>
        <v>Filing:FRREG</v>
      </c>
    </row>
    <row r="21" customFormat="false" ht="13.8" hidden="false" customHeight="false" outlineLevel="0" collapsed="false">
      <c r="A21" s="0" t="str">
        <f aca="false">IF('registration-permitify.csv'!D21 = "SP",'TOB Data - Fake - Restaurants'!M21,"-")</f>
        <v>FM0657989</v>
      </c>
      <c r="B21" s="0" t="n">
        <f aca="false">'TOB Data - Fake - Restaurants'!A21</f>
        <v>988803</v>
      </c>
      <c r="C21" s="0" t="n">
        <f aca="false">B21</f>
        <v>988803</v>
      </c>
      <c r="D21" s="0" t="str">
        <f aca="false">'TOB Data - Fake - Restaurants'!E21</f>
        <v>COLLAZO &amp; D KPW GOURMET INC.</v>
      </c>
      <c r="E21" s="0" t="str">
        <f aca="false">"BC"</f>
        <v>BC</v>
      </c>
      <c r="F21" s="0" t="str">
        <f aca="false">'TOB Data - Fake - Restaurants'!B21</f>
        <v>Rodriguez Dining Room</v>
      </c>
      <c r="G21" s="0" t="str">
        <f aca="false">'TOB Data - Fake - Restaurants'!C21</f>
        <v>FM0321707</v>
      </c>
      <c r="H21" s="0" t="str">
        <f aca="false">TEXT('TOB Data - Fake - Restaurants'!L21,"YYYY-MM-DD")</f>
        <v>2007-01-08</v>
      </c>
      <c r="I21" s="0" t="str">
        <f aca="false">"Filing:FRREG"</f>
        <v>Filing:FRREG</v>
      </c>
    </row>
    <row r="22" customFormat="false" ht="13.8" hidden="false" customHeight="false" outlineLevel="0" collapsed="false">
      <c r="A22" s="0" t="str">
        <f aca="false">IF('registration-permitify.csv'!D22 = "SP",'TOB Data - Fake - Restaurants'!M22,"-")</f>
        <v>FM0430250</v>
      </c>
      <c r="B22" s="0" t="n">
        <f aca="false">'TOB Data - Fake - Restaurants'!A22</f>
        <v>602994</v>
      </c>
      <c r="C22" s="0" t="n">
        <f aca="false">B22</f>
        <v>602994</v>
      </c>
      <c r="D22" s="0" t="str">
        <f aca="false">'TOB Data - Fake - Restaurants'!E22</f>
        <v>MARCUS GOURMET INC.</v>
      </c>
      <c r="E22" s="0" t="str">
        <f aca="false">"BC"</f>
        <v>BC</v>
      </c>
      <c r="F22" s="0" t="str">
        <f aca="false">'TOB Data - Fake - Restaurants'!B22</f>
        <v>Martin Sandwich Shop</v>
      </c>
      <c r="G22" s="0" t="str">
        <f aca="false">'TOB Data - Fake - Restaurants'!C22</f>
        <v>FM0299131</v>
      </c>
      <c r="H22" s="0" t="str">
        <f aca="false">TEXT('TOB Data - Fake - Restaurants'!L22,"YYYY-MM-DD")</f>
        <v>2004-11-21</v>
      </c>
      <c r="I22" s="0" t="str">
        <f aca="false">"Filing:FRREG"</f>
        <v>Filing:FRREG</v>
      </c>
    </row>
    <row r="23" customFormat="false" ht="13.8" hidden="false" customHeight="false" outlineLevel="0" collapsed="false">
      <c r="A23" s="0" t="str">
        <f aca="false">IF('registration-permitify.csv'!D23 = "SP",'TOB Data - Fake - Restaurants'!M23,"-")</f>
        <v>FM0371990</v>
      </c>
      <c r="B23" s="0" t="n">
        <f aca="false">'TOB Data - Fake - Restaurants'!A23</f>
        <v>631306</v>
      </c>
      <c r="C23" s="0" t="n">
        <f aca="false">B23</f>
        <v>631306</v>
      </c>
      <c r="D23" s="0" t="str">
        <f aca="false">'TOB Data - Fake - Restaurants'!E23</f>
        <v>RUFF KITCHEN LTD.</v>
      </c>
      <c r="E23" s="0" t="str">
        <f aca="false">"BC"</f>
        <v>BC</v>
      </c>
      <c r="F23" s="0" t="str">
        <f aca="false">'TOB Data - Fake - Restaurants'!B23</f>
        <v>Wright Diner</v>
      </c>
      <c r="G23" s="0" t="str">
        <f aca="false">'TOB Data - Fake - Restaurants'!C23</f>
        <v>FM0480129</v>
      </c>
      <c r="H23" s="0" t="str">
        <f aca="false">TEXT('TOB Data - Fake - Restaurants'!L23,"YYYY-MM-DD")</f>
        <v>2005-02-12</v>
      </c>
      <c r="I23" s="0" t="str">
        <f aca="false">"Filing:FRREG"</f>
        <v>Filing:FRREG</v>
      </c>
    </row>
    <row r="24" customFormat="false" ht="13.8" hidden="false" customHeight="false" outlineLevel="0" collapsed="false">
      <c r="A24" s="0" t="str">
        <f aca="false">IF('registration-permitify.csv'!D24 = "SP",'TOB Data - Fake - Restaurants'!M24,"-")</f>
        <v>FM0413030</v>
      </c>
      <c r="B24" s="0" t="n">
        <f aca="false">'TOB Data - Fake - Restaurants'!A24</f>
        <v>644808</v>
      </c>
      <c r="C24" s="0" t="n">
        <f aca="false">B24</f>
        <v>644808</v>
      </c>
      <c r="D24" s="0" t="str">
        <f aca="false">'TOB Data - Fake - Restaurants'!E24</f>
        <v>RATHER KOREAN RESTAURANT LTD.</v>
      </c>
      <c r="E24" s="0" t="str">
        <f aca="false">"BC"</f>
        <v>BC</v>
      </c>
      <c r="F24" s="0" t="str">
        <f aca="false">'TOB Data - Fake - Restaurants'!B24</f>
        <v>Shook Booze and Food</v>
      </c>
      <c r="G24" s="0" t="str">
        <f aca="false">'TOB Data - Fake - Restaurants'!C24</f>
        <v>FM0912118</v>
      </c>
      <c r="H24" s="0" t="str">
        <f aca="false">TEXT('TOB Data - Fake - Restaurants'!L24,"YYYY-MM-DD")</f>
        <v>2010-07-14</v>
      </c>
      <c r="I24" s="0" t="str">
        <f aca="false">"Filing:FRREG"</f>
        <v>Filing:FRREG</v>
      </c>
    </row>
    <row r="25" customFormat="false" ht="13.8" hidden="false" customHeight="false" outlineLevel="0" collapsed="false">
      <c r="A25" s="0" t="str">
        <f aca="false">IF('registration-permitify.csv'!D25 = "SP",'TOB Data - Fake - Restaurants'!M25,"-")</f>
        <v>FM0978608</v>
      </c>
      <c r="B25" s="0" t="n">
        <f aca="false">'TOB Data - Fake - Restaurants'!A25</f>
        <v>785695</v>
      </c>
      <c r="C25" s="0" t="n">
        <f aca="false">B25</f>
        <v>785695</v>
      </c>
      <c r="D25" s="0" t="str">
        <f aca="false">'TOB Data - Fake - Restaurants'!E25</f>
        <v>MORTON WING RESTAURANT LTD.</v>
      </c>
      <c r="E25" s="0" t="str">
        <f aca="false">"BC"</f>
        <v>BC</v>
      </c>
      <c r="F25" s="0" t="str">
        <f aca="false">'TOB Data - Fake - Restaurants'!B25</f>
        <v>Cleary Brasserie</v>
      </c>
      <c r="G25" s="0" t="str">
        <f aca="false">'TOB Data - Fake - Restaurants'!C25</f>
        <v>FM0918448</v>
      </c>
      <c r="H25" s="0" t="str">
        <f aca="false">TEXT('TOB Data - Fake - Restaurants'!L25,"YYYY-MM-DD")</f>
        <v>2005-09-03</v>
      </c>
      <c r="I25" s="0" t="str">
        <f aca="false">"Filing:FRREG"</f>
        <v>Filing:FRREG</v>
      </c>
    </row>
    <row r="26" customFormat="false" ht="13.8" hidden="false" customHeight="false" outlineLevel="0" collapsed="false">
      <c r="A26" s="0" t="str">
        <f aca="false">IF('registration-permitify.csv'!D26 = "SP",'TOB Data - Fake - Restaurants'!M26,"-")</f>
        <v>FM0531049</v>
      </c>
      <c r="B26" s="0" t="n">
        <f aca="false">'TOB Data - Fake - Restaurants'!A26</f>
        <v>179643</v>
      </c>
      <c r="C26" s="0" t="n">
        <f aca="false">B26</f>
        <v>179643</v>
      </c>
      <c r="D26" s="0" t="str">
        <f aca="false">'TOB Data - Fake - Restaurants'!E26</f>
        <v>TORRES HOLDINGS LTD.</v>
      </c>
      <c r="E26" s="0" t="str">
        <f aca="false">"BC"</f>
        <v>BC</v>
      </c>
      <c r="F26" s="0" t="str">
        <f aca="false">'TOB Data - Fake - Restaurants'!B26</f>
        <v>Bankston Foods</v>
      </c>
      <c r="G26" s="0" t="str">
        <f aca="false">'TOB Data - Fake - Restaurants'!C26</f>
        <v>FM0862495</v>
      </c>
      <c r="H26" s="0" t="str">
        <f aca="false">TEXT('TOB Data - Fake - Restaurants'!L26,"YYYY-MM-DD")</f>
        <v>2014-06-30</v>
      </c>
      <c r="I26" s="0" t="str">
        <f aca="false">"Filing:FRREG"</f>
        <v>Filing:FRREG</v>
      </c>
    </row>
    <row r="27" customFormat="false" ht="13.8" hidden="false" customHeight="false" outlineLevel="0" collapsed="false">
      <c r="A27" s="0" t="str">
        <f aca="false">IF('registration-permitify.csv'!D27 = "SP",'TOB Data - Fake - Restaurants'!M27,"-")</f>
        <v>FM0411589</v>
      </c>
      <c r="B27" s="0" t="n">
        <f aca="false">'TOB Data - Fake - Restaurants'!A27</f>
        <v>747180</v>
      </c>
      <c r="C27" s="0" t="n">
        <f aca="false">B27</f>
        <v>747180</v>
      </c>
      <c r="D27" s="0" t="str">
        <f aca="false">'TOB Data - Fake - Restaurants'!E27</f>
        <v>768189 B.C. LTD.</v>
      </c>
      <c r="E27" s="0" t="str">
        <f aca="false">"BC"</f>
        <v>BC</v>
      </c>
      <c r="F27" s="0" t="str">
        <f aca="false">'TOB Data - Fake - Restaurants'!B27</f>
        <v>Pinzon Shack</v>
      </c>
      <c r="G27" s="0" t="str">
        <f aca="false">'TOB Data - Fake - Restaurants'!C27</f>
        <v>FM0392976</v>
      </c>
      <c r="H27" s="0" t="str">
        <f aca="false">TEXT('TOB Data - Fake - Restaurants'!L27,"YYYY-MM-DD")</f>
        <v>2018-05-13</v>
      </c>
      <c r="I27" s="0" t="str">
        <f aca="false">"Filing:FRREG"</f>
        <v>Filing:FRREG</v>
      </c>
    </row>
    <row r="28" customFormat="false" ht="13.8" hidden="false" customHeight="false" outlineLevel="0" collapsed="false">
      <c r="A28" s="0" t="str">
        <f aca="false">IF('registration-permitify.csv'!D28 = "SP",'TOB Data - Fake - Restaurants'!M28,"-")</f>
        <v>FM0996863</v>
      </c>
      <c r="B28" s="0" t="n">
        <f aca="false">'TOB Data - Fake - Restaurants'!A28</f>
        <v>550486</v>
      </c>
      <c r="C28" s="0" t="n">
        <f aca="false">B28</f>
        <v>550486</v>
      </c>
      <c r="D28" s="0" t="str">
        <f aca="false">'TOB Data - Fake - Restaurants'!E28</f>
        <v>WHITESIDE SYSTEMS INC.</v>
      </c>
      <c r="E28" s="0" t="str">
        <f aca="false">"BC"</f>
        <v>BC</v>
      </c>
      <c r="F28" s="0" t="str">
        <f aca="false">'TOB Data - Fake - Restaurants'!B28</f>
        <v>Elson Drive-In</v>
      </c>
      <c r="G28" s="0" t="str">
        <f aca="false">'TOB Data - Fake - Restaurants'!C28</f>
        <v>FM0297027</v>
      </c>
      <c r="H28" s="0" t="str">
        <f aca="false">TEXT('TOB Data - Fake - Restaurants'!L28,"YYYY-MM-DD")</f>
        <v>2012-08-23</v>
      </c>
      <c r="I28" s="0" t="str">
        <f aca="false">"Filing:FRREG"</f>
        <v>Filing:FRREG</v>
      </c>
    </row>
    <row r="29" customFormat="false" ht="13.8" hidden="false" customHeight="false" outlineLevel="0" collapsed="false">
      <c r="A29" s="0" t="str">
        <f aca="false">IF('registration-permitify.csv'!D29 = "SP",'TOB Data - Fake - Restaurants'!M29,"-")</f>
        <v>FM0430250</v>
      </c>
      <c r="B29" s="0" t="n">
        <f aca="false">'TOB Data - Fake - Restaurants'!A29</f>
        <v>607268</v>
      </c>
      <c r="C29" s="0" t="n">
        <f aca="false">B29</f>
        <v>607268</v>
      </c>
      <c r="D29" s="0" t="str">
        <f aca="false">'TOB Data - Fake - Restaurants'!E29</f>
        <v>STONE SYSTEMS INC.</v>
      </c>
      <c r="E29" s="0" t="str">
        <f aca="false">"BC"</f>
        <v>BC</v>
      </c>
      <c r="F29" s="0" t="str">
        <f aca="false">'TOB Data - Fake - Restaurants'!B29</f>
        <v>Blunt Trattoria</v>
      </c>
      <c r="G29" s="0" t="str">
        <f aca="false">'TOB Data - Fake - Restaurants'!C29</f>
        <v>FM0627081</v>
      </c>
      <c r="H29" s="0" t="str">
        <f aca="false">TEXT('TOB Data - Fake - Restaurants'!L29,"YYYY-MM-DD")</f>
        <v>2013-02-06</v>
      </c>
      <c r="I29" s="0" t="str">
        <f aca="false">"Filing:FRREG"</f>
        <v>Filing:FRREG</v>
      </c>
    </row>
    <row r="30" customFormat="false" ht="13.8" hidden="false" customHeight="false" outlineLevel="0" collapsed="false">
      <c r="A30" s="0" t="str">
        <f aca="false">IF('registration-permitify.csv'!D30 = "SP",'TOB Data - Fake - Restaurants'!M30,"-")</f>
        <v>FM0505363</v>
      </c>
      <c r="B30" s="0" t="n">
        <f aca="false">'TOB Data - Fake - Restaurants'!A30</f>
        <v>601436</v>
      </c>
      <c r="C30" s="0" t="n">
        <f aca="false">B30</f>
        <v>601436</v>
      </c>
      <c r="D30" s="0" t="str">
        <f aca="false">'TOB Data - Fake - Restaurants'!E30</f>
        <v>THOMAS &amp; AHN MANAGEMENT LTD.</v>
      </c>
      <c r="E30" s="0" t="str">
        <f aca="false">"BC"</f>
        <v>BC</v>
      </c>
      <c r="F30" s="0" t="str">
        <f aca="false">'TOB Data - Fake - Restaurants'!B30</f>
        <v>Lopez Eating House</v>
      </c>
      <c r="G30" s="0" t="str">
        <f aca="false">'TOB Data - Fake - Restaurants'!C30</f>
        <v>FM0902734</v>
      </c>
      <c r="H30" s="0" t="str">
        <f aca="false">TEXT('TOB Data - Fake - Restaurants'!L30,"YYYY-MM-DD")</f>
        <v>2010-07-31</v>
      </c>
      <c r="I30" s="0" t="str">
        <f aca="false">"Filing:FRREG"</f>
        <v>Filing:FRREG</v>
      </c>
    </row>
    <row r="31" customFormat="false" ht="13.8" hidden="false" customHeight="false" outlineLevel="0" collapsed="false">
      <c r="A31" s="0" t="str">
        <f aca="false">IF('registration-permitify.csv'!D31 = "SP",'TOB Data - Fake - Restaurants'!M31,"-")</f>
        <v>-</v>
      </c>
      <c r="B31" s="0" t="n">
        <f aca="false">'TOB Data - Fake - Restaurants'!A31</f>
        <v>199457</v>
      </c>
      <c r="C31" s="0" t="n">
        <f aca="false">B31</f>
        <v>199457</v>
      </c>
      <c r="D31" s="0" t="str">
        <f aca="false">'TOB Data - Fake - Restaurants'!E31</f>
        <v>NICHOLSON &amp; SEO HOLDINGS LTD.</v>
      </c>
      <c r="E31" s="0" t="str">
        <f aca="false">"BC"</f>
        <v>BC</v>
      </c>
      <c r="F31" s="0" t="str">
        <f aca="false">'TOB Data - Fake - Restaurants'!B31</f>
        <v>Griffin Coffee House</v>
      </c>
      <c r="G31" s="0" t="str">
        <f aca="false">'TOB Data - Fake - Restaurants'!C31</f>
        <v>FM0850670</v>
      </c>
      <c r="H31" s="0" t="str">
        <f aca="false">TEXT('TOB Data - Fake - Restaurants'!L31,"YYYY-MM-DD")</f>
        <v>2011-12-28</v>
      </c>
      <c r="I31" s="0" t="str">
        <f aca="false">"Filing:FRREG"</f>
        <v>Filing:FRREG</v>
      </c>
    </row>
    <row r="32" customFormat="false" ht="13.8" hidden="false" customHeight="false" outlineLevel="0" collapsed="false">
      <c r="A32" s="0" t="str">
        <f aca="false">IF('registration-permitify.csv'!D32 = "SP",'TOB Data - Fake - Restaurants'!M32,"-")</f>
        <v>-</v>
      </c>
      <c r="B32" s="0" t="n">
        <f aca="false">'TOB Data - Fake - Restaurants'!A32</f>
        <v>620306</v>
      </c>
      <c r="C32" s="0" t="n">
        <f aca="false">B32</f>
        <v>620306</v>
      </c>
      <c r="D32" s="0" t="str">
        <f aca="false">'TOB Data - Fake - Restaurants'!E32</f>
        <v>HAYES ROYALE LP</v>
      </c>
      <c r="E32" s="0" t="str">
        <f aca="false">"BC"</f>
        <v>BC</v>
      </c>
      <c r="F32" s="0" t="str">
        <f aca="false">'TOB Data - Fake - Restaurants'!B32</f>
        <v>Bueno Ratskeller</v>
      </c>
      <c r="G32" s="0" t="str">
        <f aca="false">'TOB Data - Fake - Restaurants'!C32</f>
        <v>FM0732303</v>
      </c>
      <c r="H32" s="0" t="str">
        <f aca="false">TEXT('TOB Data - Fake - Restaurants'!L32,"YYYY-MM-DD")</f>
        <v>2008-03-06</v>
      </c>
      <c r="I32" s="0" t="str">
        <f aca="false">"Filing:FRREG"</f>
        <v>Filing:FRREG</v>
      </c>
    </row>
    <row r="33" customFormat="false" ht="13.8" hidden="false" customHeight="false" outlineLevel="0" collapsed="false">
      <c r="A33" s="0" t="str">
        <f aca="false">IF('registration-permitify.csv'!D33 = "SP",'TOB Data - Fake - Restaurants'!M33,"-")</f>
        <v>-</v>
      </c>
      <c r="B33" s="0" t="n">
        <f aca="false">'TOB Data - Fake - Restaurants'!A33</f>
        <v>233604</v>
      </c>
      <c r="C33" s="0" t="n">
        <f aca="false">B33</f>
        <v>233604</v>
      </c>
      <c r="D33" s="0" t="str">
        <f aca="false">'TOB Data - Fake - Restaurants'!E33</f>
        <v>JONES HORIZON ENTERPRISES LTD.</v>
      </c>
      <c r="E33" s="0" t="str">
        <f aca="false">"BC"</f>
        <v>BC</v>
      </c>
      <c r="F33" s="0" t="str">
        <f aca="false">'TOB Data - Fake - Restaurants'!B33</f>
        <v>Diaz Saloon</v>
      </c>
      <c r="G33" s="0" t="str">
        <f aca="false">'TOB Data - Fake - Restaurants'!C33</f>
        <v>FM0791454</v>
      </c>
      <c r="H33" s="0" t="str">
        <f aca="false">TEXT('TOB Data - Fake - Restaurants'!L33,"YYYY-MM-DD")</f>
        <v>2016-10-12</v>
      </c>
      <c r="I33" s="0" t="str">
        <f aca="false">"Filing:FRREG"</f>
        <v>Filing:FRREG</v>
      </c>
    </row>
    <row r="34" customFormat="false" ht="13.8" hidden="false" customHeight="false" outlineLevel="0" collapsed="false">
      <c r="A34" s="0" t="str">
        <f aca="false">IF('registration-permitify.csv'!D34 = "SP",'TOB Data - Fake - Restaurants'!M34,"-")</f>
        <v>-</v>
      </c>
      <c r="B34" s="0" t="n">
        <f aca="false">'TOB Data - Fake - Restaurants'!A34</f>
        <v>172271</v>
      </c>
      <c r="C34" s="0" t="n">
        <f aca="false">B34</f>
        <v>172271</v>
      </c>
      <c r="D34" s="0" t="str">
        <f aca="false">'TOB Data - Fake - Restaurants'!E34</f>
        <v>BURNS 2 FOR 1 PIZZA LTD.</v>
      </c>
      <c r="E34" s="0" t="str">
        <f aca="false">"BC"</f>
        <v>BC</v>
      </c>
      <c r="F34" s="0" t="str">
        <f aca="false">'TOB Data - Fake - Restaurants'!B34</f>
        <v>Robertson Dive</v>
      </c>
      <c r="G34" s="0" t="str">
        <f aca="false">'TOB Data - Fake - Restaurants'!C34</f>
        <v>FM0873772</v>
      </c>
      <c r="H34" s="0" t="str">
        <f aca="false">TEXT('TOB Data - Fake - Restaurants'!L34,"YYYY-MM-DD")</f>
        <v>2010-08-22</v>
      </c>
      <c r="I34" s="0" t="str">
        <f aca="false">"Filing:FRREG"</f>
        <v>Filing:FRREG</v>
      </c>
    </row>
    <row r="35" customFormat="false" ht="13.8" hidden="false" customHeight="false" outlineLevel="0" collapsed="false">
      <c r="A35" s="0" t="str">
        <f aca="false">IF('registration-permitify.csv'!D35 = "SP",'TOB Data - Fake - Restaurants'!M35,"-")</f>
        <v>-</v>
      </c>
      <c r="B35" s="0" t="n">
        <f aca="false">'TOB Data - Fake - Restaurants'!A35</f>
        <v>725166</v>
      </c>
      <c r="C35" s="0" t="n">
        <f aca="false">B35</f>
        <v>725166</v>
      </c>
      <c r="D35" s="0" t="str">
        <f aca="false">'TOB Data - Fake - Restaurants'!E35</f>
        <v>227946 B.C. LTD.</v>
      </c>
      <c r="E35" s="0" t="str">
        <f aca="false">"BC"</f>
        <v>BC</v>
      </c>
      <c r="F35" s="0" t="str">
        <f aca="false">'TOB Data - Fake - Restaurants'!B35</f>
        <v>Jarmon Dining Room</v>
      </c>
      <c r="G35" s="0" t="str">
        <f aca="false">'TOB Data - Fake - Restaurants'!C35</f>
        <v>FM0316141</v>
      </c>
      <c r="H35" s="0" t="str">
        <f aca="false">TEXT('TOB Data - Fake - Restaurants'!L35,"YYYY-MM-DD")</f>
        <v>2010-06-10</v>
      </c>
      <c r="I35" s="0" t="str">
        <f aca="false">"Filing:FRREG"</f>
        <v>Filing:FRREG</v>
      </c>
    </row>
    <row r="36" customFormat="false" ht="13.8" hidden="false" customHeight="false" outlineLevel="0" collapsed="false">
      <c r="A36" s="0" t="str">
        <f aca="false">IF('registration-permitify.csv'!D36 = "SP",'TOB Data - Fake - Restaurants'!M36,"-")</f>
        <v>-</v>
      </c>
      <c r="B36" s="0" t="n">
        <f aca="false">'TOB Data - Fake - Restaurants'!A36</f>
        <v>172271</v>
      </c>
      <c r="C36" s="0" t="n">
        <f aca="false">B36</f>
        <v>172271</v>
      </c>
      <c r="D36" s="0" t="str">
        <f aca="false">'TOB Data - Fake - Restaurants'!E36</f>
        <v>BURNS 2 FOR 1 PIZZA LTD.</v>
      </c>
      <c r="E36" s="0" t="str">
        <f aca="false">"BC"</f>
        <v>BC</v>
      </c>
      <c r="F36" s="0" t="str">
        <f aca="false">'TOB Data - Fake - Restaurants'!B36</f>
        <v>Couch Foods</v>
      </c>
      <c r="G36" s="0" t="str">
        <f aca="false">'TOB Data - Fake - Restaurants'!C36</f>
        <v>FM0772805</v>
      </c>
      <c r="H36" s="0" t="str">
        <f aca="false">TEXT('TOB Data - Fake - Restaurants'!L36,"YYYY-MM-DD")</f>
        <v>2009-01-09</v>
      </c>
      <c r="I36" s="0" t="str">
        <f aca="false">"Filing:FRREG"</f>
        <v>Filing:FRREG</v>
      </c>
    </row>
    <row r="37" customFormat="false" ht="13.8" hidden="false" customHeight="false" outlineLevel="0" collapsed="false">
      <c r="A37" s="0" t="str">
        <f aca="false">IF('registration-permitify.csv'!D37 = "SP",'TOB Data - Fake - Restaurants'!M37,"-")</f>
        <v>-</v>
      </c>
      <c r="B37" s="0" t="n">
        <f aca="false">'TOB Data - Fake - Restaurants'!A37</f>
        <v>725166</v>
      </c>
      <c r="C37" s="0" t="n">
        <f aca="false">B37</f>
        <v>725166</v>
      </c>
      <c r="D37" s="0" t="str">
        <f aca="false">'TOB Data - Fake - Restaurants'!E37</f>
        <v>227946 B.C. LTD.</v>
      </c>
      <c r="E37" s="0" t="str">
        <f aca="false">"BC"</f>
        <v>BC</v>
      </c>
      <c r="F37" s="0" t="str">
        <f aca="false">'TOB Data - Fake - Restaurants'!B37</f>
        <v>Jenkins Kitchen</v>
      </c>
      <c r="G37" s="0" t="str">
        <f aca="false">'TOB Data - Fake - Restaurants'!C37</f>
        <v>FM0477000</v>
      </c>
      <c r="H37" s="0" t="str">
        <f aca="false">TEXT('TOB Data - Fake - Restaurants'!L37,"YYYY-MM-DD")</f>
        <v>2007-03-12</v>
      </c>
      <c r="I37" s="0" t="str">
        <f aca="false">"Filing:FRREG"</f>
        <v>Filing:FRREG</v>
      </c>
    </row>
    <row r="38" customFormat="false" ht="13.8" hidden="false" customHeight="false" outlineLevel="0" collapsed="false">
      <c r="A38" s="0" t="str">
        <f aca="false">IF('registration-permitify.csv'!D38 = "SP",'TOB Data - Fake - Restaurants'!M38,"-")</f>
        <v>-</v>
      </c>
      <c r="B38" s="0" t="n">
        <f aca="false">'TOB Data - Fake - Restaurants'!A38</f>
        <v>965845</v>
      </c>
      <c r="C38" s="0" t="n">
        <f aca="false">B38</f>
        <v>965845</v>
      </c>
      <c r="D38" s="0" t="str">
        <f aca="false">'TOB Data - Fake - Restaurants'!E38</f>
        <v>673517 B.C. LTD.</v>
      </c>
      <c r="E38" s="0" t="str">
        <f aca="false">"BC"</f>
        <v>BC</v>
      </c>
      <c r="F38" s="0" t="str">
        <f aca="false">'TOB Data - Fake - Restaurants'!B38</f>
        <v>Wilcox Joint</v>
      </c>
      <c r="G38" s="0" t="str">
        <f aca="false">'TOB Data - Fake - Restaurants'!C38</f>
        <v>FM0966998</v>
      </c>
      <c r="H38" s="0" t="str">
        <f aca="false">TEXT('TOB Data - Fake - Restaurants'!L38,"YYYY-MM-DD")</f>
        <v>2012-11-07</v>
      </c>
      <c r="I38" s="0" t="str">
        <f aca="false">"Filing:FRREG"</f>
        <v>Filing:FRREG</v>
      </c>
    </row>
    <row r="39" customFormat="false" ht="13.8" hidden="false" customHeight="false" outlineLevel="0" collapsed="false">
      <c r="A39" s="0" t="str">
        <f aca="false">IF('registration-permitify.csv'!D39 = "SP",'TOB Data - Fake - Restaurants'!M39,"-")</f>
        <v>-</v>
      </c>
      <c r="B39" s="0" t="n">
        <f aca="false">'TOB Data - Fake - Restaurants'!A39</f>
        <v>666546</v>
      </c>
      <c r="C39" s="0" t="n">
        <f aca="false">B39</f>
        <v>666546</v>
      </c>
      <c r="D39" s="0" t="str">
        <f aca="false">'TOB Data - Fake - Restaurants'!E39</f>
        <v>LOEFFLER PIZZA PLACE LIMITED</v>
      </c>
      <c r="E39" s="0" t="str">
        <f aca="false">"BC"</f>
        <v>BC</v>
      </c>
      <c r="F39" s="0" t="str">
        <f aca="false">'TOB Data - Fake - Restaurants'!B39</f>
        <v>Strachan Dining Room</v>
      </c>
      <c r="G39" s="0" t="str">
        <f aca="false">'TOB Data - Fake - Restaurants'!C39</f>
        <v>FM0243624</v>
      </c>
      <c r="H39" s="0" t="str">
        <f aca="false">TEXT('TOB Data - Fake - Restaurants'!L39,"YYYY-MM-DD")</f>
        <v>2007-08-30</v>
      </c>
      <c r="I39" s="0" t="str">
        <f aca="false">"Filing:FRREG"</f>
        <v>Filing:FRREG</v>
      </c>
    </row>
    <row r="40" customFormat="false" ht="13.8" hidden="false" customHeight="false" outlineLevel="0" collapsed="false">
      <c r="A40" s="0" t="str">
        <f aca="false">IF('registration-permitify.csv'!D40 = "SP",'TOB Data - Fake - Restaurants'!M40,"-")</f>
        <v>-</v>
      </c>
      <c r="B40" s="0" t="n">
        <f aca="false">'TOB Data - Fake - Restaurants'!A40</f>
        <v>123955</v>
      </c>
      <c r="C40" s="0" t="n">
        <f aca="false">B40</f>
        <v>123955</v>
      </c>
      <c r="D40" s="0" t="str">
        <f aca="false">'TOB Data - Fake - Restaurants'!E40</f>
        <v>HASTINGS PIZZA PIT LTD.</v>
      </c>
      <c r="E40" s="0" t="str">
        <f aca="false">"BC"</f>
        <v>BC</v>
      </c>
      <c r="F40" s="0" t="str">
        <f aca="false">'TOB Data - Fake - Restaurants'!B40</f>
        <v>Voris Dive</v>
      </c>
      <c r="G40" s="0" t="str">
        <f aca="false">'TOB Data - Fake - Restaurants'!C40</f>
        <v>FM0866885</v>
      </c>
      <c r="H40" s="0" t="str">
        <f aca="false">TEXT('TOB Data - Fake - Restaurants'!L40,"YYYY-MM-DD")</f>
        <v>2011-05-08</v>
      </c>
      <c r="I40" s="0" t="str">
        <f aca="false">"Filing:FRREG"</f>
        <v>Filing:FRREG</v>
      </c>
    </row>
    <row r="41" customFormat="false" ht="13.8" hidden="false" customHeight="false" outlineLevel="0" collapsed="false">
      <c r="A41" s="0" t="str">
        <f aca="false">IF('registration-permitify.csv'!D41 = "SP",'TOB Data - Fake - Restaurants'!M41,"-")</f>
        <v>-</v>
      </c>
      <c r="B41" s="0" t="n">
        <f aca="false">'TOB Data - Fake - Restaurants'!A41</f>
        <v>280836</v>
      </c>
      <c r="C41" s="0" t="n">
        <f aca="false">B41</f>
        <v>280836</v>
      </c>
      <c r="D41" s="0" t="str">
        <f aca="false">'TOB Data - Fake - Restaurants'!E41</f>
        <v>968832 B.C. LTD.</v>
      </c>
      <c r="E41" s="0" t="str">
        <f aca="false">"BC"</f>
        <v>BC</v>
      </c>
      <c r="F41" s="0" t="str">
        <f aca="false">'TOB Data - Fake - Restaurants'!B41</f>
        <v>Worrell Seafood</v>
      </c>
      <c r="G41" s="0" t="str">
        <f aca="false">'TOB Data - Fake - Restaurants'!C41</f>
        <v>FM0208254</v>
      </c>
      <c r="H41" s="0" t="str">
        <f aca="false">TEXT('TOB Data - Fake - Restaurants'!L41,"YYYY-MM-DD")</f>
        <v>2009-07-19</v>
      </c>
      <c r="I41" s="0" t="str">
        <f aca="false">"Filing:FRREG"</f>
        <v>Filing:FRREG</v>
      </c>
    </row>
    <row r="42" customFormat="false" ht="13.8" hidden="false" customHeight="false" outlineLevel="0" collapsed="false">
      <c r="A42" s="0" t="str">
        <f aca="false">IF('registration-permitify.csv'!D42 = "SP",'TOB Data - Fake - Restaurants'!M42,"-")</f>
        <v>-</v>
      </c>
      <c r="B42" s="0" t="n">
        <f aca="false">'TOB Data - Fake - Restaurants'!A42</f>
        <v>842072</v>
      </c>
      <c r="C42" s="0" t="n">
        <f aca="false">B42</f>
        <v>842072</v>
      </c>
      <c r="D42" s="0" t="str">
        <f aca="false">'TOB Data - Fake - Restaurants'!E42</f>
        <v>SPELLMAN INVESTMENTS LTD.</v>
      </c>
      <c r="E42" s="0" t="str">
        <f aca="false">"BC"</f>
        <v>BC</v>
      </c>
      <c r="F42" s="0" t="str">
        <f aca="false">'TOB Data - Fake - Restaurants'!B42</f>
        <v>Wells Coffee</v>
      </c>
      <c r="G42" s="0" t="str">
        <f aca="false">'TOB Data - Fake - Restaurants'!C42</f>
        <v>FM0438529</v>
      </c>
      <c r="H42" s="0" t="str">
        <f aca="false">TEXT('TOB Data - Fake - Restaurants'!L42,"YYYY-MM-DD")</f>
        <v>2007-07-08</v>
      </c>
      <c r="I42" s="0" t="str">
        <f aca="false">"Filing:FRREG"</f>
        <v>Filing:FRREG</v>
      </c>
    </row>
    <row r="43" customFormat="false" ht="13.8" hidden="false" customHeight="false" outlineLevel="0" collapsed="false">
      <c r="A43" s="0" t="str">
        <f aca="false">IF('registration-permitify.csv'!D43 = "SP",'TOB Data - Fake - Restaurants'!M43,"-")</f>
        <v>-</v>
      </c>
      <c r="B43" s="0" t="n">
        <f aca="false">'TOB Data - Fake - Restaurants'!A43</f>
        <v>216109</v>
      </c>
      <c r="C43" s="0" t="n">
        <f aca="false">B43</f>
        <v>216109</v>
      </c>
      <c r="D43" s="0" t="str">
        <f aca="false">'TOB Data - Fake - Restaurants'!E43</f>
        <v>WARREN TRADING COMPANY INC.</v>
      </c>
      <c r="E43" s="0" t="str">
        <f aca="false">"BC"</f>
        <v>BC</v>
      </c>
      <c r="F43" s="0" t="str">
        <f aca="false">'TOB Data - Fake - Restaurants'!B43</f>
        <v>Ownby Grill</v>
      </c>
      <c r="G43" s="0" t="str">
        <f aca="false">'TOB Data - Fake - Restaurants'!C43</f>
        <v>FM0275231</v>
      </c>
      <c r="H43" s="0" t="str">
        <f aca="false">TEXT('TOB Data - Fake - Restaurants'!L43,"YYYY-MM-DD")</f>
        <v>2015-12-24</v>
      </c>
      <c r="I43" s="0" t="str">
        <f aca="false">"Filing:FRREG"</f>
        <v>Filing:FRREG</v>
      </c>
    </row>
    <row r="44" customFormat="false" ht="13.8" hidden="false" customHeight="false" outlineLevel="0" collapsed="false">
      <c r="A44" s="0" t="str">
        <f aca="false">IF('registration-permitify.csv'!D44 = "SP",'TOB Data - Fake - Restaurants'!M44,"-")</f>
        <v>-</v>
      </c>
      <c r="B44" s="0" t="n">
        <f aca="false">'TOB Data - Fake - Restaurants'!A44</f>
        <v>991526</v>
      </c>
      <c r="C44" s="0" t="n">
        <f aca="false">B44</f>
        <v>991526</v>
      </c>
      <c r="D44" s="0" t="str">
        <f aca="false">'TOB Data - Fake - Restaurants'!E44</f>
        <v>HALL PERI GRILL RESTAURANT INC.</v>
      </c>
      <c r="E44" s="0" t="str">
        <f aca="false">"BC"</f>
        <v>BC</v>
      </c>
      <c r="F44" s="0" t="str">
        <f aca="false">'TOB Data - Fake - Restaurants'!B44</f>
        <v>Smith Shack</v>
      </c>
      <c r="G44" s="0" t="str">
        <f aca="false">'TOB Data - Fake - Restaurants'!C44</f>
        <v>FM0766215</v>
      </c>
      <c r="H44" s="0" t="str">
        <f aca="false">TEXT('TOB Data - Fake - Restaurants'!L44,"YYYY-MM-DD")</f>
        <v>2016-08-17</v>
      </c>
      <c r="I44" s="0" t="str">
        <f aca="false">"Filing:FRREG"</f>
        <v>Filing:FRREG</v>
      </c>
    </row>
    <row r="45" customFormat="false" ht="13.8" hidden="false" customHeight="false" outlineLevel="0" collapsed="false">
      <c r="A45" s="0" t="str">
        <f aca="false">IF('registration-permitify.csv'!D45 = "SP",'TOB Data - Fake - Restaurants'!M45,"-")</f>
        <v>-</v>
      </c>
      <c r="B45" s="0" t="n">
        <f aca="false">'TOB Data - Fake - Restaurants'!A45</f>
        <v>509696</v>
      </c>
      <c r="C45" s="0" t="n">
        <f aca="false">B45</f>
        <v>509696</v>
      </c>
      <c r="D45" s="0" t="str">
        <f aca="false">'TOB Data - Fake - Restaurants'!E45</f>
        <v>MCHUGH INC.</v>
      </c>
      <c r="E45" s="0" t="str">
        <f aca="false">"BC"</f>
        <v>BC</v>
      </c>
      <c r="F45" s="0" t="str">
        <f aca="false">'TOB Data - Fake - Restaurants'!B45</f>
        <v>Kelly Saloon</v>
      </c>
      <c r="G45" s="0" t="str">
        <f aca="false">'TOB Data - Fake - Restaurants'!C45</f>
        <v>FM0493257</v>
      </c>
      <c r="H45" s="0" t="str">
        <f aca="false">TEXT('TOB Data - Fake - Restaurants'!L45,"YYYY-MM-DD")</f>
        <v>2009-06-13</v>
      </c>
      <c r="I45" s="0" t="str">
        <f aca="false">"Filing:FRREG"</f>
        <v>Filing:FRREG</v>
      </c>
    </row>
    <row r="46" customFormat="false" ht="13.8" hidden="false" customHeight="false" outlineLevel="0" collapsed="false">
      <c r="A46" s="0" t="str">
        <f aca="false">IF('registration-permitify.csv'!D46 = "SP",'TOB Data - Fake - Restaurants'!M46,"-")</f>
        <v>-</v>
      </c>
      <c r="B46" s="0" t="n">
        <f aca="false">'TOB Data - Fake - Restaurants'!A46</f>
        <v>525685</v>
      </c>
      <c r="C46" s="0" t="n">
        <f aca="false">B46</f>
        <v>525685</v>
      </c>
      <c r="D46" s="0" t="str">
        <f aca="false">'TOB Data - Fake - Restaurants'!E46</f>
        <v>329103 B.C. LTD.</v>
      </c>
      <c r="E46" s="0" t="str">
        <f aca="false">"BC"</f>
        <v>BC</v>
      </c>
      <c r="F46" s="0" t="str">
        <f aca="false">'TOB Data - Fake - Restaurants'!B46</f>
        <v>Iverson Name</v>
      </c>
      <c r="G46" s="0" t="str">
        <f aca="false">'TOB Data - Fake - Restaurants'!C46</f>
        <v>FM0394524</v>
      </c>
      <c r="H46" s="0" t="str">
        <f aca="false">TEXT('TOB Data - Fake - Restaurants'!L46,"YYYY-MM-DD")</f>
        <v>2007-05-31</v>
      </c>
      <c r="I46" s="0" t="str">
        <f aca="false">"Filing:FRREG"</f>
        <v>Filing:FRREG</v>
      </c>
    </row>
    <row r="47" customFormat="false" ht="13.8" hidden="false" customHeight="false" outlineLevel="0" collapsed="false">
      <c r="A47" s="0" t="str">
        <f aca="false">IF('registration-permitify.csv'!D47 = "SP",'TOB Data - Fake - Restaurants'!M47,"-")</f>
        <v>-</v>
      </c>
      <c r="B47" s="0" t="n">
        <f aca="false">'TOB Data - Fake - Restaurants'!A47</f>
        <v>525685</v>
      </c>
      <c r="C47" s="0" t="n">
        <f aca="false">B47</f>
        <v>525685</v>
      </c>
      <c r="D47" s="0" t="str">
        <f aca="false">'TOB Data - Fake - Restaurants'!E47</f>
        <v>329103 B.C. LTD.</v>
      </c>
      <c r="E47" s="0" t="str">
        <f aca="false">"BC"</f>
        <v>BC</v>
      </c>
      <c r="F47" s="0" t="str">
        <f aca="false">'TOB Data - Fake - Restaurants'!B47</f>
        <v>Mendez Coffee House</v>
      </c>
      <c r="G47" s="0" t="str">
        <f aca="false">'TOB Data - Fake - Restaurants'!C47</f>
        <v>FM0252807</v>
      </c>
      <c r="H47" s="0" t="str">
        <f aca="false">TEXT('TOB Data - Fake - Restaurants'!L47,"YYYY-MM-DD")</f>
        <v>2005-12-16</v>
      </c>
      <c r="I47" s="0" t="str">
        <f aca="false">"Filing:FRREG"</f>
        <v>Filing:FRREG</v>
      </c>
    </row>
    <row r="48" customFormat="false" ht="13.8" hidden="false" customHeight="false" outlineLevel="0" collapsed="false">
      <c r="A48" s="0" t="str">
        <f aca="false">IF('registration-permitify.csv'!D48 = "SP",'TOB Data - Fake - Restaurants'!M48,"-")</f>
        <v>-</v>
      </c>
      <c r="B48" s="0" t="n">
        <f aca="false">'TOB Data - Fake - Restaurants'!A48</f>
        <v>208778</v>
      </c>
      <c r="C48" s="0" t="n">
        <f aca="false">B48</f>
        <v>208778</v>
      </c>
      <c r="D48" s="0" t="str">
        <f aca="false">'TOB Data - Fake - Restaurants'!E48</f>
        <v>BECK FINE FOODS LTD.</v>
      </c>
      <c r="E48" s="0" t="str">
        <f aca="false">"BC"</f>
        <v>BC</v>
      </c>
      <c r="F48" s="0" t="str">
        <f aca="false">'TOB Data - Fake - Restaurants'!B48</f>
        <v>Love Joint</v>
      </c>
      <c r="G48" s="0" t="str">
        <f aca="false">'TOB Data - Fake - Restaurants'!C48</f>
        <v>FM0945647</v>
      </c>
      <c r="H48" s="0" t="str">
        <f aca="false">TEXT('TOB Data - Fake - Restaurants'!L48,"YYYY-MM-DD")</f>
        <v>2006-12-12</v>
      </c>
      <c r="I48" s="0" t="str">
        <f aca="false">"Filing:FRREG"</f>
        <v>Filing:FRREG</v>
      </c>
    </row>
    <row r="49" customFormat="false" ht="13.8" hidden="false" customHeight="false" outlineLevel="0" collapsed="false">
      <c r="A49" s="0" t="str">
        <f aca="false">IF('registration-permitify.csv'!D49 = "SP",'TOB Data - Fake - Restaurants'!M49,"-")</f>
        <v>-</v>
      </c>
      <c r="B49" s="0" t="n">
        <f aca="false">'TOB Data - Fake - Restaurants'!A49</f>
        <v>727833</v>
      </c>
      <c r="C49" s="0" t="n">
        <f aca="false">B49</f>
        <v>727833</v>
      </c>
      <c r="D49" s="0" t="str">
        <f aca="false">'TOB Data - Fake - Restaurants'!E49</f>
        <v>LEYVA HOLDINGS LTD.</v>
      </c>
      <c r="E49" s="0" t="str">
        <f aca="false">"BC"</f>
        <v>BC</v>
      </c>
      <c r="F49" s="0" t="str">
        <f aca="false">'TOB Data - Fake - Restaurants'!B49</f>
        <v>Leblanc Shack</v>
      </c>
      <c r="G49" s="0" t="str">
        <f aca="false">'TOB Data - Fake - Restaurants'!C49</f>
        <v>FM0594194</v>
      </c>
      <c r="H49" s="0" t="str">
        <f aca="false">TEXT('TOB Data - Fake - Restaurants'!L49,"YYYY-MM-DD")</f>
        <v>2010-09-19</v>
      </c>
      <c r="I49" s="0" t="str">
        <f aca="false">"Filing:FRREG"</f>
        <v>Filing:FRREG</v>
      </c>
    </row>
    <row r="50" customFormat="false" ht="13.8" hidden="false" customHeight="false" outlineLevel="0" collapsed="false">
      <c r="A50" s="0" t="str">
        <f aca="false">IF('registration-permitify.csv'!D50 = "SP",'TOB Data - Fake - Restaurants'!M50,"-")</f>
        <v>-</v>
      </c>
      <c r="B50" s="0" t="n">
        <f aca="false">'TOB Data - Fake - Restaurants'!A50</f>
        <v>858462</v>
      </c>
      <c r="C50" s="0" t="n">
        <f aca="false">B50</f>
        <v>858462</v>
      </c>
      <c r="D50" s="0" t="str">
        <f aca="false">'TOB Data - Fake - Restaurants'!E50</f>
        <v>457612 B.C. LTD.</v>
      </c>
      <c r="E50" s="0" t="str">
        <f aca="false">"BC"</f>
        <v>BC</v>
      </c>
      <c r="F50" s="0" t="str">
        <f aca="false">'TOB Data - Fake - Restaurants'!B50</f>
        <v>Brantley Charcuterie</v>
      </c>
      <c r="G50" s="0" t="str">
        <f aca="false">'TOB Data - Fake - Restaurants'!C50</f>
        <v>FM0770314</v>
      </c>
      <c r="H50" s="0" t="str">
        <f aca="false">TEXT('TOB Data - Fake - Restaurants'!L50,"YYYY-MM-DD")</f>
        <v>2007-07-03</v>
      </c>
      <c r="I50" s="0" t="str">
        <f aca="false">"Filing:FRREG"</f>
        <v>Filing:FRREG</v>
      </c>
    </row>
    <row r="51" customFormat="false" ht="13.8" hidden="false" customHeight="false" outlineLevel="0" collapsed="false">
      <c r="A51" s="0" t="str">
        <f aca="false">IF('registration-permitify.csv'!D51 = "SP",'TOB Data - Fake - Restaurants'!M51,"-")</f>
        <v>-</v>
      </c>
      <c r="B51" s="0" t="n">
        <f aca="false">'TOB Data - Fake - Restaurants'!A51</f>
        <v>912074</v>
      </c>
      <c r="C51" s="0" t="n">
        <f aca="false">B51</f>
        <v>912074</v>
      </c>
      <c r="D51" s="0" t="str">
        <f aca="false">'TOB Data - Fake - Restaurants'!E51</f>
        <v>BOSTON BISTRO LIMITED</v>
      </c>
      <c r="E51" s="0" t="str">
        <f aca="false">"BC"</f>
        <v>BC</v>
      </c>
      <c r="F51" s="0" t="str">
        <f aca="false">'TOB Data - Fake - Restaurants'!B51</f>
        <v>Franco Eatry</v>
      </c>
      <c r="G51" s="0" t="str">
        <f aca="false">'TOB Data - Fake - Restaurants'!C51</f>
        <v>FM0773064</v>
      </c>
      <c r="H51" s="0" t="str">
        <f aca="false">TEXT('TOB Data - Fake - Restaurants'!L51,"YYYY-MM-DD")</f>
        <v>2017-06-27</v>
      </c>
      <c r="I51" s="0" t="str">
        <f aca="false">"Filing:FRREG"</f>
        <v>Filing:FRREG</v>
      </c>
    </row>
    <row r="52" customFormat="false" ht="13.8" hidden="false" customHeight="false" outlineLevel="0" collapsed="false">
      <c r="A52" s="0" t="str">
        <f aca="false">IF('registration-permitify.csv'!D52 = "SP",'TOB Data - Fake - Restaurants'!M52,"-")</f>
        <v>-</v>
      </c>
      <c r="B52" s="0" t="n">
        <f aca="false">'TOB Data - Fake - Restaurants'!A52</f>
        <v>811907</v>
      </c>
      <c r="C52" s="0" t="n">
        <f aca="false">B52</f>
        <v>811907</v>
      </c>
      <c r="D52" s="0" t="str">
        <f aca="false">'TOB Data - Fake - Restaurants'!E52</f>
        <v>JOHNSON GAMING AND ENTERTAINMENT INC.</v>
      </c>
      <c r="E52" s="0" t="str">
        <f aca="false">"BC"</f>
        <v>BC</v>
      </c>
      <c r="F52" s="0" t="str">
        <f aca="false">'TOB Data - Fake - Restaurants'!B52</f>
        <v>Bowman Coffee</v>
      </c>
      <c r="G52" s="0" t="str">
        <f aca="false">'TOB Data - Fake - Restaurants'!C52</f>
        <v>FM0606900</v>
      </c>
      <c r="H52" s="0" t="str">
        <f aca="false">TEXT('TOB Data - Fake - Restaurants'!L52,"YYYY-MM-DD")</f>
        <v>2013-09-18</v>
      </c>
      <c r="I52" s="0" t="str">
        <f aca="false">"Filing:FRREG"</f>
        <v>Filing:FRREG</v>
      </c>
    </row>
    <row r="53" customFormat="false" ht="13.8" hidden="false" customHeight="false" outlineLevel="0" collapsed="false">
      <c r="A53" s="0" t="str">
        <f aca="false">IF('registration-permitify.csv'!D53 = "SP",'TOB Data - Fake - Restaurants'!M53,"-")</f>
        <v>-</v>
      </c>
      <c r="B53" s="0" t="n">
        <f aca="false">'TOB Data - Fake - Restaurants'!A53</f>
        <v>168364</v>
      </c>
      <c r="C53" s="0" t="n">
        <f aca="false">B53</f>
        <v>168364</v>
      </c>
      <c r="D53" s="0" t="str">
        <f aca="false">'TOB Data - Fake - Restaurants'!E53</f>
        <v>SUTTON INVESTMENT LP</v>
      </c>
      <c r="E53" s="0" t="str">
        <f aca="false">"BC"</f>
        <v>BC</v>
      </c>
      <c r="F53" s="0" t="str">
        <f aca="false">'TOB Data - Fake - Restaurants'!B53</f>
        <v>Solano Coffee</v>
      </c>
      <c r="G53" s="0" t="str">
        <f aca="false">'TOB Data - Fake - Restaurants'!C53</f>
        <v>FM0987236</v>
      </c>
      <c r="H53" s="0" t="str">
        <f aca="false">TEXT('TOB Data - Fake - Restaurants'!L53,"YYYY-MM-DD")</f>
        <v>2008-04-12</v>
      </c>
      <c r="I53" s="0" t="str">
        <f aca="false">"Filing:FRREG"</f>
        <v>Filing:FRREG</v>
      </c>
    </row>
    <row r="54" customFormat="false" ht="13.8" hidden="false" customHeight="false" outlineLevel="0" collapsed="false">
      <c r="A54" s="0" t="str">
        <f aca="false">IF('registration-permitify.csv'!D54 = "SP",'TOB Data - Fake - Restaurants'!M54,"-")</f>
        <v>-</v>
      </c>
      <c r="B54" s="0" t="n">
        <f aca="false">'TOB Data - Fake - Restaurants'!A54</f>
        <v>420676</v>
      </c>
      <c r="C54" s="0" t="n">
        <f aca="false">B54</f>
        <v>420676</v>
      </c>
      <c r="D54" s="0" t="str">
        <f aca="false">'TOB Data - Fake - Restaurants'!E54</f>
        <v>DAVIS CANADA LTD.</v>
      </c>
      <c r="E54" s="0" t="str">
        <f aca="false">"BC"</f>
        <v>BC</v>
      </c>
      <c r="F54" s="0" t="str">
        <f aca="false">'TOB Data - Fake - Restaurants'!B54</f>
        <v>Manners Tavern</v>
      </c>
      <c r="G54" s="0" t="str">
        <f aca="false">'TOB Data - Fake - Restaurants'!C54</f>
        <v>FM0908695</v>
      </c>
      <c r="H54" s="0" t="str">
        <f aca="false">TEXT('TOB Data - Fake - Restaurants'!L54,"YYYY-MM-DD")</f>
        <v>2008-06-09</v>
      </c>
      <c r="I54" s="0" t="str">
        <f aca="false">"Filing:FRREG"</f>
        <v>Filing:FRREG</v>
      </c>
    </row>
    <row r="55" customFormat="false" ht="13.8" hidden="false" customHeight="false" outlineLevel="0" collapsed="false">
      <c r="A55" s="0" t="str">
        <f aca="false">IF('registration-permitify.csv'!D55 = "SP",'TOB Data - Fake - Restaurants'!M55,"-")</f>
        <v>-</v>
      </c>
      <c r="B55" s="0" t="n">
        <f aca="false">'TOB Data - Fake - Restaurants'!A55</f>
        <v>946632</v>
      </c>
      <c r="C55" s="0" t="n">
        <f aca="false">B55</f>
        <v>946632</v>
      </c>
      <c r="D55" s="0" t="str">
        <f aca="false">'TOB Data - Fake - Restaurants'!E55</f>
        <v>MATTE MANAGEMENT LTD.</v>
      </c>
      <c r="E55" s="0" t="str">
        <f aca="false">"BC"</f>
        <v>BC</v>
      </c>
      <c r="F55" s="0" t="str">
        <f aca="false">'TOB Data - Fake - Restaurants'!B55</f>
        <v>Bertram Grill</v>
      </c>
      <c r="G55" s="0" t="str">
        <f aca="false">'TOB Data - Fake - Restaurants'!C55</f>
        <v>FM0408534</v>
      </c>
      <c r="H55" s="0" t="str">
        <f aca="false">TEXT('TOB Data - Fake - Restaurants'!L55,"YYYY-MM-DD")</f>
        <v>2016-10-05</v>
      </c>
      <c r="I55" s="0" t="str">
        <f aca="false">"Filing:FRREG"</f>
        <v>Filing:FRREG</v>
      </c>
    </row>
    <row r="56" customFormat="false" ht="13.8" hidden="false" customHeight="false" outlineLevel="0" collapsed="false">
      <c r="A56" s="0" t="str">
        <f aca="false">IF('registration-permitify.csv'!D56 = "SP",'TOB Data - Fake - Restaurants'!M56,"-")</f>
        <v>-</v>
      </c>
      <c r="B56" s="0" t="n">
        <f aca="false">'TOB Data - Fake - Restaurants'!A56</f>
        <v>964984</v>
      </c>
      <c r="C56" s="0" t="n">
        <f aca="false">B56</f>
        <v>964984</v>
      </c>
      <c r="D56" s="0" t="str">
        <f aca="false">'TOB Data - Fake - Restaurants'!E56</f>
        <v>MILLER EDGE RESTAURANT LTD.</v>
      </c>
      <c r="E56" s="0" t="str">
        <f aca="false">"BC"</f>
        <v>BC</v>
      </c>
      <c r="F56" s="0" t="str">
        <f aca="false">'TOB Data - Fake - Restaurants'!B56</f>
        <v>Kenner Ratskeller</v>
      </c>
      <c r="G56" s="0" t="str">
        <f aca="false">'TOB Data - Fake - Restaurants'!C56</f>
        <v>FM0894315</v>
      </c>
      <c r="H56" s="0" t="str">
        <f aca="false">TEXT('TOB Data - Fake - Restaurants'!L56,"YYYY-MM-DD")</f>
        <v>2010-03-09</v>
      </c>
      <c r="I56" s="0" t="str">
        <f aca="false">"Filing:FRREG"</f>
        <v>Filing:FRREG</v>
      </c>
    </row>
    <row r="57" customFormat="false" ht="13.8" hidden="false" customHeight="false" outlineLevel="0" collapsed="false">
      <c r="A57" s="0" t="str">
        <f aca="false">IF('registration-permitify.csv'!D57 = "SP",'TOB Data - Fake - Restaurants'!M57,"-")</f>
        <v>-</v>
      </c>
      <c r="B57" s="0" t="n">
        <f aca="false">'TOB Data - Fake - Restaurants'!A57</f>
        <v>556232</v>
      </c>
      <c r="C57" s="0" t="n">
        <f aca="false">B57</f>
        <v>556232</v>
      </c>
      <c r="D57" s="0" t="str">
        <f aca="false">'TOB Data - Fake - Restaurants'!E57</f>
        <v>127870 B.C. LTD.</v>
      </c>
      <c r="E57" s="0" t="str">
        <f aca="false">"BC"</f>
        <v>BC</v>
      </c>
      <c r="F57" s="0" t="str">
        <f aca="false">'TOB Data - Fake - Restaurants'!B57</f>
        <v>Durbin Bar</v>
      </c>
      <c r="G57" s="0" t="str">
        <f aca="false">'TOB Data - Fake - Restaurants'!C57</f>
        <v>FM0205108</v>
      </c>
      <c r="H57" s="0" t="str">
        <f aca="false">TEXT('TOB Data - Fake - Restaurants'!L57,"YYYY-MM-DD")</f>
        <v>2016-01-15</v>
      </c>
      <c r="I57" s="0" t="str">
        <f aca="false">"Filing:FRREG"</f>
        <v>Filing:FRREG</v>
      </c>
    </row>
    <row r="58" customFormat="false" ht="13.8" hidden="false" customHeight="false" outlineLevel="0" collapsed="false">
      <c r="A58" s="0" t="str">
        <f aca="false">IF('registration-permitify.csv'!D58 = "SP",'TOB Data - Fake - Restaurants'!M58,"-")</f>
        <v>-</v>
      </c>
      <c r="B58" s="0" t="n">
        <f aca="false">'TOB Data - Fake - Restaurants'!A58</f>
        <v>411053</v>
      </c>
      <c r="C58" s="0" t="n">
        <f aca="false">B58</f>
        <v>411053</v>
      </c>
      <c r="D58" s="0" t="str">
        <f aca="false">'TOB Data - Fake - Restaurants'!E58</f>
        <v>960366 B.C. LTD.</v>
      </c>
      <c r="E58" s="0" t="str">
        <f aca="false">"BC"</f>
        <v>BC</v>
      </c>
      <c r="F58" s="0" t="str">
        <f aca="false">'TOB Data - Fake - Restaurants'!B58</f>
        <v>Newton Coffee</v>
      </c>
      <c r="G58" s="0" t="str">
        <f aca="false">'TOB Data - Fake - Restaurants'!C58</f>
        <v>FM0819154</v>
      </c>
      <c r="H58" s="0" t="str">
        <f aca="false">TEXT('TOB Data - Fake - Restaurants'!L58,"YYYY-MM-DD")</f>
        <v>2007-08-10</v>
      </c>
      <c r="I58" s="0" t="str">
        <f aca="false">"Filing:FRREG"</f>
        <v>Filing:FRREG</v>
      </c>
    </row>
    <row r="59" customFormat="false" ht="13.8" hidden="false" customHeight="false" outlineLevel="0" collapsed="false">
      <c r="A59" s="0" t="str">
        <f aca="false">IF('registration-permitify.csv'!D59 = "SP",'TOB Data - Fake - Restaurants'!M59,"-")</f>
        <v>-</v>
      </c>
      <c r="B59" s="0" t="n">
        <f aca="false">'TOB Data - Fake - Restaurants'!A59</f>
        <v>877729</v>
      </c>
      <c r="C59" s="0" t="n">
        <f aca="false">B59</f>
        <v>877729</v>
      </c>
      <c r="D59" s="0" t="str">
        <f aca="false">'TOB Data - Fake - Restaurants'!E59</f>
        <v>424822 B.C. LTD.</v>
      </c>
      <c r="E59" s="0" t="str">
        <f aca="false">"BC"</f>
        <v>BC</v>
      </c>
      <c r="F59" s="0" t="str">
        <f aca="false">'TOB Data - Fake - Restaurants'!B59</f>
        <v>Sample Public House</v>
      </c>
      <c r="G59" s="0" t="str">
        <f aca="false">'TOB Data - Fake - Restaurants'!C59</f>
        <v>FM0236497</v>
      </c>
      <c r="H59" s="0" t="str">
        <f aca="false">TEXT('TOB Data - Fake - Restaurants'!L59,"YYYY-MM-DD")</f>
        <v>2006-11-15</v>
      </c>
      <c r="I59" s="0" t="str">
        <f aca="false">"Filing:FRREG"</f>
        <v>Filing:FRREG</v>
      </c>
    </row>
    <row r="60" customFormat="false" ht="13.8" hidden="false" customHeight="false" outlineLevel="0" collapsed="false">
      <c r="A60" s="0" t="str">
        <f aca="false">IF('registration-permitify.csv'!D60 = "SP",'TOB Data - Fake - Restaurants'!M60,"-")</f>
        <v>-</v>
      </c>
      <c r="B60" s="0" t="n">
        <f aca="false">'TOB Data - Fake - Restaurants'!A60</f>
        <v>822085</v>
      </c>
      <c r="C60" s="0" t="n">
        <f aca="false">B60</f>
        <v>822085</v>
      </c>
      <c r="D60" s="0" t="str">
        <f aca="false">'TOB Data - Fake - Restaurants'!E60</f>
        <v>350742 B.C. LTD.</v>
      </c>
      <c r="E60" s="0" t="str">
        <f aca="false">"BC"</f>
        <v>BC</v>
      </c>
      <c r="F60" s="0" t="str">
        <f aca="false">'TOB Data - Fake - Restaurants'!B60</f>
        <v>Warner Public House</v>
      </c>
      <c r="G60" s="0" t="str">
        <f aca="false">'TOB Data - Fake - Restaurants'!C60</f>
        <v>FM0143798</v>
      </c>
      <c r="H60" s="0" t="str">
        <f aca="false">TEXT('TOB Data - Fake - Restaurants'!L60,"YYYY-MM-DD")</f>
        <v>2008-09-29</v>
      </c>
      <c r="I60" s="0" t="str">
        <f aca="false">"Filing:FRREG"</f>
        <v>Filing:FRREG</v>
      </c>
    </row>
    <row r="61" customFormat="false" ht="13.8" hidden="false" customHeight="false" outlineLevel="0" collapsed="false">
      <c r="A61" s="0" t="str">
        <f aca="false">IF('registration-permitify.csv'!D61 = "SP",'TOB Data - Fake - Restaurants'!M61,"-")</f>
        <v>-</v>
      </c>
      <c r="B61" s="0" t="n">
        <f aca="false">'TOB Data - Fake - Restaurants'!A61</f>
        <v>920228</v>
      </c>
      <c r="C61" s="0" t="n">
        <f aca="false">B61</f>
        <v>920228</v>
      </c>
      <c r="D61" s="0" t="str">
        <f aca="false">'TOB Data - Fake - Restaurants'!E61</f>
        <v>COLBERT BAR &amp; GRILL LTD.</v>
      </c>
      <c r="E61" s="0" t="str">
        <f aca="false">"BC"</f>
        <v>BC</v>
      </c>
      <c r="F61" s="0" t="str">
        <f aca="false">'TOB Data - Fake - Restaurants'!B61</f>
        <v>Seng Dive</v>
      </c>
      <c r="G61" s="0" t="str">
        <f aca="false">'TOB Data - Fake - Restaurants'!C61</f>
        <v>FM0736747</v>
      </c>
      <c r="H61" s="0" t="str">
        <f aca="false">TEXT('TOB Data - Fake - Restaurants'!L61,"YYYY-MM-DD")</f>
        <v>2012-05-16</v>
      </c>
      <c r="I61" s="0" t="str">
        <f aca="false">"Filing:FRREG"</f>
        <v>Filing:FRREG</v>
      </c>
    </row>
    <row r="62" customFormat="false" ht="13.8" hidden="false" customHeight="false" outlineLevel="0" collapsed="false">
      <c r="A62" s="0" t="str">
        <f aca="false">IF('registration-permitify.csv'!D62 = "SP",'TOB Data - Fake - Restaurants'!M62,"-")</f>
        <v>-</v>
      </c>
      <c r="B62" s="0" t="n">
        <f aca="false">'TOB Data - Fake - Restaurants'!A62</f>
        <v>754931</v>
      </c>
      <c r="C62" s="0" t="n">
        <f aca="false">B62</f>
        <v>754931</v>
      </c>
      <c r="D62" s="0" t="str">
        <f aca="false">'TOB Data - Fake - Restaurants'!E62</f>
        <v>LISI ENTERPRISES CO. LTD.</v>
      </c>
      <c r="E62" s="0" t="str">
        <f aca="false">"BC"</f>
        <v>BC</v>
      </c>
      <c r="F62" s="0" t="str">
        <f aca="false">'TOB Data - Fake - Restaurants'!B62</f>
        <v>Carter Dive</v>
      </c>
      <c r="G62" s="0" t="str">
        <f aca="false">'TOB Data - Fake - Restaurants'!C62</f>
        <v>FM0989904</v>
      </c>
      <c r="H62" s="0" t="str">
        <f aca="false">TEXT('TOB Data - Fake - Restaurants'!L62,"YYYY-MM-DD")</f>
        <v>2012-06-08</v>
      </c>
      <c r="I62" s="0" t="str">
        <f aca="false">"Filing:FRREG"</f>
        <v>Filing:FRREG</v>
      </c>
    </row>
    <row r="63" customFormat="false" ht="13.8" hidden="false" customHeight="false" outlineLevel="0" collapsed="false">
      <c r="A63" s="0" t="str">
        <f aca="false">IF('registration-permitify.csv'!D63 = "SP",'TOB Data - Fake - Restaurants'!M63,"-")</f>
        <v>-</v>
      </c>
      <c r="B63" s="0" t="n">
        <f aca="false">'TOB Data - Fake - Restaurants'!A63</f>
        <v>531267</v>
      </c>
      <c r="C63" s="0" t="n">
        <f aca="false">B63</f>
        <v>531267</v>
      </c>
      <c r="D63" s="0" t="str">
        <f aca="false">'TOB Data - Fake - Restaurants'!E63</f>
        <v>WILLIAMS HOLDINGS LTD.</v>
      </c>
      <c r="E63" s="0" t="str">
        <f aca="false">"BC"</f>
        <v>BC</v>
      </c>
      <c r="F63" s="0" t="str">
        <f aca="false">'TOB Data - Fake - Restaurants'!B63</f>
        <v>Huerta Coffee</v>
      </c>
      <c r="G63" s="0" t="str">
        <f aca="false">'TOB Data - Fake - Restaurants'!C63</f>
        <v>FM0976216</v>
      </c>
      <c r="H63" s="0" t="str">
        <f aca="false">TEXT('TOB Data - Fake - Restaurants'!L63,"YYYY-MM-DD")</f>
        <v>2007-08-11</v>
      </c>
      <c r="I63" s="0" t="str">
        <f aca="false">"Filing:FRREG"</f>
        <v>Filing:FRREG</v>
      </c>
    </row>
    <row r="64" customFormat="false" ht="13.8" hidden="false" customHeight="false" outlineLevel="0" collapsed="false">
      <c r="A64" s="0" t="str">
        <f aca="false">IF('registration-permitify.csv'!D64 = "SP",'TOB Data - Fake - Restaurants'!M64,"-")</f>
        <v>-</v>
      </c>
      <c r="B64" s="0" t="n">
        <f aca="false">'TOB Data - Fake - Restaurants'!A64</f>
        <v>565738</v>
      </c>
      <c r="C64" s="0" t="n">
        <f aca="false">B64</f>
        <v>565738</v>
      </c>
      <c r="D64" s="0" t="str">
        <f aca="false">'TOB Data - Fake - Restaurants'!E64</f>
        <v>PEIRCE SPY CAMERAS INC.</v>
      </c>
      <c r="E64" s="0" t="str">
        <f aca="false">"BC"</f>
        <v>BC</v>
      </c>
      <c r="F64" s="0" t="str">
        <f aca="false">'TOB Data - Fake - Restaurants'!B64</f>
        <v>Gibson Bar</v>
      </c>
      <c r="G64" s="0" t="str">
        <f aca="false">'TOB Data - Fake - Restaurants'!C64</f>
        <v>FM0927172</v>
      </c>
      <c r="H64" s="0" t="str">
        <f aca="false">TEXT('TOB Data - Fake - Restaurants'!L64,"YYYY-MM-DD")</f>
        <v>2013-01-21</v>
      </c>
      <c r="I64" s="0" t="str">
        <f aca="false">"Filing:FRREG"</f>
        <v>Filing:FRREG</v>
      </c>
    </row>
    <row r="65" customFormat="false" ht="13.8" hidden="false" customHeight="false" outlineLevel="0" collapsed="false">
      <c r="A65" s="0" t="str">
        <f aca="false">IF('registration-permitify.csv'!D65 = "SP",'TOB Data - Fake - Restaurants'!M65,"-")</f>
        <v>-</v>
      </c>
      <c r="B65" s="0" t="n">
        <f aca="false">'TOB Data - Fake - Restaurants'!A65</f>
        <v>811296</v>
      </c>
      <c r="C65" s="0" t="n">
        <f aca="false">B65</f>
        <v>811296</v>
      </c>
      <c r="D65" s="0" t="str">
        <f aca="false">'TOB Data - Fake - Restaurants'!E65</f>
        <v>KNIGHT CANADA LTD.</v>
      </c>
      <c r="E65" s="0" t="str">
        <f aca="false">"BC"</f>
        <v>BC</v>
      </c>
      <c r="F65" s="0" t="str">
        <f aca="false">'TOB Data - Fake - Restaurants'!B65</f>
        <v>Joplin Shack</v>
      </c>
      <c r="G65" s="0" t="str">
        <f aca="false">'TOB Data - Fake - Restaurants'!C65</f>
        <v>FM0503636</v>
      </c>
      <c r="H65" s="0" t="str">
        <f aca="false">TEXT('TOB Data - Fake - Restaurants'!L65,"YYYY-MM-DD")</f>
        <v>2007-12-06</v>
      </c>
      <c r="I65" s="0" t="str">
        <f aca="false">"Filing:FRREG"</f>
        <v>Filing:FRREG</v>
      </c>
    </row>
    <row r="66" customFormat="false" ht="13.8" hidden="false" customHeight="false" outlineLevel="0" collapsed="false">
      <c r="A66" s="0" t="str">
        <f aca="false">IF('registration-permitify.csv'!D66 = "SP",'TOB Data - Fake - Restaurants'!M66,"-")</f>
        <v>-</v>
      </c>
      <c r="B66" s="0" t="n">
        <f aca="false">'TOB Data - Fake - Restaurants'!A66</f>
        <v>957420</v>
      </c>
      <c r="C66" s="0" t="n">
        <f aca="false">B66</f>
        <v>957420</v>
      </c>
      <c r="D66" s="0" t="str">
        <f aca="false">'TOB Data - Fake - Restaurants'!E66</f>
        <v>FULFORD ENTERPRISES LTD.</v>
      </c>
      <c r="E66" s="0" t="str">
        <f aca="false">"BC"</f>
        <v>BC</v>
      </c>
      <c r="F66" s="0" t="str">
        <f aca="false">'TOB Data - Fake - Restaurants'!B66</f>
        <v>Porter Eatry</v>
      </c>
      <c r="G66" s="0" t="str">
        <f aca="false">'TOB Data - Fake - Restaurants'!C66</f>
        <v>FM0310432</v>
      </c>
      <c r="H66" s="0" t="str">
        <f aca="false">TEXT('TOB Data - Fake - Restaurants'!L66,"YYYY-MM-DD")</f>
        <v>2007-03-09</v>
      </c>
      <c r="I66" s="0" t="str">
        <f aca="false">"Filing:FRREG"</f>
        <v>Filing:FRREG</v>
      </c>
    </row>
    <row r="67" customFormat="false" ht="13.8" hidden="false" customHeight="false" outlineLevel="0" collapsed="false">
      <c r="A67" s="0" t="str">
        <f aca="false">IF('registration-permitify.csv'!D67 = "SP",'TOB Data - Fake - Restaurants'!M67,"-")</f>
        <v>-</v>
      </c>
      <c r="B67" s="0" t="n">
        <f aca="false">'TOB Data - Fake - Restaurants'!A67</f>
        <v>1064244</v>
      </c>
      <c r="C67" s="0" t="n">
        <f aca="false">B67</f>
        <v>1064244</v>
      </c>
      <c r="D67" s="0" t="str">
        <f aca="false">'TOB Data - Fake - Restaurants'!E67</f>
        <v>LOCKE ENTERPRISES LTD.</v>
      </c>
      <c r="E67" s="0" t="str">
        <f aca="false">"BC"</f>
        <v>BC</v>
      </c>
      <c r="F67" s="0" t="str">
        <f aca="false">'TOB Data - Fake - Restaurants'!B67</f>
        <v>Harrington Coffee House</v>
      </c>
      <c r="G67" s="0" t="str">
        <f aca="false">'TOB Data - Fake - Restaurants'!C67</f>
        <v>FM0797734</v>
      </c>
      <c r="H67" s="0" t="str">
        <f aca="false">TEXT('TOB Data - Fake - Restaurants'!L67,"YYYY-MM-DD")</f>
        <v>2017-09-08</v>
      </c>
      <c r="I67" s="0" t="str">
        <f aca="false">"Filing:FRREG"</f>
        <v>Filing:FRREG</v>
      </c>
    </row>
    <row r="68" customFormat="false" ht="13.8" hidden="false" customHeight="false" outlineLevel="0" collapsed="false">
      <c r="A68" s="0" t="str">
        <f aca="false">IF('registration-permitify.csv'!D68 = "SP",'TOB Data - Fake - Restaurants'!M68,"-")</f>
        <v>-</v>
      </c>
      <c r="B68" s="0" t="n">
        <f aca="false">'TOB Data - Fake - Restaurants'!A68</f>
        <v>1075766</v>
      </c>
      <c r="C68" s="0" t="n">
        <f aca="false">B68</f>
        <v>1075766</v>
      </c>
      <c r="D68" s="0" t="str">
        <f aca="false">'TOB Data - Fake - Restaurants'!E68</f>
        <v>LLOYD FOODS INC.</v>
      </c>
      <c r="E68" s="0" t="str">
        <f aca="false">"BC"</f>
        <v>BC</v>
      </c>
      <c r="F68" s="0" t="str">
        <f aca="false">'TOB Data - Fake - Restaurants'!B68</f>
        <v>Gonzalez Pub</v>
      </c>
      <c r="G68" s="0" t="str">
        <f aca="false">'TOB Data - Fake - Restaurants'!C68</f>
        <v>FM0990719</v>
      </c>
      <c r="H68" s="0" t="str">
        <f aca="false">TEXT('TOB Data - Fake - Restaurants'!L68,"YYYY-MM-DD")</f>
        <v>2012-10-03</v>
      </c>
      <c r="I68" s="0" t="str">
        <f aca="false">"Filing:FRREG"</f>
        <v>Filing:FRREG</v>
      </c>
    </row>
    <row r="69" customFormat="false" ht="13.8" hidden="false" customHeight="false" outlineLevel="0" collapsed="false">
      <c r="A69" s="0" t="str">
        <f aca="false">IF('registration-permitify.csv'!D69 = "SP",'TOB Data - Fake - Restaurants'!M69,"-")</f>
        <v>-</v>
      </c>
      <c r="B69" s="0" t="n">
        <f aca="false">'TOB Data - Fake - Restaurants'!A69</f>
        <v>1102610</v>
      </c>
      <c r="C69" s="0" t="n">
        <f aca="false">B69</f>
        <v>1102610</v>
      </c>
      <c r="D69" s="0" t="str">
        <f aca="false">'TOB Data - Fake - Restaurants'!E69</f>
        <v>GLEASON FOODS INC.</v>
      </c>
      <c r="E69" s="0" t="str">
        <f aca="false">"BC"</f>
        <v>BC</v>
      </c>
      <c r="F69" s="0" t="str">
        <f aca="false">'TOB Data - Fake - Restaurants'!B69</f>
        <v>Colbert Saloon</v>
      </c>
      <c r="G69" s="0" t="str">
        <f aca="false">'TOB Data - Fake - Restaurants'!C69</f>
        <v>FM0263196</v>
      </c>
      <c r="H69" s="0" t="str">
        <f aca="false">TEXT('TOB Data - Fake - Restaurants'!L69,"YYYY-MM-DD")</f>
        <v>2012-10-05</v>
      </c>
      <c r="I69" s="0" t="str">
        <f aca="false">"Filing:FRREG"</f>
        <v>Filing:FRREG</v>
      </c>
    </row>
    <row r="70" customFormat="false" ht="13.8" hidden="false" customHeight="false" outlineLevel="0" collapsed="false">
      <c r="A70" s="0" t="str">
        <f aca="false">IF('registration-permitify.csv'!D70 = "SP",'TOB Data - Fake - Restaurants'!M70,"-")</f>
        <v>-</v>
      </c>
      <c r="B70" s="0" t="n">
        <f aca="false">'TOB Data - Fake - Restaurants'!A70</f>
        <v>424343</v>
      </c>
      <c r="C70" s="0" t="n">
        <f aca="false">B70</f>
        <v>424343</v>
      </c>
      <c r="D70" s="0" t="str">
        <f aca="false">'TOB Data - Fake - Restaurants'!E70</f>
        <v>BUMPERS RESTAURANT GROUP LTD.</v>
      </c>
      <c r="E70" s="0" t="str">
        <f aca="false">"BC"</f>
        <v>BC</v>
      </c>
      <c r="F70" s="0" t="str">
        <f aca="false">'TOB Data - Fake - Restaurants'!B70</f>
        <v>Lisi Tavern</v>
      </c>
      <c r="G70" s="0" t="str">
        <f aca="false">'TOB Data - Fake - Restaurants'!C70</f>
        <v>FM0941835</v>
      </c>
      <c r="H70" s="0" t="str">
        <f aca="false">TEXT('TOB Data - Fake - Restaurants'!L70,"YYYY-MM-DD")</f>
        <v>2015-03-12</v>
      </c>
      <c r="I70" s="0" t="str">
        <f aca="false">"Filing:FRREG"</f>
        <v>Filing:FRREG</v>
      </c>
    </row>
    <row r="71" customFormat="false" ht="13.8" hidden="false" customHeight="false" outlineLevel="0" collapsed="false">
      <c r="A71" s="0" t="str">
        <f aca="false">IF('registration-permitify.csv'!D71 = "SP",'TOB Data - Fake - Restaurants'!M71,"-")</f>
        <v>-</v>
      </c>
      <c r="B71" s="0" t="n">
        <f aca="false">'TOB Data - Fake - Restaurants'!A71</f>
        <v>480866</v>
      </c>
      <c r="C71" s="0" t="n">
        <f aca="false">B71</f>
        <v>480866</v>
      </c>
      <c r="D71" s="0" t="str">
        <f aca="false">'TOB Data - Fake - Restaurants'!E71</f>
        <v>RODRIGUEZ TRADING LTD.</v>
      </c>
      <c r="E71" s="0" t="str">
        <f aca="false">"BC"</f>
        <v>BC</v>
      </c>
      <c r="F71" s="0" t="str">
        <f aca="false">'TOB Data - Fake - Restaurants'!B71</f>
        <v>Williams Restaurant</v>
      </c>
      <c r="G71" s="0" t="str">
        <f aca="false">'TOB Data - Fake - Restaurants'!C71</f>
        <v>FM0842692</v>
      </c>
      <c r="H71" s="0" t="str">
        <f aca="false">TEXT('TOB Data - Fake - Restaurants'!L71,"YYYY-MM-DD")</f>
        <v>2007-01-13</v>
      </c>
      <c r="I71" s="0" t="str">
        <f aca="false">"Filing:FRREG"</f>
        <v>Filing:FRREG</v>
      </c>
    </row>
    <row r="72" customFormat="false" ht="13.8" hidden="false" customHeight="false" outlineLevel="0" collapsed="false">
      <c r="A72" s="0" t="str">
        <f aca="false">IF('registration-permitify.csv'!D72 = "SP",'TOB Data - Fake - Restaurants'!M72,"-")</f>
        <v>-</v>
      </c>
      <c r="B72" s="0" t="n">
        <f aca="false">'TOB Data - Fake - Restaurants'!A72</f>
        <v>955865</v>
      </c>
      <c r="C72" s="0" t="n">
        <f aca="false">B72</f>
        <v>955865</v>
      </c>
      <c r="D72" s="0" t="str">
        <f aca="false">'TOB Data - Fake - Restaurants'!E72</f>
        <v>MARTIN239713 B.C. LTD.</v>
      </c>
      <c r="E72" s="0" t="str">
        <f aca="false">"BC"</f>
        <v>BC</v>
      </c>
      <c r="F72" s="0" t="str">
        <f aca="false">'TOB Data - Fake - Restaurants'!B72</f>
        <v>Peirce Diner</v>
      </c>
      <c r="G72" s="0" t="str">
        <f aca="false">'TOB Data - Fake - Restaurants'!C72</f>
        <v>FM0396526</v>
      </c>
      <c r="H72" s="0" t="str">
        <f aca="false">TEXT('TOB Data - Fake - Restaurants'!L72,"YYYY-MM-DD")</f>
        <v>2009-05-02</v>
      </c>
      <c r="I72" s="0" t="str">
        <f aca="false">"Filing:FRREG"</f>
        <v>Filing:FRREG</v>
      </c>
    </row>
    <row r="73" customFormat="false" ht="13.8" hidden="false" customHeight="false" outlineLevel="0" collapsed="false">
      <c r="A73" s="0" t="str">
        <f aca="false">IF('registration-permitify.csv'!D73 = "SP",'TOB Data - Fake - Restaurants'!M73,"-")</f>
        <v>-</v>
      </c>
      <c r="B73" s="0" t="n">
        <f aca="false">'TOB Data - Fake - Restaurants'!A73</f>
        <v>746359</v>
      </c>
      <c r="C73" s="0" t="n">
        <f aca="false">B73</f>
        <v>746359</v>
      </c>
      <c r="D73" s="0" t="str">
        <f aca="false">'TOB Data - Fake - Restaurants'!E73</f>
        <v>WRIGHT COFFEE CANADA, INC.</v>
      </c>
      <c r="E73" s="0" t="str">
        <f aca="false">"BC"</f>
        <v>BC</v>
      </c>
      <c r="F73" s="0" t="str">
        <f aca="false">'TOB Data - Fake - Restaurants'!B73</f>
        <v>Knight Public House</v>
      </c>
      <c r="G73" s="0" t="str">
        <f aca="false">'TOB Data - Fake - Restaurants'!C73</f>
        <v>FM0403540</v>
      </c>
      <c r="H73" s="0" t="str">
        <f aca="false">TEXT('TOB Data - Fake - Restaurants'!L73,"YYYY-MM-DD")</f>
        <v>2015-03-02</v>
      </c>
      <c r="I73" s="0" t="str">
        <f aca="false">"Filing:FRREG"</f>
        <v>Filing:FRREG</v>
      </c>
    </row>
    <row r="74" customFormat="false" ht="13.8" hidden="false" customHeight="false" outlineLevel="0" collapsed="false">
      <c r="A74" s="0" t="str">
        <f aca="false">IF('registration-permitify.csv'!D74 = "SP",'TOB Data - Fake - Restaurants'!M74,"-")</f>
        <v>-</v>
      </c>
      <c r="B74" s="0" t="n">
        <f aca="false">'TOB Data - Fake - Restaurants'!A74</f>
        <v>438484</v>
      </c>
      <c r="C74" s="0" t="n">
        <f aca="false">B74</f>
        <v>438484</v>
      </c>
      <c r="D74" s="0" t="str">
        <f aca="false">'TOB Data - Fake - Restaurants'!E74</f>
        <v>SHOOK318365 B.C. LTD.</v>
      </c>
      <c r="E74" s="0" t="str">
        <f aca="false">"BC"</f>
        <v>BC</v>
      </c>
      <c r="F74" s="0" t="str">
        <f aca="false">'TOB Data - Fake - Restaurants'!B74</f>
        <v>Fulford Seafood</v>
      </c>
      <c r="G74" s="0" t="str">
        <f aca="false">'TOB Data - Fake - Restaurants'!C74</f>
        <v>FM0430250</v>
      </c>
      <c r="H74" s="0" t="str">
        <f aca="false">TEXT('TOB Data - Fake - Restaurants'!L74,"YYYY-MM-DD")</f>
        <v>2010-05-30</v>
      </c>
      <c r="I74" s="0" t="str">
        <f aca="false">"Filing:FRREG"</f>
        <v>Filing:FRREG</v>
      </c>
    </row>
    <row r="75" customFormat="false" ht="13.8" hidden="false" customHeight="false" outlineLevel="0" collapsed="false">
      <c r="A75" s="0" t="str">
        <f aca="false">IF('registration-permitify.csv'!D75 = "SP",'TOB Data - Fake - Restaurants'!M75,"-")</f>
        <v>-</v>
      </c>
      <c r="B75" s="0" t="n">
        <f aca="false">'TOB Data - Fake - Restaurants'!A75</f>
        <v>640751</v>
      </c>
      <c r="C75" s="0" t="n">
        <f aca="false">B75</f>
        <v>640751</v>
      </c>
      <c r="D75" s="0" t="str">
        <f aca="false">'TOB Data - Fake - Restaurants'!E75</f>
        <v>CLEARY HEIGHTS CARE HOLDINGS LTD.</v>
      </c>
      <c r="E75" s="0" t="str">
        <f aca="false">"BC"</f>
        <v>BC</v>
      </c>
      <c r="F75" s="0" t="str">
        <f aca="false">'TOB Data - Fake - Restaurants'!B75</f>
        <v>Locke Coffee</v>
      </c>
      <c r="G75" s="0" t="str">
        <f aca="false">'TOB Data - Fake - Restaurants'!C75</f>
        <v>FM0650759</v>
      </c>
      <c r="H75" s="0" t="str">
        <f aca="false">TEXT('TOB Data - Fake - Restaurants'!L75,"YYYY-MM-DD")</f>
        <v>2005-01-16</v>
      </c>
      <c r="I75" s="0" t="str">
        <f aca="false">"Filing:FRREG"</f>
        <v>Filing:FRREG</v>
      </c>
    </row>
    <row r="76" customFormat="false" ht="13.8" hidden="false" customHeight="false" outlineLevel="0" collapsed="false">
      <c r="A76" s="0" t="str">
        <f aca="false">IF('registration-permitify.csv'!D76 = "SP",'TOB Data - Fake - Restaurants'!M76,"-")</f>
        <v>-</v>
      </c>
      <c r="B76" s="0" t="n">
        <f aca="false">'TOB Data - Fake - Restaurants'!A76</f>
        <v>943405</v>
      </c>
      <c r="C76" s="0" t="n">
        <f aca="false">B76</f>
        <v>943405</v>
      </c>
      <c r="D76" s="0" t="str">
        <f aca="false">'TOB Data - Fake - Restaurants'!E76</f>
        <v>BANKSTON THE SAMOSA HOUSE INC.</v>
      </c>
      <c r="E76" s="0" t="str">
        <f aca="false">"BC"</f>
        <v>BC</v>
      </c>
      <c r="F76" s="0" t="str">
        <f aca="false">'TOB Data - Fake - Restaurants'!B76</f>
        <v>Lloyd Pub</v>
      </c>
      <c r="G76" s="0" t="str">
        <f aca="false">'TOB Data - Fake - Restaurants'!C76</f>
        <v>FM0505363</v>
      </c>
      <c r="H76" s="0" t="str">
        <f aca="false">TEXT('TOB Data - Fake - Restaurants'!L76,"YYYY-MM-DD")</f>
        <v>2017-09-30</v>
      </c>
      <c r="I76" s="0" t="str">
        <f aca="false">"Filing:FRREG"</f>
        <v>Filing:FRREG</v>
      </c>
    </row>
    <row r="77" customFormat="false" ht="13.8" hidden="false" customHeight="false" outlineLevel="0" collapsed="false">
      <c r="A77" s="0" t="str">
        <f aca="false">IF('registration-permitify.csv'!D77 = "SP",'TOB Data - Fake - Restaurants'!M77,"-")</f>
        <v>-</v>
      </c>
      <c r="B77" s="0" t="n">
        <f aca="false">'TOB Data - Fake - Restaurants'!A77</f>
        <v>580884</v>
      </c>
      <c r="C77" s="0" t="n">
        <f aca="false">B77</f>
        <v>580884</v>
      </c>
      <c r="D77" s="0" t="str">
        <f aca="false">'TOB Data - Fake - Restaurants'!E77</f>
        <v>PINZON SPRING GROUP LTD.</v>
      </c>
      <c r="E77" s="0" t="str">
        <f aca="false">"BC"</f>
        <v>BC</v>
      </c>
      <c r="F77" s="0" t="str">
        <f aca="false">'TOB Data - Fake - Restaurants'!B77</f>
        <v>Gleason Trattoria</v>
      </c>
      <c r="G77" s="0" t="str">
        <f aca="false">'TOB Data - Fake - Restaurants'!C77</f>
        <v>FM0371990</v>
      </c>
      <c r="H77" s="0" t="str">
        <f aca="false">TEXT('TOB Data - Fake - Restaurants'!L77,"YYYY-MM-DD")</f>
        <v>2010-07-26</v>
      </c>
      <c r="I77" s="0" t="str">
        <f aca="false">"Filing:FRREG"</f>
        <v>Filing:FRREG</v>
      </c>
    </row>
    <row r="78" customFormat="false" ht="13.8" hidden="false" customHeight="false" outlineLevel="0" collapsed="false">
      <c r="A78" s="0" t="str">
        <f aca="false">IF('registration-permitify.csv'!D78 = "SP",'TOB Data - Fake - Restaurants'!M78,"-")</f>
        <v>-</v>
      </c>
      <c r="B78" s="0" t="n">
        <f aca="false">'TOB Data - Fake - Restaurants'!A78</f>
        <v>974690</v>
      </c>
      <c r="C78" s="0" t="n">
        <f aca="false">B78</f>
        <v>974690</v>
      </c>
      <c r="D78" s="0" t="str">
        <f aca="false">'TOB Data - Fake - Restaurants'!E78</f>
        <v>ELSON328152 B.C. LTD.</v>
      </c>
      <c r="E78" s="0" t="str">
        <f aca="false">"BC"</f>
        <v>BC</v>
      </c>
      <c r="F78" s="0" t="str">
        <f aca="false">'TOB Data - Fake - Restaurants'!B78</f>
        <v>Bumpers Public House</v>
      </c>
      <c r="G78" s="0" t="str">
        <f aca="false">'TOB Data - Fake - Restaurants'!C78</f>
        <v>FM0411589</v>
      </c>
      <c r="H78" s="0" t="str">
        <f aca="false">TEXT('TOB Data - Fake - Restaurants'!L78,"YYYY-MM-DD")</f>
        <v>2010-07-26</v>
      </c>
      <c r="I78" s="0" t="str">
        <f aca="false">"Filing:FRREG"</f>
        <v>Filing:FRREG</v>
      </c>
    </row>
    <row r="79" customFormat="false" ht="13.8" hidden="false" customHeight="false" outlineLevel="0" collapsed="false">
      <c r="A79" s="0" t="str">
        <f aca="false">IF('registration-permitify.csv'!D79 = "SP",'TOB Data - Fake - Restaurants'!M79,"-")</f>
        <v>-</v>
      </c>
      <c r="B79" s="0" t="n">
        <f aca="false">'TOB Data - Fake - Restaurants'!A79</f>
        <v>555940</v>
      </c>
      <c r="C79" s="0" t="n">
        <f aca="false">B79</f>
        <v>555940</v>
      </c>
      <c r="D79" s="0" t="str">
        <f aca="false">'TOB Data - Fake - Restaurants'!E79</f>
        <v>BLUNT BREAD CO. INC.</v>
      </c>
      <c r="E79" s="0" t="str">
        <f aca="false">"BC"</f>
        <v>BC</v>
      </c>
      <c r="F79" s="0" t="str">
        <f aca="false">'TOB Data - Fake - Restaurants'!B79</f>
        <v>Rodriguez Drive-In</v>
      </c>
      <c r="G79" s="0" t="str">
        <f aca="false">'TOB Data - Fake - Restaurants'!C79</f>
        <v>FM0126534</v>
      </c>
      <c r="H79" s="0" t="str">
        <f aca="false">TEXT('TOB Data - Fake - Restaurants'!L79,"YYYY-MM-DD")</f>
        <v>2006-07-18</v>
      </c>
      <c r="I79" s="0" t="str">
        <f aca="false">"Filing:FRREG"</f>
        <v>Filing:FRREG</v>
      </c>
    </row>
    <row r="80" customFormat="false" ht="13.8" hidden="false" customHeight="false" outlineLevel="0" collapsed="false">
      <c r="A80" s="0" t="str">
        <f aca="false">IF('registration-permitify.csv'!D80 = "SP",'TOB Data - Fake - Restaurants'!M80,"-")</f>
        <v>-</v>
      </c>
      <c r="B80" s="0" t="n">
        <f aca="false">'TOB Data - Fake - Restaurants'!A80</f>
        <v>370390</v>
      </c>
      <c r="C80" s="0" t="n">
        <f aca="false">B80</f>
        <v>370390</v>
      </c>
      <c r="D80" s="0" t="str">
        <f aca="false">'TOB Data - Fake - Restaurants'!E80</f>
        <v>LOPEZ LINK NOODLES &amp; PASTA LTD.</v>
      </c>
      <c r="E80" s="0" t="str">
        <f aca="false">"BC"</f>
        <v>BC</v>
      </c>
      <c r="F80" s="0" t="str">
        <f aca="false">'TOB Data - Fake - Restaurants'!B80</f>
        <v>Martin Dive</v>
      </c>
      <c r="G80" s="0" t="str">
        <f aca="false">'TOB Data - Fake - Restaurants'!C80</f>
        <v>FM0869372</v>
      </c>
      <c r="H80" s="0" t="str">
        <f aca="false">TEXT('TOB Data - Fake - Restaurants'!L80,"YYYY-MM-DD")</f>
        <v>2015-12-11</v>
      </c>
      <c r="I80" s="0" t="str">
        <f aca="false">"Filing:FRREG"</f>
        <v>Filing:FRREG</v>
      </c>
    </row>
    <row r="81" customFormat="false" ht="13.8" hidden="false" customHeight="false" outlineLevel="0" collapsed="false">
      <c r="A81" s="0" t="str">
        <f aca="false">IF('registration-permitify.csv'!D81 = "SP",'TOB Data - Fake - Restaurants'!M81,"-")</f>
        <v>-</v>
      </c>
      <c r="B81" s="0" t="n">
        <f aca="false">'TOB Data - Fake - Restaurants'!A81</f>
        <v>337124</v>
      </c>
      <c r="C81" s="0" t="n">
        <f aca="false">B81</f>
        <v>337124</v>
      </c>
      <c r="D81" s="0" t="str">
        <f aca="false">'TOB Data - Fake - Restaurants'!E81</f>
        <v>GRIFFIN FOOD INDUSTRY LTD.</v>
      </c>
      <c r="E81" s="0" t="str">
        <f aca="false">"BC"</f>
        <v>BC</v>
      </c>
      <c r="F81" s="0" t="str">
        <f aca="false">'TOB Data - Fake - Restaurants'!B81</f>
        <v>Wright Luncheon</v>
      </c>
      <c r="G81" s="0" t="str">
        <f aca="false">'TOB Data - Fake - Restaurants'!C81</f>
        <v>FM0996863</v>
      </c>
      <c r="H81" s="0" t="str">
        <f aca="false">TEXT('TOB Data - Fake - Restaurants'!L81,"YYYY-MM-DD")</f>
        <v>2005-07-14</v>
      </c>
      <c r="I81" s="0" t="str">
        <f aca="false">"Filing:FRREG"</f>
        <v>Filing:FRREG</v>
      </c>
    </row>
    <row r="82" customFormat="false" ht="13.8" hidden="false" customHeight="false" outlineLevel="0" collapsed="false">
      <c r="A82" s="0" t="str">
        <f aca="false">IF('registration-permitify.csv'!D82 = "SP",'TOB Data - Fake - Restaurants'!M82,"-")</f>
        <v>-</v>
      </c>
      <c r="B82" s="0" t="n">
        <f aca="false">'TOB Data - Fake - Restaurants'!A82</f>
        <v>456209</v>
      </c>
      <c r="C82" s="0" t="n">
        <f aca="false">B82</f>
        <v>456209</v>
      </c>
      <c r="D82" s="0" t="str">
        <f aca="false">'TOB Data - Fake - Restaurants'!E82</f>
        <v>BUENO FOOD LTD.</v>
      </c>
      <c r="E82" s="0" t="str">
        <f aca="false">"BC"</f>
        <v>BC</v>
      </c>
      <c r="F82" s="0" t="str">
        <f aca="false">'TOB Data - Fake - Restaurants'!B82</f>
        <v>Shook Coffee</v>
      </c>
      <c r="G82" s="0" t="str">
        <f aca="false">'TOB Data - Fake - Restaurants'!C82</f>
        <v>FM0626073</v>
      </c>
      <c r="H82" s="0" t="str">
        <f aca="false">TEXT('TOB Data - Fake - Restaurants'!L82,"YYYY-MM-DD")</f>
        <v>2006-07-03</v>
      </c>
      <c r="I82" s="0" t="str">
        <f aca="false">"Filing:FRREG"</f>
        <v>Filing:FRREG</v>
      </c>
    </row>
    <row r="83" customFormat="false" ht="13.8" hidden="false" customHeight="false" outlineLevel="0" collapsed="false">
      <c r="A83" s="0" t="str">
        <f aca="false">IF('registration-permitify.csv'!D83 = "SP",'TOB Data - Fake - Restaurants'!M83,"-")</f>
        <v>-</v>
      </c>
      <c r="B83" s="0" t="n">
        <f aca="false">'TOB Data - Fake - Restaurants'!A83</f>
        <v>1107258</v>
      </c>
      <c r="C83" s="0" t="n">
        <f aca="false">B83</f>
        <v>1107258</v>
      </c>
      <c r="D83" s="0" t="str">
        <f aca="false">'TOB Data - Fake - Restaurants'!E83</f>
        <v>DIAZ HOLDINGS LTD.</v>
      </c>
      <c r="E83" s="0" t="str">
        <f aca="false">"BC"</f>
        <v>BC</v>
      </c>
      <c r="F83" s="0" t="str">
        <f aca="false">'TOB Data - Fake - Restaurants'!B83</f>
        <v>Cleary Kitchen</v>
      </c>
      <c r="G83" s="0" t="str">
        <f aca="false">'TOB Data - Fake - Restaurants'!C83</f>
        <v>FM0998610</v>
      </c>
      <c r="H83" s="0" t="str">
        <f aca="false">TEXT('TOB Data - Fake - Restaurants'!L83,"YYYY-MM-DD")</f>
        <v>2010-09-24</v>
      </c>
      <c r="I83" s="0" t="str">
        <f aca="false">"Filing:FRREG"</f>
        <v>Filing:FRREG</v>
      </c>
    </row>
    <row r="84" customFormat="false" ht="13.8" hidden="false" customHeight="false" outlineLevel="0" collapsed="false">
      <c r="A84" s="0" t="str">
        <f aca="false">IF('registration-permitify.csv'!D84 = "SP",'TOB Data - Fake - Restaurants'!M84,"-")</f>
        <v>-</v>
      </c>
      <c r="B84" s="0" t="n">
        <f aca="false">'TOB Data - Fake - Restaurants'!A84</f>
        <v>632084</v>
      </c>
      <c r="C84" s="0" t="n">
        <f aca="false">B84</f>
        <v>632084</v>
      </c>
      <c r="D84" s="0" t="str">
        <f aca="false">'TOB Data - Fake - Restaurants'!E84</f>
        <v>ROBERTSON INVESTMENT SOLUTIONS INC.</v>
      </c>
      <c r="E84" s="0" t="str">
        <f aca="false">"BC"</f>
        <v>BC</v>
      </c>
      <c r="F84" s="0" t="str">
        <f aca="false">'TOB Data - Fake - Restaurants'!B84</f>
        <v>Bankston Kitchen</v>
      </c>
      <c r="G84" s="0" t="str">
        <f aca="false">'TOB Data - Fake - Restaurants'!C84</f>
        <v>FM0657989</v>
      </c>
      <c r="H84" s="0" t="str">
        <f aca="false">TEXT('TOB Data - Fake - Restaurants'!L84,"YYYY-MM-DD")</f>
        <v>2010-02-28</v>
      </c>
      <c r="I84" s="0" t="str">
        <f aca="false">"Filing:FRREG"</f>
        <v>Filing:FRREG</v>
      </c>
    </row>
    <row r="85" customFormat="false" ht="13.8" hidden="false" customHeight="false" outlineLevel="0" collapsed="false">
      <c r="A85" s="0" t="str">
        <f aca="false">IF('registration-permitify.csv'!D85 = "SP",'TOB Data - Fake - Restaurants'!M85,"-")</f>
        <v>-</v>
      </c>
      <c r="B85" s="0" t="n">
        <f aca="false">'TOB Data - Fake - Restaurants'!A85</f>
        <v>446912</v>
      </c>
      <c r="C85" s="0" t="n">
        <f aca="false">B85</f>
        <v>446912</v>
      </c>
      <c r="D85" s="0" t="str">
        <f aca="false">'TOB Data - Fake - Restaurants'!E85</f>
        <v>JARMON CINNAMON CENTRE LTD.</v>
      </c>
      <c r="E85" s="0" t="str">
        <f aca="false">"BC"</f>
        <v>BC</v>
      </c>
      <c r="F85" s="0" t="str">
        <f aca="false">'TOB Data - Fake - Restaurants'!B85</f>
        <v>Pinzon Pub</v>
      </c>
      <c r="G85" s="0" t="str">
        <f aca="false">'TOB Data - Fake - Restaurants'!C85</f>
        <v>FM0256234</v>
      </c>
      <c r="H85" s="0" t="str">
        <f aca="false">TEXT('TOB Data - Fake - Restaurants'!L85,"YYYY-MM-DD")</f>
        <v>2018-03-16</v>
      </c>
      <c r="I85" s="0" t="str">
        <f aca="false">"Filing:FRREG"</f>
        <v>Filing:FRREG</v>
      </c>
    </row>
    <row r="86" customFormat="false" ht="13.8" hidden="false" customHeight="false" outlineLevel="0" collapsed="false">
      <c r="A86" s="0" t="str">
        <f aca="false">IF('registration-permitify.csv'!D86 = "SP",'TOB Data - Fake - Restaurants'!M86,"-")</f>
        <v>-</v>
      </c>
      <c r="B86" s="0" t="n">
        <f aca="false">'TOB Data - Fake - Restaurants'!A86</f>
        <v>394614</v>
      </c>
      <c r="C86" s="0" t="n">
        <f aca="false">B86</f>
        <v>394614</v>
      </c>
      <c r="D86" s="0" t="str">
        <f aca="false">'TOB Data - Fake - Restaurants'!E86</f>
        <v>MEMORIAL ARBOR INC.</v>
      </c>
      <c r="E86" s="0" t="str">
        <f aca="false">"BC"</f>
        <v>BC</v>
      </c>
      <c r="F86" s="0" t="str">
        <f aca="false">'TOB Data - Fake - Restaurants'!B86</f>
        <v>Elson Booze and Food</v>
      </c>
      <c r="G86" s="0" t="str">
        <f aca="false">'TOB Data - Fake - Restaurants'!C86</f>
        <v>FM0531049</v>
      </c>
      <c r="H86" s="0" t="str">
        <f aca="false">TEXT('TOB Data - Fake - Restaurants'!L86,"YYYY-MM-DD")</f>
        <v>2005-11-15</v>
      </c>
      <c r="I86" s="0" t="str">
        <f aca="false">"Filing:FRREG"</f>
        <v>Filing:FRREG</v>
      </c>
    </row>
    <row r="87" customFormat="false" ht="13.8" hidden="false" customHeight="false" outlineLevel="0" collapsed="false">
      <c r="A87" s="0" t="str">
        <f aca="false">IF('registration-permitify.csv'!D87 = "SP",'TOB Data - Fake - Restaurants'!M87,"-")</f>
        <v>-</v>
      </c>
      <c r="B87" s="0" t="n">
        <f aca="false">'TOB Data - Fake - Restaurants'!A87</f>
        <v>394614</v>
      </c>
      <c r="C87" s="0" t="n">
        <f aca="false">B87</f>
        <v>394614</v>
      </c>
      <c r="D87" s="0" t="str">
        <f aca="false">'TOB Data - Fake - Restaurants'!E87</f>
        <v>MEMORIAL ARBOR INC.</v>
      </c>
      <c r="E87" s="0" t="str">
        <f aca="false">"BC"</f>
        <v>BC</v>
      </c>
      <c r="F87" s="0" t="str">
        <f aca="false">'TOB Data - Fake - Restaurants'!B87</f>
        <v>Blunt Inn</v>
      </c>
      <c r="G87" s="0" t="str">
        <f aca="false">'TOB Data - Fake - Restaurants'!C87</f>
        <v>FM0706765</v>
      </c>
      <c r="H87" s="0" t="str">
        <f aca="false">TEXT('TOB Data - Fake - Restaurants'!L87,"YYYY-MM-DD")</f>
        <v>2006-02-24</v>
      </c>
      <c r="I87" s="0" t="str">
        <f aca="false">"Filing:FRREG"</f>
        <v>Filing:FRREG</v>
      </c>
    </row>
    <row r="88" customFormat="false" ht="13.8" hidden="false" customHeight="false" outlineLevel="0" collapsed="false">
      <c r="A88" s="0" t="str">
        <f aca="false">IF('registration-permitify.csv'!D88 = "SP",'TOB Data - Fake - Restaurants'!M88,"-")</f>
        <v>-</v>
      </c>
      <c r="B88" s="0" t="n">
        <f aca="false">'TOB Data - Fake - Restaurants'!A88</f>
        <v>597401</v>
      </c>
      <c r="C88" s="0" t="n">
        <f aca="false">B88</f>
        <v>597401</v>
      </c>
      <c r="D88" s="0" t="str">
        <f aca="false">'TOB Data - Fake - Restaurants'!E88</f>
        <v>WILCOX107235 B.C. LTD.</v>
      </c>
      <c r="E88" s="0" t="str">
        <f aca="false">"BC"</f>
        <v>BC</v>
      </c>
      <c r="F88" s="0" t="str">
        <f aca="false">'TOB Data - Fake - Restaurants'!B88</f>
        <v>Lopez Public House</v>
      </c>
      <c r="G88" s="0" t="str">
        <f aca="false">'TOB Data - Fake - Restaurants'!C88</f>
        <v>FM0577961</v>
      </c>
      <c r="H88" s="0" t="str">
        <f aca="false">TEXT('TOB Data - Fake - Restaurants'!L88,"YYYY-MM-DD")</f>
        <v>2011-07-07</v>
      </c>
      <c r="I88" s="0" t="str">
        <f aca="false">"Filing:FRREG"</f>
        <v>Filing:FRREG</v>
      </c>
    </row>
    <row r="89" customFormat="false" ht="13.8" hidden="false" customHeight="false" outlineLevel="0" collapsed="false">
      <c r="A89" s="0" t="str">
        <f aca="false">IF('registration-permitify.csv'!D89 = "SP",'TOB Data - Fake - Restaurants'!M89,"-")</f>
        <v>-</v>
      </c>
      <c r="B89" s="0" t="n">
        <f aca="false">'TOB Data - Fake - Restaurants'!A89</f>
        <v>425673</v>
      </c>
      <c r="C89" s="0" t="n">
        <f aca="false">B89</f>
        <v>425673</v>
      </c>
      <c r="D89" s="0" t="str">
        <f aca="false">'TOB Data - Fake - Restaurants'!E89</f>
        <v>STRACHAN WAVES COFFEE INC.</v>
      </c>
      <c r="E89" s="0" t="str">
        <f aca="false">"BC"</f>
        <v>BC</v>
      </c>
      <c r="F89" s="0" t="str">
        <f aca="false">'TOB Data - Fake - Restaurants'!B89</f>
        <v>Griffin Grill</v>
      </c>
      <c r="G89" s="0" t="str">
        <f aca="false">'TOB Data - Fake - Restaurants'!C89</f>
        <v>FM0413030</v>
      </c>
      <c r="H89" s="0" t="str">
        <f aca="false">TEXT('TOB Data - Fake - Restaurants'!L89,"YYYY-MM-DD")</f>
        <v>2013-09-25</v>
      </c>
      <c r="I89" s="0" t="str">
        <f aca="false">"Filing:FRREG"</f>
        <v>Filing:FRREG</v>
      </c>
    </row>
    <row r="90" customFormat="false" ht="13.8" hidden="false" customHeight="false" outlineLevel="0" collapsed="false">
      <c r="A90" s="0" t="str">
        <f aca="false">IF('registration-permitify.csv'!D90 = "SP",'TOB Data - Fake - Restaurants'!M90,"-")</f>
        <v>-</v>
      </c>
      <c r="B90" s="0" t="n">
        <f aca="false">'TOB Data - Fake - Restaurants'!A90</f>
        <v>425673</v>
      </c>
      <c r="C90" s="0" t="n">
        <f aca="false">B90</f>
        <v>425673</v>
      </c>
      <c r="D90" s="0" t="str">
        <f aca="false">'TOB Data - Fake - Restaurants'!E90</f>
        <v>STRACHAN WAVES COFFEE INC.</v>
      </c>
      <c r="E90" s="0" t="str">
        <f aca="false">"BC"</f>
        <v>BC</v>
      </c>
      <c r="F90" s="0" t="str">
        <f aca="false">'TOB Data - Fake - Restaurants'!B90</f>
        <v>Bueno Bar</v>
      </c>
      <c r="G90" s="0" t="str">
        <f aca="false">'TOB Data - Fake - Restaurants'!C90</f>
        <v>FM0749927</v>
      </c>
      <c r="H90" s="0" t="str">
        <f aca="false">TEXT('TOB Data - Fake - Restaurants'!L90,"YYYY-MM-DD")</f>
        <v>2007-05-24</v>
      </c>
      <c r="I90" s="0" t="str">
        <f aca="false">"Filing:FRREG"</f>
        <v>Filing:FRREG</v>
      </c>
    </row>
    <row r="91" customFormat="false" ht="13.8" hidden="false" customHeight="false" outlineLevel="0" collapsed="false">
      <c r="A91" s="0" t="str">
        <f aca="false">IF('registration-permitify.csv'!D91 = "SP",'TOB Data - Fake - Restaurants'!M91,"-")</f>
        <v>-</v>
      </c>
      <c r="B91" s="0" t="n">
        <f aca="false">'TOB Data - Fake - Restaurants'!A91</f>
        <v>862400</v>
      </c>
      <c r="C91" s="0" t="n">
        <f aca="false">B91</f>
        <v>862400</v>
      </c>
      <c r="D91" s="0" t="str">
        <f aca="false">'TOB Data - Fake - Restaurants'!E91</f>
        <v>WORRELL240305 B.C. LTD.</v>
      </c>
      <c r="E91" s="0" t="str">
        <f aca="false">"BC"</f>
        <v>BC</v>
      </c>
      <c r="F91" s="0" t="str">
        <f aca="false">'TOB Data - Fake - Restaurants'!B91</f>
        <v>Diaz Saloon</v>
      </c>
      <c r="G91" s="0" t="str">
        <f aca="false">'TOB Data - Fake - Restaurants'!C91</f>
        <v>FM0978608</v>
      </c>
      <c r="H91" s="0" t="str">
        <f aca="false">TEXT('TOB Data - Fake - Restaurants'!L91,"YYYY-MM-DD")</f>
        <v>2016-12-24</v>
      </c>
      <c r="I91" s="0" t="str">
        <f aca="false">"Filing:FRREG"</f>
        <v>Filing:FRREG</v>
      </c>
    </row>
    <row r="92" customFormat="false" ht="13.8" hidden="false" customHeight="false" outlineLevel="0" collapsed="false">
      <c r="A92" s="0" t="str">
        <f aca="false">IF('registration-permitify.csv'!D92 = "SP",'TOB Data - Fake - Restaurants'!M92,"-")</f>
        <v>-</v>
      </c>
      <c r="B92" s="0" t="n">
        <f aca="false">'TOB Data - Fake - Restaurants'!A92</f>
        <v>916546</v>
      </c>
      <c r="C92" s="0" t="n">
        <f aca="false">B92</f>
        <v>916546</v>
      </c>
      <c r="D92" s="0" t="str">
        <f aca="false">'TOB Data - Fake - Restaurants'!E92</f>
        <v>WELLS ENTERPRISES LIMITED</v>
      </c>
      <c r="E92" s="0" t="str">
        <f aca="false">"BC"</f>
        <v>BC</v>
      </c>
      <c r="F92" s="0" t="str">
        <f aca="false">'TOB Data - Fake - Restaurants'!B92</f>
        <v>Robertson Restaurant</v>
      </c>
      <c r="G92" s="0" t="str">
        <f aca="false">'TOB Data - Fake - Restaurants'!C92</f>
        <v>FM0371429</v>
      </c>
      <c r="H92" s="0" t="str">
        <f aca="false">TEXT('TOB Data - Fake - Restaurants'!L92,"YYYY-MM-DD")</f>
        <v>2008-07-25</v>
      </c>
      <c r="I92" s="0" t="str">
        <f aca="false">"Filing:FRREG"</f>
        <v>Filing:FRREG</v>
      </c>
    </row>
    <row r="93" customFormat="false" ht="13.8" hidden="false" customHeight="false" outlineLevel="0" collapsed="false">
      <c r="A93" s="0" t="str">
        <f aca="false">IF('registration-permitify.csv'!D93 = "SP",'TOB Data - Fake - Restaurants'!M93,"-")</f>
        <v>-</v>
      </c>
      <c r="B93" s="0" t="e">
        <f aca="false">'tob data - fake - restaurants'!#ref!</f>
        <v>#VALUE!</v>
      </c>
      <c r="C93" s="0" t="e">
        <f aca="false">B93</f>
        <v>#VALUE!</v>
      </c>
      <c r="D93" s="0" t="e">
        <f aca="false">'tob data - fake - restaurants'!#ref!</f>
        <v>#VALUE!</v>
      </c>
      <c r="E93" s="0" t="str">
        <f aca="false">"BC"</f>
        <v>BC</v>
      </c>
      <c r="F93" s="0" t="e">
        <f aca="false">'tob data - fake - restaurants'!#ref!</f>
        <v>#VALUE!</v>
      </c>
      <c r="G93" s="0" t="e">
        <f aca="false">'tob data - fake - restaurants'!#ref!</f>
        <v>#VALUE!</v>
      </c>
      <c r="H93" s="0" t="e">
        <f aca="false">TEXT('tob data - fake - restaurants'!#ref!,"YYYY-MM-DD")</f>
        <v>#VALUE!</v>
      </c>
      <c r="I93" s="0" t="str">
        <f aca="false">"Filing:FRREG"</f>
        <v>Filing:FRREG</v>
      </c>
    </row>
    <row r="94" customFormat="false" ht="13.8" hidden="false" customHeight="false" outlineLevel="0" collapsed="false">
      <c r="A94" s="0" t="str">
        <f aca="false">IF('registration-permitify.csv'!D94 = "SP",'TOB Data - Fake - Restaurants'!M94,"-")</f>
        <v>-</v>
      </c>
      <c r="B94" s="0" t="n">
        <f aca="false">'TOB Data - Fake - Restaurants'!A93</f>
        <v>0</v>
      </c>
      <c r="C94" s="0" t="n">
        <f aca="false">B94</f>
        <v>0</v>
      </c>
      <c r="D94" s="0" t="n">
        <f aca="false">'TOB Data - Fake - Restaurants'!E93</f>
        <v>0</v>
      </c>
      <c r="E94" s="0" t="str">
        <f aca="false">"BC"</f>
        <v>BC</v>
      </c>
      <c r="F94" s="0" t="n">
        <f aca="false">'TOB Data - Fake - Restaurants'!B93</f>
        <v>0</v>
      </c>
      <c r="G94" s="0" t="n">
        <f aca="false">'TOB Data - Fake - Restaurants'!C93</f>
        <v>0</v>
      </c>
      <c r="H94" s="0" t="str">
        <f aca="false">TEXT('TOB Data - Fake - Restaurants'!L93,"YYYY-MM-DD")</f>
        <v>1899-12-30</v>
      </c>
      <c r="I94" s="0" t="str">
        <f aca="false">"Filing:FRREG"</f>
        <v>Filing:FRREG</v>
      </c>
    </row>
    <row r="95" customFormat="false" ht="13.8" hidden="false" customHeight="false" outlineLevel="0" collapsed="false">
      <c r="A95" s="0" t="str">
        <f aca="false">IF('registration-permitify.csv'!D95 = "SP",'TOB Data - Fake - Restaurants'!M95,"-")</f>
        <v>-</v>
      </c>
      <c r="B95" s="0" t="n">
        <f aca="false">'TOB Data - Fake - Restaurants'!A94</f>
        <v>0</v>
      </c>
      <c r="C95" s="0" t="n">
        <f aca="false">B95</f>
        <v>0</v>
      </c>
      <c r="D95" s="0" t="n">
        <f aca="false">'TOB Data - Fake - Restaurants'!E94</f>
        <v>0</v>
      </c>
      <c r="E95" s="0" t="str">
        <f aca="false">"BC"</f>
        <v>BC</v>
      </c>
      <c r="F95" s="0" t="n">
        <f aca="false">'TOB Data - Fake - Restaurants'!B94</f>
        <v>0</v>
      </c>
      <c r="G95" s="0" t="n">
        <f aca="false">'TOB Data - Fake - Restaurants'!C94</f>
        <v>0</v>
      </c>
      <c r="H95" s="0" t="str">
        <f aca="false">TEXT('TOB Data - Fake - Restaurants'!L94,"YYYY-MM-DD")</f>
        <v>1899-12-30</v>
      </c>
      <c r="I95" s="0" t="str">
        <f aca="false">"Filing:FRREG"</f>
        <v>Filing:FRREG</v>
      </c>
    </row>
    <row r="96" customFormat="false" ht="13.8" hidden="false" customHeight="false" outlineLevel="0" collapsed="false">
      <c r="A96" s="0" t="str">
        <f aca="false">IF('registration-permitify.csv'!D96 = "SP",'TOB Data - Fake - Restaurants'!M96,"-")</f>
        <v>-</v>
      </c>
      <c r="B96" s="0" t="n">
        <f aca="false">'TOB Data - Fake - Restaurants'!A95</f>
        <v>0</v>
      </c>
      <c r="C96" s="0" t="n">
        <f aca="false">B96</f>
        <v>0</v>
      </c>
      <c r="D96" s="0" t="n">
        <f aca="false">'TOB Data - Fake - Restaurants'!E95</f>
        <v>0</v>
      </c>
      <c r="E96" s="0" t="str">
        <f aca="false">"BC"</f>
        <v>BC</v>
      </c>
      <c r="F96" s="0" t="n">
        <f aca="false">'TOB Data - Fake - Restaurants'!B95</f>
        <v>0</v>
      </c>
      <c r="G96" s="0" t="n">
        <f aca="false">'TOB Data - Fake - Restaurants'!C95</f>
        <v>0</v>
      </c>
      <c r="H96" s="0" t="str">
        <f aca="false">TEXT('TOB Data - Fake - Restaurants'!L95,"YYYY-MM-DD")</f>
        <v>1899-12-30</v>
      </c>
      <c r="I96" s="0" t="str">
        <f aca="false">"Filing:FRREG"</f>
        <v>Filing:FRREG</v>
      </c>
    </row>
    <row r="97" customFormat="false" ht="13.8" hidden="false" customHeight="false" outlineLevel="0" collapsed="false">
      <c r="A97" s="0" t="str">
        <f aca="false">IF('registration-permitify.csv'!D97 = "SP",'TOB Data - Fake - Restaurants'!M97,"-")</f>
        <v>-</v>
      </c>
      <c r="B97" s="0" t="n">
        <f aca="false">'TOB Data - Fake - Restaurants'!A96</f>
        <v>0</v>
      </c>
      <c r="C97" s="0" t="n">
        <f aca="false">B97</f>
        <v>0</v>
      </c>
      <c r="D97" s="0" t="n">
        <f aca="false">'TOB Data - Fake - Restaurants'!E96</f>
        <v>0</v>
      </c>
      <c r="E97" s="0" t="str">
        <f aca="false">"BC"</f>
        <v>BC</v>
      </c>
      <c r="F97" s="0" t="n">
        <f aca="false">'TOB Data - Fake - Restaurants'!B96</f>
        <v>0</v>
      </c>
      <c r="G97" s="0" t="n">
        <f aca="false">'TOB Data - Fake - Restaurants'!C96</f>
        <v>0</v>
      </c>
      <c r="H97" s="0" t="str">
        <f aca="false">TEXT('TOB Data - Fake - Restaurants'!L96,"YYYY-MM-DD")</f>
        <v>1899-12-30</v>
      </c>
      <c r="I97" s="0" t="str">
        <f aca="false">"Filing:FRREG"</f>
        <v>Filing:FRREG</v>
      </c>
    </row>
    <row r="98" customFormat="false" ht="13.8" hidden="false" customHeight="false" outlineLevel="0" collapsed="false">
      <c r="A98" s="0" t="str">
        <f aca="false">IF('registration-permitify.csv'!D98 = "SP",'TOB Data - Fake - Restaurants'!M98,"-")</f>
        <v>-</v>
      </c>
      <c r="B98" s="0" t="n">
        <f aca="false">'TOB Data - Fake - Restaurants'!A97</f>
        <v>0</v>
      </c>
      <c r="C98" s="0" t="n">
        <f aca="false">B98</f>
        <v>0</v>
      </c>
      <c r="D98" s="0" t="n">
        <f aca="false">'TOB Data - Fake - Restaurants'!E97</f>
        <v>0</v>
      </c>
      <c r="E98" s="0" t="str">
        <f aca="false">"BC"</f>
        <v>BC</v>
      </c>
      <c r="F98" s="0" t="n">
        <f aca="false">'TOB Data - Fake - Restaurants'!B97</f>
        <v>0</v>
      </c>
      <c r="G98" s="0" t="n">
        <f aca="false">'TOB Data - Fake - Restaurants'!C97</f>
        <v>0</v>
      </c>
      <c r="H98" s="0" t="str">
        <f aca="false">TEXT('TOB Data - Fake - Restaurants'!L97,"YYYY-MM-DD")</f>
        <v>1899-12-30</v>
      </c>
      <c r="I98" s="0" t="str">
        <f aca="false">"Filing:FRREG"</f>
        <v>Filing:FRREG</v>
      </c>
    </row>
    <row r="99" customFormat="false" ht="13.8" hidden="false" customHeight="false" outlineLevel="0" collapsed="false">
      <c r="A99" s="0" t="str">
        <f aca="false">IF('registration-permitify.csv'!D99 = "SP",'TOB Data - Fake - Restaurants'!M99,"-")</f>
        <v>-</v>
      </c>
      <c r="B99" s="0" t="n">
        <f aca="false">'TOB Data - Fake - Restaurants'!A98</f>
        <v>0</v>
      </c>
      <c r="C99" s="0" t="n">
        <f aca="false">B99</f>
        <v>0</v>
      </c>
      <c r="D99" s="0" t="n">
        <f aca="false">'TOB Data - Fake - Restaurants'!E98</f>
        <v>0</v>
      </c>
      <c r="E99" s="0" t="str">
        <f aca="false">"BC"</f>
        <v>BC</v>
      </c>
      <c r="F99" s="0" t="n">
        <f aca="false">'TOB Data - Fake - Restaurants'!B98</f>
        <v>0</v>
      </c>
      <c r="G99" s="0" t="n">
        <f aca="false">'TOB Data - Fake - Restaurants'!C98</f>
        <v>0</v>
      </c>
      <c r="H99" s="0" t="str">
        <f aca="false">TEXT('TOB Data - Fake - Restaurants'!L98,"YYYY-MM-DD")</f>
        <v>1899-12-30</v>
      </c>
      <c r="I99" s="0" t="str">
        <f aca="false">"Filing:FRREG"</f>
        <v>Filing:FRREG</v>
      </c>
    </row>
    <row r="100" customFormat="false" ht="13.8" hidden="false" customHeight="false" outlineLevel="0" collapsed="false">
      <c r="A100" s="0" t="str">
        <f aca="false">IF('registration-permitify.csv'!D100 = "SP",'TOB Data - Fake - Restaurants'!M100,"-")</f>
        <v>-</v>
      </c>
      <c r="B100" s="0" t="n">
        <f aca="false">'TOB Data - Fake - Restaurants'!A99</f>
        <v>0</v>
      </c>
      <c r="C100" s="0" t="n">
        <f aca="false">B100</f>
        <v>0</v>
      </c>
      <c r="D100" s="0" t="n">
        <f aca="false">'TOB Data - Fake - Restaurants'!E99</f>
        <v>0</v>
      </c>
      <c r="E100" s="0" t="str">
        <f aca="false">"BC"</f>
        <v>BC</v>
      </c>
      <c r="F100" s="0" t="n">
        <f aca="false">'TOB Data - Fake - Restaurants'!B99</f>
        <v>0</v>
      </c>
      <c r="G100" s="0" t="n">
        <f aca="false">'TOB Data - Fake - Restaurants'!C99</f>
        <v>0</v>
      </c>
      <c r="H100" s="0" t="str">
        <f aca="false">TEXT('TOB Data - Fake - Restaurants'!L99,"YYYY-MM-DD")</f>
        <v>1899-12-30</v>
      </c>
      <c r="I100" s="0" t="str">
        <f aca="false">"Filing:FRREG"</f>
        <v>Filing:FRREG</v>
      </c>
    </row>
    <row r="101" customFormat="false" ht="13.8" hidden="false" customHeight="false" outlineLevel="0" collapsed="false">
      <c r="A101" s="0" t="str">
        <f aca="false">IF('registration-permitify.csv'!D101 = "SP",'TOB Data - Fake - Restaurants'!M101,"-")</f>
        <v>-</v>
      </c>
      <c r="B101" s="0" t="n">
        <f aca="false">'TOB Data - Fake - Restaurants'!A100</f>
        <v>0</v>
      </c>
      <c r="C101" s="0" t="n">
        <f aca="false">B101</f>
        <v>0</v>
      </c>
      <c r="D101" s="0" t="n">
        <f aca="false">'TOB Data - Fake - Restaurants'!E100</f>
        <v>0</v>
      </c>
      <c r="E101" s="0" t="str">
        <f aca="false">"BC"</f>
        <v>BC</v>
      </c>
      <c r="F101" s="0" t="n">
        <f aca="false">'TOB Data - Fake - Restaurants'!B100</f>
        <v>0</v>
      </c>
      <c r="G101" s="0" t="n">
        <f aca="false">'TOB Data - Fake - Restaurants'!C100</f>
        <v>0</v>
      </c>
      <c r="H101" s="0" t="str">
        <f aca="false">TEXT('TOB Data - Fake - Restaurants'!L100,"YYYY-MM-DD")</f>
        <v>1899-12-30</v>
      </c>
      <c r="I101" s="0" t="str">
        <f aca="false">"Filing:FRREG"</f>
        <v>Filing:FRREG</v>
      </c>
    </row>
    <row r="102" customFormat="false" ht="13.8" hidden="false" customHeight="false" outlineLevel="0" collapsed="false">
      <c r="A102" s="0" t="str">
        <f aca="false">IF('registration-permitify.csv'!D102 = "SP",'TOB Data - Fake - Restaurants'!M102,"-")</f>
        <v>-</v>
      </c>
      <c r="B102" s="0" t="n">
        <f aca="false">'TOB Data - Fake - Restaurants'!A101</f>
        <v>0</v>
      </c>
      <c r="C102" s="0" t="n">
        <f aca="false">B102</f>
        <v>0</v>
      </c>
      <c r="D102" s="0" t="n">
        <f aca="false">'TOB Data - Fake - Restaurants'!E101</f>
        <v>0</v>
      </c>
      <c r="E102" s="0" t="str">
        <f aca="false">"BC"</f>
        <v>BC</v>
      </c>
      <c r="F102" s="0" t="n">
        <f aca="false">'TOB Data - Fake - Restaurants'!B101</f>
        <v>0</v>
      </c>
      <c r="G102" s="0" t="n">
        <f aca="false">'TOB Data - Fake - Restaurants'!C101</f>
        <v>0</v>
      </c>
      <c r="H102" s="0" t="str">
        <f aca="false">TEXT('TOB Data - Fake - Restaurants'!L101,"YYYY-MM-DD")</f>
        <v>1899-12-30</v>
      </c>
      <c r="I102" s="0" t="str">
        <f aca="false">"Filing:FRREG"</f>
        <v>Filing:FRREG</v>
      </c>
    </row>
    <row r="103" customFormat="false" ht="13.8" hidden="false" customHeight="false" outlineLevel="0" collapsed="false">
      <c r="A103" s="0" t="str">
        <f aca="false">IF('registration-permitify.csv'!D103 = "SP",'TOB Data - Fake - Restaurants'!M103,"-")</f>
        <v>-</v>
      </c>
      <c r="B103" s="0" t="n">
        <f aca="false">'TOB Data - Fake - Restaurants'!A102</f>
        <v>0</v>
      </c>
      <c r="C103" s="0" t="n">
        <f aca="false">B103</f>
        <v>0</v>
      </c>
      <c r="D103" s="0" t="n">
        <f aca="false">'TOB Data - Fake - Restaurants'!E102</f>
        <v>0</v>
      </c>
      <c r="E103" s="0" t="str">
        <f aca="false">"BC"</f>
        <v>BC</v>
      </c>
      <c r="F103" s="0" t="n">
        <f aca="false">'TOB Data - Fake - Restaurants'!B102</f>
        <v>0</v>
      </c>
      <c r="G103" s="0" t="n">
        <f aca="false">'TOB Data - Fake - Restaurants'!C102</f>
        <v>0</v>
      </c>
      <c r="H103" s="0" t="str">
        <f aca="false">TEXT('TOB Data - Fake - Restaurants'!L102,"YYYY-MM-DD")</f>
        <v>1899-12-30</v>
      </c>
      <c r="I103" s="0" t="str">
        <f aca="false">"Filing:FRREG"</f>
        <v>Filing:FRREG</v>
      </c>
    </row>
    <row r="104" customFormat="false" ht="13.8" hidden="false" customHeight="false" outlineLevel="0" collapsed="false">
      <c r="A104" s="0" t="str">
        <f aca="false">IF('registration-permitify.csv'!D104 = "SP",'TOB Data - Fake - Restaurants'!M104,"-")</f>
        <v>-</v>
      </c>
      <c r="B104" s="0" t="n">
        <f aca="false">'TOB Data - Fake - Restaurants'!A103</f>
        <v>0</v>
      </c>
      <c r="C104" s="0" t="n">
        <f aca="false">B104</f>
        <v>0</v>
      </c>
      <c r="D104" s="0" t="n">
        <f aca="false">'TOB Data - Fake - Restaurants'!E103</f>
        <v>0</v>
      </c>
      <c r="E104" s="0" t="str">
        <f aca="false">"BC"</f>
        <v>BC</v>
      </c>
      <c r="F104" s="0" t="n">
        <f aca="false">'TOB Data - Fake - Restaurants'!B103</f>
        <v>0</v>
      </c>
      <c r="G104" s="0" t="n">
        <f aca="false">'TOB Data - Fake - Restaurants'!C103</f>
        <v>0</v>
      </c>
      <c r="H104" s="0" t="str">
        <f aca="false">TEXT('TOB Data - Fake - Restaurants'!L103,"YYYY-MM-DD")</f>
        <v>1899-12-30</v>
      </c>
      <c r="I104" s="0" t="str">
        <f aca="false">"Filing:FRREG"</f>
        <v>Filing:FRREG</v>
      </c>
    </row>
    <row r="105" customFormat="false" ht="13.8" hidden="false" customHeight="false" outlineLevel="0" collapsed="false">
      <c r="A105" s="0" t="str">
        <f aca="false">IF('registration-permitify.csv'!D105 = "SP",'TOB Data - Fake - Restaurants'!M105,"-")</f>
        <v>-</v>
      </c>
      <c r="B105" s="0" t="n">
        <f aca="false">'TOB Data - Fake - Restaurants'!A104</f>
        <v>0</v>
      </c>
      <c r="C105" s="0" t="n">
        <f aca="false">B105</f>
        <v>0</v>
      </c>
      <c r="D105" s="0" t="n">
        <f aca="false">'TOB Data - Fake - Restaurants'!E104</f>
        <v>0</v>
      </c>
      <c r="E105" s="0" t="str">
        <f aca="false">"BC"</f>
        <v>BC</v>
      </c>
      <c r="F105" s="0" t="n">
        <f aca="false">'TOB Data - Fake - Restaurants'!B104</f>
        <v>0</v>
      </c>
      <c r="G105" s="0" t="n">
        <f aca="false">'TOB Data - Fake - Restaurants'!C104</f>
        <v>0</v>
      </c>
      <c r="H105" s="0" t="str">
        <f aca="false">TEXT('TOB Data - Fake - Restaurants'!L104,"YYYY-MM-DD")</f>
        <v>1899-12-30</v>
      </c>
      <c r="I105" s="0" t="str">
        <f aca="false">"Filing:FRREG"</f>
        <v>Filing:FRREG</v>
      </c>
    </row>
    <row r="106" customFormat="false" ht="13.8" hidden="false" customHeight="false" outlineLevel="0" collapsed="false">
      <c r="A106" s="0" t="str">
        <f aca="false">IF('registration-permitify.csv'!D106 = "SP",'TOB Data - Fake - Restaurants'!M106,"-")</f>
        <v>-</v>
      </c>
      <c r="B106" s="0" t="n">
        <f aca="false">'TOB Data - Fake - Restaurants'!A105</f>
        <v>0</v>
      </c>
      <c r="C106" s="0" t="n">
        <f aca="false">B106</f>
        <v>0</v>
      </c>
      <c r="D106" s="0" t="n">
        <f aca="false">'TOB Data - Fake - Restaurants'!E105</f>
        <v>0</v>
      </c>
      <c r="E106" s="0" t="str">
        <f aca="false">"BC"</f>
        <v>BC</v>
      </c>
      <c r="F106" s="0" t="n">
        <f aca="false">'TOB Data - Fake - Restaurants'!B105</f>
        <v>0</v>
      </c>
      <c r="G106" s="0" t="n">
        <f aca="false">'TOB Data - Fake - Restaurants'!C105</f>
        <v>0</v>
      </c>
      <c r="H106" s="0" t="str">
        <f aca="false">TEXT('TOB Data - Fake - Restaurants'!L105,"YYYY-MM-DD")</f>
        <v>1899-12-30</v>
      </c>
      <c r="I106" s="0" t="str">
        <f aca="false">"Filing:FRREG"</f>
        <v>Filing:FRREG</v>
      </c>
    </row>
    <row r="107" customFormat="false" ht="13.8" hidden="false" customHeight="false" outlineLevel="0" collapsed="false">
      <c r="A107" s="0" t="str">
        <f aca="false">IF('registration-permitify.csv'!D107 = "SP",'TOB Data - Fake - Restaurants'!M107,"-")</f>
        <v>-</v>
      </c>
      <c r="B107" s="0" t="n">
        <f aca="false">'TOB Data - Fake - Restaurants'!A106</f>
        <v>0</v>
      </c>
      <c r="C107" s="0" t="n">
        <f aca="false">B107</f>
        <v>0</v>
      </c>
      <c r="D107" s="0" t="n">
        <f aca="false">'TOB Data - Fake - Restaurants'!E106</f>
        <v>0</v>
      </c>
      <c r="E107" s="0" t="str">
        <f aca="false">"BC"</f>
        <v>BC</v>
      </c>
      <c r="F107" s="0" t="n">
        <f aca="false">'TOB Data - Fake - Restaurants'!B106</f>
        <v>0</v>
      </c>
      <c r="G107" s="0" t="n">
        <f aca="false">'TOB Data - Fake - Restaurants'!C106</f>
        <v>0</v>
      </c>
      <c r="H107" s="0" t="str">
        <f aca="false">TEXT('TOB Data - Fake - Restaurants'!L106,"YYYY-MM-DD")</f>
        <v>1899-12-30</v>
      </c>
      <c r="I107" s="0" t="str">
        <f aca="false">"Filing:FRREG"</f>
        <v>Filing:FRREG</v>
      </c>
    </row>
    <row r="108" customFormat="false" ht="13.8" hidden="false" customHeight="false" outlineLevel="0" collapsed="false">
      <c r="A108" s="0" t="str">
        <f aca="false">IF('registration-permitify.csv'!D108 = "SP",'TOB Data - Fake - Restaurants'!M108,"-")</f>
        <v>-</v>
      </c>
      <c r="B108" s="0" t="n">
        <f aca="false">'TOB Data - Fake - Restaurants'!A107</f>
        <v>0</v>
      </c>
      <c r="C108" s="0" t="n">
        <f aca="false">B108</f>
        <v>0</v>
      </c>
      <c r="D108" s="0" t="n">
        <f aca="false">'TOB Data - Fake - Restaurants'!E107</f>
        <v>0</v>
      </c>
      <c r="E108" s="0" t="str">
        <f aca="false">"BC"</f>
        <v>BC</v>
      </c>
      <c r="F108" s="0" t="n">
        <f aca="false">'TOB Data - Fake - Restaurants'!B107</f>
        <v>0</v>
      </c>
      <c r="G108" s="0" t="n">
        <f aca="false">'TOB Data - Fake - Restaurants'!C107</f>
        <v>0</v>
      </c>
      <c r="H108" s="0" t="str">
        <f aca="false">TEXT('TOB Data - Fake - Restaurants'!L107,"YYYY-MM-DD")</f>
        <v>1899-12-30</v>
      </c>
      <c r="I108" s="0" t="str">
        <f aca="false">"Filing:FRREG"</f>
        <v>Filing:FRREG</v>
      </c>
    </row>
    <row r="109" customFormat="false" ht="13.8" hidden="false" customHeight="false" outlineLevel="0" collapsed="false">
      <c r="A109" s="0" t="str">
        <f aca="false">IF('registration-permitify.csv'!D109 = "SP",'TOB Data - Fake - Restaurants'!M109,"-")</f>
        <v>-</v>
      </c>
      <c r="B109" s="0" t="n">
        <f aca="false">'TOB Data - Fake - Restaurants'!A108</f>
        <v>0</v>
      </c>
      <c r="C109" s="0" t="n">
        <f aca="false">B109</f>
        <v>0</v>
      </c>
      <c r="D109" s="0" t="n">
        <f aca="false">'TOB Data - Fake - Restaurants'!E108</f>
        <v>0</v>
      </c>
      <c r="E109" s="0" t="str">
        <f aca="false">"BC"</f>
        <v>BC</v>
      </c>
      <c r="F109" s="0" t="n">
        <f aca="false">'TOB Data - Fake - Restaurants'!B108</f>
        <v>0</v>
      </c>
      <c r="G109" s="0" t="n">
        <f aca="false">'TOB Data - Fake - Restaurants'!C108</f>
        <v>0</v>
      </c>
      <c r="H109" s="0" t="str">
        <f aca="false">TEXT('TOB Data - Fake - Restaurants'!L108,"YYYY-MM-DD")</f>
        <v>1899-12-30</v>
      </c>
      <c r="I109" s="0" t="str">
        <f aca="false">"Filing:FRREG"</f>
        <v>Filing:FRREG</v>
      </c>
    </row>
    <row r="110" customFormat="false" ht="13.8" hidden="false" customHeight="false" outlineLevel="0" collapsed="false">
      <c r="A110" s="0" t="str">
        <f aca="false">IF('registration-permitify.csv'!D110 = "SP",'TOB Data - Fake - Restaurants'!M110,"-")</f>
        <v>-</v>
      </c>
      <c r="B110" s="0" t="n">
        <f aca="false">'TOB Data - Fake - Restaurants'!A109</f>
        <v>0</v>
      </c>
      <c r="C110" s="0" t="n">
        <f aca="false">B110</f>
        <v>0</v>
      </c>
      <c r="D110" s="0" t="n">
        <f aca="false">'TOB Data - Fake - Restaurants'!E109</f>
        <v>0</v>
      </c>
      <c r="E110" s="0" t="str">
        <f aca="false">"BC"</f>
        <v>BC</v>
      </c>
      <c r="F110" s="0" t="n">
        <f aca="false">'TOB Data - Fake - Restaurants'!B109</f>
        <v>0</v>
      </c>
      <c r="G110" s="0" t="n">
        <f aca="false">'TOB Data - Fake - Restaurants'!C109</f>
        <v>0</v>
      </c>
      <c r="H110" s="0" t="str">
        <f aca="false">TEXT('TOB Data - Fake - Restaurants'!L109,"YYYY-MM-DD")</f>
        <v>1899-12-30</v>
      </c>
      <c r="I110" s="0" t="str">
        <f aca="false">"Filing:FRREG"</f>
        <v>Filing:FRREG</v>
      </c>
    </row>
    <row r="111" customFormat="false" ht="13.8" hidden="false" customHeight="false" outlineLevel="0" collapsed="false">
      <c r="A111" s="0" t="str">
        <f aca="false">IF('registration-permitify.csv'!D111 = "SP",'TOB Data - Fake - Restaurants'!M111,"-")</f>
        <v>-</v>
      </c>
      <c r="B111" s="0" t="n">
        <f aca="false">'TOB Data - Fake - Restaurants'!A110</f>
        <v>0</v>
      </c>
      <c r="C111" s="0" t="n">
        <f aca="false">B111</f>
        <v>0</v>
      </c>
      <c r="D111" s="0" t="n">
        <f aca="false">'TOB Data - Fake - Restaurants'!E110</f>
        <v>0</v>
      </c>
      <c r="E111" s="0" t="str">
        <f aca="false">"BC"</f>
        <v>BC</v>
      </c>
      <c r="F111" s="0" t="n">
        <f aca="false">'TOB Data - Fake - Restaurants'!B110</f>
        <v>0</v>
      </c>
      <c r="G111" s="0" t="n">
        <f aca="false">'TOB Data - Fake - Restaurants'!C110</f>
        <v>0</v>
      </c>
      <c r="H111" s="0" t="str">
        <f aca="false">TEXT('TOB Data - Fake - Restaurants'!L110,"YYYY-MM-DD")</f>
        <v>1899-12-30</v>
      </c>
      <c r="I111" s="0" t="str">
        <f aca="false">"Filing:FRREG"</f>
        <v>Filing:FRREG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117"/>
  <sheetViews>
    <sheetView showFormulas="false" showGridLines="true" showRowColHeaders="true" showZeros="true" rightToLeft="false" tabSelected="false" showOutlineSymbols="true" defaultGridColor="true" view="normal" topLeftCell="D1" colorId="64" zoomScale="90" zoomScaleNormal="90" zoomScalePageLayoutView="100" workbookViewId="0">
      <pane xSplit="0" ySplit="1" topLeftCell="A2" activePane="bottomLeft" state="frozen"/>
      <selection pane="topLeft" activeCell="D1" activeCellId="0" sqref="D1"/>
      <selection pane="bottomLeft" activeCell="K3" activeCellId="0" sqref="K3"/>
    </sheetView>
  </sheetViews>
  <sheetFormatPr defaultRowHeight="1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0" width="6.86"/>
    <col collapsed="false" customWidth="true" hidden="false" outlineLevel="0" max="3" min="3" style="0" width="4.71"/>
    <col collapsed="false" customWidth="true" hidden="false" outlineLevel="0" max="4" min="4" style="0" width="10.42"/>
    <col collapsed="false" customWidth="true" hidden="false" outlineLevel="0" max="5" min="5" style="0" width="11.14"/>
    <col collapsed="false" customWidth="true" hidden="false" outlineLevel="0" max="6" min="6" style="0" width="9.71"/>
    <col collapsed="false" customWidth="true" hidden="false" outlineLevel="0" max="7" min="7" style="0" width="19.29"/>
    <col collapsed="false" customWidth="true" hidden="false" outlineLevel="0" max="8" min="8" style="0" width="6.15"/>
    <col collapsed="false" customWidth="true" hidden="false" outlineLevel="0" max="9" min="9" style="0" width="5.28"/>
    <col collapsed="false" customWidth="true" hidden="false" outlineLevel="0" max="10" min="10" style="0" width="8.71"/>
    <col collapsed="false" customWidth="true" hidden="false" outlineLevel="0" max="11" min="11" style="0" width="7.42"/>
    <col collapsed="false" customWidth="true" hidden="false" outlineLevel="0" max="12" min="12" style="0" width="10.29"/>
    <col collapsed="false" customWidth="true" hidden="false" outlineLevel="0" max="13" min="13" style="0" width="32.15"/>
    <col collapsed="false" customWidth="true" hidden="false" outlineLevel="0" max="14" min="14" style="0" width="14.7"/>
    <col collapsed="false" customWidth="true" hidden="false" outlineLevel="0" max="15" min="15" style="0" width="14.01"/>
    <col collapsed="false" customWidth="true" hidden="false" outlineLevel="0" max="16" min="16" style="0" width="16.29"/>
    <col collapsed="false" customWidth="true" hidden="false" outlineLevel="0" max="17" min="17" style="0" width="14.15"/>
    <col collapsed="false" customWidth="true" hidden="false" outlineLevel="0" max="18" min="18" style="0" width="7.71"/>
    <col collapsed="false" customWidth="true" hidden="false" outlineLevel="0" max="19" min="19" style="0" width="10.58"/>
    <col collapsed="false" customWidth="true" hidden="false" outlineLevel="0" max="20" min="20" style="3" width="19.29"/>
    <col collapsed="false" customWidth="true" hidden="false" outlineLevel="0" max="21" min="21" style="0" width="5.28"/>
    <col collapsed="false" customWidth="true" hidden="false" outlineLevel="0" max="22" min="22" style="0" width="9"/>
    <col collapsed="false" customWidth="true" hidden="false" outlineLevel="0" max="23" min="23" style="0" width="10.85"/>
    <col collapsed="false" customWidth="true" hidden="false" outlineLevel="0" max="24" min="24" style="0" width="22.7"/>
    <col collapsed="false" customWidth="true" hidden="false" outlineLevel="0" max="25" min="25" style="0" width="6.86"/>
    <col collapsed="false" customWidth="true" hidden="false" outlineLevel="0" max="26" min="26" style="0" width="45.42"/>
    <col collapsed="false" customWidth="true" hidden="false" outlineLevel="0" max="27" min="27" style="0" width="29.71"/>
    <col collapsed="false" customWidth="true" hidden="false" outlineLevel="0" max="28" min="28" style="0" width="29.29"/>
    <col collapsed="false" customWidth="true" hidden="false" outlineLevel="0" max="29" min="29" style="0" width="20.29"/>
    <col collapsed="false" customWidth="true" hidden="false" outlineLevel="0" max="30" min="30" style="0" width="9.71"/>
    <col collapsed="false" customWidth="true" hidden="false" outlineLevel="0" max="31" min="31" style="0" width="6.86"/>
    <col collapsed="false" customWidth="true" hidden="false" outlineLevel="0" max="32" min="32" style="0" width="8.54"/>
    <col collapsed="false" customWidth="true" hidden="false" outlineLevel="0" max="33" min="33" style="0" width="9.71"/>
    <col collapsed="false" customWidth="true" hidden="false" outlineLevel="0" max="34" min="34" style="0" width="10.85"/>
    <col collapsed="false" customWidth="true" hidden="false" outlineLevel="0" max="35" min="35" style="0" width="36.29"/>
    <col collapsed="false" customWidth="true" hidden="false" outlineLevel="0" max="36" min="36" style="0" width="10"/>
    <col collapsed="false" customWidth="true" hidden="false" outlineLevel="0" max="37" min="37" style="0" width="11.71"/>
    <col collapsed="false" customWidth="true" hidden="false" outlineLevel="0" max="38" min="38" style="0" width="18.14"/>
    <col collapsed="false" customWidth="true" hidden="false" outlineLevel="0" max="39" min="39" style="0" width="17.71"/>
    <col collapsed="false" customWidth="true" hidden="false" outlineLevel="0" max="40" min="40" style="0" width="10.29"/>
    <col collapsed="false" customWidth="true" hidden="false" outlineLevel="0" max="41" min="41" style="0" width="8.14"/>
    <col collapsed="false" customWidth="true" hidden="false" outlineLevel="0" max="43" min="42" style="0" width="7.71"/>
    <col collapsed="false" customWidth="true" hidden="false" outlineLevel="0" max="44" min="44" style="0" width="10.85"/>
    <col collapsed="false" customWidth="true" hidden="false" outlineLevel="0" max="1025" min="45" style="0" width="8.54"/>
  </cols>
  <sheetData>
    <row r="1" customFormat="false" ht="15" hidden="false" customHeight="false" outlineLevel="0" collapsed="false">
      <c r="A1" s="0" t="s">
        <v>305</v>
      </c>
      <c r="B1" s="0" t="s">
        <v>306</v>
      </c>
      <c r="C1" s="0" t="s">
        <v>307</v>
      </c>
      <c r="D1" s="0" t="s">
        <v>308</v>
      </c>
      <c r="E1" s="0" t="s">
        <v>309</v>
      </c>
      <c r="F1" s="0" t="s">
        <v>310</v>
      </c>
      <c r="G1" s="0" t="s">
        <v>311</v>
      </c>
      <c r="H1" s="0" t="s">
        <v>312</v>
      </c>
      <c r="I1" s="0" t="s">
        <v>313</v>
      </c>
      <c r="J1" s="0" t="s">
        <v>314</v>
      </c>
      <c r="K1" s="0" t="s">
        <v>315</v>
      </c>
      <c r="L1" s="0" t="s">
        <v>316</v>
      </c>
      <c r="M1" s="0" t="s">
        <v>317</v>
      </c>
      <c r="N1" s="0" t="s">
        <v>318</v>
      </c>
      <c r="O1" s="0" t="s">
        <v>319</v>
      </c>
      <c r="P1" s="0" t="s">
        <v>320</v>
      </c>
      <c r="Q1" s="0" t="s">
        <v>321</v>
      </c>
      <c r="R1" s="0" t="s">
        <v>322</v>
      </c>
      <c r="S1" s="0" t="s">
        <v>323</v>
      </c>
      <c r="T1" s="3" t="s">
        <v>324</v>
      </c>
      <c r="U1" s="0" t="s">
        <v>325</v>
      </c>
      <c r="V1" s="0" t="s">
        <v>326</v>
      </c>
      <c r="W1" s="0" t="s">
        <v>327</v>
      </c>
      <c r="X1" s="0" t="s">
        <v>328</v>
      </c>
      <c r="Y1" s="0" t="s">
        <v>329</v>
      </c>
      <c r="Z1" s="0" t="s">
        <v>330</v>
      </c>
      <c r="AA1" s="0" t="s">
        <v>331</v>
      </c>
      <c r="AB1" s="0" t="s">
        <v>332</v>
      </c>
      <c r="AC1" s="0" t="s">
        <v>333</v>
      </c>
      <c r="AD1" s="0" t="s">
        <v>334</v>
      </c>
      <c r="AE1" s="0" t="s">
        <v>335</v>
      </c>
      <c r="AF1" s="0" t="s">
        <v>336</v>
      </c>
      <c r="AG1" s="0" t="s">
        <v>337</v>
      </c>
      <c r="AH1" s="0" t="s">
        <v>338</v>
      </c>
      <c r="AI1" s="0" t="s">
        <v>339</v>
      </c>
      <c r="AJ1" s="0" t="s">
        <v>340</v>
      </c>
      <c r="AK1" s="0" t="s">
        <v>341</v>
      </c>
      <c r="AL1" s="0" t="s">
        <v>342</v>
      </c>
      <c r="AM1" s="0" t="s">
        <v>343</v>
      </c>
      <c r="AN1" s="0" t="s">
        <v>344</v>
      </c>
      <c r="AO1" s="0" t="s">
        <v>345</v>
      </c>
      <c r="AP1" s="0" t="s">
        <v>346</v>
      </c>
      <c r="AQ1" s="0" t="s">
        <v>347</v>
      </c>
      <c r="AR1" s="0" t="s">
        <v>348</v>
      </c>
    </row>
    <row r="2" customFormat="false" ht="15" hidden="false" customHeight="false" outlineLevel="0" collapsed="false">
      <c r="A2" s="0" t="n">
        <v>115</v>
      </c>
      <c r="B2" s="0" t="s">
        <v>349</v>
      </c>
      <c r="C2" s="0" t="s">
        <v>350</v>
      </c>
      <c r="D2" s="0" t="s">
        <v>351</v>
      </c>
      <c r="E2" s="0" t="s">
        <v>352</v>
      </c>
      <c r="F2" s="0" t="s">
        <v>353</v>
      </c>
      <c r="G2" s="0" t="s">
        <v>354</v>
      </c>
      <c r="H2" s="0" t="s">
        <v>17</v>
      </c>
      <c r="I2" s="0" t="s">
        <v>105</v>
      </c>
      <c r="J2" s="0" t="s">
        <v>355</v>
      </c>
      <c r="K2" s="0" t="s">
        <v>356</v>
      </c>
      <c r="L2" s="0" t="s">
        <v>357</v>
      </c>
      <c r="M2" s="0" t="s">
        <v>358</v>
      </c>
      <c r="N2" s="0" t="s">
        <v>359</v>
      </c>
      <c r="O2" s="0" t="s">
        <v>360</v>
      </c>
      <c r="P2" s="0" t="s">
        <v>361</v>
      </c>
      <c r="Q2" s="0" t="s">
        <v>362</v>
      </c>
      <c r="R2" s="0" t="n">
        <v>14694</v>
      </c>
      <c r="S2" s="0" t="s">
        <v>363</v>
      </c>
      <c r="T2" s="3" t="n">
        <v>5148820730421280</v>
      </c>
      <c r="U2" s="0" t="n">
        <v>682</v>
      </c>
      <c r="V2" s="0" t="n">
        <v>43556</v>
      </c>
      <c r="W2" s="0" t="s">
        <v>364</v>
      </c>
      <c r="X2" s="0" t="s">
        <v>365</v>
      </c>
      <c r="Y2" s="0" t="s">
        <v>366</v>
      </c>
      <c r="Z2" s="0" t="s">
        <v>367</v>
      </c>
      <c r="AA2" s="0" t="s">
        <v>368</v>
      </c>
      <c r="AB2" s="0" t="s">
        <v>369</v>
      </c>
      <c r="AC2" s="0" t="s">
        <v>370</v>
      </c>
      <c r="AD2" s="0" t="s">
        <v>371</v>
      </c>
      <c r="AE2" s="0" t="n">
        <v>165.9</v>
      </c>
      <c r="AF2" s="0" t="n">
        <v>75.4</v>
      </c>
      <c r="AG2" s="0" t="s">
        <v>372</v>
      </c>
      <c r="AH2" s="0" t="n">
        <v>169</v>
      </c>
      <c r="AI2" s="0" t="s">
        <v>373</v>
      </c>
      <c r="AJ2" s="0" t="n">
        <v>49.207543</v>
      </c>
      <c r="AK2" s="0" t="n">
        <v>-122.793095</v>
      </c>
      <c r="AL2" s="0" t="s">
        <v>374</v>
      </c>
      <c r="AM2" s="0" t="s">
        <v>375</v>
      </c>
      <c r="AN2" s="0" t="s">
        <v>376</v>
      </c>
      <c r="AO2" s="0" t="s">
        <v>105</v>
      </c>
      <c r="AP2" s="0" t="s">
        <v>377</v>
      </c>
      <c r="AQ2" s="0" t="s">
        <v>356</v>
      </c>
      <c r="AR2" s="0" t="s">
        <v>357</v>
      </c>
    </row>
    <row r="3" customFormat="false" ht="15" hidden="false" customHeight="false" outlineLevel="0" collapsed="false">
      <c r="A3" s="0" t="n">
        <v>145</v>
      </c>
      <c r="B3" s="0" t="s">
        <v>378</v>
      </c>
      <c r="C3" s="0" t="s">
        <v>379</v>
      </c>
      <c r="D3" s="0" t="s">
        <v>380</v>
      </c>
      <c r="E3" s="0" t="s">
        <v>352</v>
      </c>
      <c r="F3" s="0" t="s">
        <v>381</v>
      </c>
      <c r="G3" s="0" t="s">
        <v>382</v>
      </c>
      <c r="H3" s="0" t="s">
        <v>17</v>
      </c>
      <c r="I3" s="0" t="s">
        <v>105</v>
      </c>
      <c r="J3" s="0" t="s">
        <v>383</v>
      </c>
      <c r="K3" s="0" t="s">
        <v>356</v>
      </c>
      <c r="L3" s="0" t="s">
        <v>357</v>
      </c>
      <c r="M3" s="0" t="s">
        <v>384</v>
      </c>
      <c r="N3" s="0" t="s">
        <v>385</v>
      </c>
      <c r="O3" s="0" t="s">
        <v>386</v>
      </c>
      <c r="P3" s="0" t="s">
        <v>387</v>
      </c>
      <c r="Q3" s="0" t="s">
        <v>388</v>
      </c>
      <c r="R3" s="0" t="n">
        <v>25504</v>
      </c>
      <c r="S3" s="0" t="s">
        <v>389</v>
      </c>
      <c r="T3" s="3" t="n">
        <v>4556480944029910</v>
      </c>
      <c r="U3" s="0" t="n">
        <v>823</v>
      </c>
      <c r="V3" s="0" t="n">
        <v>43282</v>
      </c>
      <c r="W3" s="0" t="s">
        <v>390</v>
      </c>
      <c r="X3" s="0" t="s">
        <v>391</v>
      </c>
      <c r="Y3" s="0" t="s">
        <v>392</v>
      </c>
      <c r="Z3" s="0" t="s">
        <v>393</v>
      </c>
      <c r="AA3" s="0" t="s">
        <v>394</v>
      </c>
      <c r="AB3" s="0" t="s">
        <v>395</v>
      </c>
      <c r="AC3" s="0" t="s">
        <v>396</v>
      </c>
      <c r="AD3" s="0" t="s">
        <v>397</v>
      </c>
      <c r="AE3" s="0" t="n">
        <v>218.2</v>
      </c>
      <c r="AF3" s="0" t="n">
        <v>99.2</v>
      </c>
      <c r="AG3" s="0" t="s">
        <v>398</v>
      </c>
      <c r="AH3" s="0" t="n">
        <v>174</v>
      </c>
      <c r="AI3" s="0" t="s">
        <v>399</v>
      </c>
      <c r="AJ3" s="0" t="n">
        <v>49.11967</v>
      </c>
      <c r="AK3" s="0" t="n">
        <v>-122.916235</v>
      </c>
      <c r="AL3" s="0" t="s">
        <v>400</v>
      </c>
      <c r="AM3" s="0" t="s">
        <v>401</v>
      </c>
      <c r="AN3" s="0" t="s">
        <v>376</v>
      </c>
      <c r="AO3" s="0" t="s">
        <v>105</v>
      </c>
      <c r="AP3" s="0" t="s">
        <v>377</v>
      </c>
      <c r="AQ3" s="0" t="s">
        <v>356</v>
      </c>
      <c r="AR3" s="0" t="s">
        <v>357</v>
      </c>
    </row>
    <row r="4" customFormat="false" ht="15" hidden="false" customHeight="false" outlineLevel="0" collapsed="false">
      <c r="A4" s="0" t="n">
        <v>364</v>
      </c>
      <c r="B4" s="0" t="s">
        <v>349</v>
      </c>
      <c r="C4" s="0" t="s">
        <v>402</v>
      </c>
      <c r="D4" s="0" t="s">
        <v>403</v>
      </c>
      <c r="E4" s="0" t="s">
        <v>404</v>
      </c>
      <c r="F4" s="0" t="s">
        <v>405</v>
      </c>
      <c r="G4" s="0" t="s">
        <v>406</v>
      </c>
      <c r="H4" s="0" t="s">
        <v>17</v>
      </c>
      <c r="I4" s="0" t="s">
        <v>105</v>
      </c>
      <c r="J4" s="0" t="s">
        <v>383</v>
      </c>
      <c r="K4" s="0" t="s">
        <v>356</v>
      </c>
      <c r="L4" s="0" t="s">
        <v>357</v>
      </c>
      <c r="M4" s="0" t="s">
        <v>407</v>
      </c>
      <c r="N4" s="0" t="s">
        <v>408</v>
      </c>
      <c r="O4" s="0" t="s">
        <v>409</v>
      </c>
      <c r="P4" s="0" t="s">
        <v>410</v>
      </c>
      <c r="Q4" s="0" t="s">
        <v>411</v>
      </c>
      <c r="R4" s="0" t="n">
        <v>26871</v>
      </c>
      <c r="S4" s="0" t="s">
        <v>389</v>
      </c>
      <c r="T4" s="3" t="n">
        <v>4929477174794870</v>
      </c>
      <c r="U4" s="0" t="n">
        <v>396</v>
      </c>
      <c r="V4" s="0" t="n">
        <v>42522</v>
      </c>
      <c r="W4" s="0" t="s">
        <v>412</v>
      </c>
      <c r="X4" s="0" t="s">
        <v>413</v>
      </c>
      <c r="Y4" s="0" t="s">
        <v>392</v>
      </c>
      <c r="Z4" s="0" t="s">
        <v>414</v>
      </c>
      <c r="AA4" s="0" t="s">
        <v>415</v>
      </c>
      <c r="AB4" s="0" t="s">
        <v>416</v>
      </c>
      <c r="AC4" s="0" t="s">
        <v>417</v>
      </c>
      <c r="AD4" s="0" t="s">
        <v>418</v>
      </c>
      <c r="AE4" s="0" t="n">
        <v>211.9</v>
      </c>
      <c r="AF4" s="0" t="n">
        <v>96.3</v>
      </c>
      <c r="AG4" s="0" t="s">
        <v>419</v>
      </c>
      <c r="AH4" s="0" t="n">
        <v>163</v>
      </c>
      <c r="AI4" s="0" t="s">
        <v>420</v>
      </c>
      <c r="AJ4" s="0" t="n">
        <v>49.110476</v>
      </c>
      <c r="AK4" s="0" t="n">
        <v>-122.892864</v>
      </c>
      <c r="AL4" s="0" t="s">
        <v>421</v>
      </c>
      <c r="AM4" s="0" t="s">
        <v>422</v>
      </c>
      <c r="AN4" s="0" t="s">
        <v>376</v>
      </c>
      <c r="AO4" s="0" t="s">
        <v>105</v>
      </c>
      <c r="AP4" s="0" t="s">
        <v>377</v>
      </c>
      <c r="AQ4" s="0" t="s">
        <v>356</v>
      </c>
      <c r="AR4" s="0" t="s">
        <v>357</v>
      </c>
    </row>
    <row r="5" customFormat="false" ht="15" hidden="false" customHeight="false" outlineLevel="0" collapsed="false">
      <c r="A5" s="0" t="n">
        <v>816</v>
      </c>
      <c r="B5" s="0" t="s">
        <v>349</v>
      </c>
      <c r="C5" s="0" t="s">
        <v>350</v>
      </c>
      <c r="D5" s="0" t="s">
        <v>423</v>
      </c>
      <c r="E5" s="0" t="s">
        <v>424</v>
      </c>
      <c r="F5" s="0" t="s">
        <v>425</v>
      </c>
      <c r="G5" s="0" t="s">
        <v>426</v>
      </c>
      <c r="H5" s="0" t="s">
        <v>17</v>
      </c>
      <c r="I5" s="0" t="s">
        <v>105</v>
      </c>
      <c r="J5" s="0" t="s">
        <v>383</v>
      </c>
      <c r="K5" s="0" t="s">
        <v>356</v>
      </c>
      <c r="L5" s="0" t="s">
        <v>357</v>
      </c>
      <c r="M5" s="0" t="s">
        <v>427</v>
      </c>
      <c r="N5" s="0" t="s">
        <v>428</v>
      </c>
      <c r="O5" s="0" t="s">
        <v>429</v>
      </c>
      <c r="P5" s="0" t="s">
        <v>430</v>
      </c>
      <c r="Q5" s="0" t="s">
        <v>431</v>
      </c>
      <c r="R5" s="0" t="n">
        <v>19562</v>
      </c>
      <c r="S5" s="0" t="s">
        <v>363</v>
      </c>
      <c r="T5" s="3" t="n">
        <v>5249550133578060</v>
      </c>
      <c r="U5" s="0" t="n">
        <v>905</v>
      </c>
      <c r="V5" s="0" t="n">
        <v>42370</v>
      </c>
      <c r="W5" s="0" t="s">
        <v>432</v>
      </c>
      <c r="X5" s="0" t="s">
        <v>433</v>
      </c>
      <c r="Y5" s="0" t="s">
        <v>434</v>
      </c>
      <c r="Z5" s="0" t="s">
        <v>435</v>
      </c>
      <c r="AA5" s="0" t="s">
        <v>436</v>
      </c>
      <c r="AB5" s="0" t="s">
        <v>437</v>
      </c>
      <c r="AC5" s="0" t="s">
        <v>438</v>
      </c>
      <c r="AD5" s="0" t="s">
        <v>439</v>
      </c>
      <c r="AE5" s="0" t="n">
        <v>218.7</v>
      </c>
      <c r="AF5" s="0" t="n">
        <v>99.4</v>
      </c>
      <c r="AG5" s="0" t="s">
        <v>440</v>
      </c>
      <c r="AH5" s="0" t="n">
        <v>168</v>
      </c>
      <c r="AI5" s="0" t="s">
        <v>441</v>
      </c>
      <c r="AJ5" s="0" t="n">
        <v>49.079543</v>
      </c>
      <c r="AK5" s="0" t="n">
        <v>-122.885744</v>
      </c>
      <c r="AL5" s="0" t="s">
        <v>442</v>
      </c>
      <c r="AM5" s="0" t="s">
        <v>443</v>
      </c>
      <c r="AN5" s="0" t="s">
        <v>376</v>
      </c>
      <c r="AO5" s="0" t="s">
        <v>105</v>
      </c>
      <c r="AP5" s="0" t="s">
        <v>377</v>
      </c>
      <c r="AQ5" s="0" t="s">
        <v>356</v>
      </c>
      <c r="AR5" s="0" t="s">
        <v>357</v>
      </c>
    </row>
    <row r="6" customFormat="false" ht="15" hidden="false" customHeight="false" outlineLevel="0" collapsed="false">
      <c r="A6" s="0" t="n">
        <v>1011</v>
      </c>
      <c r="B6" s="0" t="s">
        <v>378</v>
      </c>
      <c r="C6" s="0" t="s">
        <v>379</v>
      </c>
      <c r="D6" s="0" t="s">
        <v>444</v>
      </c>
      <c r="E6" s="0" t="s">
        <v>424</v>
      </c>
      <c r="F6" s="0" t="s">
        <v>445</v>
      </c>
      <c r="G6" s="0" t="s">
        <v>446</v>
      </c>
      <c r="H6" s="0" t="s">
        <v>17</v>
      </c>
      <c r="I6" s="0" t="s">
        <v>105</v>
      </c>
      <c r="J6" s="0" t="s">
        <v>355</v>
      </c>
      <c r="K6" s="0" t="s">
        <v>356</v>
      </c>
      <c r="L6" s="0" t="s">
        <v>357</v>
      </c>
      <c r="M6" s="0" t="s">
        <v>447</v>
      </c>
      <c r="N6" s="0" t="s">
        <v>448</v>
      </c>
      <c r="O6" s="0" t="s">
        <v>449</v>
      </c>
      <c r="P6" s="0" t="s">
        <v>450</v>
      </c>
      <c r="Q6" s="0" t="s">
        <v>451</v>
      </c>
      <c r="R6" s="0" t="n">
        <v>33453</v>
      </c>
      <c r="S6" s="0" t="s">
        <v>363</v>
      </c>
      <c r="T6" s="3" t="n">
        <v>5572699068615970</v>
      </c>
      <c r="U6" s="0" t="n">
        <v>519</v>
      </c>
      <c r="V6" s="0" t="n">
        <v>42370</v>
      </c>
      <c r="W6" s="0" t="s">
        <v>452</v>
      </c>
      <c r="X6" s="0" t="s">
        <v>453</v>
      </c>
      <c r="Y6" s="0" t="s">
        <v>434</v>
      </c>
      <c r="Z6" s="0" t="s">
        <v>454</v>
      </c>
      <c r="AA6" s="0" t="s">
        <v>455</v>
      </c>
      <c r="AB6" s="0" t="s">
        <v>456</v>
      </c>
      <c r="AC6" s="0" t="s">
        <v>457</v>
      </c>
      <c r="AD6" s="0" t="s">
        <v>439</v>
      </c>
      <c r="AE6" s="0" t="n">
        <v>140.6</v>
      </c>
      <c r="AF6" s="0" t="n">
        <v>63.9</v>
      </c>
      <c r="AG6" s="0" t="s">
        <v>458</v>
      </c>
      <c r="AH6" s="0" t="n">
        <v>178</v>
      </c>
      <c r="AI6" s="0" t="s">
        <v>459</v>
      </c>
      <c r="AJ6" s="0" t="n">
        <v>49.109774</v>
      </c>
      <c r="AK6" s="0" t="n">
        <v>-122.81889</v>
      </c>
      <c r="AL6" s="0" t="s">
        <v>421</v>
      </c>
      <c r="AM6" s="0" t="s">
        <v>460</v>
      </c>
      <c r="AN6" s="0" t="s">
        <v>376</v>
      </c>
      <c r="AO6" s="0" t="s">
        <v>105</v>
      </c>
      <c r="AP6" s="0" t="s">
        <v>377</v>
      </c>
      <c r="AQ6" s="0" t="s">
        <v>356</v>
      </c>
      <c r="AR6" s="0" t="s">
        <v>357</v>
      </c>
    </row>
    <row r="7" customFormat="false" ht="15" hidden="false" customHeight="false" outlineLevel="0" collapsed="false">
      <c r="A7" s="0" t="n">
        <v>1343</v>
      </c>
      <c r="B7" s="0" t="s">
        <v>349</v>
      </c>
      <c r="C7" s="0" t="s">
        <v>461</v>
      </c>
      <c r="D7" s="0" t="s">
        <v>462</v>
      </c>
      <c r="E7" s="0" t="s">
        <v>463</v>
      </c>
      <c r="F7" s="0" t="s">
        <v>464</v>
      </c>
      <c r="G7" s="0" t="s">
        <v>465</v>
      </c>
      <c r="H7" s="0" t="s">
        <v>17</v>
      </c>
      <c r="I7" s="0" t="s">
        <v>105</v>
      </c>
      <c r="J7" s="0" t="s">
        <v>466</v>
      </c>
      <c r="K7" s="0" t="s">
        <v>356</v>
      </c>
      <c r="L7" s="0" t="s">
        <v>357</v>
      </c>
      <c r="M7" s="0" t="s">
        <v>467</v>
      </c>
      <c r="N7" s="0" t="s">
        <v>468</v>
      </c>
      <c r="O7" s="0" t="s">
        <v>469</v>
      </c>
      <c r="P7" s="0" t="s">
        <v>470</v>
      </c>
      <c r="Q7" s="0" t="s">
        <v>471</v>
      </c>
      <c r="R7" s="0" t="n">
        <v>21588</v>
      </c>
      <c r="S7" s="0" t="s">
        <v>389</v>
      </c>
      <c r="T7" s="3" t="n">
        <v>4929172573833660</v>
      </c>
      <c r="U7" s="0" t="n">
        <v>149</v>
      </c>
      <c r="V7" s="0" t="n">
        <v>42644</v>
      </c>
      <c r="W7" s="0" t="s">
        <v>472</v>
      </c>
      <c r="X7" s="0" t="s">
        <v>473</v>
      </c>
      <c r="Y7" s="0" t="s">
        <v>474</v>
      </c>
      <c r="Z7" s="0" t="s">
        <v>475</v>
      </c>
      <c r="AA7" s="0" t="s">
        <v>476</v>
      </c>
      <c r="AB7" s="0" t="s">
        <v>477</v>
      </c>
      <c r="AC7" s="0" t="s">
        <v>478</v>
      </c>
      <c r="AD7" s="0" t="s">
        <v>397</v>
      </c>
      <c r="AE7" s="0" t="n">
        <v>173.1</v>
      </c>
      <c r="AF7" s="0" t="n">
        <v>78.7</v>
      </c>
      <c r="AG7" s="0" t="s">
        <v>372</v>
      </c>
      <c r="AH7" s="0" t="n">
        <v>171</v>
      </c>
      <c r="AI7" s="0" t="s">
        <v>479</v>
      </c>
      <c r="AJ7" s="0" t="n">
        <v>49.063117</v>
      </c>
      <c r="AK7" s="0" t="n">
        <v>-122.844942</v>
      </c>
      <c r="AL7" s="0" t="s">
        <v>480</v>
      </c>
      <c r="AM7" s="0" t="s">
        <v>481</v>
      </c>
      <c r="AN7" s="0" t="s">
        <v>376</v>
      </c>
      <c r="AO7" s="0" t="s">
        <v>105</v>
      </c>
      <c r="AP7" s="0" t="s">
        <v>377</v>
      </c>
      <c r="AQ7" s="0" t="s">
        <v>356</v>
      </c>
      <c r="AR7" s="0" t="s">
        <v>357</v>
      </c>
    </row>
    <row r="8" customFormat="false" ht="15" hidden="false" customHeight="false" outlineLevel="0" collapsed="false">
      <c r="A8" s="0" t="n">
        <v>1386</v>
      </c>
      <c r="B8" s="0" t="s">
        <v>349</v>
      </c>
      <c r="C8" s="0" t="s">
        <v>350</v>
      </c>
      <c r="D8" s="0" t="s">
        <v>482</v>
      </c>
      <c r="E8" s="0" t="s">
        <v>404</v>
      </c>
      <c r="F8" s="0" t="s">
        <v>483</v>
      </c>
      <c r="G8" s="0" t="s">
        <v>484</v>
      </c>
      <c r="H8" s="0" t="s">
        <v>17</v>
      </c>
      <c r="I8" s="0" t="s">
        <v>105</v>
      </c>
      <c r="J8" s="0" t="s">
        <v>485</v>
      </c>
      <c r="K8" s="0" t="s">
        <v>356</v>
      </c>
      <c r="L8" s="0" t="s">
        <v>357</v>
      </c>
      <c r="M8" s="0" t="s">
        <v>486</v>
      </c>
      <c r="N8" s="0" t="s">
        <v>487</v>
      </c>
      <c r="O8" s="0" t="s">
        <v>488</v>
      </c>
      <c r="P8" s="0" t="s">
        <v>489</v>
      </c>
      <c r="Q8" s="0" t="s">
        <v>490</v>
      </c>
      <c r="R8" s="0" t="n">
        <v>23818</v>
      </c>
      <c r="S8" s="0" t="s">
        <v>363</v>
      </c>
      <c r="T8" s="3" t="n">
        <v>5394560989492190</v>
      </c>
      <c r="U8" s="0" t="n">
        <v>135</v>
      </c>
      <c r="V8" s="0" t="n">
        <v>43374</v>
      </c>
      <c r="W8" s="0" t="s">
        <v>491</v>
      </c>
      <c r="X8" s="0" t="s">
        <v>492</v>
      </c>
      <c r="Y8" s="0" t="s">
        <v>474</v>
      </c>
      <c r="Z8" s="0" t="s">
        <v>493</v>
      </c>
      <c r="AA8" s="0" t="s">
        <v>494</v>
      </c>
      <c r="AB8" s="0" t="s">
        <v>495</v>
      </c>
      <c r="AC8" s="0" t="s">
        <v>496</v>
      </c>
      <c r="AD8" s="0" t="s">
        <v>497</v>
      </c>
      <c r="AE8" s="0" t="n">
        <v>221.8</v>
      </c>
      <c r="AF8" s="0" t="n">
        <v>100.8</v>
      </c>
      <c r="AG8" s="0" t="s">
        <v>440</v>
      </c>
      <c r="AH8" s="0" t="n">
        <v>168</v>
      </c>
      <c r="AI8" s="0" t="s">
        <v>498</v>
      </c>
      <c r="AJ8" s="0" t="n">
        <v>49.116046</v>
      </c>
      <c r="AK8" s="0" t="n">
        <v>-122.855624</v>
      </c>
      <c r="AL8" s="0" t="s">
        <v>499</v>
      </c>
      <c r="AM8" s="0" t="s">
        <v>500</v>
      </c>
      <c r="AN8" s="0" t="s">
        <v>376</v>
      </c>
      <c r="AO8" s="0" t="s">
        <v>105</v>
      </c>
      <c r="AP8" s="0" t="s">
        <v>377</v>
      </c>
      <c r="AQ8" s="0" t="s">
        <v>356</v>
      </c>
      <c r="AR8" s="0" t="s">
        <v>357</v>
      </c>
    </row>
    <row r="9" customFormat="false" ht="15" hidden="false" customHeight="false" outlineLevel="0" collapsed="false">
      <c r="A9" s="0" t="n">
        <v>1676</v>
      </c>
      <c r="B9" s="0" t="s">
        <v>349</v>
      </c>
      <c r="C9" s="0" t="s">
        <v>350</v>
      </c>
      <c r="D9" s="0" t="s">
        <v>501</v>
      </c>
      <c r="E9" s="0" t="s">
        <v>502</v>
      </c>
      <c r="F9" s="0" t="s">
        <v>503</v>
      </c>
      <c r="G9" s="0" t="s">
        <v>504</v>
      </c>
      <c r="H9" s="0" t="s">
        <v>17</v>
      </c>
      <c r="I9" s="0" t="s">
        <v>105</v>
      </c>
      <c r="J9" s="0" t="s">
        <v>466</v>
      </c>
      <c r="K9" s="0" t="s">
        <v>356</v>
      </c>
      <c r="L9" s="0" t="s">
        <v>357</v>
      </c>
      <c r="M9" s="0" t="s">
        <v>505</v>
      </c>
      <c r="N9" s="0" t="s">
        <v>506</v>
      </c>
      <c r="O9" s="0" t="s">
        <v>507</v>
      </c>
      <c r="P9" s="0" t="s">
        <v>508</v>
      </c>
      <c r="Q9" s="0" t="s">
        <v>509</v>
      </c>
      <c r="R9" s="0" t="n">
        <v>25446</v>
      </c>
      <c r="S9" s="0" t="s">
        <v>363</v>
      </c>
      <c r="T9" s="3" t="n">
        <v>5509873966145440</v>
      </c>
      <c r="U9" s="0" t="n">
        <v>751</v>
      </c>
      <c r="V9" s="0" t="n">
        <v>42675</v>
      </c>
      <c r="W9" s="0" t="s">
        <v>510</v>
      </c>
      <c r="X9" s="0" t="s">
        <v>511</v>
      </c>
      <c r="Y9" s="0" t="s">
        <v>392</v>
      </c>
      <c r="Z9" s="0" t="s">
        <v>512</v>
      </c>
      <c r="AA9" s="0" t="s">
        <v>513</v>
      </c>
      <c r="AB9" s="0" t="s">
        <v>514</v>
      </c>
      <c r="AC9" s="0" t="s">
        <v>515</v>
      </c>
      <c r="AD9" s="0" t="s">
        <v>439</v>
      </c>
      <c r="AE9" s="0" t="n">
        <v>110.4</v>
      </c>
      <c r="AF9" s="0" t="n">
        <v>50.2</v>
      </c>
      <c r="AG9" s="0" t="s">
        <v>440</v>
      </c>
      <c r="AH9" s="0" t="n">
        <v>168</v>
      </c>
      <c r="AI9" s="0" t="s">
        <v>516</v>
      </c>
      <c r="AJ9" s="0" t="n">
        <v>49.129335</v>
      </c>
      <c r="AK9" s="0" t="n">
        <v>-122.842248</v>
      </c>
      <c r="AL9" s="0" t="s">
        <v>517</v>
      </c>
      <c r="AM9" s="0" t="s">
        <v>518</v>
      </c>
      <c r="AN9" s="0" t="s">
        <v>376</v>
      </c>
      <c r="AO9" s="0" t="s">
        <v>105</v>
      </c>
      <c r="AP9" s="0" t="s">
        <v>377</v>
      </c>
      <c r="AQ9" s="0" t="s">
        <v>356</v>
      </c>
      <c r="AR9" s="0" t="s">
        <v>357</v>
      </c>
    </row>
    <row r="10" customFormat="false" ht="15" hidden="false" customHeight="false" outlineLevel="0" collapsed="false">
      <c r="A10" s="0" t="n">
        <v>1747</v>
      </c>
      <c r="B10" s="0" t="s">
        <v>378</v>
      </c>
      <c r="C10" s="0" t="s">
        <v>379</v>
      </c>
      <c r="D10" s="0" t="s">
        <v>519</v>
      </c>
      <c r="E10" s="0" t="s">
        <v>424</v>
      </c>
      <c r="F10" s="0" t="s">
        <v>520</v>
      </c>
      <c r="G10" s="0" t="s">
        <v>521</v>
      </c>
      <c r="H10" s="0" t="s">
        <v>17</v>
      </c>
      <c r="I10" s="0" t="s">
        <v>105</v>
      </c>
      <c r="J10" s="0" t="s">
        <v>485</v>
      </c>
      <c r="K10" s="0" t="s">
        <v>356</v>
      </c>
      <c r="L10" s="0" t="s">
        <v>357</v>
      </c>
      <c r="M10" s="0" t="s">
        <v>522</v>
      </c>
      <c r="N10" s="0" t="s">
        <v>523</v>
      </c>
      <c r="O10" s="0" t="s">
        <v>524</v>
      </c>
      <c r="P10" s="0" t="s">
        <v>525</v>
      </c>
      <c r="Q10" s="0" t="s">
        <v>526</v>
      </c>
      <c r="R10" s="0" t="n">
        <v>25483</v>
      </c>
      <c r="S10" s="0" t="s">
        <v>389</v>
      </c>
      <c r="T10" s="3" t="n">
        <v>4929027117571450</v>
      </c>
      <c r="U10" s="0" t="n">
        <v>358</v>
      </c>
      <c r="V10" s="0" t="n">
        <v>43800</v>
      </c>
      <c r="W10" s="0" t="s">
        <v>527</v>
      </c>
      <c r="X10" s="0" t="s">
        <v>528</v>
      </c>
      <c r="Y10" s="0" t="s">
        <v>529</v>
      </c>
      <c r="Z10" s="0" t="s">
        <v>530</v>
      </c>
      <c r="AA10" s="0" t="s">
        <v>531</v>
      </c>
      <c r="AB10" s="0" t="s">
        <v>532</v>
      </c>
      <c r="AC10" s="0" t="s">
        <v>533</v>
      </c>
      <c r="AD10" s="0" t="s">
        <v>397</v>
      </c>
      <c r="AE10" s="0" t="n">
        <v>185.7</v>
      </c>
      <c r="AF10" s="0" t="n">
        <v>84.4</v>
      </c>
      <c r="AG10" s="0" t="s">
        <v>534</v>
      </c>
      <c r="AH10" s="0" t="n">
        <v>181</v>
      </c>
      <c r="AI10" s="0" t="s">
        <v>535</v>
      </c>
      <c r="AJ10" s="0" t="n">
        <v>49.233909</v>
      </c>
      <c r="AK10" s="0" t="n">
        <v>-122.752944</v>
      </c>
    </row>
    <row r="11" customFormat="false" ht="15" hidden="false" customHeight="false" outlineLevel="0" collapsed="false">
      <c r="A11" s="0" t="n">
        <v>1773</v>
      </c>
      <c r="B11" s="0" t="s">
        <v>378</v>
      </c>
      <c r="C11" s="0" t="s">
        <v>379</v>
      </c>
      <c r="D11" s="0" t="s">
        <v>536</v>
      </c>
      <c r="E11" s="0" t="s">
        <v>537</v>
      </c>
      <c r="F11" s="0" t="s">
        <v>538</v>
      </c>
      <c r="G11" s="0" t="s">
        <v>539</v>
      </c>
      <c r="H11" s="0" t="s">
        <v>17</v>
      </c>
      <c r="I11" s="0" t="s">
        <v>105</v>
      </c>
      <c r="J11" s="0" t="s">
        <v>355</v>
      </c>
      <c r="K11" s="0" t="s">
        <v>356</v>
      </c>
      <c r="L11" s="0" t="s">
        <v>357</v>
      </c>
      <c r="M11" s="0" t="s">
        <v>540</v>
      </c>
      <c r="N11" s="0" t="s">
        <v>541</v>
      </c>
      <c r="O11" s="0" t="s">
        <v>542</v>
      </c>
      <c r="P11" s="0" t="s">
        <v>543</v>
      </c>
      <c r="Q11" s="0" t="s">
        <v>544</v>
      </c>
      <c r="R11" s="0" t="n">
        <v>15319</v>
      </c>
      <c r="S11" s="0" t="s">
        <v>363</v>
      </c>
      <c r="T11" s="3" t="n">
        <v>5303653743653610</v>
      </c>
      <c r="U11" s="0" t="n">
        <v>794</v>
      </c>
      <c r="V11" s="0" t="n">
        <v>42186</v>
      </c>
      <c r="W11" s="0" t="s">
        <v>545</v>
      </c>
      <c r="X11" s="0" t="s">
        <v>546</v>
      </c>
      <c r="Y11" s="0" t="s">
        <v>547</v>
      </c>
      <c r="Z11" s="0" t="s">
        <v>548</v>
      </c>
      <c r="AA11" s="0" t="s">
        <v>549</v>
      </c>
      <c r="AB11" s="0" t="s">
        <v>550</v>
      </c>
      <c r="AC11" s="0" t="s">
        <v>551</v>
      </c>
      <c r="AD11" s="0" t="s">
        <v>439</v>
      </c>
      <c r="AE11" s="0" t="n">
        <v>206.4</v>
      </c>
      <c r="AF11" s="0" t="n">
        <v>93.8</v>
      </c>
      <c r="AG11" s="0" t="s">
        <v>372</v>
      </c>
      <c r="AH11" s="0" t="n">
        <v>170</v>
      </c>
      <c r="AI11" s="0" t="s">
        <v>552</v>
      </c>
      <c r="AJ11" s="0" t="n">
        <v>49.11724</v>
      </c>
      <c r="AK11" s="0" t="n">
        <v>-122.851557</v>
      </c>
    </row>
    <row r="12" customFormat="false" ht="15" hidden="false" customHeight="false" outlineLevel="0" collapsed="false">
      <c r="A12" s="0" t="n">
        <v>2239</v>
      </c>
      <c r="B12" s="0" t="s">
        <v>349</v>
      </c>
      <c r="C12" s="0" t="s">
        <v>350</v>
      </c>
      <c r="D12" s="0" t="s">
        <v>553</v>
      </c>
      <c r="E12" s="0" t="s">
        <v>554</v>
      </c>
      <c r="F12" s="0" t="s">
        <v>555</v>
      </c>
      <c r="G12" s="0" t="s">
        <v>556</v>
      </c>
      <c r="H12" s="0" t="s">
        <v>17</v>
      </c>
      <c r="I12" s="0" t="s">
        <v>105</v>
      </c>
      <c r="J12" s="0" t="s">
        <v>485</v>
      </c>
      <c r="K12" s="0" t="s">
        <v>356</v>
      </c>
      <c r="L12" s="0" t="s">
        <v>357</v>
      </c>
      <c r="M12" s="0" t="s">
        <v>557</v>
      </c>
      <c r="N12" s="0" t="s">
        <v>558</v>
      </c>
      <c r="O12" s="0" t="s">
        <v>559</v>
      </c>
      <c r="P12" s="0" t="s">
        <v>560</v>
      </c>
      <c r="Q12" s="0" t="s">
        <v>561</v>
      </c>
      <c r="R12" s="0" t="n">
        <v>25950</v>
      </c>
      <c r="S12" s="0" t="s">
        <v>363</v>
      </c>
      <c r="T12" s="3" t="n">
        <v>5338110813366510</v>
      </c>
      <c r="U12" s="0" t="n">
        <v>541</v>
      </c>
      <c r="V12" s="0" t="n">
        <v>43070</v>
      </c>
      <c r="W12" s="0" t="s">
        <v>562</v>
      </c>
      <c r="X12" s="0" t="s">
        <v>563</v>
      </c>
      <c r="Y12" s="0" t="s">
        <v>434</v>
      </c>
      <c r="Z12" s="0" t="s">
        <v>564</v>
      </c>
      <c r="AA12" s="0" t="s">
        <v>513</v>
      </c>
      <c r="AB12" s="0" t="s">
        <v>565</v>
      </c>
      <c r="AC12" s="0" t="s">
        <v>566</v>
      </c>
      <c r="AD12" s="0" t="s">
        <v>439</v>
      </c>
      <c r="AE12" s="0" t="n">
        <v>126.7</v>
      </c>
      <c r="AF12" s="0" t="n">
        <v>57.6</v>
      </c>
      <c r="AG12" s="0" t="s">
        <v>567</v>
      </c>
      <c r="AH12" s="0" t="n">
        <v>172</v>
      </c>
      <c r="AI12" s="0" t="s">
        <v>568</v>
      </c>
      <c r="AJ12" s="0" t="n">
        <v>49.235574</v>
      </c>
      <c r="AK12" s="0" t="n">
        <v>-122.765874</v>
      </c>
    </row>
    <row r="13" customFormat="false" ht="15" hidden="false" customHeight="false" outlineLevel="0" collapsed="false">
      <c r="A13" s="0" t="n">
        <v>2343</v>
      </c>
      <c r="B13" s="0" t="s">
        <v>378</v>
      </c>
      <c r="C13" s="0" t="s">
        <v>402</v>
      </c>
      <c r="D13" s="0" t="s">
        <v>569</v>
      </c>
      <c r="E13" s="0" t="s">
        <v>537</v>
      </c>
      <c r="F13" s="0" t="s">
        <v>570</v>
      </c>
      <c r="G13" s="0" t="s">
        <v>571</v>
      </c>
      <c r="H13" s="0" t="s">
        <v>17</v>
      </c>
      <c r="I13" s="0" t="s">
        <v>105</v>
      </c>
      <c r="J13" s="0" t="s">
        <v>355</v>
      </c>
      <c r="K13" s="0" t="s">
        <v>356</v>
      </c>
      <c r="L13" s="0" t="s">
        <v>357</v>
      </c>
      <c r="M13" s="0" t="s">
        <v>572</v>
      </c>
      <c r="N13" s="0" t="s">
        <v>573</v>
      </c>
      <c r="O13" s="0" t="s">
        <v>574</v>
      </c>
      <c r="P13" s="0" t="s">
        <v>575</v>
      </c>
      <c r="Q13" s="0" t="s">
        <v>576</v>
      </c>
      <c r="R13" s="0" t="n">
        <v>26174</v>
      </c>
      <c r="S13" s="0" t="s">
        <v>363</v>
      </c>
      <c r="T13" s="3" t="n">
        <v>5419170746942020</v>
      </c>
      <c r="U13" s="0" t="n">
        <v>329</v>
      </c>
      <c r="V13" s="0" t="n">
        <v>43497</v>
      </c>
      <c r="W13" s="0" t="s">
        <v>577</v>
      </c>
      <c r="X13" s="0" t="s">
        <v>578</v>
      </c>
      <c r="Y13" s="0" t="s">
        <v>434</v>
      </c>
      <c r="Z13" s="0" t="s">
        <v>579</v>
      </c>
      <c r="AA13" s="0" t="s">
        <v>580</v>
      </c>
      <c r="AB13" s="0" t="s">
        <v>581</v>
      </c>
      <c r="AC13" s="0" t="s">
        <v>582</v>
      </c>
      <c r="AD13" s="0" t="s">
        <v>371</v>
      </c>
      <c r="AE13" s="0" t="n">
        <v>206.4</v>
      </c>
      <c r="AF13" s="0" t="n">
        <v>93.8</v>
      </c>
      <c r="AG13" s="0" t="s">
        <v>398</v>
      </c>
      <c r="AH13" s="0" t="n">
        <v>175</v>
      </c>
      <c r="AI13" s="0" t="s">
        <v>583</v>
      </c>
      <c r="AJ13" s="0" t="n">
        <v>49.086746</v>
      </c>
      <c r="AK13" s="0" t="n">
        <v>-122.913394</v>
      </c>
    </row>
    <row r="14" customFormat="false" ht="15" hidden="false" customHeight="false" outlineLevel="0" collapsed="false">
      <c r="A14" s="0" t="n">
        <v>2535</v>
      </c>
      <c r="B14" s="0" t="s">
        <v>378</v>
      </c>
      <c r="C14" s="0" t="s">
        <v>379</v>
      </c>
      <c r="D14" s="0" t="s">
        <v>584</v>
      </c>
      <c r="E14" s="0" t="s">
        <v>585</v>
      </c>
      <c r="F14" s="0" t="s">
        <v>586</v>
      </c>
      <c r="G14" s="0" t="s">
        <v>587</v>
      </c>
      <c r="H14" s="0" t="s">
        <v>17</v>
      </c>
      <c r="I14" s="0" t="s">
        <v>105</v>
      </c>
      <c r="J14" s="0" t="s">
        <v>355</v>
      </c>
      <c r="K14" s="0" t="s">
        <v>356</v>
      </c>
      <c r="L14" s="0" t="s">
        <v>357</v>
      </c>
      <c r="M14" s="0" t="s">
        <v>588</v>
      </c>
      <c r="N14" s="0" t="s">
        <v>589</v>
      </c>
      <c r="O14" s="0" t="s">
        <v>590</v>
      </c>
      <c r="P14" s="0" t="s">
        <v>591</v>
      </c>
      <c r="Q14" s="0" t="s">
        <v>592</v>
      </c>
      <c r="R14" s="0" t="n">
        <v>29028</v>
      </c>
      <c r="S14" s="0" t="s">
        <v>363</v>
      </c>
      <c r="T14" s="3" t="n">
        <v>5428428709795510</v>
      </c>
      <c r="U14" s="0" t="n">
        <v>434</v>
      </c>
      <c r="V14" s="0" t="n">
        <v>42064</v>
      </c>
      <c r="W14" s="0" t="s">
        <v>593</v>
      </c>
      <c r="X14" s="0" t="s">
        <v>594</v>
      </c>
      <c r="Y14" s="0" t="s">
        <v>434</v>
      </c>
      <c r="Z14" s="0" t="s">
        <v>595</v>
      </c>
      <c r="AA14" s="0" t="s">
        <v>596</v>
      </c>
      <c r="AB14" s="0" t="s">
        <v>597</v>
      </c>
      <c r="AC14" s="0" t="s">
        <v>598</v>
      </c>
      <c r="AD14" s="0" t="s">
        <v>439</v>
      </c>
      <c r="AE14" s="0" t="n">
        <v>213.4</v>
      </c>
      <c r="AF14" s="0" t="n">
        <v>97</v>
      </c>
      <c r="AG14" s="0" t="s">
        <v>398</v>
      </c>
      <c r="AH14" s="0" t="n">
        <v>175</v>
      </c>
      <c r="AI14" s="0" t="s">
        <v>599</v>
      </c>
      <c r="AJ14" s="0" t="n">
        <v>49.203754</v>
      </c>
      <c r="AK14" s="0" t="n">
        <v>-122.841251</v>
      </c>
    </row>
    <row r="15" customFormat="false" ht="15" hidden="false" customHeight="false" outlineLevel="0" collapsed="false">
      <c r="A15" s="0" t="n">
        <v>3183</v>
      </c>
      <c r="B15" s="0" t="s">
        <v>378</v>
      </c>
      <c r="C15" s="0" t="s">
        <v>379</v>
      </c>
      <c r="D15" s="0" t="s">
        <v>600</v>
      </c>
      <c r="E15" s="0" t="s">
        <v>554</v>
      </c>
      <c r="F15" s="0" t="s">
        <v>601</v>
      </c>
      <c r="G15" s="0" t="s">
        <v>602</v>
      </c>
      <c r="H15" s="0" t="s">
        <v>17</v>
      </c>
      <c r="I15" s="0" t="s">
        <v>105</v>
      </c>
      <c r="J15" s="0" t="s">
        <v>383</v>
      </c>
      <c r="K15" s="0" t="s">
        <v>356</v>
      </c>
      <c r="L15" s="0" t="s">
        <v>357</v>
      </c>
      <c r="M15" s="0" t="s">
        <v>603</v>
      </c>
      <c r="N15" s="0" t="s">
        <v>604</v>
      </c>
      <c r="O15" s="0" t="s">
        <v>605</v>
      </c>
      <c r="P15" s="0" t="s">
        <v>606</v>
      </c>
      <c r="Q15" s="0" t="s">
        <v>607</v>
      </c>
      <c r="R15" s="0" t="n">
        <v>32582</v>
      </c>
      <c r="S15" s="0" t="s">
        <v>389</v>
      </c>
      <c r="T15" s="3" t="n">
        <v>4916236310212250</v>
      </c>
      <c r="U15" s="0" t="n">
        <v>264</v>
      </c>
      <c r="V15" s="0" t="n">
        <v>42705</v>
      </c>
      <c r="W15" s="0" t="s">
        <v>608</v>
      </c>
      <c r="X15" s="0" t="s">
        <v>609</v>
      </c>
      <c r="Y15" s="0" t="s">
        <v>434</v>
      </c>
      <c r="Z15" s="0" t="s">
        <v>610</v>
      </c>
      <c r="AA15" s="0" t="s">
        <v>611</v>
      </c>
      <c r="AB15" s="0" t="s">
        <v>612</v>
      </c>
      <c r="AC15" s="0" t="s">
        <v>613</v>
      </c>
      <c r="AD15" s="0" t="s">
        <v>439</v>
      </c>
      <c r="AE15" s="0" t="n">
        <v>209</v>
      </c>
      <c r="AF15" s="0" t="n">
        <v>95</v>
      </c>
      <c r="AG15" s="0" t="s">
        <v>458</v>
      </c>
      <c r="AH15" s="0" t="n">
        <v>178</v>
      </c>
      <c r="AI15" s="0" t="s">
        <v>614</v>
      </c>
      <c r="AJ15" s="0" t="n">
        <v>49.085679</v>
      </c>
      <c r="AK15" s="0" t="n">
        <v>-122.861487</v>
      </c>
    </row>
    <row r="16" customFormat="false" ht="15" hidden="false" customHeight="false" outlineLevel="0" collapsed="false">
      <c r="A16" s="0" t="n">
        <v>3373</v>
      </c>
      <c r="B16" s="0" t="s">
        <v>349</v>
      </c>
      <c r="C16" s="0" t="s">
        <v>350</v>
      </c>
      <c r="D16" s="0" t="s">
        <v>615</v>
      </c>
      <c r="E16" s="0" t="s">
        <v>404</v>
      </c>
      <c r="F16" s="0" t="s">
        <v>616</v>
      </c>
      <c r="G16" s="0" t="s">
        <v>617</v>
      </c>
      <c r="H16" s="0" t="s">
        <v>17</v>
      </c>
      <c r="I16" s="0" t="s">
        <v>105</v>
      </c>
      <c r="J16" s="0" t="s">
        <v>485</v>
      </c>
      <c r="K16" s="0" t="s">
        <v>356</v>
      </c>
      <c r="L16" s="0" t="s">
        <v>357</v>
      </c>
      <c r="M16" s="0" t="s">
        <v>618</v>
      </c>
      <c r="N16" s="0" t="s">
        <v>619</v>
      </c>
      <c r="O16" s="0" t="s">
        <v>620</v>
      </c>
      <c r="P16" s="0" t="s">
        <v>621</v>
      </c>
      <c r="Q16" s="0" t="s">
        <v>622</v>
      </c>
      <c r="R16" s="0" t="n">
        <v>17510</v>
      </c>
      <c r="S16" s="0" t="s">
        <v>389</v>
      </c>
      <c r="T16" s="3" t="n">
        <v>4916821644179720</v>
      </c>
      <c r="U16" s="0" t="n">
        <v>822</v>
      </c>
      <c r="V16" s="0" t="n">
        <v>42856</v>
      </c>
      <c r="W16" s="0" t="s">
        <v>623</v>
      </c>
      <c r="X16" s="0" t="s">
        <v>624</v>
      </c>
      <c r="Y16" s="0" t="s">
        <v>434</v>
      </c>
      <c r="Z16" s="0" t="s">
        <v>625</v>
      </c>
      <c r="AA16" s="0" t="s">
        <v>626</v>
      </c>
      <c r="AB16" s="0" t="s">
        <v>627</v>
      </c>
      <c r="AC16" s="0" t="s">
        <v>628</v>
      </c>
      <c r="AD16" s="0" t="s">
        <v>629</v>
      </c>
      <c r="AE16" s="0" t="n">
        <v>187.4</v>
      </c>
      <c r="AF16" s="0" t="n">
        <v>85.2</v>
      </c>
      <c r="AG16" s="0" t="s">
        <v>630</v>
      </c>
      <c r="AH16" s="0" t="n">
        <v>159</v>
      </c>
      <c r="AI16" s="0" t="s">
        <v>631</v>
      </c>
      <c r="AJ16" s="0" t="n">
        <v>49.23461</v>
      </c>
      <c r="AK16" s="0" t="n">
        <v>-122.885988</v>
      </c>
    </row>
    <row r="17" customFormat="false" ht="15" hidden="false" customHeight="false" outlineLevel="0" collapsed="false">
      <c r="A17" s="0" t="n">
        <v>3383</v>
      </c>
      <c r="B17" s="0" t="s">
        <v>378</v>
      </c>
      <c r="C17" s="0" t="s">
        <v>379</v>
      </c>
      <c r="D17" s="0" t="s">
        <v>632</v>
      </c>
      <c r="E17" s="0" t="s">
        <v>633</v>
      </c>
      <c r="F17" s="0" t="s">
        <v>634</v>
      </c>
      <c r="G17" s="0" t="s">
        <v>635</v>
      </c>
      <c r="H17" s="0" t="s">
        <v>17</v>
      </c>
      <c r="I17" s="0" t="s">
        <v>105</v>
      </c>
      <c r="J17" s="0" t="s">
        <v>383</v>
      </c>
      <c r="K17" s="0" t="s">
        <v>356</v>
      </c>
      <c r="L17" s="0" t="s">
        <v>357</v>
      </c>
      <c r="M17" s="0" t="s">
        <v>636</v>
      </c>
      <c r="N17" s="0" t="s">
        <v>637</v>
      </c>
      <c r="O17" s="0" t="s">
        <v>638</v>
      </c>
      <c r="P17" s="0" t="s">
        <v>639</v>
      </c>
      <c r="Q17" s="0" t="s">
        <v>640</v>
      </c>
      <c r="R17" s="0" t="n">
        <v>27206</v>
      </c>
      <c r="S17" s="0" t="s">
        <v>363</v>
      </c>
      <c r="T17" s="3" t="n">
        <v>5529785584952590</v>
      </c>
      <c r="U17" s="0" t="n">
        <v>749</v>
      </c>
      <c r="V17" s="0" t="n">
        <v>42826</v>
      </c>
      <c r="W17" s="0" t="s">
        <v>641</v>
      </c>
      <c r="X17" s="0" t="s">
        <v>642</v>
      </c>
      <c r="Y17" s="0" t="s">
        <v>392</v>
      </c>
      <c r="Z17" s="0" t="s">
        <v>643</v>
      </c>
      <c r="AA17" s="0" t="s">
        <v>644</v>
      </c>
      <c r="AB17" s="0" t="s">
        <v>645</v>
      </c>
      <c r="AC17" s="0" t="s">
        <v>646</v>
      </c>
      <c r="AD17" s="0" t="s">
        <v>397</v>
      </c>
      <c r="AE17" s="0" t="n">
        <v>181.1</v>
      </c>
      <c r="AF17" s="0" t="n">
        <v>82.3</v>
      </c>
      <c r="AG17" s="0" t="s">
        <v>647</v>
      </c>
      <c r="AH17" s="0" t="n">
        <v>187</v>
      </c>
      <c r="AI17" s="0" t="s">
        <v>648</v>
      </c>
      <c r="AJ17" s="0" t="n">
        <v>49.053876</v>
      </c>
      <c r="AK17" s="0" t="n">
        <v>-122.74655</v>
      </c>
    </row>
    <row r="18" customFormat="false" ht="15" hidden="false" customHeight="false" outlineLevel="0" collapsed="false">
      <c r="A18" s="0" t="n">
        <v>3436</v>
      </c>
      <c r="B18" s="0" t="s">
        <v>349</v>
      </c>
      <c r="C18" s="0" t="s">
        <v>350</v>
      </c>
      <c r="D18" s="0" t="s">
        <v>649</v>
      </c>
      <c r="E18" s="0" t="s">
        <v>352</v>
      </c>
      <c r="F18" s="0" t="s">
        <v>650</v>
      </c>
      <c r="G18" s="0" t="s">
        <v>651</v>
      </c>
      <c r="H18" s="0" t="s">
        <v>17</v>
      </c>
      <c r="I18" s="0" t="s">
        <v>105</v>
      </c>
      <c r="J18" s="0" t="s">
        <v>466</v>
      </c>
      <c r="K18" s="0" t="s">
        <v>356</v>
      </c>
      <c r="L18" s="0" t="s">
        <v>357</v>
      </c>
      <c r="M18" s="0" t="s">
        <v>652</v>
      </c>
      <c r="N18" s="0" t="s">
        <v>653</v>
      </c>
      <c r="O18" s="0" t="s">
        <v>654</v>
      </c>
      <c r="P18" s="0" t="s">
        <v>655</v>
      </c>
      <c r="Q18" s="0" t="s">
        <v>656</v>
      </c>
      <c r="R18" s="0" t="n">
        <v>16421</v>
      </c>
      <c r="S18" s="0" t="s">
        <v>363</v>
      </c>
      <c r="T18" s="3" t="n">
        <v>5594642820941130</v>
      </c>
      <c r="U18" s="0" t="n">
        <v>770</v>
      </c>
      <c r="V18" s="0" t="n">
        <v>43070</v>
      </c>
      <c r="W18" s="0" t="s">
        <v>657</v>
      </c>
      <c r="X18" s="0" t="s">
        <v>658</v>
      </c>
      <c r="Y18" s="0" t="s">
        <v>392</v>
      </c>
      <c r="Z18" s="0" t="s">
        <v>659</v>
      </c>
      <c r="AA18" s="0" t="s">
        <v>660</v>
      </c>
      <c r="AB18" s="0" t="s">
        <v>661</v>
      </c>
      <c r="AC18" s="0" t="s">
        <v>662</v>
      </c>
      <c r="AD18" s="0" t="s">
        <v>397</v>
      </c>
      <c r="AE18" s="0" t="n">
        <v>178.6</v>
      </c>
      <c r="AF18" s="0" t="n">
        <v>81.2</v>
      </c>
      <c r="AG18" s="0" t="s">
        <v>372</v>
      </c>
      <c r="AH18" s="0" t="n">
        <v>169</v>
      </c>
      <c r="AI18" s="0" t="s">
        <v>663</v>
      </c>
      <c r="AJ18" s="0" t="n">
        <v>49.107619</v>
      </c>
      <c r="AK18" s="0" t="n">
        <v>-122.868331</v>
      </c>
    </row>
    <row r="19" customFormat="false" ht="15" hidden="false" customHeight="false" outlineLevel="0" collapsed="false">
      <c r="A19" s="0" t="n">
        <v>3612</v>
      </c>
      <c r="B19" s="0" t="s">
        <v>378</v>
      </c>
      <c r="C19" s="0" t="s">
        <v>379</v>
      </c>
      <c r="D19" s="0" t="s">
        <v>664</v>
      </c>
      <c r="E19" s="0" t="s">
        <v>665</v>
      </c>
      <c r="F19" s="0" t="s">
        <v>666</v>
      </c>
      <c r="G19" s="0" t="s">
        <v>667</v>
      </c>
      <c r="H19" s="0" t="s">
        <v>17</v>
      </c>
      <c r="I19" s="0" t="s">
        <v>105</v>
      </c>
      <c r="J19" s="0" t="s">
        <v>383</v>
      </c>
      <c r="K19" s="0" t="s">
        <v>356</v>
      </c>
      <c r="L19" s="0" t="s">
        <v>357</v>
      </c>
      <c r="M19" s="0" t="s">
        <v>668</v>
      </c>
      <c r="N19" s="0" t="s">
        <v>669</v>
      </c>
      <c r="O19" s="0" t="s">
        <v>670</v>
      </c>
      <c r="P19" s="0" t="s">
        <v>671</v>
      </c>
      <c r="Q19" s="0" t="s">
        <v>672</v>
      </c>
      <c r="R19" s="0" t="n">
        <v>22568</v>
      </c>
      <c r="S19" s="0" t="s">
        <v>389</v>
      </c>
      <c r="T19" s="3" t="n">
        <v>4539874546479840</v>
      </c>
      <c r="U19" s="0" t="n">
        <v>110</v>
      </c>
      <c r="V19" s="0" t="n">
        <v>42795</v>
      </c>
      <c r="W19" s="0" t="s">
        <v>673</v>
      </c>
      <c r="X19" s="0" t="s">
        <v>674</v>
      </c>
      <c r="Y19" s="0" t="s">
        <v>529</v>
      </c>
      <c r="Z19" s="0" t="s">
        <v>675</v>
      </c>
      <c r="AA19" s="0" t="s">
        <v>676</v>
      </c>
      <c r="AB19" s="0" t="s">
        <v>677</v>
      </c>
      <c r="AC19" s="0" t="s">
        <v>678</v>
      </c>
      <c r="AD19" s="0" t="s">
        <v>629</v>
      </c>
      <c r="AE19" s="0" t="n">
        <v>149.6</v>
      </c>
      <c r="AF19" s="0" t="n">
        <v>68</v>
      </c>
      <c r="AG19" s="0" t="s">
        <v>647</v>
      </c>
      <c r="AH19" s="0" t="n">
        <v>188</v>
      </c>
      <c r="AI19" s="0" t="s">
        <v>679</v>
      </c>
      <c r="AJ19" s="0" t="n">
        <v>49.184957</v>
      </c>
      <c r="AK19" s="0" t="n">
        <v>-122.905879</v>
      </c>
    </row>
    <row r="20" customFormat="false" ht="15" hidden="false" customHeight="false" outlineLevel="0" collapsed="false">
      <c r="A20" s="0" t="n">
        <v>3624</v>
      </c>
      <c r="B20" s="0" t="s">
        <v>349</v>
      </c>
      <c r="C20" s="0" t="s">
        <v>461</v>
      </c>
      <c r="D20" s="0" t="s">
        <v>680</v>
      </c>
      <c r="E20" s="0" t="s">
        <v>502</v>
      </c>
      <c r="F20" s="0" t="s">
        <v>681</v>
      </c>
      <c r="G20" s="0" t="s">
        <v>682</v>
      </c>
      <c r="H20" s="0" t="s">
        <v>17</v>
      </c>
      <c r="I20" s="0" t="s">
        <v>105</v>
      </c>
      <c r="J20" s="0" t="s">
        <v>383</v>
      </c>
      <c r="K20" s="0" t="s">
        <v>356</v>
      </c>
      <c r="L20" s="0" t="s">
        <v>357</v>
      </c>
      <c r="M20" s="0" t="s">
        <v>683</v>
      </c>
      <c r="N20" s="0" t="s">
        <v>684</v>
      </c>
      <c r="O20" s="0" t="s">
        <v>685</v>
      </c>
      <c r="P20" s="0" t="s">
        <v>686</v>
      </c>
      <c r="Q20" s="0" t="s">
        <v>687</v>
      </c>
      <c r="R20" s="0" t="n">
        <v>26629</v>
      </c>
      <c r="S20" s="0" t="s">
        <v>363</v>
      </c>
      <c r="T20" s="3" t="n">
        <v>5377849732868070</v>
      </c>
      <c r="U20" s="0" t="n">
        <v>223</v>
      </c>
      <c r="V20" s="0" t="n">
        <v>42979</v>
      </c>
      <c r="W20" s="0" t="s">
        <v>688</v>
      </c>
      <c r="X20" s="0" t="s">
        <v>689</v>
      </c>
      <c r="Y20" s="0" t="s">
        <v>434</v>
      </c>
      <c r="Z20" s="0" t="s">
        <v>690</v>
      </c>
      <c r="AA20" s="0" t="s">
        <v>691</v>
      </c>
      <c r="AB20" s="0" t="s">
        <v>692</v>
      </c>
      <c r="AC20" s="0" t="s">
        <v>693</v>
      </c>
      <c r="AD20" s="0" t="s">
        <v>439</v>
      </c>
      <c r="AE20" s="0" t="n">
        <v>127.2</v>
      </c>
      <c r="AF20" s="0" t="n">
        <v>57.8</v>
      </c>
      <c r="AG20" s="0" t="s">
        <v>372</v>
      </c>
      <c r="AH20" s="0" t="n">
        <v>170</v>
      </c>
      <c r="AI20" s="0" t="s">
        <v>694</v>
      </c>
      <c r="AJ20" s="0" t="n">
        <v>49.15845</v>
      </c>
      <c r="AK20" s="0" t="n">
        <v>-122.908839</v>
      </c>
    </row>
    <row r="21" customFormat="false" ht="15" hidden="false" customHeight="false" outlineLevel="0" collapsed="false">
      <c r="A21" s="0" t="n">
        <v>3687</v>
      </c>
      <c r="B21" s="0" t="s">
        <v>349</v>
      </c>
      <c r="C21" s="0" t="s">
        <v>350</v>
      </c>
      <c r="D21" s="0" t="s">
        <v>695</v>
      </c>
      <c r="E21" s="0" t="s">
        <v>502</v>
      </c>
      <c r="F21" s="0" t="s">
        <v>696</v>
      </c>
      <c r="G21" s="0" t="s">
        <v>697</v>
      </c>
      <c r="H21" s="0" t="s">
        <v>17</v>
      </c>
      <c r="I21" s="0" t="s">
        <v>105</v>
      </c>
      <c r="J21" s="0" t="s">
        <v>355</v>
      </c>
      <c r="K21" s="0" t="s">
        <v>356</v>
      </c>
      <c r="L21" s="0" t="s">
        <v>357</v>
      </c>
      <c r="M21" s="0" t="s">
        <v>698</v>
      </c>
      <c r="N21" s="0" t="s">
        <v>699</v>
      </c>
      <c r="O21" s="0" t="s">
        <v>700</v>
      </c>
      <c r="P21" s="0" t="s">
        <v>701</v>
      </c>
      <c r="Q21" s="0" t="s">
        <v>702</v>
      </c>
      <c r="R21" s="0" t="n">
        <v>20310</v>
      </c>
      <c r="S21" s="0" t="s">
        <v>389</v>
      </c>
      <c r="T21" s="3" t="n">
        <v>4916095230572460</v>
      </c>
      <c r="U21" s="0" t="n">
        <v>475</v>
      </c>
      <c r="V21" s="0" t="n">
        <v>43132</v>
      </c>
      <c r="W21" s="0" t="s">
        <v>703</v>
      </c>
      <c r="X21" s="0" t="s">
        <v>704</v>
      </c>
      <c r="Y21" s="0" t="s">
        <v>705</v>
      </c>
      <c r="Z21" s="0" t="s">
        <v>706</v>
      </c>
      <c r="AA21" s="0" t="s">
        <v>707</v>
      </c>
      <c r="AB21" s="0" t="s">
        <v>708</v>
      </c>
      <c r="AC21" s="0" t="s">
        <v>709</v>
      </c>
      <c r="AD21" s="0" t="s">
        <v>418</v>
      </c>
      <c r="AE21" s="0" t="n">
        <v>215.6</v>
      </c>
      <c r="AF21" s="0" t="n">
        <v>98</v>
      </c>
      <c r="AG21" s="0" t="s">
        <v>710</v>
      </c>
      <c r="AH21" s="0" t="n">
        <v>152</v>
      </c>
      <c r="AI21" s="0" t="s">
        <v>711</v>
      </c>
      <c r="AJ21" s="0" t="n">
        <v>49.204945</v>
      </c>
      <c r="AK21" s="0" t="n">
        <v>-122.842853</v>
      </c>
    </row>
    <row r="22" customFormat="false" ht="15" hidden="false" customHeight="false" outlineLevel="0" collapsed="false">
      <c r="A22" s="0" t="n">
        <v>3887</v>
      </c>
      <c r="B22" s="0" t="s">
        <v>349</v>
      </c>
      <c r="C22" s="0" t="s">
        <v>461</v>
      </c>
      <c r="D22" s="0" t="s">
        <v>712</v>
      </c>
      <c r="E22" s="0" t="s">
        <v>352</v>
      </c>
      <c r="F22" s="0" t="s">
        <v>713</v>
      </c>
      <c r="G22" s="0" t="s">
        <v>714</v>
      </c>
      <c r="H22" s="0" t="s">
        <v>17</v>
      </c>
      <c r="I22" s="0" t="s">
        <v>105</v>
      </c>
      <c r="J22" s="0" t="s">
        <v>383</v>
      </c>
      <c r="K22" s="0" t="s">
        <v>356</v>
      </c>
      <c r="L22" s="0" t="s">
        <v>357</v>
      </c>
      <c r="M22" s="0" t="s">
        <v>715</v>
      </c>
      <c r="N22" s="0" t="s">
        <v>716</v>
      </c>
      <c r="O22" s="0" t="s">
        <v>717</v>
      </c>
      <c r="P22" s="0" t="s">
        <v>718</v>
      </c>
      <c r="Q22" s="0" t="s">
        <v>719</v>
      </c>
      <c r="R22" s="0" t="n">
        <v>30748</v>
      </c>
      <c r="S22" s="0" t="s">
        <v>363</v>
      </c>
      <c r="T22" s="3" t="n">
        <v>5287956234009060</v>
      </c>
      <c r="U22" s="0" t="n">
        <v>608</v>
      </c>
      <c r="V22" s="0" t="n">
        <v>43617</v>
      </c>
      <c r="W22" s="0" t="s">
        <v>720</v>
      </c>
      <c r="X22" s="0" t="s">
        <v>721</v>
      </c>
      <c r="Y22" s="0" t="s">
        <v>434</v>
      </c>
      <c r="Z22" s="0" t="s">
        <v>722</v>
      </c>
      <c r="AA22" s="0" t="s">
        <v>723</v>
      </c>
      <c r="AB22" s="0" t="s">
        <v>724</v>
      </c>
      <c r="AC22" s="0" t="s">
        <v>725</v>
      </c>
      <c r="AD22" s="0" t="s">
        <v>371</v>
      </c>
      <c r="AE22" s="0" t="n">
        <v>168.5</v>
      </c>
      <c r="AF22" s="0" t="n">
        <v>76.6</v>
      </c>
      <c r="AG22" s="0" t="s">
        <v>630</v>
      </c>
      <c r="AH22" s="0" t="n">
        <v>159</v>
      </c>
      <c r="AI22" s="0" t="s">
        <v>726</v>
      </c>
      <c r="AJ22" s="0" t="n">
        <v>49.045489</v>
      </c>
      <c r="AK22" s="0" t="n">
        <v>-122.881876</v>
      </c>
    </row>
    <row r="23" customFormat="false" ht="15" hidden="false" customHeight="false" outlineLevel="0" collapsed="false">
      <c r="A23" s="0" t="n">
        <v>4199</v>
      </c>
      <c r="B23" s="0" t="s">
        <v>349</v>
      </c>
      <c r="C23" s="0" t="s">
        <v>461</v>
      </c>
      <c r="D23" s="0" t="s">
        <v>727</v>
      </c>
      <c r="E23" s="0" t="s">
        <v>633</v>
      </c>
      <c r="F23" s="0" t="s">
        <v>728</v>
      </c>
      <c r="G23" s="0" t="s">
        <v>729</v>
      </c>
      <c r="H23" s="0" t="s">
        <v>17</v>
      </c>
      <c r="I23" s="0" t="s">
        <v>105</v>
      </c>
      <c r="J23" s="0" t="s">
        <v>355</v>
      </c>
      <c r="K23" s="0" t="s">
        <v>356</v>
      </c>
      <c r="L23" s="0" t="s">
        <v>357</v>
      </c>
      <c r="M23" s="0" t="s">
        <v>730</v>
      </c>
      <c r="N23" s="0" t="s">
        <v>731</v>
      </c>
      <c r="O23" s="0" t="s">
        <v>732</v>
      </c>
      <c r="P23" s="0" t="s">
        <v>733</v>
      </c>
      <c r="Q23" s="0" t="s">
        <v>734</v>
      </c>
      <c r="R23" s="0" t="n">
        <v>30445</v>
      </c>
      <c r="S23" s="0" t="s">
        <v>389</v>
      </c>
      <c r="T23" s="3" t="n">
        <v>4485099488919500</v>
      </c>
      <c r="U23" s="0" t="n">
        <v>901</v>
      </c>
      <c r="V23" s="0" t="n">
        <v>42856</v>
      </c>
      <c r="W23" s="0" t="s">
        <v>735</v>
      </c>
      <c r="X23" s="0" t="s">
        <v>736</v>
      </c>
      <c r="Y23" s="0" t="s">
        <v>737</v>
      </c>
      <c r="Z23" s="0" t="s">
        <v>738</v>
      </c>
      <c r="AA23" s="0" t="s">
        <v>739</v>
      </c>
      <c r="AB23" s="0" t="s">
        <v>740</v>
      </c>
      <c r="AC23" s="0" t="s">
        <v>741</v>
      </c>
      <c r="AD23" s="0" t="s">
        <v>439</v>
      </c>
      <c r="AE23" s="0" t="n">
        <v>215.2</v>
      </c>
      <c r="AF23" s="0" t="n">
        <v>97.8</v>
      </c>
      <c r="AG23" s="0" t="s">
        <v>630</v>
      </c>
      <c r="AH23" s="0" t="n">
        <v>159</v>
      </c>
      <c r="AI23" s="0" t="s">
        <v>742</v>
      </c>
      <c r="AJ23" s="0" t="n">
        <v>49.119711</v>
      </c>
      <c r="AK23" s="0" t="n">
        <v>-122.767371</v>
      </c>
    </row>
    <row r="24" customFormat="false" ht="15" hidden="false" customHeight="false" outlineLevel="0" collapsed="false">
      <c r="A24" s="0" t="n">
        <v>4259</v>
      </c>
      <c r="B24" s="0" t="s">
        <v>378</v>
      </c>
      <c r="C24" s="0" t="s">
        <v>379</v>
      </c>
      <c r="D24" s="0" t="s">
        <v>743</v>
      </c>
      <c r="E24" s="0" t="s">
        <v>424</v>
      </c>
      <c r="F24" s="0" t="s">
        <v>744</v>
      </c>
      <c r="G24" s="0" t="s">
        <v>745</v>
      </c>
      <c r="H24" s="0" t="s">
        <v>17</v>
      </c>
      <c r="I24" s="0" t="s">
        <v>105</v>
      </c>
      <c r="J24" s="0" t="s">
        <v>355</v>
      </c>
      <c r="K24" s="0" t="s">
        <v>356</v>
      </c>
      <c r="L24" s="0" t="s">
        <v>357</v>
      </c>
      <c r="M24" s="0" t="s">
        <v>746</v>
      </c>
      <c r="N24" s="0" t="s">
        <v>747</v>
      </c>
      <c r="O24" s="0" t="s">
        <v>748</v>
      </c>
      <c r="P24" s="0" t="s">
        <v>749</v>
      </c>
      <c r="Q24" s="0" t="s">
        <v>750</v>
      </c>
      <c r="R24" s="0" t="n">
        <v>33224</v>
      </c>
      <c r="S24" s="0" t="s">
        <v>363</v>
      </c>
      <c r="T24" s="3" t="n">
        <v>5515825058891170</v>
      </c>
      <c r="U24" s="0" t="n">
        <v>156</v>
      </c>
      <c r="V24" s="0" t="n">
        <v>42156</v>
      </c>
      <c r="W24" s="0" t="s">
        <v>751</v>
      </c>
      <c r="X24" s="0" t="s">
        <v>752</v>
      </c>
      <c r="Y24" s="0" t="s">
        <v>366</v>
      </c>
      <c r="Z24" s="0" t="s">
        <v>753</v>
      </c>
      <c r="AA24" s="0" t="s">
        <v>754</v>
      </c>
      <c r="AB24" s="0" t="s">
        <v>755</v>
      </c>
      <c r="AC24" s="0" t="s">
        <v>756</v>
      </c>
      <c r="AD24" s="0" t="s">
        <v>397</v>
      </c>
      <c r="AE24" s="0" t="n">
        <v>177.3</v>
      </c>
      <c r="AF24" s="0" t="n">
        <v>80.6</v>
      </c>
      <c r="AG24" s="0" t="s">
        <v>398</v>
      </c>
      <c r="AH24" s="0" t="n">
        <v>175</v>
      </c>
      <c r="AI24" s="0" t="s">
        <v>757</v>
      </c>
      <c r="AJ24" s="0" t="n">
        <v>49.192414</v>
      </c>
      <c r="AK24" s="0" t="n">
        <v>-122.917169</v>
      </c>
    </row>
    <row r="25" customFormat="false" ht="15" hidden="false" customHeight="false" outlineLevel="0" collapsed="false">
      <c r="A25" s="0" t="n">
        <v>4305</v>
      </c>
      <c r="B25" s="0" t="s">
        <v>349</v>
      </c>
      <c r="C25" s="0" t="s">
        <v>350</v>
      </c>
      <c r="D25" s="0" t="s">
        <v>758</v>
      </c>
      <c r="E25" s="0" t="s">
        <v>759</v>
      </c>
      <c r="F25" s="0" t="s">
        <v>760</v>
      </c>
      <c r="G25" s="0" t="s">
        <v>761</v>
      </c>
      <c r="H25" s="0" t="s">
        <v>17</v>
      </c>
      <c r="I25" s="0" t="s">
        <v>105</v>
      </c>
      <c r="J25" s="0" t="s">
        <v>355</v>
      </c>
      <c r="K25" s="0" t="s">
        <v>356</v>
      </c>
      <c r="L25" s="0" t="s">
        <v>357</v>
      </c>
      <c r="M25" s="0" t="s">
        <v>762</v>
      </c>
      <c r="N25" s="0" t="s">
        <v>763</v>
      </c>
      <c r="O25" s="0" t="s">
        <v>764</v>
      </c>
      <c r="P25" s="0" t="s">
        <v>765</v>
      </c>
      <c r="Q25" s="0" t="s">
        <v>766</v>
      </c>
      <c r="R25" s="0" t="n">
        <v>30361</v>
      </c>
      <c r="S25" s="0" t="s">
        <v>389</v>
      </c>
      <c r="T25" s="3" t="n">
        <v>4532440546801250</v>
      </c>
      <c r="U25" s="0" t="n">
        <v>251</v>
      </c>
      <c r="V25" s="0" t="n">
        <v>42644</v>
      </c>
      <c r="W25" s="0" t="s">
        <v>767</v>
      </c>
      <c r="X25" s="0" t="s">
        <v>768</v>
      </c>
      <c r="Y25" s="0" t="s">
        <v>434</v>
      </c>
      <c r="Z25" s="0" t="s">
        <v>769</v>
      </c>
      <c r="AA25" s="0" t="s">
        <v>770</v>
      </c>
      <c r="AB25" s="0" t="s">
        <v>771</v>
      </c>
      <c r="AC25" s="0" t="s">
        <v>772</v>
      </c>
      <c r="AD25" s="0" t="s">
        <v>497</v>
      </c>
      <c r="AE25" s="0" t="n">
        <v>213</v>
      </c>
      <c r="AF25" s="0" t="n">
        <v>96.8</v>
      </c>
      <c r="AG25" s="0" t="s">
        <v>630</v>
      </c>
      <c r="AH25" s="0" t="n">
        <v>159</v>
      </c>
      <c r="AI25" s="0" t="s">
        <v>773</v>
      </c>
      <c r="AJ25" s="0" t="n">
        <v>49.161547</v>
      </c>
      <c r="AK25" s="0" t="n">
        <v>-122.726266</v>
      </c>
    </row>
    <row r="26" customFormat="false" ht="15" hidden="false" customHeight="false" outlineLevel="0" collapsed="false">
      <c r="A26" s="0" t="n">
        <v>4531</v>
      </c>
      <c r="B26" s="0" t="s">
        <v>378</v>
      </c>
      <c r="C26" s="0" t="s">
        <v>379</v>
      </c>
      <c r="D26" s="0" t="s">
        <v>774</v>
      </c>
      <c r="E26" s="0" t="s">
        <v>665</v>
      </c>
      <c r="F26" s="0" t="s">
        <v>775</v>
      </c>
      <c r="G26" s="0" t="s">
        <v>776</v>
      </c>
      <c r="H26" s="0" t="s">
        <v>17</v>
      </c>
      <c r="I26" s="0" t="s">
        <v>105</v>
      </c>
      <c r="J26" s="0" t="s">
        <v>355</v>
      </c>
      <c r="K26" s="0" t="s">
        <v>356</v>
      </c>
      <c r="L26" s="0" t="s">
        <v>357</v>
      </c>
      <c r="M26" s="0" t="s">
        <v>777</v>
      </c>
      <c r="N26" s="0" t="s">
        <v>778</v>
      </c>
      <c r="O26" s="0" t="s">
        <v>779</v>
      </c>
      <c r="P26" s="0" t="s">
        <v>780</v>
      </c>
      <c r="Q26" s="0" t="s">
        <v>781</v>
      </c>
      <c r="R26" s="0" t="n">
        <v>14978</v>
      </c>
      <c r="S26" s="0" t="s">
        <v>363</v>
      </c>
      <c r="T26" s="3" t="n">
        <v>5548098043755780</v>
      </c>
      <c r="U26" s="0" t="n">
        <v>938</v>
      </c>
      <c r="V26" s="0" t="n">
        <v>43132</v>
      </c>
      <c r="W26" s="0" t="s">
        <v>782</v>
      </c>
      <c r="X26" s="0" t="s">
        <v>783</v>
      </c>
      <c r="Y26" s="0" t="s">
        <v>434</v>
      </c>
      <c r="Z26" s="0" t="s">
        <v>784</v>
      </c>
      <c r="AA26" s="0" t="s">
        <v>785</v>
      </c>
      <c r="AB26" s="0" t="s">
        <v>786</v>
      </c>
      <c r="AC26" s="0" t="s">
        <v>787</v>
      </c>
      <c r="AD26" s="0" t="s">
        <v>788</v>
      </c>
      <c r="AE26" s="0" t="n">
        <v>201.5</v>
      </c>
      <c r="AF26" s="0" t="n">
        <v>91.6</v>
      </c>
      <c r="AG26" s="0" t="s">
        <v>534</v>
      </c>
      <c r="AH26" s="0" t="n">
        <v>181</v>
      </c>
      <c r="AI26" s="0" t="s">
        <v>789</v>
      </c>
      <c r="AJ26" s="0" t="n">
        <v>49.051388</v>
      </c>
      <c r="AK26" s="0" t="n">
        <v>-122.786822</v>
      </c>
    </row>
    <row r="27" customFormat="false" ht="15" hidden="false" customHeight="false" outlineLevel="0" collapsed="false">
      <c r="A27" s="0" t="n">
        <v>5256</v>
      </c>
      <c r="B27" s="0" t="s">
        <v>349</v>
      </c>
      <c r="C27" s="0" t="s">
        <v>461</v>
      </c>
      <c r="D27" s="0" t="s">
        <v>790</v>
      </c>
      <c r="E27" s="0" t="s">
        <v>404</v>
      </c>
      <c r="F27" s="0" t="s">
        <v>791</v>
      </c>
      <c r="G27" s="0" t="s">
        <v>792</v>
      </c>
      <c r="H27" s="0" t="s">
        <v>17</v>
      </c>
      <c r="I27" s="0" t="s">
        <v>105</v>
      </c>
      <c r="J27" s="0" t="s">
        <v>383</v>
      </c>
      <c r="K27" s="0" t="s">
        <v>356</v>
      </c>
      <c r="L27" s="0" t="s">
        <v>357</v>
      </c>
      <c r="M27" s="0" t="s">
        <v>793</v>
      </c>
      <c r="N27" s="0" t="s">
        <v>794</v>
      </c>
      <c r="O27" s="0" t="s">
        <v>795</v>
      </c>
      <c r="P27" s="0" t="s">
        <v>796</v>
      </c>
      <c r="Q27" s="0" t="s">
        <v>797</v>
      </c>
      <c r="R27" s="0" t="n">
        <v>17118</v>
      </c>
      <c r="S27" s="0" t="s">
        <v>389</v>
      </c>
      <c r="T27" s="3" t="n">
        <v>4929723394061000</v>
      </c>
      <c r="U27" s="0" t="n">
        <v>768</v>
      </c>
      <c r="V27" s="0" t="n">
        <v>42522</v>
      </c>
      <c r="W27" s="0" t="s">
        <v>798</v>
      </c>
      <c r="X27" s="0" t="s">
        <v>799</v>
      </c>
      <c r="Y27" s="0" t="s">
        <v>529</v>
      </c>
      <c r="Z27" s="0" t="s">
        <v>800</v>
      </c>
      <c r="AA27" s="0" t="s">
        <v>801</v>
      </c>
      <c r="AB27" s="0" t="s">
        <v>802</v>
      </c>
      <c r="AC27" s="0" t="s">
        <v>803</v>
      </c>
      <c r="AD27" s="0" t="s">
        <v>497</v>
      </c>
      <c r="AE27" s="0" t="n">
        <v>223.5</v>
      </c>
      <c r="AF27" s="0" t="n">
        <v>101.6</v>
      </c>
      <c r="AG27" s="0" t="s">
        <v>419</v>
      </c>
      <c r="AH27" s="0" t="n">
        <v>162</v>
      </c>
      <c r="AI27" s="0" t="s">
        <v>804</v>
      </c>
      <c r="AJ27" s="0" t="n">
        <v>49.106753</v>
      </c>
      <c r="AK27" s="0" t="n">
        <v>-122.795875</v>
      </c>
    </row>
    <row r="28" customFormat="false" ht="15" hidden="false" customHeight="false" outlineLevel="0" collapsed="false">
      <c r="A28" s="0" t="n">
        <v>5386</v>
      </c>
      <c r="B28" s="0" t="s">
        <v>378</v>
      </c>
      <c r="C28" s="0" t="s">
        <v>379</v>
      </c>
      <c r="D28" s="0" t="s">
        <v>536</v>
      </c>
      <c r="E28" s="0" t="s">
        <v>463</v>
      </c>
      <c r="F28" s="0" t="s">
        <v>805</v>
      </c>
      <c r="G28" s="0" t="s">
        <v>806</v>
      </c>
      <c r="H28" s="0" t="s">
        <v>17</v>
      </c>
      <c r="I28" s="0" t="s">
        <v>105</v>
      </c>
      <c r="J28" s="0" t="s">
        <v>383</v>
      </c>
      <c r="K28" s="0" t="s">
        <v>356</v>
      </c>
      <c r="L28" s="0" t="s">
        <v>357</v>
      </c>
      <c r="M28" s="0" t="s">
        <v>807</v>
      </c>
      <c r="N28" s="0" t="s">
        <v>808</v>
      </c>
      <c r="O28" s="0" t="s">
        <v>809</v>
      </c>
      <c r="P28" s="0" t="s">
        <v>810</v>
      </c>
      <c r="Q28" s="0" t="s">
        <v>811</v>
      </c>
      <c r="R28" s="0" t="n">
        <v>14072</v>
      </c>
      <c r="S28" s="0" t="s">
        <v>389</v>
      </c>
      <c r="T28" s="3" t="n">
        <v>4485967039187450</v>
      </c>
      <c r="U28" s="0" t="n">
        <v>738</v>
      </c>
      <c r="V28" s="0" t="n">
        <v>42005</v>
      </c>
      <c r="W28" s="0" t="s">
        <v>812</v>
      </c>
      <c r="X28" s="0" t="s">
        <v>813</v>
      </c>
      <c r="Y28" s="0" t="s">
        <v>392</v>
      </c>
      <c r="Z28" s="0" t="s">
        <v>814</v>
      </c>
      <c r="AA28" s="0" t="s">
        <v>815</v>
      </c>
      <c r="AB28" s="0" t="s">
        <v>816</v>
      </c>
      <c r="AC28" s="0" t="s">
        <v>817</v>
      </c>
      <c r="AD28" s="0" t="s">
        <v>439</v>
      </c>
      <c r="AE28" s="0" t="n">
        <v>214.5</v>
      </c>
      <c r="AF28" s="0" t="n">
        <v>97.5</v>
      </c>
      <c r="AG28" s="0" t="s">
        <v>398</v>
      </c>
      <c r="AH28" s="0" t="n">
        <v>176</v>
      </c>
      <c r="AI28" s="0" t="s">
        <v>818</v>
      </c>
      <c r="AJ28" s="0" t="n">
        <v>49.094464</v>
      </c>
      <c r="AK28" s="0" t="n">
        <v>-122.774558</v>
      </c>
    </row>
    <row r="29" customFormat="false" ht="15" hidden="false" customHeight="false" outlineLevel="0" collapsed="false">
      <c r="A29" s="0" t="n">
        <v>5469</v>
      </c>
      <c r="B29" s="0" t="s">
        <v>349</v>
      </c>
      <c r="C29" s="0" t="s">
        <v>461</v>
      </c>
      <c r="D29" s="0" t="s">
        <v>819</v>
      </c>
      <c r="E29" s="0" t="s">
        <v>554</v>
      </c>
      <c r="F29" s="0" t="s">
        <v>820</v>
      </c>
      <c r="G29" s="0" t="s">
        <v>821</v>
      </c>
      <c r="H29" s="0" t="s">
        <v>17</v>
      </c>
      <c r="I29" s="0" t="s">
        <v>105</v>
      </c>
      <c r="J29" s="0" t="s">
        <v>383</v>
      </c>
      <c r="K29" s="0" t="s">
        <v>356</v>
      </c>
      <c r="L29" s="0" t="s">
        <v>357</v>
      </c>
      <c r="M29" s="0" t="s">
        <v>822</v>
      </c>
      <c r="N29" s="0" t="s">
        <v>823</v>
      </c>
      <c r="O29" s="0" t="s">
        <v>824</v>
      </c>
      <c r="P29" s="0" t="s">
        <v>825</v>
      </c>
      <c r="Q29" s="0" t="s">
        <v>826</v>
      </c>
      <c r="R29" s="0" t="n">
        <v>14752</v>
      </c>
      <c r="S29" s="0" t="s">
        <v>389</v>
      </c>
      <c r="T29" s="3" t="n">
        <v>4916626132921540</v>
      </c>
      <c r="U29" s="0" t="n">
        <v>689</v>
      </c>
      <c r="V29" s="0" t="n">
        <v>43800</v>
      </c>
      <c r="W29" s="0" t="s">
        <v>827</v>
      </c>
      <c r="X29" s="0" t="s">
        <v>828</v>
      </c>
      <c r="Y29" s="0" t="s">
        <v>434</v>
      </c>
      <c r="Z29" s="0" t="s">
        <v>829</v>
      </c>
      <c r="AA29" s="0" t="s">
        <v>830</v>
      </c>
      <c r="AB29" s="0" t="s">
        <v>831</v>
      </c>
      <c r="AC29" s="0" t="s">
        <v>832</v>
      </c>
      <c r="AD29" s="0" t="s">
        <v>397</v>
      </c>
      <c r="AE29" s="0" t="n">
        <v>161.5</v>
      </c>
      <c r="AF29" s="0" t="n">
        <v>73.4</v>
      </c>
      <c r="AG29" s="0" t="s">
        <v>440</v>
      </c>
      <c r="AH29" s="0" t="n">
        <v>167</v>
      </c>
      <c r="AI29" s="0" t="s">
        <v>833</v>
      </c>
      <c r="AJ29" s="0" t="n">
        <v>49.200066</v>
      </c>
      <c r="AK29" s="0" t="n">
        <v>-122.735438</v>
      </c>
    </row>
    <row r="30" customFormat="false" ht="15" hidden="false" customHeight="false" outlineLevel="0" collapsed="false">
      <c r="A30" s="0" t="n">
        <v>5649</v>
      </c>
      <c r="B30" s="0" t="s">
        <v>378</v>
      </c>
      <c r="C30" s="0" t="s">
        <v>379</v>
      </c>
      <c r="D30" s="0" t="s">
        <v>834</v>
      </c>
      <c r="E30" s="0" t="s">
        <v>665</v>
      </c>
      <c r="F30" s="0" t="s">
        <v>835</v>
      </c>
      <c r="G30" s="0" t="s">
        <v>836</v>
      </c>
      <c r="H30" s="0" t="s">
        <v>17</v>
      </c>
      <c r="I30" s="0" t="s">
        <v>105</v>
      </c>
      <c r="J30" s="0" t="s">
        <v>383</v>
      </c>
      <c r="K30" s="0" t="s">
        <v>356</v>
      </c>
      <c r="L30" s="0" t="s">
        <v>357</v>
      </c>
      <c r="M30" s="0" t="s">
        <v>837</v>
      </c>
      <c r="N30" s="0" t="s">
        <v>838</v>
      </c>
      <c r="O30" s="0" t="s">
        <v>839</v>
      </c>
      <c r="P30" s="0" t="s">
        <v>840</v>
      </c>
      <c r="Q30" s="0" t="s">
        <v>841</v>
      </c>
      <c r="R30" s="0" t="n">
        <v>24678</v>
      </c>
      <c r="S30" s="0" t="s">
        <v>389</v>
      </c>
      <c r="T30" s="3" t="n">
        <v>4716701122919370</v>
      </c>
      <c r="U30" s="0" t="n">
        <v>480</v>
      </c>
      <c r="V30" s="0" t="n">
        <v>42948</v>
      </c>
      <c r="W30" s="0" t="s">
        <v>842</v>
      </c>
      <c r="X30" s="0" t="s">
        <v>843</v>
      </c>
      <c r="Y30" s="0" t="s">
        <v>434</v>
      </c>
      <c r="Z30" s="0" t="s">
        <v>844</v>
      </c>
      <c r="AA30" s="0" t="s">
        <v>845</v>
      </c>
      <c r="AB30" s="0" t="s">
        <v>846</v>
      </c>
      <c r="AC30" s="0" t="s">
        <v>847</v>
      </c>
      <c r="AD30" s="0" t="s">
        <v>629</v>
      </c>
      <c r="AE30" s="0" t="n">
        <v>232.5</v>
      </c>
      <c r="AF30" s="0" t="n">
        <v>105.7</v>
      </c>
      <c r="AG30" s="0" t="s">
        <v>567</v>
      </c>
      <c r="AH30" s="0" t="n">
        <v>173</v>
      </c>
      <c r="AI30" s="0" t="s">
        <v>848</v>
      </c>
      <c r="AJ30" s="0" t="n">
        <v>49.203609</v>
      </c>
      <c r="AK30" s="0" t="n">
        <v>-122.73479</v>
      </c>
    </row>
    <row r="31" customFormat="false" ht="15" hidden="false" customHeight="false" outlineLevel="0" collapsed="false">
      <c r="A31" s="0" t="n">
        <v>5694</v>
      </c>
      <c r="B31" s="0" t="s">
        <v>378</v>
      </c>
      <c r="C31" s="0" t="s">
        <v>402</v>
      </c>
      <c r="D31" s="0" t="s">
        <v>640</v>
      </c>
      <c r="E31" s="0" t="s">
        <v>585</v>
      </c>
      <c r="F31" s="0" t="s">
        <v>849</v>
      </c>
      <c r="G31" s="0" t="s">
        <v>850</v>
      </c>
      <c r="H31" s="0" t="s">
        <v>17</v>
      </c>
      <c r="I31" s="0" t="s">
        <v>105</v>
      </c>
      <c r="J31" s="0" t="s">
        <v>383</v>
      </c>
      <c r="K31" s="0" t="s">
        <v>356</v>
      </c>
      <c r="L31" s="0" t="s">
        <v>357</v>
      </c>
      <c r="M31" s="0" t="s">
        <v>851</v>
      </c>
      <c r="N31" s="0" t="s">
        <v>852</v>
      </c>
      <c r="O31" s="0" t="s">
        <v>853</v>
      </c>
      <c r="P31" s="0" t="s">
        <v>854</v>
      </c>
      <c r="Q31" s="0" t="s">
        <v>855</v>
      </c>
      <c r="R31" s="0" t="n">
        <v>19707</v>
      </c>
      <c r="S31" s="0" t="s">
        <v>363</v>
      </c>
      <c r="T31" s="3" t="n">
        <v>5589710417437950</v>
      </c>
      <c r="U31" s="0" t="n">
        <v>308</v>
      </c>
      <c r="V31" s="0" t="n">
        <v>42370</v>
      </c>
      <c r="W31" s="0" t="s">
        <v>856</v>
      </c>
      <c r="X31" s="0" t="s">
        <v>857</v>
      </c>
      <c r="Y31" s="0" t="s">
        <v>434</v>
      </c>
      <c r="Z31" s="0" t="s">
        <v>858</v>
      </c>
      <c r="AA31" s="0" t="s">
        <v>859</v>
      </c>
      <c r="AB31" s="0" t="s">
        <v>860</v>
      </c>
      <c r="AC31" s="0" t="s">
        <v>861</v>
      </c>
      <c r="AD31" s="0" t="s">
        <v>439</v>
      </c>
      <c r="AE31" s="0" t="n">
        <v>196.9</v>
      </c>
      <c r="AF31" s="0" t="n">
        <v>89.5</v>
      </c>
      <c r="AG31" s="0" t="s">
        <v>567</v>
      </c>
      <c r="AH31" s="0" t="n">
        <v>173</v>
      </c>
      <c r="AI31" s="0" t="s">
        <v>862</v>
      </c>
      <c r="AJ31" s="0" t="n">
        <v>49.176942</v>
      </c>
      <c r="AK31" s="0" t="n">
        <v>-122.789116</v>
      </c>
    </row>
    <row r="32" customFormat="false" ht="15" hidden="false" customHeight="false" outlineLevel="0" collapsed="false">
      <c r="A32" s="0" t="n">
        <v>5798</v>
      </c>
      <c r="B32" s="0" t="s">
        <v>378</v>
      </c>
      <c r="C32" s="0" t="s">
        <v>379</v>
      </c>
      <c r="D32" s="0" t="s">
        <v>863</v>
      </c>
      <c r="E32" s="0" t="s">
        <v>864</v>
      </c>
      <c r="F32" s="0" t="s">
        <v>865</v>
      </c>
      <c r="G32" s="0" t="s">
        <v>866</v>
      </c>
      <c r="H32" s="0" t="s">
        <v>17</v>
      </c>
      <c r="I32" s="0" t="s">
        <v>105</v>
      </c>
      <c r="J32" s="0" t="s">
        <v>383</v>
      </c>
      <c r="K32" s="0" t="s">
        <v>356</v>
      </c>
      <c r="L32" s="0" t="s">
        <v>357</v>
      </c>
      <c r="M32" s="0" t="s">
        <v>867</v>
      </c>
      <c r="N32" s="0" t="s">
        <v>868</v>
      </c>
      <c r="O32" s="0" t="s">
        <v>869</v>
      </c>
      <c r="P32" s="0" t="s">
        <v>870</v>
      </c>
      <c r="Q32" s="0" t="s">
        <v>871</v>
      </c>
      <c r="R32" s="0" t="n">
        <v>14680</v>
      </c>
      <c r="S32" s="0" t="s">
        <v>389</v>
      </c>
      <c r="T32" s="3" t="n">
        <v>4916282163161720</v>
      </c>
      <c r="U32" s="0" t="n">
        <v>949</v>
      </c>
      <c r="V32" s="0" t="n">
        <v>42005</v>
      </c>
      <c r="W32" s="0" t="s">
        <v>872</v>
      </c>
      <c r="X32" s="0" t="s">
        <v>873</v>
      </c>
      <c r="Y32" s="0" t="s">
        <v>434</v>
      </c>
      <c r="Z32" s="0" t="s">
        <v>874</v>
      </c>
      <c r="AA32" s="0" t="s">
        <v>875</v>
      </c>
      <c r="AB32" s="0" t="s">
        <v>876</v>
      </c>
      <c r="AC32" s="0" t="s">
        <v>877</v>
      </c>
      <c r="AD32" s="0" t="s">
        <v>788</v>
      </c>
      <c r="AE32" s="0" t="n">
        <v>207.9</v>
      </c>
      <c r="AF32" s="0" t="n">
        <v>94.5</v>
      </c>
      <c r="AG32" s="0" t="s">
        <v>878</v>
      </c>
      <c r="AH32" s="0" t="n">
        <v>164</v>
      </c>
      <c r="AI32" s="0" t="s">
        <v>879</v>
      </c>
      <c r="AJ32" s="0" t="n">
        <v>49.119855</v>
      </c>
      <c r="AK32" s="0" t="n">
        <v>-122.723088</v>
      </c>
    </row>
    <row r="33" customFormat="false" ht="15" hidden="false" customHeight="false" outlineLevel="0" collapsed="false">
      <c r="A33" s="0" t="n">
        <v>5952</v>
      </c>
      <c r="B33" s="0" t="s">
        <v>349</v>
      </c>
      <c r="C33" s="0" t="s">
        <v>350</v>
      </c>
      <c r="D33" s="0" t="s">
        <v>880</v>
      </c>
      <c r="E33" s="0" t="s">
        <v>352</v>
      </c>
      <c r="F33" s="0" t="s">
        <v>881</v>
      </c>
      <c r="G33" s="0" t="s">
        <v>882</v>
      </c>
      <c r="H33" s="0" t="s">
        <v>17</v>
      </c>
      <c r="I33" s="0" t="s">
        <v>105</v>
      </c>
      <c r="J33" s="0" t="s">
        <v>355</v>
      </c>
      <c r="K33" s="0" t="s">
        <v>356</v>
      </c>
      <c r="L33" s="0" t="s">
        <v>357</v>
      </c>
      <c r="M33" s="0" t="s">
        <v>883</v>
      </c>
      <c r="N33" s="0" t="s">
        <v>884</v>
      </c>
      <c r="O33" s="0" t="s">
        <v>885</v>
      </c>
      <c r="P33" s="0" t="s">
        <v>886</v>
      </c>
      <c r="Q33" s="0" t="s">
        <v>887</v>
      </c>
      <c r="R33" s="0" t="n">
        <v>26227</v>
      </c>
      <c r="S33" s="0" t="s">
        <v>389</v>
      </c>
      <c r="T33" s="3" t="n">
        <v>4539952767979670</v>
      </c>
      <c r="U33" s="0" t="n">
        <v>580</v>
      </c>
      <c r="V33" s="0" t="n">
        <v>42156</v>
      </c>
      <c r="W33" s="0" t="s">
        <v>888</v>
      </c>
      <c r="X33" s="0" t="s">
        <v>889</v>
      </c>
      <c r="Y33" s="0" t="s">
        <v>705</v>
      </c>
      <c r="Z33" s="0" t="s">
        <v>890</v>
      </c>
      <c r="AA33" s="0" t="s">
        <v>891</v>
      </c>
      <c r="AB33" s="0" t="s">
        <v>892</v>
      </c>
      <c r="AC33" s="0" t="s">
        <v>893</v>
      </c>
      <c r="AD33" s="0" t="s">
        <v>397</v>
      </c>
      <c r="AE33" s="0" t="n">
        <v>222.9</v>
      </c>
      <c r="AF33" s="0" t="n">
        <v>101.3</v>
      </c>
      <c r="AG33" s="0" t="s">
        <v>878</v>
      </c>
      <c r="AH33" s="0" t="n">
        <v>166</v>
      </c>
      <c r="AI33" s="0" t="s">
        <v>894</v>
      </c>
      <c r="AJ33" s="0" t="n">
        <v>49.188283</v>
      </c>
      <c r="AK33" s="0" t="n">
        <v>-122.911806</v>
      </c>
    </row>
    <row r="34" customFormat="false" ht="15" hidden="false" customHeight="false" outlineLevel="0" collapsed="false">
      <c r="A34" s="0" t="n">
        <v>6252</v>
      </c>
      <c r="B34" s="0" t="s">
        <v>378</v>
      </c>
      <c r="C34" s="0" t="s">
        <v>379</v>
      </c>
      <c r="D34" s="0" t="s">
        <v>895</v>
      </c>
      <c r="E34" s="0" t="s">
        <v>352</v>
      </c>
      <c r="F34" s="0" t="s">
        <v>896</v>
      </c>
      <c r="G34" s="0" t="s">
        <v>897</v>
      </c>
      <c r="H34" s="0" t="s">
        <v>17</v>
      </c>
      <c r="I34" s="0" t="s">
        <v>105</v>
      </c>
      <c r="J34" s="0" t="s">
        <v>355</v>
      </c>
      <c r="K34" s="0" t="s">
        <v>356</v>
      </c>
      <c r="L34" s="0" t="s">
        <v>357</v>
      </c>
      <c r="M34" s="0" t="s">
        <v>898</v>
      </c>
      <c r="N34" s="0" t="s">
        <v>899</v>
      </c>
      <c r="O34" s="0" t="s">
        <v>900</v>
      </c>
      <c r="P34" s="0" t="s">
        <v>901</v>
      </c>
      <c r="Q34" s="0" t="s">
        <v>902</v>
      </c>
      <c r="R34" s="0" t="n">
        <v>33659</v>
      </c>
      <c r="S34" s="0" t="s">
        <v>389</v>
      </c>
      <c r="T34" s="3" t="n">
        <v>4532655987389120</v>
      </c>
      <c r="U34" s="0" t="n">
        <v>759</v>
      </c>
      <c r="V34" s="0" t="n">
        <v>42552</v>
      </c>
      <c r="W34" s="0" t="s">
        <v>903</v>
      </c>
      <c r="X34" s="0" t="s">
        <v>904</v>
      </c>
      <c r="Y34" s="0" t="s">
        <v>434</v>
      </c>
      <c r="Z34" s="0" t="s">
        <v>905</v>
      </c>
      <c r="AA34" s="0" t="s">
        <v>906</v>
      </c>
      <c r="AB34" s="0" t="s">
        <v>907</v>
      </c>
      <c r="AC34" s="0" t="s">
        <v>908</v>
      </c>
      <c r="AD34" s="0" t="s">
        <v>439</v>
      </c>
      <c r="AE34" s="0" t="n">
        <v>165.4</v>
      </c>
      <c r="AF34" s="0" t="n">
        <v>75.2</v>
      </c>
      <c r="AG34" s="0" t="s">
        <v>647</v>
      </c>
      <c r="AH34" s="0" t="n">
        <v>188</v>
      </c>
      <c r="AI34" s="0" t="s">
        <v>909</v>
      </c>
      <c r="AJ34" s="0" t="n">
        <v>49.114023</v>
      </c>
      <c r="AK34" s="0" t="n">
        <v>-122.834968</v>
      </c>
    </row>
    <row r="35" customFormat="false" ht="15" hidden="false" customHeight="false" outlineLevel="0" collapsed="false">
      <c r="A35" s="0" t="n">
        <v>6337</v>
      </c>
      <c r="B35" s="0" t="s">
        <v>378</v>
      </c>
      <c r="C35" s="0" t="s">
        <v>379</v>
      </c>
      <c r="D35" s="0" t="s">
        <v>910</v>
      </c>
      <c r="E35" s="0" t="s">
        <v>502</v>
      </c>
      <c r="F35" s="0" t="s">
        <v>911</v>
      </c>
      <c r="G35" s="0" t="s">
        <v>912</v>
      </c>
      <c r="H35" s="0" t="s">
        <v>17</v>
      </c>
      <c r="I35" s="0" t="s">
        <v>105</v>
      </c>
      <c r="J35" s="0" t="s">
        <v>466</v>
      </c>
      <c r="K35" s="0" t="s">
        <v>356</v>
      </c>
      <c r="L35" s="0" t="s">
        <v>357</v>
      </c>
      <c r="M35" s="0" t="s">
        <v>913</v>
      </c>
      <c r="N35" s="0" t="s">
        <v>914</v>
      </c>
      <c r="O35" s="0" t="s">
        <v>915</v>
      </c>
      <c r="P35" s="0" t="s">
        <v>916</v>
      </c>
      <c r="Q35" s="0" t="s">
        <v>917</v>
      </c>
      <c r="R35" s="0" t="n">
        <v>30401</v>
      </c>
      <c r="S35" s="0" t="s">
        <v>363</v>
      </c>
      <c r="T35" s="3" t="n">
        <v>5421222690520320</v>
      </c>
      <c r="U35" s="0" t="n">
        <v>79</v>
      </c>
      <c r="V35" s="0" t="n">
        <v>43525</v>
      </c>
      <c r="W35" s="0" t="s">
        <v>918</v>
      </c>
      <c r="X35" s="0" t="s">
        <v>919</v>
      </c>
      <c r="Y35" s="0" t="s">
        <v>529</v>
      </c>
      <c r="Z35" s="0" t="s">
        <v>920</v>
      </c>
      <c r="AA35" s="0" t="s">
        <v>921</v>
      </c>
      <c r="AB35" s="0" t="s">
        <v>922</v>
      </c>
      <c r="AC35" s="0" t="s">
        <v>923</v>
      </c>
      <c r="AD35" s="0" t="s">
        <v>397</v>
      </c>
      <c r="AE35" s="0" t="n">
        <v>227.5</v>
      </c>
      <c r="AF35" s="0" t="n">
        <v>103.4</v>
      </c>
      <c r="AG35" s="0" t="s">
        <v>567</v>
      </c>
      <c r="AH35" s="0" t="n">
        <v>173</v>
      </c>
      <c r="AI35" s="0" t="s">
        <v>924</v>
      </c>
      <c r="AJ35" s="0" t="n">
        <v>49.060562</v>
      </c>
      <c r="AK35" s="0" t="n">
        <v>-122.891215</v>
      </c>
    </row>
    <row r="36" customFormat="false" ht="15" hidden="false" customHeight="false" outlineLevel="0" collapsed="false">
      <c r="A36" s="0" t="n">
        <v>6377</v>
      </c>
      <c r="B36" s="0" t="s">
        <v>378</v>
      </c>
      <c r="C36" s="0" t="s">
        <v>379</v>
      </c>
      <c r="D36" s="0" t="s">
        <v>834</v>
      </c>
      <c r="E36" s="0" t="s">
        <v>352</v>
      </c>
      <c r="F36" s="0" t="s">
        <v>925</v>
      </c>
      <c r="G36" s="0" t="s">
        <v>926</v>
      </c>
      <c r="H36" s="0" t="s">
        <v>17</v>
      </c>
      <c r="I36" s="0" t="s">
        <v>105</v>
      </c>
      <c r="J36" s="0" t="s">
        <v>485</v>
      </c>
      <c r="K36" s="0" t="s">
        <v>356</v>
      </c>
      <c r="L36" s="0" t="s">
        <v>357</v>
      </c>
      <c r="M36" s="0" t="s">
        <v>927</v>
      </c>
      <c r="N36" s="0" t="s">
        <v>928</v>
      </c>
      <c r="O36" s="0" t="s">
        <v>929</v>
      </c>
      <c r="P36" s="0" t="s">
        <v>930</v>
      </c>
      <c r="Q36" s="0" t="s">
        <v>931</v>
      </c>
      <c r="R36" s="0" t="n">
        <v>20899</v>
      </c>
      <c r="S36" s="0" t="s">
        <v>389</v>
      </c>
      <c r="T36" s="3" t="n">
        <v>4916163586783030</v>
      </c>
      <c r="U36" s="0" t="n">
        <v>574</v>
      </c>
      <c r="V36" s="0" t="n">
        <v>42675</v>
      </c>
      <c r="W36" s="0" t="s">
        <v>932</v>
      </c>
      <c r="X36" s="0" t="s">
        <v>933</v>
      </c>
      <c r="Y36" s="0" t="s">
        <v>434</v>
      </c>
      <c r="Z36" s="0" t="s">
        <v>934</v>
      </c>
      <c r="AA36" s="0" t="s">
        <v>935</v>
      </c>
      <c r="AB36" s="0" t="s">
        <v>936</v>
      </c>
      <c r="AC36" s="0" t="s">
        <v>937</v>
      </c>
      <c r="AD36" s="0" t="s">
        <v>788</v>
      </c>
      <c r="AE36" s="0" t="n">
        <v>214.7</v>
      </c>
      <c r="AF36" s="0" t="n">
        <v>97.6</v>
      </c>
      <c r="AG36" s="0" t="s">
        <v>458</v>
      </c>
      <c r="AH36" s="0" t="n">
        <v>178</v>
      </c>
      <c r="AI36" s="0" t="s">
        <v>938</v>
      </c>
      <c r="AJ36" s="0" t="n">
        <v>49.118065</v>
      </c>
      <c r="AK36" s="0" t="n">
        <v>-122.816367</v>
      </c>
    </row>
    <row r="37" customFormat="false" ht="15" hidden="false" customHeight="false" outlineLevel="0" collapsed="false">
      <c r="A37" s="0" t="n">
        <v>6421</v>
      </c>
      <c r="B37" s="0" t="s">
        <v>349</v>
      </c>
      <c r="C37" s="0" t="s">
        <v>461</v>
      </c>
      <c r="D37" s="0" t="s">
        <v>939</v>
      </c>
      <c r="E37" s="0" t="s">
        <v>940</v>
      </c>
      <c r="F37" s="0" t="s">
        <v>941</v>
      </c>
      <c r="G37" s="0" t="s">
        <v>942</v>
      </c>
      <c r="H37" s="0" t="s">
        <v>17</v>
      </c>
      <c r="I37" s="0" t="s">
        <v>105</v>
      </c>
      <c r="J37" s="0" t="s">
        <v>466</v>
      </c>
      <c r="K37" s="0" t="s">
        <v>356</v>
      </c>
      <c r="L37" s="0" t="s">
        <v>357</v>
      </c>
      <c r="M37" s="0" t="s">
        <v>943</v>
      </c>
      <c r="N37" s="0" t="s">
        <v>944</v>
      </c>
      <c r="O37" s="0" t="s">
        <v>945</v>
      </c>
      <c r="P37" s="0" t="s">
        <v>946</v>
      </c>
      <c r="Q37" s="0" t="s">
        <v>947</v>
      </c>
      <c r="R37" s="0" t="n">
        <v>18122</v>
      </c>
      <c r="S37" s="0" t="s">
        <v>363</v>
      </c>
      <c r="T37" s="3" t="n">
        <v>5272580097939350</v>
      </c>
      <c r="U37" s="0" t="n">
        <v>729</v>
      </c>
      <c r="V37" s="0" t="n">
        <v>42430</v>
      </c>
      <c r="W37" s="0" t="s">
        <v>948</v>
      </c>
      <c r="X37" s="0" t="s">
        <v>949</v>
      </c>
      <c r="Y37" s="0" t="s">
        <v>950</v>
      </c>
      <c r="Z37" s="0" t="s">
        <v>951</v>
      </c>
      <c r="AA37" s="0" t="s">
        <v>952</v>
      </c>
      <c r="AB37" s="0" t="s">
        <v>953</v>
      </c>
      <c r="AC37" s="0" t="s">
        <v>954</v>
      </c>
      <c r="AD37" s="0" t="s">
        <v>418</v>
      </c>
      <c r="AE37" s="0" t="n">
        <v>162.6</v>
      </c>
      <c r="AF37" s="0" t="n">
        <v>73.9</v>
      </c>
      <c r="AG37" s="0" t="s">
        <v>440</v>
      </c>
      <c r="AH37" s="0" t="n">
        <v>167</v>
      </c>
      <c r="AI37" s="0" t="s">
        <v>955</v>
      </c>
      <c r="AJ37" s="0" t="n">
        <v>49.048536</v>
      </c>
      <c r="AK37" s="0" t="n">
        <v>-122.788199</v>
      </c>
    </row>
    <row r="38" customFormat="false" ht="15" hidden="false" customHeight="false" outlineLevel="0" collapsed="false">
      <c r="A38" s="0" t="n">
        <v>6423</v>
      </c>
      <c r="B38" s="0" t="s">
        <v>378</v>
      </c>
      <c r="C38" s="0" t="s">
        <v>379</v>
      </c>
      <c r="D38" s="0" t="s">
        <v>956</v>
      </c>
      <c r="E38" s="0" t="s">
        <v>633</v>
      </c>
      <c r="F38" s="0" t="s">
        <v>957</v>
      </c>
      <c r="G38" s="0" t="s">
        <v>958</v>
      </c>
      <c r="H38" s="0" t="s">
        <v>17</v>
      </c>
      <c r="I38" s="0" t="s">
        <v>105</v>
      </c>
      <c r="J38" s="0" t="s">
        <v>383</v>
      </c>
      <c r="K38" s="0" t="s">
        <v>356</v>
      </c>
      <c r="L38" s="0" t="s">
        <v>357</v>
      </c>
      <c r="M38" s="0" t="s">
        <v>959</v>
      </c>
      <c r="N38" s="0" t="s">
        <v>960</v>
      </c>
      <c r="O38" s="0" t="s">
        <v>961</v>
      </c>
      <c r="P38" s="0" t="s">
        <v>962</v>
      </c>
      <c r="Q38" s="0" t="s">
        <v>963</v>
      </c>
      <c r="R38" s="0" t="n">
        <v>20410</v>
      </c>
      <c r="S38" s="0" t="s">
        <v>389</v>
      </c>
      <c r="T38" s="3" t="n">
        <v>4532013415775800</v>
      </c>
      <c r="U38" s="0" t="n">
        <v>204</v>
      </c>
      <c r="V38" s="0" t="n">
        <v>43313</v>
      </c>
      <c r="W38" s="0" t="s">
        <v>964</v>
      </c>
      <c r="X38" s="0" t="s">
        <v>965</v>
      </c>
      <c r="Y38" s="0" t="s">
        <v>434</v>
      </c>
      <c r="Z38" s="0" t="s">
        <v>966</v>
      </c>
      <c r="AA38" s="0" t="s">
        <v>967</v>
      </c>
      <c r="AB38" s="0" t="s">
        <v>968</v>
      </c>
      <c r="AC38" s="0" t="s">
        <v>969</v>
      </c>
      <c r="AD38" s="0" t="s">
        <v>397</v>
      </c>
      <c r="AE38" s="0" t="n">
        <v>141.9</v>
      </c>
      <c r="AF38" s="0" t="n">
        <v>64.5</v>
      </c>
      <c r="AG38" s="0" t="s">
        <v>372</v>
      </c>
      <c r="AH38" s="0" t="n">
        <v>170</v>
      </c>
      <c r="AI38" s="0" t="s">
        <v>970</v>
      </c>
      <c r="AJ38" s="0" t="n">
        <v>49.162743</v>
      </c>
      <c r="AK38" s="0" t="n">
        <v>-122.74198</v>
      </c>
    </row>
    <row r="39" customFormat="false" ht="15" hidden="false" customHeight="false" outlineLevel="0" collapsed="false">
      <c r="A39" s="0" t="n">
        <v>6631</v>
      </c>
      <c r="B39" s="0" t="s">
        <v>349</v>
      </c>
      <c r="C39" s="0" t="s">
        <v>350</v>
      </c>
      <c r="D39" s="0" t="s">
        <v>971</v>
      </c>
      <c r="E39" s="0" t="s">
        <v>352</v>
      </c>
      <c r="F39" s="0" t="s">
        <v>972</v>
      </c>
      <c r="G39" s="0" t="s">
        <v>973</v>
      </c>
      <c r="H39" s="0" t="s">
        <v>17</v>
      </c>
      <c r="I39" s="0" t="s">
        <v>105</v>
      </c>
      <c r="J39" s="0" t="s">
        <v>355</v>
      </c>
      <c r="K39" s="0" t="s">
        <v>356</v>
      </c>
      <c r="L39" s="0" t="s">
        <v>357</v>
      </c>
      <c r="M39" s="0" t="s">
        <v>974</v>
      </c>
      <c r="N39" s="0" t="s">
        <v>975</v>
      </c>
      <c r="O39" s="0" t="s">
        <v>976</v>
      </c>
      <c r="P39" s="0" t="s">
        <v>977</v>
      </c>
      <c r="Q39" s="0" t="s">
        <v>978</v>
      </c>
      <c r="R39" s="0" t="n">
        <v>24491</v>
      </c>
      <c r="S39" s="0" t="s">
        <v>363</v>
      </c>
      <c r="T39" s="3" t="n">
        <v>5362012828327670</v>
      </c>
      <c r="U39" s="0" t="n">
        <v>10</v>
      </c>
      <c r="V39" s="0" t="n">
        <v>43800</v>
      </c>
      <c r="W39" s="0" t="s">
        <v>979</v>
      </c>
      <c r="X39" s="0" t="s">
        <v>980</v>
      </c>
      <c r="Y39" s="0" t="s">
        <v>529</v>
      </c>
      <c r="Z39" s="0" t="s">
        <v>981</v>
      </c>
      <c r="AA39" s="0" t="s">
        <v>982</v>
      </c>
      <c r="AB39" s="0" t="s">
        <v>983</v>
      </c>
      <c r="AC39" s="0" t="s">
        <v>984</v>
      </c>
      <c r="AD39" s="0" t="s">
        <v>497</v>
      </c>
      <c r="AE39" s="0" t="n">
        <v>163.7</v>
      </c>
      <c r="AF39" s="0" t="n">
        <v>74.4</v>
      </c>
      <c r="AG39" s="0" t="s">
        <v>419</v>
      </c>
      <c r="AH39" s="0" t="n">
        <v>162</v>
      </c>
      <c r="AI39" s="0" t="s">
        <v>985</v>
      </c>
      <c r="AJ39" s="0" t="n">
        <v>49.140332</v>
      </c>
      <c r="AK39" s="0" t="n">
        <v>-122.795519</v>
      </c>
    </row>
    <row r="40" customFormat="false" ht="15" hidden="false" customHeight="false" outlineLevel="0" collapsed="false">
      <c r="A40" s="0" t="n">
        <v>6648</v>
      </c>
      <c r="B40" s="0" t="s">
        <v>378</v>
      </c>
      <c r="C40" s="0" t="s">
        <v>379</v>
      </c>
      <c r="D40" s="0" t="s">
        <v>986</v>
      </c>
      <c r="E40" s="0" t="s">
        <v>759</v>
      </c>
      <c r="F40" s="0" t="s">
        <v>987</v>
      </c>
      <c r="G40" s="0" t="s">
        <v>988</v>
      </c>
      <c r="H40" s="0" t="s">
        <v>17</v>
      </c>
      <c r="I40" s="0" t="s">
        <v>105</v>
      </c>
      <c r="J40" s="0" t="s">
        <v>383</v>
      </c>
      <c r="K40" s="0" t="s">
        <v>356</v>
      </c>
      <c r="L40" s="0" t="s">
        <v>357</v>
      </c>
      <c r="M40" s="0" t="s">
        <v>989</v>
      </c>
      <c r="N40" s="0" t="s">
        <v>990</v>
      </c>
      <c r="O40" s="0" t="s">
        <v>991</v>
      </c>
      <c r="P40" s="0" t="s">
        <v>992</v>
      </c>
      <c r="Q40" s="0" t="s">
        <v>993</v>
      </c>
      <c r="R40" s="0" t="n">
        <v>17712</v>
      </c>
      <c r="S40" s="0" t="s">
        <v>389</v>
      </c>
      <c r="T40" s="3" t="n">
        <v>4929526635877330</v>
      </c>
      <c r="U40" s="0" t="n">
        <v>277</v>
      </c>
      <c r="V40" s="0" t="n">
        <v>42430</v>
      </c>
      <c r="W40" s="0" t="s">
        <v>994</v>
      </c>
      <c r="X40" s="0" t="s">
        <v>995</v>
      </c>
      <c r="Y40" s="0" t="s">
        <v>434</v>
      </c>
      <c r="Z40" s="0" t="s">
        <v>996</v>
      </c>
      <c r="AA40" s="0" t="s">
        <v>997</v>
      </c>
      <c r="AB40" s="0" t="s">
        <v>998</v>
      </c>
      <c r="AC40" s="0" t="s">
        <v>999</v>
      </c>
      <c r="AD40" s="0" t="s">
        <v>1000</v>
      </c>
      <c r="AE40" s="0" t="n">
        <v>218</v>
      </c>
      <c r="AF40" s="0" t="n">
        <v>99.1</v>
      </c>
      <c r="AG40" s="0" t="s">
        <v>534</v>
      </c>
      <c r="AH40" s="0" t="n">
        <v>180</v>
      </c>
      <c r="AI40" s="0" t="s">
        <v>1001</v>
      </c>
      <c r="AJ40" s="0" t="n">
        <v>49.080866</v>
      </c>
      <c r="AK40" s="0" t="n">
        <v>-122.832701</v>
      </c>
    </row>
    <row r="41" customFormat="false" ht="15" hidden="false" customHeight="false" outlineLevel="0" collapsed="false">
      <c r="A41" s="0" t="n">
        <v>7018</v>
      </c>
      <c r="B41" s="0" t="s">
        <v>349</v>
      </c>
      <c r="C41" s="0" t="s">
        <v>350</v>
      </c>
      <c r="D41" s="0" t="s">
        <v>1002</v>
      </c>
      <c r="E41" s="0" t="s">
        <v>759</v>
      </c>
      <c r="F41" s="0" t="s">
        <v>1003</v>
      </c>
      <c r="G41" s="0" t="s">
        <v>1004</v>
      </c>
      <c r="H41" s="0" t="s">
        <v>17</v>
      </c>
      <c r="I41" s="0" t="s">
        <v>105</v>
      </c>
      <c r="J41" s="0" t="s">
        <v>355</v>
      </c>
      <c r="K41" s="0" t="s">
        <v>356</v>
      </c>
      <c r="L41" s="0" t="s">
        <v>357</v>
      </c>
      <c r="M41" s="0" t="s">
        <v>1005</v>
      </c>
      <c r="N41" s="0" t="s">
        <v>1006</v>
      </c>
      <c r="O41" s="0" t="s">
        <v>1007</v>
      </c>
      <c r="P41" s="0" t="s">
        <v>1008</v>
      </c>
      <c r="Q41" s="0" t="s">
        <v>1009</v>
      </c>
      <c r="R41" s="0" t="n">
        <v>32740</v>
      </c>
      <c r="S41" s="0" t="s">
        <v>363</v>
      </c>
      <c r="T41" s="3" t="n">
        <v>5187283991898770</v>
      </c>
      <c r="U41" s="0" t="n">
        <v>430</v>
      </c>
      <c r="V41" s="0" t="n">
        <v>43101</v>
      </c>
      <c r="W41" s="0" t="s">
        <v>1010</v>
      </c>
      <c r="X41" s="0" t="s">
        <v>1011</v>
      </c>
      <c r="Y41" s="0" t="s">
        <v>474</v>
      </c>
      <c r="Z41" s="0" t="s">
        <v>1012</v>
      </c>
      <c r="AA41" s="0" t="s">
        <v>1013</v>
      </c>
      <c r="AB41" s="0" t="s">
        <v>1014</v>
      </c>
      <c r="AC41" s="0" t="s">
        <v>1015</v>
      </c>
      <c r="AD41" s="0" t="s">
        <v>439</v>
      </c>
      <c r="AE41" s="0" t="n">
        <v>154</v>
      </c>
      <c r="AF41" s="0" t="n">
        <v>70</v>
      </c>
      <c r="AG41" s="0" t="s">
        <v>419</v>
      </c>
      <c r="AH41" s="0" t="n">
        <v>163</v>
      </c>
      <c r="AI41" s="0" t="s">
        <v>1016</v>
      </c>
      <c r="AJ41" s="0" t="n">
        <v>49.045021</v>
      </c>
      <c r="AK41" s="0" t="n">
        <v>-122.903998</v>
      </c>
    </row>
    <row r="42" customFormat="false" ht="15" hidden="false" customHeight="false" outlineLevel="0" collapsed="false">
      <c r="A42" s="0" t="n">
        <v>7079</v>
      </c>
      <c r="B42" s="0" t="s">
        <v>349</v>
      </c>
      <c r="C42" s="0" t="s">
        <v>461</v>
      </c>
      <c r="D42" s="0" t="s">
        <v>1017</v>
      </c>
      <c r="E42" s="0" t="s">
        <v>633</v>
      </c>
      <c r="F42" s="0" t="s">
        <v>1018</v>
      </c>
      <c r="G42" s="0" t="s">
        <v>1019</v>
      </c>
      <c r="H42" s="0" t="s">
        <v>17</v>
      </c>
      <c r="I42" s="0" t="s">
        <v>105</v>
      </c>
      <c r="J42" s="0" t="s">
        <v>1020</v>
      </c>
      <c r="K42" s="0" t="s">
        <v>356</v>
      </c>
      <c r="L42" s="0" t="s">
        <v>357</v>
      </c>
      <c r="M42" s="0" t="s">
        <v>1021</v>
      </c>
      <c r="N42" s="0" t="s">
        <v>1022</v>
      </c>
      <c r="O42" s="0" t="s">
        <v>1023</v>
      </c>
      <c r="P42" s="0" t="s">
        <v>1024</v>
      </c>
      <c r="Q42" s="0" t="s">
        <v>1025</v>
      </c>
      <c r="R42" s="0" t="n">
        <v>33431</v>
      </c>
      <c r="S42" s="0" t="s">
        <v>363</v>
      </c>
      <c r="T42" s="3" t="n">
        <v>5218693705547710</v>
      </c>
      <c r="U42" s="0" t="n">
        <v>850</v>
      </c>
      <c r="V42" s="0" t="n">
        <v>42186</v>
      </c>
      <c r="W42" s="0" t="s">
        <v>1026</v>
      </c>
      <c r="X42" s="0" t="s">
        <v>1027</v>
      </c>
      <c r="Y42" s="0" t="s">
        <v>474</v>
      </c>
      <c r="Z42" s="0" t="s">
        <v>1028</v>
      </c>
      <c r="AA42" s="0" t="s">
        <v>1029</v>
      </c>
      <c r="AB42" s="0" t="s">
        <v>1030</v>
      </c>
      <c r="AC42" s="0" t="s">
        <v>1031</v>
      </c>
      <c r="AD42" s="0" t="s">
        <v>497</v>
      </c>
      <c r="AE42" s="0" t="n">
        <v>159.1</v>
      </c>
      <c r="AF42" s="0" t="n">
        <v>72.3</v>
      </c>
      <c r="AG42" s="0" t="s">
        <v>630</v>
      </c>
      <c r="AH42" s="0" t="n">
        <v>160</v>
      </c>
      <c r="AI42" s="0" t="s">
        <v>1032</v>
      </c>
      <c r="AJ42" s="0" t="n">
        <v>49.218744</v>
      </c>
      <c r="AK42" s="0" t="n">
        <v>-122.770008</v>
      </c>
    </row>
    <row r="43" customFormat="false" ht="15" hidden="false" customHeight="false" outlineLevel="0" collapsed="false">
      <c r="A43" s="0" t="n">
        <v>7083</v>
      </c>
      <c r="B43" s="0" t="s">
        <v>349</v>
      </c>
      <c r="C43" s="0" t="s">
        <v>350</v>
      </c>
      <c r="D43" s="0" t="s">
        <v>712</v>
      </c>
      <c r="E43" s="0" t="s">
        <v>352</v>
      </c>
      <c r="F43" s="0" t="s">
        <v>1033</v>
      </c>
      <c r="G43" s="0" t="s">
        <v>1034</v>
      </c>
      <c r="H43" s="0" t="s">
        <v>17</v>
      </c>
      <c r="I43" s="0" t="s">
        <v>105</v>
      </c>
      <c r="J43" s="0" t="s">
        <v>383</v>
      </c>
      <c r="K43" s="0" t="s">
        <v>356</v>
      </c>
      <c r="L43" s="0" t="s">
        <v>357</v>
      </c>
      <c r="M43" s="0" t="s">
        <v>1035</v>
      </c>
      <c r="N43" s="0" t="s">
        <v>1036</v>
      </c>
      <c r="O43" s="0" t="s">
        <v>1037</v>
      </c>
      <c r="P43" s="0" t="s">
        <v>1038</v>
      </c>
      <c r="Q43" s="0" t="s">
        <v>1039</v>
      </c>
      <c r="R43" s="0" t="n">
        <v>13900</v>
      </c>
      <c r="S43" s="0" t="s">
        <v>389</v>
      </c>
      <c r="T43" s="3" t="n">
        <v>4916147061957460</v>
      </c>
      <c r="U43" s="0" t="n">
        <v>649</v>
      </c>
      <c r="V43" s="0" t="n">
        <v>42826</v>
      </c>
      <c r="W43" s="0" t="s">
        <v>1040</v>
      </c>
      <c r="X43" s="0" t="s">
        <v>1041</v>
      </c>
      <c r="Y43" s="0" t="s">
        <v>474</v>
      </c>
      <c r="Z43" s="0" t="s">
        <v>1042</v>
      </c>
      <c r="AA43" s="0" t="s">
        <v>1043</v>
      </c>
      <c r="AB43" s="0" t="s">
        <v>1044</v>
      </c>
      <c r="AC43" s="0" t="s">
        <v>1045</v>
      </c>
      <c r="AD43" s="0" t="s">
        <v>397</v>
      </c>
      <c r="AE43" s="0" t="n">
        <v>194.7</v>
      </c>
      <c r="AF43" s="0" t="n">
        <v>88.5</v>
      </c>
      <c r="AG43" s="0" t="s">
        <v>878</v>
      </c>
      <c r="AH43" s="0" t="n">
        <v>166</v>
      </c>
      <c r="AI43" s="0" t="s">
        <v>1046</v>
      </c>
      <c r="AJ43" s="0" t="n">
        <v>49.175121</v>
      </c>
      <c r="AK43" s="0" t="n">
        <v>-122.734128</v>
      </c>
    </row>
    <row r="44" customFormat="false" ht="15" hidden="false" customHeight="false" outlineLevel="0" collapsed="false">
      <c r="A44" s="0" t="n">
        <v>7172</v>
      </c>
      <c r="B44" s="0" t="s">
        <v>378</v>
      </c>
      <c r="C44" s="0" t="s">
        <v>379</v>
      </c>
      <c r="D44" s="0" t="s">
        <v>1047</v>
      </c>
      <c r="E44" s="0" t="s">
        <v>424</v>
      </c>
      <c r="F44" s="0" t="s">
        <v>411</v>
      </c>
      <c r="G44" s="0" t="s">
        <v>1048</v>
      </c>
      <c r="H44" s="0" t="s">
        <v>17</v>
      </c>
      <c r="I44" s="0" t="s">
        <v>105</v>
      </c>
      <c r="J44" s="0" t="s">
        <v>355</v>
      </c>
      <c r="K44" s="0" t="s">
        <v>356</v>
      </c>
      <c r="L44" s="0" t="s">
        <v>357</v>
      </c>
      <c r="M44" s="0" t="s">
        <v>1049</v>
      </c>
      <c r="N44" s="0" t="s">
        <v>1050</v>
      </c>
      <c r="O44" s="0" t="s">
        <v>1051</v>
      </c>
      <c r="P44" s="0" t="s">
        <v>1052</v>
      </c>
      <c r="Q44" s="0" t="s">
        <v>1053</v>
      </c>
      <c r="R44" s="0" t="n">
        <v>34442</v>
      </c>
      <c r="S44" s="0" t="s">
        <v>363</v>
      </c>
      <c r="T44" s="3" t="n">
        <v>5152094397507000</v>
      </c>
      <c r="U44" s="0" t="n">
        <v>262</v>
      </c>
      <c r="V44" s="0" t="n">
        <v>42644</v>
      </c>
      <c r="W44" s="0" t="s">
        <v>1054</v>
      </c>
      <c r="X44" s="0" t="s">
        <v>1055</v>
      </c>
      <c r="Y44" s="0" t="s">
        <v>434</v>
      </c>
      <c r="Z44" s="0" t="s">
        <v>1056</v>
      </c>
      <c r="AA44" s="0" t="s">
        <v>1057</v>
      </c>
      <c r="AB44" s="0" t="s">
        <v>1058</v>
      </c>
      <c r="AC44" s="0" t="s">
        <v>1059</v>
      </c>
      <c r="AD44" s="0" t="s">
        <v>497</v>
      </c>
      <c r="AE44" s="0" t="n">
        <v>186.6</v>
      </c>
      <c r="AF44" s="0" t="n">
        <v>84.8</v>
      </c>
      <c r="AG44" s="0" t="s">
        <v>398</v>
      </c>
      <c r="AH44" s="0" t="n">
        <v>175</v>
      </c>
      <c r="AI44" s="0" t="s">
        <v>1060</v>
      </c>
      <c r="AJ44" s="0" t="n">
        <v>49.120958</v>
      </c>
      <c r="AK44" s="0" t="n">
        <v>-122.907759</v>
      </c>
    </row>
    <row r="45" customFormat="false" ht="15" hidden="false" customHeight="false" outlineLevel="0" collapsed="false">
      <c r="A45" s="0" t="n">
        <v>7205</v>
      </c>
      <c r="B45" s="0" t="s">
        <v>378</v>
      </c>
      <c r="C45" s="0" t="s">
        <v>379</v>
      </c>
      <c r="D45" s="0" t="s">
        <v>1061</v>
      </c>
      <c r="E45" s="0" t="s">
        <v>352</v>
      </c>
      <c r="F45" s="0" t="s">
        <v>680</v>
      </c>
      <c r="G45" s="0" t="s">
        <v>1062</v>
      </c>
      <c r="H45" s="0" t="s">
        <v>17</v>
      </c>
      <c r="I45" s="0" t="s">
        <v>105</v>
      </c>
      <c r="J45" s="0" t="s">
        <v>355</v>
      </c>
      <c r="K45" s="0" t="s">
        <v>356</v>
      </c>
      <c r="L45" s="0" t="s">
        <v>357</v>
      </c>
      <c r="M45" s="0" t="s">
        <v>1063</v>
      </c>
      <c r="N45" s="0" t="s">
        <v>1064</v>
      </c>
      <c r="O45" s="0" t="s">
        <v>1065</v>
      </c>
      <c r="P45" s="0" t="s">
        <v>1066</v>
      </c>
      <c r="Q45" s="0" t="s">
        <v>1067</v>
      </c>
      <c r="R45" s="0" t="n">
        <v>22601</v>
      </c>
      <c r="S45" s="0" t="s">
        <v>389</v>
      </c>
      <c r="T45" s="3" t="n">
        <v>4532706992024240</v>
      </c>
      <c r="U45" s="0" t="n">
        <v>936</v>
      </c>
      <c r="V45" s="0" t="n">
        <v>43405</v>
      </c>
      <c r="W45" s="0" t="s">
        <v>1068</v>
      </c>
      <c r="X45" s="0" t="s">
        <v>1069</v>
      </c>
      <c r="Y45" s="0" t="s">
        <v>434</v>
      </c>
      <c r="Z45" s="0" t="s">
        <v>1070</v>
      </c>
      <c r="AA45" s="0" t="s">
        <v>1071</v>
      </c>
      <c r="AB45" s="0" t="s">
        <v>1072</v>
      </c>
      <c r="AC45" s="0" t="s">
        <v>1073</v>
      </c>
      <c r="AD45" s="0" t="s">
        <v>397</v>
      </c>
      <c r="AE45" s="0" t="n">
        <v>220.4</v>
      </c>
      <c r="AF45" s="0" t="n">
        <v>100.2</v>
      </c>
      <c r="AG45" s="0" t="s">
        <v>440</v>
      </c>
      <c r="AH45" s="0" t="n">
        <v>167</v>
      </c>
      <c r="AI45" s="0" t="s">
        <v>1074</v>
      </c>
      <c r="AJ45" s="0" t="n">
        <v>49.116292</v>
      </c>
      <c r="AK45" s="0" t="n">
        <v>-122.785322</v>
      </c>
    </row>
    <row r="46" customFormat="false" ht="15" hidden="false" customHeight="false" outlineLevel="0" collapsed="false">
      <c r="A46" s="0" t="n">
        <v>7461</v>
      </c>
      <c r="B46" s="0" t="s">
        <v>349</v>
      </c>
      <c r="C46" s="0" t="s">
        <v>350</v>
      </c>
      <c r="D46" s="0" t="s">
        <v>1075</v>
      </c>
      <c r="E46" s="0" t="s">
        <v>1076</v>
      </c>
      <c r="F46" s="0" t="s">
        <v>1077</v>
      </c>
      <c r="G46" s="0" t="s">
        <v>1078</v>
      </c>
      <c r="H46" s="0" t="s">
        <v>17</v>
      </c>
      <c r="I46" s="0" t="s">
        <v>105</v>
      </c>
      <c r="J46" s="0" t="s">
        <v>355</v>
      </c>
      <c r="K46" s="0" t="s">
        <v>356</v>
      </c>
      <c r="L46" s="0" t="s">
        <v>357</v>
      </c>
      <c r="M46" s="0" t="s">
        <v>1079</v>
      </c>
      <c r="N46" s="0" t="s">
        <v>1080</v>
      </c>
      <c r="O46" s="0" t="s">
        <v>1081</v>
      </c>
      <c r="P46" s="0" t="s">
        <v>1082</v>
      </c>
      <c r="Q46" s="0" t="s">
        <v>1083</v>
      </c>
      <c r="R46" s="0" t="n">
        <v>20028</v>
      </c>
      <c r="S46" s="0" t="s">
        <v>389</v>
      </c>
      <c r="T46" s="3" t="n">
        <v>4532271496425400</v>
      </c>
      <c r="U46" s="0" t="n">
        <v>38</v>
      </c>
      <c r="V46" s="0" t="n">
        <v>43647</v>
      </c>
      <c r="W46" s="0" t="s">
        <v>1084</v>
      </c>
      <c r="X46" s="0" t="s">
        <v>1085</v>
      </c>
      <c r="Y46" s="0" t="s">
        <v>434</v>
      </c>
      <c r="Z46" s="0" t="s">
        <v>1086</v>
      </c>
      <c r="AA46" s="0" t="s">
        <v>1087</v>
      </c>
      <c r="AB46" s="0" t="s">
        <v>1088</v>
      </c>
      <c r="AC46" s="0" t="s">
        <v>1089</v>
      </c>
      <c r="AD46" s="0" t="s">
        <v>439</v>
      </c>
      <c r="AE46" s="0" t="n">
        <v>128.7</v>
      </c>
      <c r="AF46" s="0" t="n">
        <v>58.5</v>
      </c>
      <c r="AG46" s="0" t="s">
        <v>567</v>
      </c>
      <c r="AH46" s="0" t="n">
        <v>173</v>
      </c>
      <c r="AI46" s="0" t="s">
        <v>1090</v>
      </c>
      <c r="AJ46" s="0" t="n">
        <v>49.168666</v>
      </c>
      <c r="AK46" s="0" t="n">
        <v>-122.866385</v>
      </c>
    </row>
    <row r="47" customFormat="false" ht="15" hidden="false" customHeight="false" outlineLevel="0" collapsed="false">
      <c r="A47" s="0" t="n">
        <v>7676</v>
      </c>
      <c r="B47" s="0" t="s">
        <v>349</v>
      </c>
      <c r="C47" s="0" t="s">
        <v>461</v>
      </c>
      <c r="D47" s="0" t="s">
        <v>1091</v>
      </c>
      <c r="E47" s="0" t="s">
        <v>352</v>
      </c>
      <c r="F47" s="0" t="s">
        <v>1092</v>
      </c>
      <c r="G47" s="0" t="s">
        <v>1093</v>
      </c>
      <c r="H47" s="0" t="s">
        <v>17</v>
      </c>
      <c r="I47" s="0" t="s">
        <v>105</v>
      </c>
      <c r="J47" s="0" t="s">
        <v>383</v>
      </c>
      <c r="K47" s="0" t="s">
        <v>356</v>
      </c>
      <c r="L47" s="0" t="s">
        <v>357</v>
      </c>
      <c r="M47" s="0" t="s">
        <v>1094</v>
      </c>
      <c r="N47" s="0" t="s">
        <v>1095</v>
      </c>
      <c r="O47" s="0" t="s">
        <v>1096</v>
      </c>
      <c r="P47" s="0" t="s">
        <v>1097</v>
      </c>
      <c r="Q47" s="0" t="s">
        <v>1098</v>
      </c>
      <c r="R47" s="0" t="n">
        <v>15879</v>
      </c>
      <c r="S47" s="0" t="s">
        <v>389</v>
      </c>
      <c r="T47" s="3" t="n">
        <v>4716240532941760</v>
      </c>
      <c r="U47" s="0" t="n">
        <v>528</v>
      </c>
      <c r="V47" s="0" t="n">
        <v>43405</v>
      </c>
      <c r="W47" s="0" t="s">
        <v>1099</v>
      </c>
      <c r="X47" s="0" t="s">
        <v>1100</v>
      </c>
      <c r="Y47" s="0" t="s">
        <v>705</v>
      </c>
      <c r="Z47" s="0" t="s">
        <v>1101</v>
      </c>
      <c r="AA47" s="0" t="s">
        <v>1102</v>
      </c>
      <c r="AB47" s="0" t="s">
        <v>1103</v>
      </c>
      <c r="AC47" s="0" t="s">
        <v>1104</v>
      </c>
      <c r="AD47" s="0" t="s">
        <v>497</v>
      </c>
      <c r="AE47" s="0" t="n">
        <v>123.9</v>
      </c>
      <c r="AF47" s="0" t="n">
        <v>56.3</v>
      </c>
      <c r="AG47" s="0" t="s">
        <v>440</v>
      </c>
      <c r="AH47" s="0" t="n">
        <v>168</v>
      </c>
      <c r="AI47" s="0" t="s">
        <v>1105</v>
      </c>
      <c r="AJ47" s="0" t="n">
        <v>49.190753</v>
      </c>
      <c r="AK47" s="0" t="n">
        <v>-122.730338</v>
      </c>
    </row>
    <row r="48" customFormat="false" ht="15" hidden="false" customHeight="false" outlineLevel="0" collapsed="false">
      <c r="A48" s="0" t="n">
        <v>7999</v>
      </c>
      <c r="B48" s="0" t="s">
        <v>349</v>
      </c>
      <c r="C48" s="0" t="s">
        <v>350</v>
      </c>
      <c r="D48" s="0" t="s">
        <v>1106</v>
      </c>
      <c r="E48" s="0" t="s">
        <v>502</v>
      </c>
      <c r="F48" s="0" t="s">
        <v>1107</v>
      </c>
      <c r="G48" s="0" t="s">
        <v>1108</v>
      </c>
      <c r="H48" s="0" t="s">
        <v>17</v>
      </c>
      <c r="I48" s="0" t="s">
        <v>105</v>
      </c>
      <c r="J48" s="0" t="s">
        <v>355</v>
      </c>
      <c r="K48" s="0" t="s">
        <v>356</v>
      </c>
      <c r="L48" s="0" t="s">
        <v>357</v>
      </c>
      <c r="M48" s="0" t="s">
        <v>1109</v>
      </c>
      <c r="N48" s="0" t="s">
        <v>1110</v>
      </c>
      <c r="O48" s="0" t="s">
        <v>1111</v>
      </c>
      <c r="P48" s="0" t="s">
        <v>1112</v>
      </c>
      <c r="Q48" s="0" t="s">
        <v>1113</v>
      </c>
      <c r="R48" s="0" t="n">
        <v>31711</v>
      </c>
      <c r="S48" s="0" t="s">
        <v>389</v>
      </c>
      <c r="T48" s="3" t="n">
        <v>4716786235719960</v>
      </c>
      <c r="U48" s="0" t="n">
        <v>843</v>
      </c>
      <c r="V48" s="0" t="n">
        <v>42036</v>
      </c>
      <c r="W48" s="0" t="s">
        <v>1114</v>
      </c>
      <c r="X48" s="0" t="s">
        <v>1115</v>
      </c>
      <c r="Y48" s="0" t="s">
        <v>434</v>
      </c>
      <c r="Z48" s="0" t="s">
        <v>1116</v>
      </c>
      <c r="AA48" s="0" t="s">
        <v>1117</v>
      </c>
      <c r="AB48" s="0" t="s">
        <v>1118</v>
      </c>
      <c r="AC48" s="0" t="s">
        <v>1119</v>
      </c>
      <c r="AD48" s="0" t="s">
        <v>371</v>
      </c>
      <c r="AE48" s="0" t="n">
        <v>199.3</v>
      </c>
      <c r="AF48" s="0" t="n">
        <v>90.6</v>
      </c>
      <c r="AG48" s="0" t="s">
        <v>372</v>
      </c>
      <c r="AH48" s="0" t="n">
        <v>169</v>
      </c>
      <c r="AI48" s="0" t="s">
        <v>1120</v>
      </c>
      <c r="AJ48" s="0" t="n">
        <v>49.130556</v>
      </c>
      <c r="AK48" s="0" t="n">
        <v>-122.726627</v>
      </c>
    </row>
    <row r="49" customFormat="false" ht="15" hidden="false" customHeight="false" outlineLevel="0" collapsed="false">
      <c r="A49" s="0" t="n">
        <v>8076</v>
      </c>
      <c r="B49" s="0" t="s">
        <v>349</v>
      </c>
      <c r="C49" s="0" t="s">
        <v>461</v>
      </c>
      <c r="D49" s="0" t="s">
        <v>1121</v>
      </c>
      <c r="E49" s="0" t="s">
        <v>424</v>
      </c>
      <c r="F49" s="0" t="s">
        <v>1122</v>
      </c>
      <c r="G49" s="0" t="s">
        <v>1123</v>
      </c>
      <c r="H49" s="0" t="s">
        <v>17</v>
      </c>
      <c r="I49" s="0" t="s">
        <v>105</v>
      </c>
      <c r="J49" s="0" t="s">
        <v>485</v>
      </c>
      <c r="K49" s="0" t="s">
        <v>356</v>
      </c>
      <c r="L49" s="0" t="s">
        <v>357</v>
      </c>
      <c r="M49" s="0" t="s">
        <v>1124</v>
      </c>
      <c r="N49" s="0" t="s">
        <v>1125</v>
      </c>
      <c r="O49" s="0" t="s">
        <v>1126</v>
      </c>
      <c r="P49" s="0" t="s">
        <v>1127</v>
      </c>
      <c r="Q49" s="0" t="s">
        <v>1128</v>
      </c>
      <c r="R49" s="0" t="n">
        <v>33498</v>
      </c>
      <c r="S49" s="0" t="s">
        <v>363</v>
      </c>
      <c r="T49" s="3" t="n">
        <v>5505294196518230</v>
      </c>
      <c r="U49" s="0" t="n">
        <v>92</v>
      </c>
      <c r="V49" s="0" t="n">
        <v>43497</v>
      </c>
      <c r="W49" s="0" t="s">
        <v>1129</v>
      </c>
      <c r="X49" s="0" t="s">
        <v>1130</v>
      </c>
      <c r="Y49" s="0" t="s">
        <v>705</v>
      </c>
      <c r="Z49" s="0" t="s">
        <v>1131</v>
      </c>
      <c r="AA49" s="0" t="s">
        <v>1132</v>
      </c>
      <c r="AB49" s="0" t="s">
        <v>1133</v>
      </c>
      <c r="AC49" s="0" t="s">
        <v>1134</v>
      </c>
      <c r="AD49" s="0" t="s">
        <v>439</v>
      </c>
      <c r="AE49" s="0" t="n">
        <v>175.3</v>
      </c>
      <c r="AF49" s="0" t="n">
        <v>79.7</v>
      </c>
      <c r="AG49" s="0" t="s">
        <v>419</v>
      </c>
      <c r="AH49" s="0" t="n">
        <v>163</v>
      </c>
      <c r="AI49" s="0" t="s">
        <v>1135</v>
      </c>
      <c r="AJ49" s="0" t="n">
        <v>49.117064</v>
      </c>
      <c r="AK49" s="0" t="n">
        <v>-122.729478</v>
      </c>
    </row>
    <row r="50" customFormat="false" ht="15" hidden="false" customHeight="false" outlineLevel="0" collapsed="false">
      <c r="A50" s="0" t="n">
        <v>8151</v>
      </c>
      <c r="B50" s="0" t="s">
        <v>378</v>
      </c>
      <c r="C50" s="0" t="s">
        <v>379</v>
      </c>
      <c r="D50" s="0" t="s">
        <v>902</v>
      </c>
      <c r="E50" s="0" t="s">
        <v>1136</v>
      </c>
      <c r="F50" s="0" t="s">
        <v>1137</v>
      </c>
      <c r="G50" s="0" t="s">
        <v>1138</v>
      </c>
      <c r="H50" s="0" t="s">
        <v>17</v>
      </c>
      <c r="I50" s="0" t="s">
        <v>105</v>
      </c>
      <c r="J50" s="0" t="s">
        <v>383</v>
      </c>
      <c r="K50" s="0" t="s">
        <v>356</v>
      </c>
      <c r="L50" s="0" t="s">
        <v>357</v>
      </c>
      <c r="M50" s="0" t="s">
        <v>1139</v>
      </c>
      <c r="N50" s="0" t="s">
        <v>1140</v>
      </c>
      <c r="O50" s="0" t="s">
        <v>1141</v>
      </c>
      <c r="P50" s="0" t="s">
        <v>1142</v>
      </c>
      <c r="Q50" s="0" t="s">
        <v>1143</v>
      </c>
      <c r="R50" s="0" t="n">
        <v>31158</v>
      </c>
      <c r="S50" s="0" t="s">
        <v>389</v>
      </c>
      <c r="T50" s="3" t="n">
        <v>4929062956984670</v>
      </c>
      <c r="U50" s="0" t="n">
        <v>571</v>
      </c>
      <c r="V50" s="0" t="n">
        <v>42736</v>
      </c>
      <c r="W50" s="0" t="s">
        <v>1144</v>
      </c>
      <c r="X50" s="0" t="s">
        <v>1145</v>
      </c>
      <c r="Y50" s="0" t="s">
        <v>434</v>
      </c>
      <c r="Z50" s="0" t="s">
        <v>1146</v>
      </c>
      <c r="AA50" s="0" t="s">
        <v>997</v>
      </c>
      <c r="AB50" s="0" t="s">
        <v>1147</v>
      </c>
      <c r="AC50" s="0" t="s">
        <v>1148</v>
      </c>
      <c r="AD50" s="0" t="s">
        <v>497</v>
      </c>
      <c r="AE50" s="0" t="n">
        <v>246.2</v>
      </c>
      <c r="AF50" s="0" t="n">
        <v>111.9</v>
      </c>
      <c r="AG50" s="0" t="s">
        <v>567</v>
      </c>
      <c r="AH50" s="0" t="n">
        <v>172</v>
      </c>
      <c r="AI50" s="0" t="s">
        <v>1149</v>
      </c>
      <c r="AJ50" s="0" t="n">
        <v>49.077389</v>
      </c>
      <c r="AK50" s="0" t="n">
        <v>-122.849034</v>
      </c>
    </row>
    <row r="51" customFormat="false" ht="15" hidden="false" customHeight="false" outlineLevel="0" collapsed="false">
      <c r="A51" s="0" t="n">
        <v>8244</v>
      </c>
      <c r="B51" s="0" t="s">
        <v>378</v>
      </c>
      <c r="C51" s="0" t="s">
        <v>379</v>
      </c>
      <c r="D51" s="0" t="s">
        <v>1150</v>
      </c>
      <c r="E51" s="0" t="s">
        <v>1076</v>
      </c>
      <c r="F51" s="0" t="s">
        <v>1151</v>
      </c>
      <c r="G51" s="0" t="s">
        <v>1152</v>
      </c>
      <c r="H51" s="0" t="s">
        <v>17</v>
      </c>
      <c r="I51" s="0" t="s">
        <v>105</v>
      </c>
      <c r="J51" s="0" t="s">
        <v>485</v>
      </c>
      <c r="K51" s="0" t="s">
        <v>356</v>
      </c>
      <c r="L51" s="0" t="s">
        <v>357</v>
      </c>
      <c r="M51" s="0" t="s">
        <v>1153</v>
      </c>
      <c r="N51" s="0" t="s">
        <v>1154</v>
      </c>
      <c r="O51" s="0" t="s">
        <v>1155</v>
      </c>
      <c r="P51" s="0" t="s">
        <v>1156</v>
      </c>
      <c r="Q51" s="0" t="s">
        <v>1157</v>
      </c>
      <c r="R51" s="0" t="n">
        <v>16520</v>
      </c>
      <c r="S51" s="0" t="s">
        <v>389</v>
      </c>
      <c r="T51" s="3" t="n">
        <v>4539401443214550</v>
      </c>
      <c r="U51" s="0" t="n">
        <v>46</v>
      </c>
      <c r="V51" s="0" t="n">
        <v>43282</v>
      </c>
      <c r="W51" s="0" t="s">
        <v>1158</v>
      </c>
      <c r="X51" s="0" t="s">
        <v>1159</v>
      </c>
      <c r="Y51" s="0" t="s">
        <v>434</v>
      </c>
      <c r="Z51" s="0" t="s">
        <v>1160</v>
      </c>
      <c r="AA51" s="0" t="s">
        <v>1161</v>
      </c>
      <c r="AB51" s="0" t="s">
        <v>1162</v>
      </c>
      <c r="AC51" s="0" t="s">
        <v>1163</v>
      </c>
      <c r="AD51" s="0" t="s">
        <v>397</v>
      </c>
      <c r="AE51" s="0" t="n">
        <v>189.2</v>
      </c>
      <c r="AF51" s="0" t="n">
        <v>86</v>
      </c>
      <c r="AG51" s="0" t="s">
        <v>372</v>
      </c>
      <c r="AH51" s="0" t="n">
        <v>171</v>
      </c>
      <c r="AI51" s="0" t="s">
        <v>1164</v>
      </c>
      <c r="AJ51" s="0" t="n">
        <v>49.206903</v>
      </c>
      <c r="AK51" s="0" t="n">
        <v>-122.846675</v>
      </c>
    </row>
    <row r="52" customFormat="false" ht="15" hidden="false" customHeight="false" outlineLevel="0" collapsed="false">
      <c r="A52" s="0" t="n">
        <v>8409</v>
      </c>
      <c r="B52" s="0" t="s">
        <v>378</v>
      </c>
      <c r="C52" s="0" t="s">
        <v>379</v>
      </c>
      <c r="D52" s="0" t="s">
        <v>1165</v>
      </c>
      <c r="E52" s="0" t="s">
        <v>537</v>
      </c>
      <c r="F52" s="0" t="s">
        <v>1166</v>
      </c>
      <c r="G52" s="0" t="s">
        <v>1167</v>
      </c>
      <c r="H52" s="0" t="s">
        <v>17</v>
      </c>
      <c r="I52" s="0" t="s">
        <v>105</v>
      </c>
      <c r="J52" s="0" t="s">
        <v>355</v>
      </c>
      <c r="K52" s="0" t="s">
        <v>356</v>
      </c>
      <c r="L52" s="0" t="s">
        <v>357</v>
      </c>
      <c r="M52" s="0" t="s">
        <v>1168</v>
      </c>
      <c r="N52" s="0" t="s">
        <v>1169</v>
      </c>
      <c r="O52" s="0" t="s">
        <v>1170</v>
      </c>
      <c r="P52" s="0" t="s">
        <v>1171</v>
      </c>
      <c r="Q52" s="0" t="s">
        <v>1172</v>
      </c>
      <c r="R52" s="0" t="n">
        <v>21936</v>
      </c>
      <c r="S52" s="0" t="s">
        <v>389</v>
      </c>
      <c r="T52" s="3" t="n">
        <v>4929804607128540</v>
      </c>
      <c r="U52" s="0" t="n">
        <v>237</v>
      </c>
      <c r="V52" s="0" t="n">
        <v>42583</v>
      </c>
      <c r="W52" s="0" t="s">
        <v>1173</v>
      </c>
      <c r="X52" s="0" t="s">
        <v>1174</v>
      </c>
      <c r="Y52" s="0" t="s">
        <v>737</v>
      </c>
      <c r="Z52" s="0" t="s">
        <v>1175</v>
      </c>
      <c r="AA52" s="0" t="s">
        <v>1176</v>
      </c>
      <c r="AB52" s="0" t="s">
        <v>1177</v>
      </c>
      <c r="AC52" s="0" t="s">
        <v>1178</v>
      </c>
      <c r="AD52" s="0" t="s">
        <v>397</v>
      </c>
      <c r="AE52" s="0" t="n">
        <v>210.8</v>
      </c>
      <c r="AF52" s="0" t="n">
        <v>95.8</v>
      </c>
      <c r="AG52" s="0" t="s">
        <v>372</v>
      </c>
      <c r="AH52" s="0" t="n">
        <v>171</v>
      </c>
      <c r="AI52" s="0" t="s">
        <v>1179</v>
      </c>
      <c r="AJ52" s="0" t="n">
        <v>49.088016</v>
      </c>
      <c r="AK52" s="0" t="n">
        <v>-122.750161</v>
      </c>
    </row>
    <row r="53" customFormat="false" ht="15" hidden="false" customHeight="false" outlineLevel="0" collapsed="false">
      <c r="A53" s="0" t="n">
        <v>9186</v>
      </c>
      <c r="B53" s="0" t="s">
        <v>378</v>
      </c>
      <c r="C53" s="0" t="s">
        <v>379</v>
      </c>
      <c r="D53" s="0" t="s">
        <v>910</v>
      </c>
      <c r="E53" s="0" t="s">
        <v>404</v>
      </c>
      <c r="F53" s="0" t="s">
        <v>1180</v>
      </c>
      <c r="G53" s="0" t="s">
        <v>1181</v>
      </c>
      <c r="H53" s="0" t="s">
        <v>17</v>
      </c>
      <c r="I53" s="0" t="s">
        <v>105</v>
      </c>
      <c r="J53" s="0" t="s">
        <v>355</v>
      </c>
      <c r="K53" s="0" t="s">
        <v>356</v>
      </c>
      <c r="L53" s="0" t="s">
        <v>357</v>
      </c>
      <c r="M53" s="0" t="s">
        <v>1182</v>
      </c>
      <c r="N53" s="0" t="s">
        <v>1183</v>
      </c>
      <c r="O53" s="0" t="s">
        <v>1184</v>
      </c>
      <c r="P53" s="0" t="s">
        <v>1185</v>
      </c>
      <c r="Q53" s="0" t="s">
        <v>1186</v>
      </c>
      <c r="R53" s="0" t="n">
        <v>18087</v>
      </c>
      <c r="S53" s="0" t="s">
        <v>389</v>
      </c>
      <c r="T53" s="3" t="n">
        <v>4485452051295570</v>
      </c>
      <c r="U53" s="0" t="n">
        <v>564</v>
      </c>
      <c r="V53" s="0" t="n">
        <v>43405</v>
      </c>
      <c r="W53" s="0" t="s">
        <v>1187</v>
      </c>
      <c r="X53" s="0" t="s">
        <v>1188</v>
      </c>
      <c r="Y53" s="0" t="s">
        <v>434</v>
      </c>
      <c r="Z53" s="0" t="s">
        <v>1189</v>
      </c>
      <c r="AA53" s="0" t="s">
        <v>1190</v>
      </c>
      <c r="AB53" s="0" t="s">
        <v>1191</v>
      </c>
      <c r="AC53" s="0" t="s">
        <v>1192</v>
      </c>
      <c r="AD53" s="0" t="s">
        <v>397</v>
      </c>
      <c r="AE53" s="0" t="n">
        <v>226.8</v>
      </c>
      <c r="AF53" s="0" t="n">
        <v>103.1</v>
      </c>
      <c r="AG53" s="0" t="s">
        <v>1193</v>
      </c>
      <c r="AH53" s="0" t="n">
        <v>183</v>
      </c>
      <c r="AI53" s="0" t="s">
        <v>1194</v>
      </c>
      <c r="AJ53" s="0" t="n">
        <v>49.231444</v>
      </c>
      <c r="AK53" s="0" t="n">
        <v>-122.72723</v>
      </c>
    </row>
    <row r="54" customFormat="false" ht="15" hidden="false" customHeight="false" outlineLevel="0" collapsed="false">
      <c r="A54" s="0" t="n">
        <v>9242</v>
      </c>
      <c r="B54" s="0" t="s">
        <v>378</v>
      </c>
      <c r="C54" s="0" t="s">
        <v>379</v>
      </c>
      <c r="D54" s="0" t="s">
        <v>834</v>
      </c>
      <c r="E54" s="0" t="s">
        <v>1195</v>
      </c>
      <c r="F54" s="0" t="s">
        <v>1196</v>
      </c>
      <c r="G54" s="0" t="s">
        <v>1197</v>
      </c>
      <c r="H54" s="0" t="s">
        <v>17</v>
      </c>
      <c r="I54" s="0" t="s">
        <v>105</v>
      </c>
      <c r="J54" s="0" t="s">
        <v>355</v>
      </c>
      <c r="K54" s="0" t="s">
        <v>356</v>
      </c>
      <c r="L54" s="0" t="s">
        <v>357</v>
      </c>
      <c r="M54" s="0" t="s">
        <v>1198</v>
      </c>
      <c r="N54" s="0" t="s">
        <v>1199</v>
      </c>
      <c r="O54" s="0" t="s">
        <v>1200</v>
      </c>
      <c r="P54" s="0" t="s">
        <v>1201</v>
      </c>
      <c r="Q54" s="0" t="s">
        <v>1202</v>
      </c>
      <c r="R54" s="0" t="n">
        <v>23035</v>
      </c>
      <c r="S54" s="0" t="s">
        <v>389</v>
      </c>
      <c r="T54" s="3" t="n">
        <v>4485999057949250</v>
      </c>
      <c r="U54" s="0" t="n">
        <v>169</v>
      </c>
      <c r="V54" s="0" t="n">
        <v>42826</v>
      </c>
      <c r="W54" s="0" t="s">
        <v>1203</v>
      </c>
      <c r="X54" s="0" t="s">
        <v>1204</v>
      </c>
      <c r="Y54" s="0" t="s">
        <v>392</v>
      </c>
      <c r="Z54" s="0" t="s">
        <v>1205</v>
      </c>
      <c r="AA54" s="0" t="s">
        <v>1206</v>
      </c>
      <c r="AB54" s="0" t="s">
        <v>1207</v>
      </c>
      <c r="AC54" s="0" t="s">
        <v>1208</v>
      </c>
      <c r="AD54" s="0" t="s">
        <v>439</v>
      </c>
      <c r="AE54" s="0" t="n">
        <v>214.9</v>
      </c>
      <c r="AF54" s="0" t="n">
        <v>97.7</v>
      </c>
      <c r="AG54" s="0" t="s">
        <v>567</v>
      </c>
      <c r="AH54" s="0" t="n">
        <v>173</v>
      </c>
      <c r="AI54" s="0" t="s">
        <v>1209</v>
      </c>
      <c r="AJ54" s="0" t="n">
        <v>49.121057</v>
      </c>
      <c r="AK54" s="0" t="n">
        <v>-122.832877</v>
      </c>
    </row>
    <row r="55" customFormat="false" ht="15" hidden="false" customHeight="false" outlineLevel="0" collapsed="false">
      <c r="A55" s="0" t="n">
        <v>9271</v>
      </c>
      <c r="B55" s="0" t="s">
        <v>378</v>
      </c>
      <c r="C55" s="0" t="s">
        <v>379</v>
      </c>
      <c r="D55" s="0" t="s">
        <v>519</v>
      </c>
      <c r="E55" s="0" t="s">
        <v>864</v>
      </c>
      <c r="F55" s="0" t="s">
        <v>1210</v>
      </c>
      <c r="G55" s="0" t="s">
        <v>1211</v>
      </c>
      <c r="H55" s="0" t="s">
        <v>17</v>
      </c>
      <c r="I55" s="0" t="s">
        <v>105</v>
      </c>
      <c r="J55" s="0" t="s">
        <v>383</v>
      </c>
      <c r="K55" s="0" t="s">
        <v>356</v>
      </c>
      <c r="L55" s="0" t="s">
        <v>357</v>
      </c>
      <c r="M55" s="0" t="s">
        <v>1212</v>
      </c>
      <c r="N55" s="0" t="s">
        <v>1213</v>
      </c>
      <c r="O55" s="0" t="s">
        <v>1214</v>
      </c>
      <c r="P55" s="0" t="s">
        <v>1215</v>
      </c>
      <c r="Q55" s="0" t="s">
        <v>1216</v>
      </c>
      <c r="R55" s="0" t="n">
        <v>33491</v>
      </c>
      <c r="S55" s="0" t="s">
        <v>389</v>
      </c>
      <c r="T55" s="3" t="n">
        <v>4539955208670940</v>
      </c>
      <c r="U55" s="0" t="n">
        <v>49</v>
      </c>
      <c r="V55" s="0" t="n">
        <v>42675</v>
      </c>
      <c r="W55" s="0" t="s">
        <v>1217</v>
      </c>
      <c r="X55" s="0" t="s">
        <v>1218</v>
      </c>
      <c r="Y55" s="0" t="s">
        <v>366</v>
      </c>
      <c r="Z55" s="0" t="s">
        <v>1219</v>
      </c>
      <c r="AA55" s="0" t="s">
        <v>1220</v>
      </c>
      <c r="AB55" s="0" t="s">
        <v>1221</v>
      </c>
      <c r="AC55" s="0" t="s">
        <v>1222</v>
      </c>
      <c r="AD55" s="0" t="s">
        <v>439</v>
      </c>
      <c r="AE55" s="0" t="n">
        <v>206.4</v>
      </c>
      <c r="AF55" s="0" t="n">
        <v>93.8</v>
      </c>
      <c r="AG55" s="0" t="s">
        <v>458</v>
      </c>
      <c r="AH55" s="0" t="n">
        <v>179</v>
      </c>
      <c r="AI55" s="0" t="s">
        <v>1223</v>
      </c>
      <c r="AJ55" s="0" t="n">
        <v>49.126784</v>
      </c>
      <c r="AK55" s="0" t="n">
        <v>-122.915495</v>
      </c>
    </row>
    <row r="56" customFormat="false" ht="15" hidden="false" customHeight="false" outlineLevel="0" collapsed="false">
      <c r="A56" s="0" t="n">
        <v>9285</v>
      </c>
      <c r="B56" s="0" t="s">
        <v>378</v>
      </c>
      <c r="C56" s="0" t="s">
        <v>379</v>
      </c>
      <c r="D56" s="0" t="s">
        <v>1224</v>
      </c>
      <c r="E56" s="0" t="s">
        <v>352</v>
      </c>
      <c r="F56" s="0" t="s">
        <v>1225</v>
      </c>
      <c r="G56" s="0" t="s">
        <v>1226</v>
      </c>
      <c r="H56" s="0" t="s">
        <v>17</v>
      </c>
      <c r="I56" s="0" t="s">
        <v>105</v>
      </c>
      <c r="J56" s="0" t="s">
        <v>485</v>
      </c>
      <c r="K56" s="0" t="s">
        <v>356</v>
      </c>
      <c r="L56" s="0" t="s">
        <v>357</v>
      </c>
      <c r="M56" s="0" t="s">
        <v>1227</v>
      </c>
      <c r="N56" s="0" t="s">
        <v>1228</v>
      </c>
      <c r="O56" s="0" t="s">
        <v>1229</v>
      </c>
      <c r="P56" s="0" t="s">
        <v>1230</v>
      </c>
      <c r="Q56" s="0" t="s">
        <v>1231</v>
      </c>
      <c r="R56" s="0" t="n">
        <v>25301</v>
      </c>
      <c r="S56" s="0" t="s">
        <v>389</v>
      </c>
      <c r="T56" s="3" t="n">
        <v>4916969231680080</v>
      </c>
      <c r="U56" s="0" t="n">
        <v>584</v>
      </c>
      <c r="V56" s="0" t="n">
        <v>43435</v>
      </c>
      <c r="W56" s="0" t="s">
        <v>1232</v>
      </c>
      <c r="X56" s="0" t="s">
        <v>1233</v>
      </c>
      <c r="Y56" s="0" t="s">
        <v>434</v>
      </c>
      <c r="Z56" s="0" t="s">
        <v>1234</v>
      </c>
      <c r="AA56" s="0" t="s">
        <v>1235</v>
      </c>
      <c r="AB56" s="0" t="s">
        <v>1236</v>
      </c>
      <c r="AC56" s="0" t="s">
        <v>1237</v>
      </c>
      <c r="AD56" s="0" t="s">
        <v>418</v>
      </c>
      <c r="AE56" s="0" t="n">
        <v>140.8</v>
      </c>
      <c r="AF56" s="0" t="n">
        <v>64</v>
      </c>
      <c r="AG56" s="0" t="s">
        <v>1193</v>
      </c>
      <c r="AH56" s="0" t="n">
        <v>184</v>
      </c>
      <c r="AI56" s="0" t="s">
        <v>1238</v>
      </c>
      <c r="AJ56" s="0" t="n">
        <v>49.099471</v>
      </c>
      <c r="AK56" s="0" t="n">
        <v>-122.918812</v>
      </c>
    </row>
    <row r="57" customFormat="false" ht="15" hidden="false" customHeight="false" outlineLevel="0" collapsed="false">
      <c r="A57" s="0" t="n">
        <v>9479</v>
      </c>
      <c r="B57" s="0" t="s">
        <v>378</v>
      </c>
      <c r="C57" s="0" t="s">
        <v>379</v>
      </c>
      <c r="D57" s="0" t="s">
        <v>1047</v>
      </c>
      <c r="E57" s="0" t="s">
        <v>1136</v>
      </c>
      <c r="F57" s="0" t="s">
        <v>1239</v>
      </c>
      <c r="G57" s="0" t="s">
        <v>1240</v>
      </c>
      <c r="H57" s="0" t="s">
        <v>17</v>
      </c>
      <c r="I57" s="0" t="s">
        <v>105</v>
      </c>
      <c r="J57" s="0" t="s">
        <v>355</v>
      </c>
      <c r="K57" s="0" t="s">
        <v>356</v>
      </c>
      <c r="L57" s="0" t="s">
        <v>357</v>
      </c>
      <c r="M57" s="0" t="s">
        <v>1241</v>
      </c>
      <c r="N57" s="0" t="s">
        <v>1242</v>
      </c>
      <c r="O57" s="0" t="s">
        <v>1243</v>
      </c>
      <c r="P57" s="0" t="s">
        <v>1244</v>
      </c>
      <c r="Q57" s="0" t="s">
        <v>1245</v>
      </c>
      <c r="R57" s="0" t="n">
        <v>27708</v>
      </c>
      <c r="S57" s="0" t="s">
        <v>363</v>
      </c>
      <c r="T57" s="3" t="n">
        <v>5507940036927880</v>
      </c>
      <c r="U57" s="0" t="n">
        <v>45</v>
      </c>
      <c r="V57" s="0" t="n">
        <v>42461</v>
      </c>
      <c r="W57" s="0" t="s">
        <v>1246</v>
      </c>
      <c r="X57" s="0" t="s">
        <v>1247</v>
      </c>
      <c r="Y57" s="0" t="s">
        <v>392</v>
      </c>
      <c r="Z57" s="0" t="s">
        <v>1248</v>
      </c>
      <c r="AA57" s="0" t="s">
        <v>1249</v>
      </c>
      <c r="AB57" s="0" t="s">
        <v>1250</v>
      </c>
      <c r="AC57" s="0" t="s">
        <v>1251</v>
      </c>
      <c r="AD57" s="0" t="s">
        <v>397</v>
      </c>
      <c r="AE57" s="0" t="n">
        <v>162.8</v>
      </c>
      <c r="AF57" s="0" t="n">
        <v>74</v>
      </c>
      <c r="AG57" s="0" t="s">
        <v>647</v>
      </c>
      <c r="AH57" s="0" t="n">
        <v>188</v>
      </c>
      <c r="AI57" s="0" t="s">
        <v>1252</v>
      </c>
      <c r="AJ57" s="0" t="n">
        <v>49.203975</v>
      </c>
      <c r="AK57" s="0" t="n">
        <v>-122.874991</v>
      </c>
    </row>
    <row r="58" customFormat="false" ht="15" hidden="false" customHeight="false" outlineLevel="0" collapsed="false">
      <c r="A58" s="0" t="n">
        <v>9530</v>
      </c>
      <c r="B58" s="0" t="s">
        <v>349</v>
      </c>
      <c r="C58" s="0" t="s">
        <v>350</v>
      </c>
      <c r="D58" s="0" t="s">
        <v>1253</v>
      </c>
      <c r="E58" s="0" t="s">
        <v>352</v>
      </c>
      <c r="F58" s="0" t="s">
        <v>1254</v>
      </c>
      <c r="G58" s="0" t="s">
        <v>1255</v>
      </c>
      <c r="H58" s="0" t="s">
        <v>17</v>
      </c>
      <c r="I58" s="0" t="s">
        <v>105</v>
      </c>
      <c r="J58" s="0" t="s">
        <v>383</v>
      </c>
      <c r="K58" s="0" t="s">
        <v>356</v>
      </c>
      <c r="L58" s="0" t="s">
        <v>357</v>
      </c>
      <c r="M58" s="0" t="s">
        <v>1256</v>
      </c>
      <c r="N58" s="0" t="s">
        <v>1257</v>
      </c>
      <c r="O58" s="0" t="s">
        <v>1258</v>
      </c>
      <c r="P58" s="0" t="s">
        <v>1259</v>
      </c>
      <c r="Q58" s="0" t="s">
        <v>1260</v>
      </c>
      <c r="R58" s="0" t="n">
        <v>15155</v>
      </c>
      <c r="S58" s="0" t="s">
        <v>363</v>
      </c>
      <c r="T58" s="3" t="n">
        <v>5454152056175540</v>
      </c>
      <c r="U58" s="0" t="n">
        <v>243</v>
      </c>
      <c r="V58" s="0" t="n">
        <v>42644</v>
      </c>
      <c r="W58" s="0" t="s">
        <v>1261</v>
      </c>
      <c r="X58" s="0" t="s">
        <v>1262</v>
      </c>
      <c r="Y58" s="0" t="s">
        <v>434</v>
      </c>
      <c r="Z58" s="0" t="s">
        <v>1263</v>
      </c>
      <c r="AA58" s="0" t="s">
        <v>1264</v>
      </c>
      <c r="AB58" s="0" t="s">
        <v>1265</v>
      </c>
      <c r="AC58" s="0" t="s">
        <v>1266</v>
      </c>
      <c r="AD58" s="0" t="s">
        <v>439</v>
      </c>
      <c r="AE58" s="0" t="n">
        <v>182.2</v>
      </c>
      <c r="AF58" s="0" t="n">
        <v>82.8</v>
      </c>
      <c r="AG58" s="0" t="s">
        <v>372</v>
      </c>
      <c r="AH58" s="0" t="n">
        <v>169</v>
      </c>
      <c r="AI58" s="0" t="s">
        <v>1267</v>
      </c>
      <c r="AJ58" s="0" t="n">
        <v>49.094428</v>
      </c>
      <c r="AK58" s="0" t="n">
        <v>-122.808025</v>
      </c>
    </row>
    <row r="59" customFormat="false" ht="15" hidden="false" customHeight="false" outlineLevel="0" collapsed="false">
      <c r="A59" s="0" t="n">
        <v>9726</v>
      </c>
      <c r="B59" s="0" t="s">
        <v>349</v>
      </c>
      <c r="C59" s="0" t="s">
        <v>350</v>
      </c>
      <c r="D59" s="0" t="s">
        <v>758</v>
      </c>
      <c r="E59" s="0" t="s">
        <v>633</v>
      </c>
      <c r="F59" s="0" t="s">
        <v>1268</v>
      </c>
      <c r="G59" s="0" t="s">
        <v>1269</v>
      </c>
      <c r="H59" s="0" t="s">
        <v>17</v>
      </c>
      <c r="I59" s="0" t="s">
        <v>105</v>
      </c>
      <c r="J59" s="0" t="s">
        <v>383</v>
      </c>
      <c r="K59" s="0" t="s">
        <v>356</v>
      </c>
      <c r="L59" s="0" t="s">
        <v>357</v>
      </c>
      <c r="M59" s="0" t="s">
        <v>1270</v>
      </c>
      <c r="N59" s="0" t="s">
        <v>1271</v>
      </c>
      <c r="O59" s="0" t="s">
        <v>1272</v>
      </c>
      <c r="P59" s="0" t="s">
        <v>1273</v>
      </c>
      <c r="Q59" s="0" t="s">
        <v>1274</v>
      </c>
      <c r="R59" s="0" t="n">
        <v>17825</v>
      </c>
      <c r="S59" s="0" t="s">
        <v>363</v>
      </c>
      <c r="T59" s="3" t="n">
        <v>5293177627194740</v>
      </c>
      <c r="U59" s="0" t="n">
        <v>661</v>
      </c>
      <c r="V59" s="0" t="n">
        <v>42856</v>
      </c>
      <c r="W59" s="0" t="s">
        <v>1275</v>
      </c>
      <c r="X59" s="0" t="s">
        <v>1276</v>
      </c>
      <c r="Y59" s="0" t="s">
        <v>434</v>
      </c>
      <c r="Z59" s="0" t="s">
        <v>1277</v>
      </c>
      <c r="AA59" s="0" t="s">
        <v>1278</v>
      </c>
      <c r="AB59" s="0" t="s">
        <v>1279</v>
      </c>
      <c r="AC59" s="0" t="s">
        <v>1280</v>
      </c>
      <c r="AD59" s="0" t="s">
        <v>629</v>
      </c>
      <c r="AE59" s="0" t="n">
        <v>112.9</v>
      </c>
      <c r="AF59" s="0" t="n">
        <v>51.3</v>
      </c>
      <c r="AG59" s="0" t="s">
        <v>1281</v>
      </c>
      <c r="AH59" s="0" t="n">
        <v>155</v>
      </c>
      <c r="AI59" s="0" t="s">
        <v>1282</v>
      </c>
      <c r="AJ59" s="0" t="n">
        <v>49.124089</v>
      </c>
      <c r="AK59" s="0" t="n">
        <v>-122.912466</v>
      </c>
    </row>
    <row r="60" customFormat="false" ht="15" hidden="false" customHeight="false" outlineLevel="0" collapsed="false">
      <c r="A60" s="0" t="n">
        <v>115</v>
      </c>
      <c r="B60" s="0" t="s">
        <v>349</v>
      </c>
      <c r="C60" s="0" t="s">
        <v>350</v>
      </c>
      <c r="D60" s="0" t="s">
        <v>351</v>
      </c>
      <c r="E60" s="0" t="s">
        <v>352</v>
      </c>
      <c r="F60" s="0" t="s">
        <v>353</v>
      </c>
      <c r="G60" s="0" t="s">
        <v>354</v>
      </c>
      <c r="H60" s="0" t="s">
        <v>17</v>
      </c>
      <c r="I60" s="0" t="s">
        <v>105</v>
      </c>
      <c r="J60" s="0" t="s">
        <v>355</v>
      </c>
      <c r="K60" s="0" t="s">
        <v>356</v>
      </c>
      <c r="L60" s="0" t="s">
        <v>357</v>
      </c>
    </row>
    <row r="61" customFormat="false" ht="15" hidden="false" customHeight="false" outlineLevel="0" collapsed="false">
      <c r="A61" s="0" t="n">
        <v>145</v>
      </c>
      <c r="B61" s="0" t="s">
        <v>378</v>
      </c>
      <c r="C61" s="0" t="s">
        <v>379</v>
      </c>
      <c r="D61" s="0" t="s">
        <v>380</v>
      </c>
      <c r="E61" s="0" t="s">
        <v>352</v>
      </c>
      <c r="F61" s="0" t="s">
        <v>381</v>
      </c>
      <c r="G61" s="0" t="s">
        <v>382</v>
      </c>
      <c r="H61" s="0" t="s">
        <v>17</v>
      </c>
      <c r="I61" s="0" t="s">
        <v>105</v>
      </c>
      <c r="J61" s="0" t="s">
        <v>383</v>
      </c>
      <c r="K61" s="0" t="s">
        <v>356</v>
      </c>
      <c r="L61" s="0" t="s">
        <v>357</v>
      </c>
    </row>
    <row r="62" customFormat="false" ht="15" hidden="false" customHeight="false" outlineLevel="0" collapsed="false">
      <c r="A62" s="0" t="n">
        <v>364</v>
      </c>
      <c r="B62" s="0" t="s">
        <v>349</v>
      </c>
      <c r="C62" s="0" t="s">
        <v>402</v>
      </c>
      <c r="D62" s="0" t="s">
        <v>403</v>
      </c>
      <c r="E62" s="0" t="s">
        <v>404</v>
      </c>
      <c r="F62" s="0" t="s">
        <v>405</v>
      </c>
      <c r="G62" s="0" t="s">
        <v>406</v>
      </c>
      <c r="H62" s="0" t="s">
        <v>17</v>
      </c>
      <c r="I62" s="0" t="s">
        <v>105</v>
      </c>
      <c r="J62" s="0" t="s">
        <v>383</v>
      </c>
      <c r="K62" s="0" t="s">
        <v>356</v>
      </c>
      <c r="L62" s="0" t="s">
        <v>357</v>
      </c>
    </row>
    <row r="63" customFormat="false" ht="15" hidden="false" customHeight="false" outlineLevel="0" collapsed="false">
      <c r="A63" s="0" t="n">
        <v>816</v>
      </c>
      <c r="B63" s="0" t="s">
        <v>349</v>
      </c>
      <c r="C63" s="0" t="s">
        <v>350</v>
      </c>
      <c r="D63" s="0" t="s">
        <v>423</v>
      </c>
      <c r="E63" s="0" t="s">
        <v>424</v>
      </c>
      <c r="F63" s="0" t="s">
        <v>425</v>
      </c>
      <c r="G63" s="0" t="s">
        <v>426</v>
      </c>
      <c r="H63" s="0" t="s">
        <v>17</v>
      </c>
      <c r="I63" s="0" t="s">
        <v>105</v>
      </c>
      <c r="J63" s="0" t="s">
        <v>383</v>
      </c>
      <c r="K63" s="0" t="s">
        <v>356</v>
      </c>
      <c r="L63" s="0" t="s">
        <v>357</v>
      </c>
    </row>
    <row r="64" customFormat="false" ht="15" hidden="false" customHeight="false" outlineLevel="0" collapsed="false">
      <c r="A64" s="0" t="n">
        <v>1011</v>
      </c>
      <c r="B64" s="0" t="s">
        <v>378</v>
      </c>
      <c r="C64" s="0" t="s">
        <v>379</v>
      </c>
      <c r="D64" s="0" t="s">
        <v>444</v>
      </c>
      <c r="E64" s="0" t="s">
        <v>424</v>
      </c>
      <c r="F64" s="0" t="s">
        <v>445</v>
      </c>
      <c r="G64" s="0" t="s">
        <v>446</v>
      </c>
      <c r="H64" s="0" t="s">
        <v>17</v>
      </c>
      <c r="I64" s="0" t="s">
        <v>105</v>
      </c>
      <c r="J64" s="0" t="s">
        <v>355</v>
      </c>
      <c r="K64" s="0" t="s">
        <v>356</v>
      </c>
      <c r="L64" s="0" t="s">
        <v>357</v>
      </c>
    </row>
    <row r="65" customFormat="false" ht="15" hidden="false" customHeight="false" outlineLevel="0" collapsed="false">
      <c r="A65" s="0" t="n">
        <v>1343</v>
      </c>
      <c r="B65" s="0" t="s">
        <v>349</v>
      </c>
      <c r="C65" s="0" t="s">
        <v>461</v>
      </c>
      <c r="D65" s="0" t="s">
        <v>462</v>
      </c>
      <c r="E65" s="0" t="s">
        <v>463</v>
      </c>
      <c r="F65" s="0" t="s">
        <v>464</v>
      </c>
      <c r="G65" s="0" t="s">
        <v>465</v>
      </c>
      <c r="H65" s="0" t="s">
        <v>17</v>
      </c>
      <c r="I65" s="0" t="s">
        <v>105</v>
      </c>
      <c r="J65" s="0" t="s">
        <v>466</v>
      </c>
      <c r="K65" s="0" t="s">
        <v>356</v>
      </c>
      <c r="L65" s="0" t="s">
        <v>357</v>
      </c>
    </row>
    <row r="66" customFormat="false" ht="15" hidden="false" customHeight="false" outlineLevel="0" collapsed="false">
      <c r="A66" s="0" t="n">
        <v>1386</v>
      </c>
      <c r="B66" s="0" t="s">
        <v>349</v>
      </c>
      <c r="C66" s="0" t="s">
        <v>350</v>
      </c>
      <c r="D66" s="0" t="s">
        <v>482</v>
      </c>
      <c r="E66" s="0" t="s">
        <v>404</v>
      </c>
      <c r="F66" s="0" t="s">
        <v>483</v>
      </c>
      <c r="G66" s="0" t="s">
        <v>484</v>
      </c>
      <c r="H66" s="0" t="s">
        <v>17</v>
      </c>
      <c r="I66" s="0" t="s">
        <v>105</v>
      </c>
      <c r="J66" s="0" t="s">
        <v>485</v>
      </c>
      <c r="K66" s="0" t="s">
        <v>356</v>
      </c>
      <c r="L66" s="0" t="s">
        <v>357</v>
      </c>
    </row>
    <row r="67" customFormat="false" ht="15" hidden="false" customHeight="false" outlineLevel="0" collapsed="false">
      <c r="A67" s="0" t="n">
        <v>1676</v>
      </c>
      <c r="B67" s="0" t="s">
        <v>349</v>
      </c>
      <c r="C67" s="0" t="s">
        <v>350</v>
      </c>
      <c r="D67" s="0" t="s">
        <v>501</v>
      </c>
      <c r="E67" s="0" t="s">
        <v>502</v>
      </c>
      <c r="F67" s="0" t="s">
        <v>503</v>
      </c>
      <c r="G67" s="0" t="s">
        <v>504</v>
      </c>
      <c r="H67" s="0" t="s">
        <v>17</v>
      </c>
      <c r="I67" s="0" t="s">
        <v>105</v>
      </c>
      <c r="J67" s="0" t="s">
        <v>466</v>
      </c>
      <c r="K67" s="0" t="s">
        <v>356</v>
      </c>
      <c r="L67" s="0" t="s">
        <v>357</v>
      </c>
    </row>
    <row r="68" customFormat="false" ht="15" hidden="false" customHeight="false" outlineLevel="0" collapsed="false">
      <c r="A68" s="0" t="n">
        <v>1747</v>
      </c>
      <c r="B68" s="0" t="s">
        <v>378</v>
      </c>
      <c r="C68" s="0" t="s">
        <v>379</v>
      </c>
      <c r="D68" s="0" t="s">
        <v>519</v>
      </c>
      <c r="E68" s="0" t="s">
        <v>424</v>
      </c>
      <c r="F68" s="0" t="s">
        <v>520</v>
      </c>
      <c r="G68" s="0" t="s">
        <v>521</v>
      </c>
      <c r="H68" s="0" t="s">
        <v>17</v>
      </c>
      <c r="I68" s="0" t="s">
        <v>105</v>
      </c>
      <c r="J68" s="0" t="s">
        <v>485</v>
      </c>
      <c r="K68" s="0" t="s">
        <v>356</v>
      </c>
      <c r="L68" s="0" t="s">
        <v>357</v>
      </c>
    </row>
    <row r="69" customFormat="false" ht="15" hidden="false" customHeight="false" outlineLevel="0" collapsed="false">
      <c r="A69" s="0" t="n">
        <v>1773</v>
      </c>
      <c r="B69" s="0" t="s">
        <v>378</v>
      </c>
      <c r="C69" s="0" t="s">
        <v>379</v>
      </c>
      <c r="D69" s="0" t="s">
        <v>536</v>
      </c>
      <c r="E69" s="0" t="s">
        <v>537</v>
      </c>
      <c r="F69" s="0" t="s">
        <v>538</v>
      </c>
      <c r="G69" s="0" t="s">
        <v>539</v>
      </c>
      <c r="H69" s="0" t="s">
        <v>17</v>
      </c>
      <c r="I69" s="0" t="s">
        <v>105</v>
      </c>
      <c r="J69" s="0" t="s">
        <v>355</v>
      </c>
      <c r="K69" s="0" t="s">
        <v>356</v>
      </c>
      <c r="L69" s="0" t="s">
        <v>357</v>
      </c>
    </row>
    <row r="70" customFormat="false" ht="15" hidden="false" customHeight="false" outlineLevel="0" collapsed="false">
      <c r="A70" s="0" t="n">
        <v>2239</v>
      </c>
      <c r="B70" s="0" t="s">
        <v>349</v>
      </c>
      <c r="C70" s="0" t="s">
        <v>350</v>
      </c>
      <c r="D70" s="0" t="s">
        <v>553</v>
      </c>
      <c r="E70" s="0" t="s">
        <v>554</v>
      </c>
      <c r="F70" s="0" t="s">
        <v>555</v>
      </c>
      <c r="G70" s="0" t="s">
        <v>556</v>
      </c>
      <c r="H70" s="0" t="s">
        <v>17</v>
      </c>
      <c r="I70" s="0" t="s">
        <v>105</v>
      </c>
      <c r="J70" s="0" t="s">
        <v>485</v>
      </c>
      <c r="K70" s="0" t="s">
        <v>356</v>
      </c>
      <c r="L70" s="0" t="s">
        <v>357</v>
      </c>
    </row>
    <row r="71" customFormat="false" ht="15" hidden="false" customHeight="false" outlineLevel="0" collapsed="false">
      <c r="A71" s="0" t="n">
        <v>2343</v>
      </c>
      <c r="B71" s="0" t="s">
        <v>378</v>
      </c>
      <c r="C71" s="0" t="s">
        <v>402</v>
      </c>
      <c r="D71" s="0" t="s">
        <v>569</v>
      </c>
      <c r="E71" s="0" t="s">
        <v>537</v>
      </c>
      <c r="F71" s="0" t="s">
        <v>570</v>
      </c>
      <c r="G71" s="0" t="s">
        <v>571</v>
      </c>
      <c r="H71" s="0" t="s">
        <v>17</v>
      </c>
      <c r="I71" s="0" t="s">
        <v>105</v>
      </c>
      <c r="J71" s="0" t="s">
        <v>355</v>
      </c>
      <c r="K71" s="0" t="s">
        <v>356</v>
      </c>
      <c r="L71" s="0" t="s">
        <v>357</v>
      </c>
    </row>
    <row r="72" customFormat="false" ht="15" hidden="false" customHeight="false" outlineLevel="0" collapsed="false">
      <c r="A72" s="0" t="n">
        <v>2535</v>
      </c>
      <c r="B72" s="0" t="s">
        <v>378</v>
      </c>
      <c r="C72" s="0" t="s">
        <v>379</v>
      </c>
      <c r="D72" s="0" t="s">
        <v>584</v>
      </c>
      <c r="E72" s="0" t="s">
        <v>585</v>
      </c>
      <c r="F72" s="0" t="s">
        <v>586</v>
      </c>
      <c r="G72" s="0" t="s">
        <v>587</v>
      </c>
      <c r="H72" s="0" t="s">
        <v>17</v>
      </c>
      <c r="I72" s="0" t="s">
        <v>105</v>
      </c>
      <c r="J72" s="0" t="s">
        <v>355</v>
      </c>
      <c r="K72" s="0" t="s">
        <v>356</v>
      </c>
      <c r="L72" s="0" t="s">
        <v>357</v>
      </c>
    </row>
    <row r="73" customFormat="false" ht="15" hidden="false" customHeight="false" outlineLevel="0" collapsed="false">
      <c r="A73" s="0" t="n">
        <v>3183</v>
      </c>
      <c r="B73" s="0" t="s">
        <v>378</v>
      </c>
      <c r="C73" s="0" t="s">
        <v>379</v>
      </c>
      <c r="D73" s="0" t="s">
        <v>600</v>
      </c>
      <c r="E73" s="0" t="s">
        <v>554</v>
      </c>
      <c r="F73" s="0" t="s">
        <v>601</v>
      </c>
      <c r="G73" s="0" t="s">
        <v>602</v>
      </c>
      <c r="H73" s="0" t="s">
        <v>17</v>
      </c>
      <c r="I73" s="0" t="s">
        <v>105</v>
      </c>
      <c r="J73" s="0" t="s">
        <v>383</v>
      </c>
      <c r="K73" s="0" t="s">
        <v>356</v>
      </c>
      <c r="L73" s="0" t="s">
        <v>357</v>
      </c>
    </row>
    <row r="74" customFormat="false" ht="15" hidden="false" customHeight="false" outlineLevel="0" collapsed="false">
      <c r="A74" s="0" t="n">
        <v>3373</v>
      </c>
      <c r="B74" s="0" t="s">
        <v>349</v>
      </c>
      <c r="C74" s="0" t="s">
        <v>350</v>
      </c>
      <c r="D74" s="0" t="s">
        <v>615</v>
      </c>
      <c r="E74" s="0" t="s">
        <v>404</v>
      </c>
      <c r="F74" s="0" t="s">
        <v>616</v>
      </c>
      <c r="G74" s="0" t="s">
        <v>617</v>
      </c>
      <c r="H74" s="0" t="s">
        <v>17</v>
      </c>
      <c r="I74" s="0" t="s">
        <v>105</v>
      </c>
      <c r="J74" s="0" t="s">
        <v>485</v>
      </c>
      <c r="K74" s="0" t="s">
        <v>356</v>
      </c>
      <c r="L74" s="0" t="s">
        <v>357</v>
      </c>
    </row>
    <row r="75" customFormat="false" ht="15" hidden="false" customHeight="false" outlineLevel="0" collapsed="false">
      <c r="A75" s="0" t="n">
        <v>3383</v>
      </c>
      <c r="B75" s="0" t="s">
        <v>378</v>
      </c>
      <c r="C75" s="0" t="s">
        <v>379</v>
      </c>
      <c r="D75" s="0" t="s">
        <v>632</v>
      </c>
      <c r="E75" s="0" t="s">
        <v>633</v>
      </c>
      <c r="F75" s="0" t="s">
        <v>634</v>
      </c>
      <c r="G75" s="0" t="s">
        <v>635</v>
      </c>
      <c r="H75" s="0" t="s">
        <v>17</v>
      </c>
      <c r="I75" s="0" t="s">
        <v>105</v>
      </c>
      <c r="J75" s="0" t="s">
        <v>383</v>
      </c>
      <c r="K75" s="0" t="s">
        <v>356</v>
      </c>
      <c r="L75" s="0" t="s">
        <v>357</v>
      </c>
    </row>
    <row r="76" customFormat="false" ht="15" hidden="false" customHeight="false" outlineLevel="0" collapsed="false">
      <c r="A76" s="0" t="n">
        <v>3436</v>
      </c>
      <c r="B76" s="0" t="s">
        <v>349</v>
      </c>
      <c r="C76" s="0" t="s">
        <v>350</v>
      </c>
      <c r="D76" s="0" t="s">
        <v>649</v>
      </c>
      <c r="E76" s="0" t="s">
        <v>352</v>
      </c>
      <c r="F76" s="0" t="s">
        <v>650</v>
      </c>
      <c r="G76" s="0" t="s">
        <v>651</v>
      </c>
      <c r="H76" s="0" t="s">
        <v>17</v>
      </c>
      <c r="I76" s="0" t="s">
        <v>105</v>
      </c>
      <c r="J76" s="0" t="s">
        <v>466</v>
      </c>
      <c r="K76" s="0" t="s">
        <v>356</v>
      </c>
      <c r="L76" s="0" t="s">
        <v>357</v>
      </c>
    </row>
    <row r="77" customFormat="false" ht="15" hidden="false" customHeight="false" outlineLevel="0" collapsed="false">
      <c r="A77" s="0" t="n">
        <v>3612</v>
      </c>
      <c r="B77" s="0" t="s">
        <v>378</v>
      </c>
      <c r="C77" s="0" t="s">
        <v>379</v>
      </c>
      <c r="D77" s="0" t="s">
        <v>664</v>
      </c>
      <c r="E77" s="0" t="s">
        <v>665</v>
      </c>
      <c r="F77" s="0" t="s">
        <v>666</v>
      </c>
      <c r="G77" s="0" t="s">
        <v>667</v>
      </c>
      <c r="H77" s="0" t="s">
        <v>17</v>
      </c>
      <c r="I77" s="0" t="s">
        <v>105</v>
      </c>
      <c r="J77" s="0" t="s">
        <v>383</v>
      </c>
      <c r="K77" s="0" t="s">
        <v>356</v>
      </c>
      <c r="L77" s="0" t="s">
        <v>357</v>
      </c>
    </row>
    <row r="78" customFormat="false" ht="15" hidden="false" customHeight="false" outlineLevel="0" collapsed="false">
      <c r="A78" s="0" t="n">
        <v>3624</v>
      </c>
      <c r="B78" s="0" t="s">
        <v>349</v>
      </c>
      <c r="C78" s="0" t="s">
        <v>461</v>
      </c>
      <c r="D78" s="0" t="s">
        <v>680</v>
      </c>
      <c r="E78" s="0" t="s">
        <v>502</v>
      </c>
      <c r="F78" s="0" t="s">
        <v>681</v>
      </c>
      <c r="G78" s="0" t="s">
        <v>682</v>
      </c>
      <c r="H78" s="0" t="s">
        <v>17</v>
      </c>
      <c r="I78" s="0" t="s">
        <v>105</v>
      </c>
      <c r="J78" s="0" t="s">
        <v>383</v>
      </c>
      <c r="K78" s="0" t="s">
        <v>356</v>
      </c>
      <c r="L78" s="0" t="s">
        <v>357</v>
      </c>
    </row>
    <row r="79" customFormat="false" ht="15" hidden="false" customHeight="false" outlineLevel="0" collapsed="false">
      <c r="A79" s="0" t="n">
        <v>3687</v>
      </c>
      <c r="B79" s="0" t="s">
        <v>349</v>
      </c>
      <c r="C79" s="0" t="s">
        <v>350</v>
      </c>
      <c r="D79" s="0" t="s">
        <v>695</v>
      </c>
      <c r="E79" s="0" t="s">
        <v>502</v>
      </c>
      <c r="F79" s="0" t="s">
        <v>696</v>
      </c>
      <c r="G79" s="0" t="s">
        <v>697</v>
      </c>
      <c r="H79" s="0" t="s">
        <v>17</v>
      </c>
      <c r="I79" s="0" t="s">
        <v>105</v>
      </c>
      <c r="J79" s="0" t="s">
        <v>355</v>
      </c>
      <c r="K79" s="0" t="s">
        <v>356</v>
      </c>
      <c r="L79" s="0" t="s">
        <v>357</v>
      </c>
    </row>
    <row r="80" customFormat="false" ht="15" hidden="false" customHeight="false" outlineLevel="0" collapsed="false">
      <c r="A80" s="0" t="n">
        <v>3887</v>
      </c>
      <c r="B80" s="0" t="s">
        <v>349</v>
      </c>
      <c r="C80" s="0" t="s">
        <v>461</v>
      </c>
      <c r="D80" s="0" t="s">
        <v>712</v>
      </c>
      <c r="E80" s="0" t="s">
        <v>352</v>
      </c>
      <c r="F80" s="0" t="s">
        <v>713</v>
      </c>
      <c r="G80" s="0" t="s">
        <v>714</v>
      </c>
      <c r="H80" s="0" t="s">
        <v>17</v>
      </c>
      <c r="I80" s="0" t="s">
        <v>105</v>
      </c>
      <c r="J80" s="0" t="s">
        <v>383</v>
      </c>
      <c r="K80" s="0" t="s">
        <v>356</v>
      </c>
      <c r="L80" s="0" t="s">
        <v>357</v>
      </c>
    </row>
    <row r="81" customFormat="false" ht="15" hidden="false" customHeight="false" outlineLevel="0" collapsed="false">
      <c r="A81" s="0" t="n">
        <v>4199</v>
      </c>
      <c r="B81" s="0" t="s">
        <v>349</v>
      </c>
      <c r="C81" s="0" t="s">
        <v>461</v>
      </c>
      <c r="D81" s="0" t="s">
        <v>727</v>
      </c>
      <c r="E81" s="0" t="s">
        <v>633</v>
      </c>
      <c r="F81" s="0" t="s">
        <v>728</v>
      </c>
      <c r="G81" s="0" t="s">
        <v>729</v>
      </c>
      <c r="H81" s="0" t="s">
        <v>17</v>
      </c>
      <c r="I81" s="0" t="s">
        <v>105</v>
      </c>
      <c r="J81" s="0" t="s">
        <v>355</v>
      </c>
      <c r="K81" s="0" t="s">
        <v>356</v>
      </c>
      <c r="L81" s="0" t="s">
        <v>357</v>
      </c>
    </row>
    <row r="82" customFormat="false" ht="15" hidden="false" customHeight="false" outlineLevel="0" collapsed="false">
      <c r="A82" s="0" t="n">
        <v>4259</v>
      </c>
      <c r="B82" s="0" t="s">
        <v>378</v>
      </c>
      <c r="C82" s="0" t="s">
        <v>379</v>
      </c>
      <c r="D82" s="0" t="s">
        <v>743</v>
      </c>
      <c r="E82" s="0" t="s">
        <v>424</v>
      </c>
      <c r="F82" s="0" t="s">
        <v>744</v>
      </c>
      <c r="G82" s="0" t="s">
        <v>745</v>
      </c>
      <c r="H82" s="0" t="s">
        <v>17</v>
      </c>
      <c r="I82" s="0" t="s">
        <v>105</v>
      </c>
      <c r="J82" s="0" t="s">
        <v>355</v>
      </c>
      <c r="K82" s="0" t="s">
        <v>356</v>
      </c>
      <c r="L82" s="0" t="s">
        <v>357</v>
      </c>
    </row>
    <row r="83" customFormat="false" ht="15" hidden="false" customHeight="false" outlineLevel="0" collapsed="false">
      <c r="A83" s="0" t="n">
        <v>4305</v>
      </c>
      <c r="B83" s="0" t="s">
        <v>349</v>
      </c>
      <c r="C83" s="0" t="s">
        <v>350</v>
      </c>
      <c r="D83" s="0" t="s">
        <v>758</v>
      </c>
      <c r="E83" s="0" t="s">
        <v>759</v>
      </c>
      <c r="F83" s="0" t="s">
        <v>760</v>
      </c>
      <c r="G83" s="0" t="s">
        <v>761</v>
      </c>
      <c r="H83" s="0" t="s">
        <v>17</v>
      </c>
      <c r="I83" s="0" t="s">
        <v>105</v>
      </c>
      <c r="J83" s="0" t="s">
        <v>355</v>
      </c>
      <c r="K83" s="0" t="s">
        <v>356</v>
      </c>
      <c r="L83" s="0" t="s">
        <v>357</v>
      </c>
    </row>
    <row r="84" customFormat="false" ht="15" hidden="false" customHeight="false" outlineLevel="0" collapsed="false">
      <c r="A84" s="0" t="n">
        <v>4531</v>
      </c>
      <c r="B84" s="0" t="s">
        <v>378</v>
      </c>
      <c r="C84" s="0" t="s">
        <v>379</v>
      </c>
      <c r="D84" s="0" t="s">
        <v>774</v>
      </c>
      <c r="E84" s="0" t="s">
        <v>665</v>
      </c>
      <c r="F84" s="0" t="s">
        <v>775</v>
      </c>
      <c r="G84" s="0" t="s">
        <v>776</v>
      </c>
      <c r="H84" s="0" t="s">
        <v>17</v>
      </c>
      <c r="I84" s="0" t="s">
        <v>105</v>
      </c>
      <c r="J84" s="0" t="s">
        <v>355</v>
      </c>
      <c r="K84" s="0" t="s">
        <v>356</v>
      </c>
      <c r="L84" s="0" t="s">
        <v>357</v>
      </c>
    </row>
    <row r="85" customFormat="false" ht="15" hidden="false" customHeight="false" outlineLevel="0" collapsed="false">
      <c r="A85" s="0" t="n">
        <v>5256</v>
      </c>
      <c r="B85" s="0" t="s">
        <v>349</v>
      </c>
      <c r="C85" s="0" t="s">
        <v>461</v>
      </c>
      <c r="D85" s="0" t="s">
        <v>790</v>
      </c>
      <c r="E85" s="0" t="s">
        <v>404</v>
      </c>
      <c r="F85" s="0" t="s">
        <v>791</v>
      </c>
      <c r="G85" s="0" t="s">
        <v>792</v>
      </c>
      <c r="H85" s="0" t="s">
        <v>17</v>
      </c>
      <c r="I85" s="0" t="s">
        <v>105</v>
      </c>
      <c r="J85" s="0" t="s">
        <v>383</v>
      </c>
      <c r="K85" s="0" t="s">
        <v>356</v>
      </c>
      <c r="L85" s="0" t="s">
        <v>357</v>
      </c>
    </row>
    <row r="86" customFormat="false" ht="15" hidden="false" customHeight="false" outlineLevel="0" collapsed="false">
      <c r="A86" s="0" t="n">
        <v>5386</v>
      </c>
      <c r="B86" s="0" t="s">
        <v>378</v>
      </c>
      <c r="C86" s="0" t="s">
        <v>379</v>
      </c>
      <c r="D86" s="0" t="s">
        <v>536</v>
      </c>
      <c r="E86" s="0" t="s">
        <v>463</v>
      </c>
      <c r="F86" s="0" t="s">
        <v>805</v>
      </c>
      <c r="G86" s="0" t="s">
        <v>806</v>
      </c>
      <c r="H86" s="0" t="s">
        <v>17</v>
      </c>
      <c r="I86" s="0" t="s">
        <v>105</v>
      </c>
      <c r="J86" s="0" t="s">
        <v>383</v>
      </c>
      <c r="K86" s="0" t="s">
        <v>356</v>
      </c>
      <c r="L86" s="0" t="s">
        <v>357</v>
      </c>
    </row>
    <row r="87" customFormat="false" ht="15" hidden="false" customHeight="false" outlineLevel="0" collapsed="false">
      <c r="A87" s="0" t="n">
        <v>5469</v>
      </c>
      <c r="B87" s="0" t="s">
        <v>349</v>
      </c>
      <c r="C87" s="0" t="s">
        <v>461</v>
      </c>
      <c r="D87" s="0" t="s">
        <v>819</v>
      </c>
      <c r="E87" s="0" t="s">
        <v>554</v>
      </c>
      <c r="F87" s="0" t="s">
        <v>820</v>
      </c>
      <c r="G87" s="0" t="s">
        <v>821</v>
      </c>
      <c r="H87" s="0" t="s">
        <v>17</v>
      </c>
      <c r="I87" s="0" t="s">
        <v>105</v>
      </c>
      <c r="J87" s="0" t="s">
        <v>383</v>
      </c>
      <c r="K87" s="0" t="s">
        <v>356</v>
      </c>
      <c r="L87" s="0" t="s">
        <v>357</v>
      </c>
    </row>
    <row r="88" customFormat="false" ht="15" hidden="false" customHeight="false" outlineLevel="0" collapsed="false">
      <c r="A88" s="0" t="n">
        <v>5649</v>
      </c>
      <c r="B88" s="0" t="s">
        <v>378</v>
      </c>
      <c r="C88" s="0" t="s">
        <v>379</v>
      </c>
      <c r="D88" s="0" t="s">
        <v>834</v>
      </c>
      <c r="E88" s="0" t="s">
        <v>665</v>
      </c>
      <c r="F88" s="0" t="s">
        <v>835</v>
      </c>
      <c r="G88" s="0" t="s">
        <v>836</v>
      </c>
      <c r="H88" s="0" t="s">
        <v>17</v>
      </c>
      <c r="I88" s="0" t="s">
        <v>105</v>
      </c>
      <c r="J88" s="0" t="s">
        <v>383</v>
      </c>
      <c r="K88" s="0" t="s">
        <v>356</v>
      </c>
      <c r="L88" s="0" t="s">
        <v>357</v>
      </c>
    </row>
    <row r="89" customFormat="false" ht="15" hidden="false" customHeight="false" outlineLevel="0" collapsed="false">
      <c r="A89" s="0" t="n">
        <v>5694</v>
      </c>
      <c r="B89" s="0" t="s">
        <v>378</v>
      </c>
      <c r="C89" s="0" t="s">
        <v>402</v>
      </c>
      <c r="D89" s="0" t="s">
        <v>640</v>
      </c>
      <c r="E89" s="0" t="s">
        <v>585</v>
      </c>
      <c r="F89" s="0" t="s">
        <v>849</v>
      </c>
      <c r="G89" s="0" t="s">
        <v>850</v>
      </c>
      <c r="H89" s="0" t="s">
        <v>17</v>
      </c>
      <c r="I89" s="0" t="s">
        <v>105</v>
      </c>
      <c r="J89" s="0" t="s">
        <v>383</v>
      </c>
      <c r="K89" s="0" t="s">
        <v>356</v>
      </c>
      <c r="L89" s="0" t="s">
        <v>357</v>
      </c>
    </row>
    <row r="90" customFormat="false" ht="15" hidden="false" customHeight="false" outlineLevel="0" collapsed="false">
      <c r="A90" s="0" t="n">
        <v>5798</v>
      </c>
      <c r="B90" s="0" t="s">
        <v>378</v>
      </c>
      <c r="C90" s="0" t="s">
        <v>379</v>
      </c>
      <c r="D90" s="0" t="s">
        <v>863</v>
      </c>
      <c r="E90" s="0" t="s">
        <v>864</v>
      </c>
      <c r="F90" s="0" t="s">
        <v>865</v>
      </c>
      <c r="G90" s="0" t="s">
        <v>866</v>
      </c>
      <c r="H90" s="0" t="s">
        <v>17</v>
      </c>
      <c r="I90" s="0" t="s">
        <v>105</v>
      </c>
      <c r="J90" s="0" t="s">
        <v>383</v>
      </c>
      <c r="K90" s="0" t="s">
        <v>356</v>
      </c>
      <c r="L90" s="0" t="s">
        <v>357</v>
      </c>
    </row>
    <row r="91" customFormat="false" ht="15" hidden="false" customHeight="false" outlineLevel="0" collapsed="false">
      <c r="A91" s="0" t="n">
        <v>5952</v>
      </c>
      <c r="B91" s="0" t="s">
        <v>349</v>
      </c>
      <c r="C91" s="0" t="s">
        <v>350</v>
      </c>
      <c r="D91" s="0" t="s">
        <v>880</v>
      </c>
      <c r="E91" s="0" t="s">
        <v>352</v>
      </c>
      <c r="F91" s="0" t="s">
        <v>881</v>
      </c>
      <c r="G91" s="0" t="s">
        <v>882</v>
      </c>
      <c r="H91" s="0" t="s">
        <v>17</v>
      </c>
      <c r="I91" s="0" t="s">
        <v>105</v>
      </c>
      <c r="J91" s="0" t="s">
        <v>355</v>
      </c>
      <c r="K91" s="0" t="s">
        <v>356</v>
      </c>
      <c r="L91" s="0" t="s">
        <v>357</v>
      </c>
    </row>
    <row r="92" customFormat="false" ht="15" hidden="false" customHeight="false" outlineLevel="0" collapsed="false">
      <c r="A92" s="0" t="n">
        <v>6252</v>
      </c>
      <c r="B92" s="0" t="s">
        <v>378</v>
      </c>
      <c r="C92" s="0" t="s">
        <v>379</v>
      </c>
      <c r="D92" s="0" t="s">
        <v>895</v>
      </c>
      <c r="E92" s="0" t="s">
        <v>352</v>
      </c>
      <c r="F92" s="0" t="s">
        <v>896</v>
      </c>
      <c r="G92" s="0" t="s">
        <v>897</v>
      </c>
      <c r="H92" s="0" t="s">
        <v>17</v>
      </c>
      <c r="I92" s="0" t="s">
        <v>105</v>
      </c>
      <c r="J92" s="0" t="s">
        <v>355</v>
      </c>
      <c r="K92" s="0" t="s">
        <v>356</v>
      </c>
      <c r="L92" s="0" t="s">
        <v>357</v>
      </c>
    </row>
    <row r="93" customFormat="false" ht="15" hidden="false" customHeight="false" outlineLevel="0" collapsed="false">
      <c r="A93" s="0" t="n">
        <v>6337</v>
      </c>
      <c r="B93" s="0" t="s">
        <v>378</v>
      </c>
      <c r="C93" s="0" t="s">
        <v>379</v>
      </c>
      <c r="D93" s="0" t="s">
        <v>910</v>
      </c>
      <c r="E93" s="0" t="s">
        <v>502</v>
      </c>
      <c r="F93" s="0" t="s">
        <v>911</v>
      </c>
      <c r="G93" s="0" t="s">
        <v>912</v>
      </c>
      <c r="H93" s="0" t="s">
        <v>17</v>
      </c>
      <c r="I93" s="0" t="s">
        <v>105</v>
      </c>
      <c r="J93" s="0" t="s">
        <v>466</v>
      </c>
      <c r="K93" s="0" t="s">
        <v>356</v>
      </c>
      <c r="L93" s="0" t="s">
        <v>357</v>
      </c>
    </row>
    <row r="94" customFormat="false" ht="15" hidden="false" customHeight="false" outlineLevel="0" collapsed="false">
      <c r="A94" s="0" t="n">
        <v>6377</v>
      </c>
      <c r="B94" s="0" t="s">
        <v>378</v>
      </c>
      <c r="C94" s="0" t="s">
        <v>379</v>
      </c>
      <c r="D94" s="0" t="s">
        <v>834</v>
      </c>
      <c r="E94" s="0" t="s">
        <v>352</v>
      </c>
      <c r="F94" s="0" t="s">
        <v>925</v>
      </c>
      <c r="G94" s="0" t="s">
        <v>926</v>
      </c>
      <c r="H94" s="0" t="s">
        <v>17</v>
      </c>
      <c r="I94" s="0" t="s">
        <v>105</v>
      </c>
      <c r="J94" s="0" t="s">
        <v>485</v>
      </c>
      <c r="K94" s="0" t="s">
        <v>356</v>
      </c>
      <c r="L94" s="0" t="s">
        <v>357</v>
      </c>
    </row>
    <row r="95" customFormat="false" ht="15" hidden="false" customHeight="false" outlineLevel="0" collapsed="false">
      <c r="A95" s="0" t="n">
        <v>6421</v>
      </c>
      <c r="B95" s="0" t="s">
        <v>349</v>
      </c>
      <c r="C95" s="0" t="s">
        <v>461</v>
      </c>
      <c r="D95" s="0" t="s">
        <v>939</v>
      </c>
      <c r="E95" s="0" t="s">
        <v>940</v>
      </c>
      <c r="F95" s="0" t="s">
        <v>941</v>
      </c>
      <c r="G95" s="0" t="s">
        <v>942</v>
      </c>
      <c r="H95" s="0" t="s">
        <v>17</v>
      </c>
      <c r="I95" s="0" t="s">
        <v>105</v>
      </c>
      <c r="J95" s="0" t="s">
        <v>466</v>
      </c>
      <c r="K95" s="0" t="s">
        <v>356</v>
      </c>
      <c r="L95" s="0" t="s">
        <v>357</v>
      </c>
    </row>
    <row r="96" customFormat="false" ht="15" hidden="false" customHeight="false" outlineLevel="0" collapsed="false">
      <c r="A96" s="0" t="n">
        <v>6423</v>
      </c>
      <c r="B96" s="0" t="s">
        <v>378</v>
      </c>
      <c r="C96" s="0" t="s">
        <v>379</v>
      </c>
      <c r="D96" s="0" t="s">
        <v>956</v>
      </c>
      <c r="E96" s="0" t="s">
        <v>633</v>
      </c>
      <c r="F96" s="0" t="s">
        <v>957</v>
      </c>
      <c r="G96" s="0" t="s">
        <v>958</v>
      </c>
      <c r="H96" s="0" t="s">
        <v>17</v>
      </c>
      <c r="I96" s="0" t="s">
        <v>105</v>
      </c>
      <c r="J96" s="0" t="s">
        <v>383</v>
      </c>
      <c r="K96" s="0" t="s">
        <v>356</v>
      </c>
      <c r="L96" s="0" t="s">
        <v>357</v>
      </c>
    </row>
    <row r="97" customFormat="false" ht="15" hidden="false" customHeight="false" outlineLevel="0" collapsed="false">
      <c r="A97" s="0" t="n">
        <v>6631</v>
      </c>
      <c r="B97" s="0" t="s">
        <v>349</v>
      </c>
      <c r="C97" s="0" t="s">
        <v>350</v>
      </c>
      <c r="D97" s="0" t="s">
        <v>971</v>
      </c>
      <c r="E97" s="0" t="s">
        <v>352</v>
      </c>
      <c r="F97" s="0" t="s">
        <v>972</v>
      </c>
      <c r="G97" s="0" t="s">
        <v>973</v>
      </c>
      <c r="H97" s="0" t="s">
        <v>17</v>
      </c>
      <c r="I97" s="0" t="s">
        <v>105</v>
      </c>
      <c r="J97" s="0" t="s">
        <v>355</v>
      </c>
      <c r="K97" s="0" t="s">
        <v>356</v>
      </c>
      <c r="L97" s="0" t="s">
        <v>357</v>
      </c>
    </row>
    <row r="98" customFormat="false" ht="15" hidden="false" customHeight="false" outlineLevel="0" collapsed="false">
      <c r="A98" s="0" t="n">
        <v>6648</v>
      </c>
      <c r="B98" s="0" t="s">
        <v>378</v>
      </c>
      <c r="C98" s="0" t="s">
        <v>379</v>
      </c>
      <c r="D98" s="0" t="s">
        <v>986</v>
      </c>
      <c r="E98" s="0" t="s">
        <v>759</v>
      </c>
      <c r="F98" s="0" t="s">
        <v>987</v>
      </c>
      <c r="G98" s="0" t="s">
        <v>988</v>
      </c>
      <c r="H98" s="0" t="s">
        <v>17</v>
      </c>
      <c r="I98" s="0" t="s">
        <v>105</v>
      </c>
      <c r="J98" s="0" t="s">
        <v>383</v>
      </c>
      <c r="K98" s="0" t="s">
        <v>356</v>
      </c>
      <c r="L98" s="0" t="s">
        <v>357</v>
      </c>
    </row>
    <row r="99" customFormat="false" ht="15" hidden="false" customHeight="false" outlineLevel="0" collapsed="false">
      <c r="A99" s="0" t="n">
        <v>7018</v>
      </c>
      <c r="B99" s="0" t="s">
        <v>349</v>
      </c>
      <c r="C99" s="0" t="s">
        <v>350</v>
      </c>
      <c r="D99" s="0" t="s">
        <v>1002</v>
      </c>
      <c r="E99" s="0" t="s">
        <v>759</v>
      </c>
      <c r="F99" s="0" t="s">
        <v>1003</v>
      </c>
      <c r="G99" s="0" t="s">
        <v>1004</v>
      </c>
      <c r="H99" s="0" t="s">
        <v>17</v>
      </c>
      <c r="I99" s="0" t="s">
        <v>105</v>
      </c>
      <c r="J99" s="0" t="s">
        <v>355</v>
      </c>
      <c r="K99" s="0" t="s">
        <v>356</v>
      </c>
      <c r="L99" s="0" t="s">
        <v>357</v>
      </c>
    </row>
    <row r="100" customFormat="false" ht="15" hidden="false" customHeight="false" outlineLevel="0" collapsed="false">
      <c r="A100" s="0" t="n">
        <v>7079</v>
      </c>
      <c r="B100" s="0" t="s">
        <v>349</v>
      </c>
      <c r="C100" s="0" t="s">
        <v>461</v>
      </c>
      <c r="D100" s="0" t="s">
        <v>1017</v>
      </c>
      <c r="E100" s="0" t="s">
        <v>633</v>
      </c>
      <c r="F100" s="0" t="s">
        <v>1018</v>
      </c>
      <c r="G100" s="0" t="s">
        <v>1019</v>
      </c>
      <c r="H100" s="0" t="s">
        <v>17</v>
      </c>
      <c r="I100" s="0" t="s">
        <v>105</v>
      </c>
      <c r="J100" s="0" t="s">
        <v>1020</v>
      </c>
      <c r="K100" s="0" t="s">
        <v>356</v>
      </c>
      <c r="L100" s="0" t="s">
        <v>357</v>
      </c>
    </row>
    <row r="101" customFormat="false" ht="15" hidden="false" customHeight="false" outlineLevel="0" collapsed="false">
      <c r="A101" s="0" t="n">
        <v>7083</v>
      </c>
      <c r="B101" s="0" t="s">
        <v>349</v>
      </c>
      <c r="C101" s="0" t="s">
        <v>350</v>
      </c>
      <c r="D101" s="0" t="s">
        <v>712</v>
      </c>
      <c r="E101" s="0" t="s">
        <v>352</v>
      </c>
      <c r="F101" s="0" t="s">
        <v>1033</v>
      </c>
      <c r="G101" s="0" t="s">
        <v>1034</v>
      </c>
      <c r="H101" s="0" t="s">
        <v>17</v>
      </c>
      <c r="I101" s="0" t="s">
        <v>105</v>
      </c>
      <c r="J101" s="0" t="s">
        <v>383</v>
      </c>
      <c r="K101" s="0" t="s">
        <v>356</v>
      </c>
      <c r="L101" s="0" t="s">
        <v>357</v>
      </c>
    </row>
    <row r="102" customFormat="false" ht="15" hidden="false" customHeight="false" outlineLevel="0" collapsed="false">
      <c r="A102" s="0" t="n">
        <v>7172</v>
      </c>
      <c r="B102" s="0" t="s">
        <v>378</v>
      </c>
      <c r="C102" s="0" t="s">
        <v>379</v>
      </c>
      <c r="D102" s="0" t="s">
        <v>1047</v>
      </c>
      <c r="E102" s="0" t="s">
        <v>424</v>
      </c>
      <c r="F102" s="0" t="s">
        <v>411</v>
      </c>
      <c r="G102" s="0" t="s">
        <v>1048</v>
      </c>
      <c r="H102" s="0" t="s">
        <v>17</v>
      </c>
      <c r="I102" s="0" t="s">
        <v>105</v>
      </c>
      <c r="J102" s="0" t="s">
        <v>355</v>
      </c>
      <c r="K102" s="0" t="s">
        <v>356</v>
      </c>
      <c r="L102" s="0" t="s">
        <v>357</v>
      </c>
    </row>
    <row r="103" customFormat="false" ht="15" hidden="false" customHeight="false" outlineLevel="0" collapsed="false">
      <c r="A103" s="0" t="n">
        <v>7205</v>
      </c>
      <c r="B103" s="0" t="s">
        <v>378</v>
      </c>
      <c r="C103" s="0" t="s">
        <v>379</v>
      </c>
      <c r="D103" s="0" t="s">
        <v>1061</v>
      </c>
      <c r="E103" s="0" t="s">
        <v>352</v>
      </c>
      <c r="F103" s="0" t="s">
        <v>680</v>
      </c>
      <c r="G103" s="0" t="s">
        <v>1062</v>
      </c>
      <c r="H103" s="0" t="s">
        <v>17</v>
      </c>
      <c r="I103" s="0" t="s">
        <v>105</v>
      </c>
      <c r="J103" s="0" t="s">
        <v>355</v>
      </c>
      <c r="K103" s="0" t="s">
        <v>356</v>
      </c>
      <c r="L103" s="0" t="s">
        <v>357</v>
      </c>
    </row>
    <row r="104" customFormat="false" ht="15" hidden="false" customHeight="false" outlineLevel="0" collapsed="false">
      <c r="A104" s="0" t="n">
        <v>7461</v>
      </c>
      <c r="B104" s="0" t="s">
        <v>349</v>
      </c>
      <c r="C104" s="0" t="s">
        <v>350</v>
      </c>
      <c r="D104" s="0" t="s">
        <v>1075</v>
      </c>
      <c r="E104" s="0" t="s">
        <v>1076</v>
      </c>
      <c r="F104" s="0" t="s">
        <v>1077</v>
      </c>
      <c r="G104" s="0" t="s">
        <v>1078</v>
      </c>
      <c r="H104" s="0" t="s">
        <v>17</v>
      </c>
      <c r="I104" s="0" t="s">
        <v>105</v>
      </c>
      <c r="J104" s="0" t="s">
        <v>355</v>
      </c>
      <c r="K104" s="0" t="s">
        <v>356</v>
      </c>
      <c r="L104" s="0" t="s">
        <v>357</v>
      </c>
    </row>
    <row r="105" customFormat="false" ht="15" hidden="false" customHeight="false" outlineLevel="0" collapsed="false">
      <c r="A105" s="0" t="n">
        <v>7676</v>
      </c>
      <c r="B105" s="0" t="s">
        <v>349</v>
      </c>
      <c r="C105" s="0" t="s">
        <v>461</v>
      </c>
      <c r="D105" s="0" t="s">
        <v>1091</v>
      </c>
      <c r="E105" s="0" t="s">
        <v>352</v>
      </c>
      <c r="F105" s="0" t="s">
        <v>1092</v>
      </c>
      <c r="G105" s="0" t="s">
        <v>1093</v>
      </c>
      <c r="H105" s="0" t="s">
        <v>17</v>
      </c>
      <c r="I105" s="0" t="s">
        <v>105</v>
      </c>
      <c r="J105" s="0" t="s">
        <v>383</v>
      </c>
      <c r="K105" s="0" t="s">
        <v>356</v>
      </c>
      <c r="L105" s="0" t="s">
        <v>357</v>
      </c>
    </row>
    <row r="106" customFormat="false" ht="15" hidden="false" customHeight="false" outlineLevel="0" collapsed="false">
      <c r="A106" s="0" t="n">
        <v>7999</v>
      </c>
      <c r="B106" s="0" t="s">
        <v>349</v>
      </c>
      <c r="C106" s="0" t="s">
        <v>350</v>
      </c>
      <c r="D106" s="0" t="s">
        <v>1106</v>
      </c>
      <c r="E106" s="0" t="s">
        <v>502</v>
      </c>
      <c r="F106" s="0" t="s">
        <v>1107</v>
      </c>
      <c r="G106" s="0" t="s">
        <v>1108</v>
      </c>
      <c r="H106" s="0" t="s">
        <v>17</v>
      </c>
      <c r="I106" s="0" t="s">
        <v>105</v>
      </c>
      <c r="J106" s="0" t="s">
        <v>355</v>
      </c>
      <c r="K106" s="0" t="s">
        <v>356</v>
      </c>
      <c r="L106" s="0" t="s">
        <v>357</v>
      </c>
    </row>
    <row r="107" customFormat="false" ht="15" hidden="false" customHeight="false" outlineLevel="0" collapsed="false">
      <c r="A107" s="0" t="n">
        <v>8076</v>
      </c>
      <c r="B107" s="0" t="s">
        <v>349</v>
      </c>
      <c r="C107" s="0" t="s">
        <v>461</v>
      </c>
      <c r="D107" s="0" t="s">
        <v>1121</v>
      </c>
      <c r="E107" s="0" t="s">
        <v>424</v>
      </c>
      <c r="F107" s="0" t="s">
        <v>1122</v>
      </c>
      <c r="G107" s="0" t="s">
        <v>1123</v>
      </c>
      <c r="H107" s="0" t="s">
        <v>17</v>
      </c>
      <c r="I107" s="0" t="s">
        <v>105</v>
      </c>
      <c r="J107" s="0" t="s">
        <v>485</v>
      </c>
      <c r="K107" s="0" t="s">
        <v>356</v>
      </c>
      <c r="L107" s="0" t="s">
        <v>357</v>
      </c>
    </row>
    <row r="108" customFormat="false" ht="15" hidden="false" customHeight="false" outlineLevel="0" collapsed="false">
      <c r="A108" s="0" t="n">
        <v>8151</v>
      </c>
      <c r="B108" s="0" t="s">
        <v>378</v>
      </c>
      <c r="C108" s="0" t="s">
        <v>379</v>
      </c>
      <c r="D108" s="0" t="s">
        <v>902</v>
      </c>
      <c r="E108" s="0" t="s">
        <v>1136</v>
      </c>
      <c r="F108" s="0" t="s">
        <v>1137</v>
      </c>
      <c r="G108" s="0" t="s">
        <v>1138</v>
      </c>
      <c r="H108" s="0" t="s">
        <v>17</v>
      </c>
      <c r="I108" s="0" t="s">
        <v>105</v>
      </c>
      <c r="J108" s="0" t="s">
        <v>383</v>
      </c>
      <c r="K108" s="0" t="s">
        <v>356</v>
      </c>
      <c r="L108" s="0" t="s">
        <v>357</v>
      </c>
    </row>
    <row r="109" customFormat="false" ht="15" hidden="false" customHeight="false" outlineLevel="0" collapsed="false">
      <c r="A109" s="0" t="n">
        <v>8244</v>
      </c>
      <c r="B109" s="0" t="s">
        <v>378</v>
      </c>
      <c r="C109" s="0" t="s">
        <v>379</v>
      </c>
      <c r="D109" s="0" t="s">
        <v>1150</v>
      </c>
      <c r="E109" s="0" t="s">
        <v>1076</v>
      </c>
      <c r="F109" s="0" t="s">
        <v>1151</v>
      </c>
      <c r="G109" s="0" t="s">
        <v>1152</v>
      </c>
      <c r="H109" s="0" t="s">
        <v>17</v>
      </c>
      <c r="I109" s="0" t="s">
        <v>105</v>
      </c>
      <c r="J109" s="0" t="s">
        <v>485</v>
      </c>
      <c r="K109" s="0" t="s">
        <v>356</v>
      </c>
      <c r="L109" s="0" t="s">
        <v>357</v>
      </c>
    </row>
    <row r="110" customFormat="false" ht="15" hidden="false" customHeight="false" outlineLevel="0" collapsed="false">
      <c r="A110" s="0" t="n">
        <v>8409</v>
      </c>
      <c r="B110" s="0" t="s">
        <v>378</v>
      </c>
      <c r="C110" s="0" t="s">
        <v>379</v>
      </c>
      <c r="D110" s="0" t="s">
        <v>1165</v>
      </c>
      <c r="E110" s="0" t="s">
        <v>537</v>
      </c>
      <c r="F110" s="0" t="s">
        <v>1166</v>
      </c>
      <c r="G110" s="0" t="s">
        <v>1167</v>
      </c>
      <c r="H110" s="0" t="s">
        <v>17</v>
      </c>
      <c r="I110" s="0" t="s">
        <v>105</v>
      </c>
      <c r="J110" s="0" t="s">
        <v>355</v>
      </c>
      <c r="K110" s="0" t="s">
        <v>356</v>
      </c>
      <c r="L110" s="0" t="s">
        <v>357</v>
      </c>
    </row>
    <row r="111" customFormat="false" ht="15" hidden="false" customHeight="false" outlineLevel="0" collapsed="false">
      <c r="A111" s="0" t="n">
        <v>9186</v>
      </c>
      <c r="B111" s="0" t="s">
        <v>378</v>
      </c>
      <c r="C111" s="0" t="s">
        <v>379</v>
      </c>
      <c r="D111" s="0" t="s">
        <v>910</v>
      </c>
      <c r="E111" s="0" t="s">
        <v>404</v>
      </c>
      <c r="F111" s="0" t="s">
        <v>1180</v>
      </c>
      <c r="G111" s="0" t="s">
        <v>1181</v>
      </c>
      <c r="H111" s="0" t="s">
        <v>17</v>
      </c>
      <c r="I111" s="0" t="s">
        <v>105</v>
      </c>
      <c r="J111" s="0" t="s">
        <v>355</v>
      </c>
      <c r="K111" s="0" t="s">
        <v>356</v>
      </c>
      <c r="L111" s="0" t="s">
        <v>357</v>
      </c>
    </row>
    <row r="112" customFormat="false" ht="15" hidden="false" customHeight="false" outlineLevel="0" collapsed="false">
      <c r="A112" s="0" t="n">
        <v>9242</v>
      </c>
      <c r="B112" s="0" t="s">
        <v>378</v>
      </c>
      <c r="C112" s="0" t="s">
        <v>379</v>
      </c>
      <c r="D112" s="0" t="s">
        <v>834</v>
      </c>
      <c r="E112" s="0" t="s">
        <v>1195</v>
      </c>
      <c r="F112" s="0" t="s">
        <v>1196</v>
      </c>
      <c r="G112" s="0" t="s">
        <v>1197</v>
      </c>
      <c r="H112" s="0" t="s">
        <v>17</v>
      </c>
      <c r="I112" s="0" t="s">
        <v>105</v>
      </c>
      <c r="J112" s="0" t="s">
        <v>355</v>
      </c>
      <c r="K112" s="0" t="s">
        <v>356</v>
      </c>
      <c r="L112" s="0" t="s">
        <v>357</v>
      </c>
    </row>
    <row r="113" customFormat="false" ht="15" hidden="false" customHeight="false" outlineLevel="0" collapsed="false">
      <c r="A113" s="0" t="n">
        <v>9271</v>
      </c>
      <c r="B113" s="0" t="s">
        <v>378</v>
      </c>
      <c r="C113" s="0" t="s">
        <v>379</v>
      </c>
      <c r="D113" s="0" t="s">
        <v>519</v>
      </c>
      <c r="E113" s="0" t="s">
        <v>864</v>
      </c>
      <c r="F113" s="0" t="s">
        <v>1210</v>
      </c>
      <c r="G113" s="0" t="s">
        <v>1211</v>
      </c>
      <c r="H113" s="0" t="s">
        <v>17</v>
      </c>
      <c r="I113" s="0" t="s">
        <v>105</v>
      </c>
      <c r="J113" s="0" t="s">
        <v>383</v>
      </c>
      <c r="K113" s="0" t="s">
        <v>356</v>
      </c>
      <c r="L113" s="0" t="s">
        <v>357</v>
      </c>
    </row>
    <row r="114" customFormat="false" ht="15" hidden="false" customHeight="false" outlineLevel="0" collapsed="false">
      <c r="A114" s="0" t="n">
        <v>9285</v>
      </c>
      <c r="B114" s="0" t="s">
        <v>378</v>
      </c>
      <c r="C114" s="0" t="s">
        <v>379</v>
      </c>
      <c r="D114" s="0" t="s">
        <v>1224</v>
      </c>
      <c r="E114" s="0" t="s">
        <v>352</v>
      </c>
      <c r="F114" s="0" t="s">
        <v>1225</v>
      </c>
      <c r="G114" s="0" t="s">
        <v>1226</v>
      </c>
      <c r="H114" s="0" t="s">
        <v>17</v>
      </c>
      <c r="I114" s="0" t="s">
        <v>105</v>
      </c>
      <c r="J114" s="0" t="s">
        <v>485</v>
      </c>
      <c r="K114" s="0" t="s">
        <v>356</v>
      </c>
      <c r="L114" s="0" t="s">
        <v>357</v>
      </c>
    </row>
    <row r="115" customFormat="false" ht="15" hidden="false" customHeight="false" outlineLevel="0" collapsed="false">
      <c r="A115" s="0" t="n">
        <v>9479</v>
      </c>
      <c r="B115" s="0" t="s">
        <v>378</v>
      </c>
      <c r="C115" s="0" t="s">
        <v>379</v>
      </c>
      <c r="D115" s="0" t="s">
        <v>1047</v>
      </c>
      <c r="E115" s="0" t="s">
        <v>1136</v>
      </c>
      <c r="F115" s="0" t="s">
        <v>1239</v>
      </c>
      <c r="G115" s="0" t="s">
        <v>1240</v>
      </c>
      <c r="H115" s="0" t="s">
        <v>17</v>
      </c>
      <c r="I115" s="0" t="s">
        <v>105</v>
      </c>
      <c r="J115" s="0" t="s">
        <v>355</v>
      </c>
      <c r="K115" s="0" t="s">
        <v>356</v>
      </c>
      <c r="L115" s="0" t="s">
        <v>357</v>
      </c>
    </row>
    <row r="116" customFormat="false" ht="15" hidden="false" customHeight="false" outlineLevel="0" collapsed="false">
      <c r="A116" s="0" t="n">
        <v>9530</v>
      </c>
      <c r="B116" s="0" t="s">
        <v>349</v>
      </c>
      <c r="C116" s="0" t="s">
        <v>350</v>
      </c>
      <c r="D116" s="0" t="s">
        <v>1253</v>
      </c>
      <c r="E116" s="0" t="s">
        <v>352</v>
      </c>
      <c r="F116" s="0" t="s">
        <v>1254</v>
      </c>
      <c r="G116" s="0" t="s">
        <v>1255</v>
      </c>
      <c r="H116" s="0" t="s">
        <v>17</v>
      </c>
      <c r="I116" s="0" t="s">
        <v>105</v>
      </c>
      <c r="J116" s="0" t="s">
        <v>383</v>
      </c>
      <c r="K116" s="0" t="s">
        <v>356</v>
      </c>
      <c r="L116" s="0" t="s">
        <v>357</v>
      </c>
    </row>
    <row r="117" customFormat="false" ht="15" hidden="false" customHeight="false" outlineLevel="0" collapsed="false">
      <c r="A117" s="0" t="n">
        <v>9726</v>
      </c>
      <c r="B117" s="0" t="s">
        <v>349</v>
      </c>
      <c r="C117" s="0" t="s">
        <v>350</v>
      </c>
      <c r="D117" s="0" t="s">
        <v>758</v>
      </c>
      <c r="E117" s="0" t="s">
        <v>633</v>
      </c>
      <c r="F117" s="0" t="s">
        <v>1268</v>
      </c>
      <c r="G117" s="0" t="s">
        <v>1269</v>
      </c>
      <c r="H117" s="0" t="s">
        <v>17</v>
      </c>
      <c r="I117" s="0" t="s">
        <v>105</v>
      </c>
      <c r="J117" s="0" t="s">
        <v>383</v>
      </c>
      <c r="K117" s="0" t="s">
        <v>356</v>
      </c>
      <c r="L117" s="0" t="s">
        <v>357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B20" activeCellId="0" sqref="B20"/>
    </sheetView>
  </sheetViews>
  <sheetFormatPr defaultRowHeight="15" zeroHeight="false" outlineLevelRow="0" outlineLevelCol="0"/>
  <cols>
    <col collapsed="false" customWidth="true" hidden="false" outlineLevel="0" max="1" min="1" style="0" width="14.28"/>
    <col collapsed="false" customWidth="true" hidden="false" outlineLevel="0" max="1025" min="2" style="0" width="8.54"/>
  </cols>
  <sheetData>
    <row r="1" customFormat="false" ht="15" hidden="false" customHeight="false" outlineLevel="0" collapsed="false">
      <c r="A1" s="0" t="s">
        <v>1283</v>
      </c>
      <c r="B1" s="0" t="s">
        <v>1284</v>
      </c>
    </row>
    <row r="2" customFormat="false" ht="15" hidden="false" customHeight="false" outlineLevel="0" collapsed="false">
      <c r="A2" s="0" t="s">
        <v>1285</v>
      </c>
      <c r="B2" s="0" t="s">
        <v>1286</v>
      </c>
    </row>
    <row r="3" customFormat="false" ht="15" hidden="false" customHeight="false" outlineLevel="0" collapsed="false">
      <c r="A3" s="0" t="s">
        <v>18</v>
      </c>
      <c r="B3" s="0" t="s">
        <v>1286</v>
      </c>
    </row>
    <row r="4" customFormat="false" ht="15" hidden="false" customHeight="false" outlineLevel="0" collapsed="false">
      <c r="A4" s="0" t="s">
        <v>1287</v>
      </c>
      <c r="B4" s="0" t="s">
        <v>1286</v>
      </c>
    </row>
    <row r="5" customFormat="false" ht="15" hidden="false" customHeight="false" outlineLevel="0" collapsed="false">
      <c r="A5" s="0" t="s">
        <v>1288</v>
      </c>
      <c r="B5" s="0" t="s">
        <v>1286</v>
      </c>
    </row>
    <row r="6" customFormat="false" ht="15" hidden="false" customHeight="false" outlineLevel="0" collapsed="false">
      <c r="A6" s="0" t="s">
        <v>1289</v>
      </c>
      <c r="B6" s="0" t="s">
        <v>1286</v>
      </c>
    </row>
    <row r="7" customFormat="false" ht="15" hidden="false" customHeight="false" outlineLevel="0" collapsed="false">
      <c r="A7" s="0" t="s">
        <v>1290</v>
      </c>
      <c r="B7" s="0" t="s">
        <v>1291</v>
      </c>
    </row>
    <row r="8" customFormat="false" ht="15" hidden="false" customHeight="false" outlineLevel="0" collapsed="false">
      <c r="A8" s="0" t="s">
        <v>1292</v>
      </c>
      <c r="B8" s="0" t="s">
        <v>1293</v>
      </c>
    </row>
    <row r="9" customFormat="false" ht="15" hidden="false" customHeight="false" outlineLevel="0" collapsed="false">
      <c r="A9" s="0" t="s">
        <v>1294</v>
      </c>
      <c r="B9" s="0" t="s">
        <v>1295</v>
      </c>
    </row>
    <row r="10" customFormat="false" ht="15" hidden="false" customHeight="false" outlineLevel="0" collapsed="false">
      <c r="A10" s="0" t="s">
        <v>1296</v>
      </c>
      <c r="B10" s="0" t="s">
        <v>1297</v>
      </c>
    </row>
    <row r="11" customFormat="false" ht="15" hidden="false" customHeight="false" outlineLevel="0" collapsed="false">
      <c r="A11" s="0" t="s">
        <v>1298</v>
      </c>
      <c r="B11" s="0" t="s">
        <v>1299</v>
      </c>
    </row>
    <row r="12" customFormat="false" ht="15" hidden="false" customHeight="false" outlineLevel="0" collapsed="false">
      <c r="A12" s="0" t="s">
        <v>1300</v>
      </c>
      <c r="B12" s="0" t="s">
        <v>1297</v>
      </c>
    </row>
    <row r="13" customFormat="false" ht="15" hidden="false" customHeight="false" outlineLevel="0" collapsed="false">
      <c r="A13" s="0" t="s">
        <v>1301</v>
      </c>
      <c r="B13" s="0" t="s">
        <v>1297</v>
      </c>
    </row>
    <row r="14" customFormat="false" ht="15" hidden="false" customHeight="false" outlineLevel="0" collapsed="false">
      <c r="A14" s="0" t="s">
        <v>1302</v>
      </c>
      <c r="B14" s="0" t="s">
        <v>1297</v>
      </c>
    </row>
    <row r="15" customFormat="false" ht="15" hidden="false" customHeight="false" outlineLevel="0" collapsed="false">
      <c r="A15" s="0" t="s">
        <v>1303</v>
      </c>
      <c r="B15" s="0" t="s">
        <v>1297</v>
      </c>
    </row>
    <row r="16" customFormat="false" ht="15" hidden="false" customHeight="false" outlineLevel="0" collapsed="false">
      <c r="A16" s="0" t="s">
        <v>1304</v>
      </c>
      <c r="B16" s="0" t="s">
        <v>1297</v>
      </c>
    </row>
    <row r="17" customFormat="false" ht="15" hidden="false" customHeight="false" outlineLevel="0" collapsed="false">
      <c r="A17" s="0" t="s">
        <v>1305</v>
      </c>
      <c r="B17" s="0" t="s">
        <v>1297</v>
      </c>
    </row>
    <row r="18" customFormat="false" ht="15" hidden="false" customHeight="false" outlineLevel="0" collapsed="false">
      <c r="A18" s="0" t="s">
        <v>1306</v>
      </c>
      <c r="B18" s="0" t="s">
        <v>1297</v>
      </c>
    </row>
    <row r="19" customFormat="false" ht="15" hidden="false" customHeight="false" outlineLevel="0" collapsed="false">
      <c r="A19" s="0" t="s">
        <v>1307</v>
      </c>
      <c r="B19" s="0" t="s">
        <v>1297</v>
      </c>
    </row>
    <row r="20" customFormat="false" ht="15" hidden="false" customHeight="false" outlineLevel="0" collapsed="false">
      <c r="A20" s="0" t="s">
        <v>1308</v>
      </c>
      <c r="B20" s="0" t="s">
        <v>1291</v>
      </c>
    </row>
    <row r="21" customFormat="false" ht="15" hidden="false" customHeight="false" outlineLevel="0" collapsed="false">
      <c r="A21" s="0" t="s">
        <v>1309</v>
      </c>
      <c r="B21" s="0" t="s">
        <v>1293</v>
      </c>
    </row>
    <row r="22" customFormat="false" ht="15" hidden="false" customHeight="false" outlineLevel="0" collapsed="false">
      <c r="A22" s="0" t="s">
        <v>1310</v>
      </c>
      <c r="B22" s="0" t="s">
        <v>1295</v>
      </c>
    </row>
    <row r="23" customFormat="false" ht="15" hidden="false" customHeight="false" outlineLevel="0" collapsed="false">
      <c r="A23" s="0" t="s">
        <v>1311</v>
      </c>
    </row>
    <row r="24" customFormat="false" ht="15" hidden="false" customHeight="false" outlineLevel="0" collapsed="false">
      <c r="A24" s="0" t="s">
        <v>1312</v>
      </c>
    </row>
    <row r="25" customFormat="false" ht="15" hidden="false" customHeight="false" outlineLevel="0" collapsed="false">
      <c r="A25" s="0" t="s">
        <v>1313</v>
      </c>
    </row>
    <row r="26" customFormat="false" ht="15" hidden="false" customHeight="false" outlineLevel="0" collapsed="false">
      <c r="A26" s="0" t="s">
        <v>1314</v>
      </c>
    </row>
    <row r="27" customFormat="false" ht="15" hidden="false" customHeight="false" outlineLevel="0" collapsed="false">
      <c r="A27" s="0" t="s">
        <v>1315</v>
      </c>
    </row>
    <row r="28" customFormat="false" ht="15" hidden="false" customHeight="false" outlineLevel="0" collapsed="false">
      <c r="A28" s="0" t="s">
        <v>1316</v>
      </c>
    </row>
    <row r="29" customFormat="false" ht="15" hidden="false" customHeight="false" outlineLevel="0" collapsed="false">
      <c r="A29" s="0" t="s">
        <v>1317</v>
      </c>
    </row>
    <row r="30" customFormat="false" ht="15" hidden="false" customHeight="false" outlineLevel="0" collapsed="false">
      <c r="A30" s="0" t="s">
        <v>1318</v>
      </c>
    </row>
    <row r="31" customFormat="false" ht="15" hidden="false" customHeight="false" outlineLevel="0" collapsed="false">
      <c r="A31" s="0" t="s">
        <v>1319</v>
      </c>
    </row>
    <row r="32" customFormat="false" ht="15" hidden="false" customHeight="false" outlineLevel="0" collapsed="false">
      <c r="A32" s="0" t="s">
        <v>1320</v>
      </c>
    </row>
    <row r="33" customFormat="false" ht="15" hidden="false" customHeight="false" outlineLevel="0" collapsed="false">
      <c r="A33" s="0" t="s">
        <v>1321</v>
      </c>
    </row>
    <row r="34" customFormat="false" ht="15" hidden="false" customHeight="false" outlineLevel="0" collapsed="false">
      <c r="A34" s="0" t="s">
        <v>1322</v>
      </c>
    </row>
    <row r="35" customFormat="false" ht="15" hidden="false" customHeight="false" outlineLevel="0" collapsed="false">
      <c r="A35" s="0" t="s">
        <v>1323</v>
      </c>
    </row>
    <row r="36" customFormat="false" ht="15" hidden="false" customHeight="false" outlineLevel="0" collapsed="false">
      <c r="A36" s="0" t="s">
        <v>1324</v>
      </c>
    </row>
    <row r="37" customFormat="false" ht="15" hidden="false" customHeight="false" outlineLevel="0" collapsed="false">
      <c r="A37" s="0" t="s">
        <v>1325</v>
      </c>
    </row>
    <row r="38" customFormat="false" ht="15" hidden="false" customHeight="false" outlineLevel="0" collapsed="false">
      <c r="A38" s="0" t="s">
        <v>1326</v>
      </c>
    </row>
    <row r="39" customFormat="false" ht="15" hidden="false" customHeight="false" outlineLevel="0" collapsed="false">
      <c r="A39" s="0" t="s">
        <v>1327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LibreOffice/6.1.2.1$Windows_X86_64 LibreOffice_project/65905a128db06ba48db947242809d14d3f9a93fe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2018-07-23T14:15:45Z</dcterms:created>
  <dc:creator/>
  <dc:description/>
  <dc:language>en-US</dc:language>
  <cp:lastModifiedBy/>
  <dcterms:modified xsi:type="dcterms:W3CDTF">2018-11-05T13:31:11Z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