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oris\Desktop\"/>
    </mc:Choice>
  </mc:AlternateContent>
  <xr:revisionPtr revIDLastSave="0" documentId="8_{807190A8-DE30-44AF-AEBD-3AD864F2D3E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ORDER" sheetId="4" r:id="rId1"/>
  </sheets>
  <definedNames>
    <definedName name="_.A2__1__0__484C4D4C4C4C484C4C4C4C4C4D4C4C484C4B4C4C4C484CBF4D4C4C484CA64F4C4C484C434C4C4C484C4C4C4C4C484C754C4C4C484C754C4C4C484C7D4C4C4C484C7D4C4C4C4C4C4D4C4C">ORDER!#REF!</definedName>
  </definedNames>
  <calcPr calcId="191029"/>
</workbook>
</file>

<file path=xl/calcChain.xml><?xml version="1.0" encoding="utf-8"?>
<calcChain xmlns="http://schemas.openxmlformats.org/spreadsheetml/2006/main">
  <c r="J234" i="4" l="1"/>
  <c r="F234" i="4"/>
  <c r="H234" i="4" s="1"/>
  <c r="J233" i="4"/>
  <c r="F233" i="4"/>
  <c r="H233" i="4" s="1"/>
  <c r="J232" i="4"/>
  <c r="F232" i="4"/>
  <c r="H232" i="4" s="1"/>
  <c r="J231" i="4"/>
  <c r="H231" i="4"/>
  <c r="F231" i="4"/>
  <c r="J230" i="4"/>
  <c r="F230" i="4"/>
  <c r="H230" i="4" s="1"/>
  <c r="J229" i="4"/>
  <c r="F229" i="4"/>
  <c r="H229" i="4" s="1"/>
  <c r="J228" i="4"/>
  <c r="F228" i="4"/>
  <c r="H228" i="4" s="1"/>
  <c r="J227" i="4"/>
  <c r="F227" i="4"/>
  <c r="H227" i="4" s="1"/>
  <c r="J226" i="4"/>
  <c r="F226" i="4"/>
  <c r="H226" i="4" s="1"/>
  <c r="J225" i="4"/>
  <c r="F225" i="4"/>
  <c r="H225" i="4" s="1"/>
  <c r="J224" i="4"/>
  <c r="H224" i="4"/>
  <c r="F224" i="4"/>
  <c r="J223" i="4"/>
  <c r="F223" i="4"/>
  <c r="H223" i="4" s="1"/>
  <c r="J222" i="4"/>
  <c r="F222" i="4"/>
  <c r="H222" i="4" s="1"/>
  <c r="J221" i="4"/>
  <c r="F221" i="4"/>
  <c r="H221" i="4" s="1"/>
  <c r="J220" i="4"/>
  <c r="H220" i="4"/>
  <c r="F220" i="4"/>
  <c r="A220" i="4"/>
  <c r="J219" i="4"/>
  <c r="F219" i="4"/>
  <c r="H219" i="4" s="1"/>
  <c r="A219" i="4"/>
  <c r="J218" i="4"/>
  <c r="H218" i="4"/>
  <c r="F218" i="4"/>
  <c r="J217" i="4"/>
  <c r="F217" i="4"/>
  <c r="H217" i="4" s="1"/>
  <c r="J216" i="4"/>
  <c r="F216" i="4"/>
  <c r="H216" i="4" s="1"/>
  <c r="J215" i="4"/>
  <c r="F215" i="4"/>
  <c r="H215" i="4" s="1"/>
  <c r="J214" i="4"/>
  <c r="F214" i="4"/>
  <c r="H214" i="4" s="1"/>
  <c r="J213" i="4"/>
  <c r="F213" i="4"/>
  <c r="H213" i="4" s="1"/>
  <c r="J212" i="4"/>
  <c r="F212" i="4"/>
  <c r="H212" i="4" s="1"/>
  <c r="J211" i="4"/>
  <c r="F211" i="4"/>
  <c r="H211" i="4" s="1"/>
  <c r="J210" i="4"/>
  <c r="F210" i="4"/>
  <c r="H210" i="4" s="1"/>
  <c r="J209" i="4"/>
  <c r="F209" i="4"/>
  <c r="H209" i="4" s="1"/>
  <c r="J208" i="4"/>
  <c r="H208" i="4"/>
  <c r="F208" i="4"/>
  <c r="J207" i="4"/>
  <c r="F207" i="4"/>
  <c r="H207" i="4" s="1"/>
  <c r="J206" i="4"/>
  <c r="F206" i="4"/>
  <c r="H206" i="4" s="1"/>
  <c r="J205" i="4"/>
  <c r="F205" i="4"/>
  <c r="H205" i="4" s="1"/>
  <c r="J204" i="4"/>
  <c r="F204" i="4"/>
  <c r="H204" i="4" s="1"/>
  <c r="J203" i="4"/>
  <c r="F203" i="4"/>
  <c r="H203" i="4" s="1"/>
  <c r="J202" i="4"/>
  <c r="H202" i="4"/>
  <c r="F202" i="4"/>
  <c r="J201" i="4"/>
  <c r="F201" i="4"/>
  <c r="H201" i="4" s="1"/>
  <c r="J200" i="4"/>
  <c r="F200" i="4"/>
  <c r="H200" i="4" s="1"/>
  <c r="J199" i="4"/>
  <c r="F199" i="4"/>
  <c r="H199" i="4" s="1"/>
  <c r="J198" i="4"/>
  <c r="H198" i="4"/>
  <c r="F198" i="4"/>
  <c r="J197" i="4"/>
  <c r="F197" i="4"/>
  <c r="H197" i="4" s="1"/>
  <c r="J196" i="4"/>
  <c r="F196" i="4"/>
  <c r="H196" i="4" s="1"/>
  <c r="J195" i="4"/>
  <c r="F195" i="4"/>
  <c r="H195" i="4" s="1"/>
  <c r="J194" i="4"/>
  <c r="H194" i="4"/>
  <c r="F194" i="4"/>
  <c r="J193" i="4"/>
  <c r="F193" i="4"/>
  <c r="H193" i="4" s="1"/>
  <c r="J192" i="4"/>
  <c r="H192" i="4"/>
  <c r="F192" i="4"/>
  <c r="J191" i="4"/>
  <c r="F191" i="4"/>
  <c r="H191" i="4" s="1"/>
  <c r="J190" i="4"/>
  <c r="F190" i="4"/>
  <c r="H190" i="4" s="1"/>
  <c r="J189" i="4"/>
  <c r="F189" i="4"/>
  <c r="H189" i="4" s="1"/>
  <c r="J188" i="4"/>
  <c r="F188" i="4"/>
  <c r="H188" i="4" s="1"/>
  <c r="J187" i="4"/>
  <c r="F187" i="4"/>
  <c r="H187" i="4" s="1"/>
  <c r="J186" i="4"/>
  <c r="H186" i="4"/>
  <c r="F186" i="4"/>
  <c r="J185" i="4"/>
  <c r="F185" i="4"/>
  <c r="H185" i="4" s="1"/>
  <c r="J184" i="4"/>
  <c r="H184" i="4"/>
  <c r="F184" i="4"/>
  <c r="J183" i="4"/>
  <c r="F183" i="4"/>
  <c r="H183" i="4" s="1"/>
  <c r="J182" i="4"/>
  <c r="H182" i="4"/>
  <c r="F182" i="4"/>
  <c r="J181" i="4"/>
  <c r="F181" i="4"/>
  <c r="H181" i="4" s="1"/>
  <c r="J180" i="4"/>
  <c r="F180" i="4"/>
  <c r="H180" i="4" s="1"/>
  <c r="J179" i="4"/>
  <c r="F179" i="4"/>
  <c r="H179" i="4" s="1"/>
  <c r="J178" i="4"/>
  <c r="H178" i="4"/>
  <c r="F178" i="4"/>
  <c r="J177" i="4"/>
  <c r="F177" i="4"/>
  <c r="H177" i="4" s="1"/>
  <c r="J176" i="4"/>
  <c r="H176" i="4"/>
  <c r="F176" i="4"/>
  <c r="J175" i="4"/>
  <c r="F175" i="4"/>
  <c r="H175" i="4" s="1"/>
  <c r="J174" i="4"/>
  <c r="F174" i="4"/>
  <c r="H174" i="4" s="1"/>
  <c r="J173" i="4"/>
  <c r="F173" i="4"/>
  <c r="H173" i="4" s="1"/>
  <c r="J172" i="4"/>
  <c r="F172" i="4"/>
  <c r="H172" i="4" s="1"/>
  <c r="J171" i="4"/>
  <c r="F171" i="4"/>
  <c r="H171" i="4" s="1"/>
  <c r="J170" i="4"/>
  <c r="F170" i="4"/>
  <c r="H170" i="4" s="1"/>
  <c r="J169" i="4"/>
  <c r="F169" i="4"/>
  <c r="H169" i="4" s="1"/>
  <c r="J168" i="4"/>
  <c r="H168" i="4"/>
  <c r="F168" i="4"/>
  <c r="J167" i="4"/>
  <c r="F167" i="4"/>
  <c r="H167" i="4" s="1"/>
  <c r="J166" i="4"/>
  <c r="H166" i="4"/>
  <c r="F166" i="4"/>
  <c r="J165" i="4"/>
  <c r="F165" i="4"/>
  <c r="H165" i="4" s="1"/>
  <c r="J164" i="4"/>
  <c r="F164" i="4"/>
  <c r="H164" i="4" s="1"/>
  <c r="J163" i="4"/>
  <c r="F163" i="4"/>
  <c r="H163" i="4" s="1"/>
  <c r="J162" i="4"/>
  <c r="F162" i="4"/>
  <c r="H162" i="4" s="1"/>
  <c r="J161" i="4"/>
  <c r="F161" i="4"/>
  <c r="H161" i="4" s="1"/>
  <c r="J160" i="4"/>
  <c r="F160" i="4"/>
  <c r="H160" i="4" s="1"/>
  <c r="J159" i="4"/>
  <c r="F159" i="4"/>
  <c r="H159" i="4" s="1"/>
  <c r="J158" i="4"/>
  <c r="H158" i="4"/>
  <c r="F158" i="4"/>
  <c r="J157" i="4"/>
  <c r="F157" i="4"/>
  <c r="H157" i="4" s="1"/>
  <c r="J156" i="4"/>
  <c r="F156" i="4"/>
  <c r="H156" i="4" s="1"/>
  <c r="J155" i="4"/>
  <c r="F155" i="4"/>
  <c r="H155" i="4" s="1"/>
  <c r="J154" i="4"/>
  <c r="F154" i="4"/>
  <c r="H154" i="4" s="1"/>
  <c r="J153" i="4"/>
  <c r="F153" i="4"/>
  <c r="H153" i="4" s="1"/>
  <c r="J152" i="4"/>
  <c r="F152" i="4"/>
  <c r="H152" i="4" s="1"/>
  <c r="J151" i="4"/>
  <c r="F151" i="4"/>
  <c r="H151" i="4" s="1"/>
  <c r="J150" i="4"/>
  <c r="F150" i="4"/>
  <c r="H150" i="4" s="1"/>
  <c r="J149" i="4"/>
  <c r="F149" i="4"/>
  <c r="H149" i="4" s="1"/>
  <c r="J148" i="4"/>
  <c r="F148" i="4"/>
  <c r="H148" i="4" s="1"/>
  <c r="J147" i="4"/>
  <c r="F147" i="4"/>
  <c r="H147" i="4" s="1"/>
  <c r="J146" i="4"/>
  <c r="F146" i="4"/>
  <c r="H146" i="4" s="1"/>
  <c r="J145" i="4"/>
  <c r="F145" i="4"/>
  <c r="H145" i="4" s="1"/>
  <c r="J144" i="4"/>
  <c r="F144" i="4"/>
  <c r="H144" i="4" s="1"/>
  <c r="J143" i="4"/>
  <c r="F143" i="4"/>
  <c r="H143" i="4" s="1"/>
  <c r="J142" i="4"/>
  <c r="F142" i="4"/>
  <c r="H142" i="4" s="1"/>
  <c r="J141" i="4"/>
  <c r="F141" i="4"/>
  <c r="H141" i="4" s="1"/>
  <c r="J140" i="4"/>
  <c r="F140" i="4"/>
  <c r="H140" i="4" s="1"/>
  <c r="J139" i="4"/>
  <c r="F139" i="4"/>
  <c r="H139" i="4" s="1"/>
  <c r="J138" i="4"/>
  <c r="H138" i="4"/>
  <c r="F138" i="4"/>
  <c r="J137" i="4"/>
  <c r="F137" i="4"/>
  <c r="H137" i="4" s="1"/>
  <c r="J136" i="4"/>
  <c r="F136" i="4"/>
  <c r="H136" i="4" s="1"/>
  <c r="J135" i="4"/>
  <c r="F135" i="4"/>
  <c r="H135" i="4" s="1"/>
  <c r="J134" i="4"/>
  <c r="H134" i="4"/>
  <c r="F134" i="4"/>
  <c r="J133" i="4"/>
  <c r="F133" i="4"/>
  <c r="H133" i="4" s="1"/>
  <c r="J132" i="4"/>
  <c r="F132" i="4"/>
  <c r="H132" i="4" s="1"/>
  <c r="J131" i="4"/>
  <c r="F131" i="4"/>
  <c r="H131" i="4" s="1"/>
  <c r="J130" i="4"/>
  <c r="F130" i="4"/>
  <c r="H130" i="4" s="1"/>
  <c r="J129" i="4"/>
  <c r="F129" i="4"/>
  <c r="H129" i="4" s="1"/>
  <c r="J128" i="4"/>
  <c r="H128" i="4"/>
  <c r="F128" i="4"/>
  <c r="J127" i="4"/>
  <c r="F127" i="4"/>
  <c r="H127" i="4" s="1"/>
  <c r="J126" i="4"/>
  <c r="F126" i="4"/>
  <c r="H126" i="4" s="1"/>
  <c r="J125" i="4"/>
  <c r="F125" i="4"/>
  <c r="H125" i="4" s="1"/>
  <c r="J124" i="4"/>
  <c r="F124" i="4"/>
  <c r="H124" i="4" s="1"/>
  <c r="J123" i="4"/>
  <c r="F123" i="4"/>
  <c r="H123" i="4" s="1"/>
  <c r="J122" i="4"/>
  <c r="H122" i="4"/>
  <c r="F122" i="4"/>
  <c r="J121" i="4"/>
  <c r="F121" i="4"/>
  <c r="H121" i="4" s="1"/>
  <c r="J120" i="4"/>
  <c r="F120" i="4"/>
  <c r="H120" i="4" s="1"/>
  <c r="J119" i="4"/>
  <c r="F119" i="4"/>
  <c r="H119" i="4" s="1"/>
  <c r="J118" i="4"/>
  <c r="H118" i="4"/>
  <c r="F118" i="4"/>
  <c r="J117" i="4"/>
  <c r="F117" i="4"/>
  <c r="H117" i="4" s="1"/>
  <c r="J116" i="4"/>
  <c r="F116" i="4"/>
  <c r="H116" i="4" s="1"/>
  <c r="J115" i="4"/>
  <c r="F115" i="4"/>
  <c r="H115" i="4" s="1"/>
  <c r="J114" i="4"/>
  <c r="H114" i="4"/>
  <c r="F114" i="4"/>
  <c r="J113" i="4"/>
  <c r="F113" i="4"/>
  <c r="H113" i="4" s="1"/>
  <c r="J112" i="4"/>
  <c r="H112" i="4"/>
  <c r="F112" i="4"/>
  <c r="J111" i="4"/>
  <c r="F111" i="4"/>
  <c r="H111" i="4" s="1"/>
  <c r="J110" i="4"/>
  <c r="F110" i="4"/>
  <c r="H110" i="4" s="1"/>
  <c r="J109" i="4"/>
  <c r="F109" i="4"/>
  <c r="H109" i="4" s="1"/>
  <c r="J108" i="4"/>
  <c r="F108" i="4"/>
  <c r="H108" i="4" s="1"/>
  <c r="J107" i="4"/>
  <c r="F107" i="4"/>
  <c r="H107" i="4" s="1"/>
  <c r="J106" i="4"/>
  <c r="F106" i="4"/>
  <c r="H106" i="4" s="1"/>
  <c r="J105" i="4"/>
  <c r="F105" i="4"/>
  <c r="H105" i="4" s="1"/>
  <c r="J104" i="4"/>
  <c r="H104" i="4"/>
  <c r="F104" i="4"/>
  <c r="J103" i="4"/>
  <c r="F103" i="4"/>
  <c r="H103" i="4" s="1"/>
  <c r="J102" i="4"/>
  <c r="H102" i="4"/>
  <c r="F102" i="4"/>
  <c r="J101" i="4"/>
  <c r="F101" i="4"/>
  <c r="H101" i="4" s="1"/>
  <c r="J100" i="4"/>
  <c r="F100" i="4"/>
  <c r="H100" i="4" s="1"/>
  <c r="F96" i="4"/>
  <c r="H96" i="4" s="1"/>
  <c r="H95" i="4"/>
  <c r="F95" i="4"/>
  <c r="J94" i="4"/>
  <c r="F94" i="4"/>
  <c r="H94" i="4" s="1"/>
  <c r="J93" i="4"/>
  <c r="F93" i="4"/>
  <c r="H93" i="4" s="1"/>
  <c r="J92" i="4"/>
  <c r="F92" i="4"/>
  <c r="H92" i="4" s="1"/>
  <c r="J91" i="4"/>
  <c r="F91" i="4"/>
  <c r="H91" i="4" s="1"/>
  <c r="J90" i="4"/>
  <c r="F90" i="4"/>
  <c r="H90" i="4" s="1"/>
  <c r="J89" i="4"/>
  <c r="F89" i="4"/>
  <c r="H89" i="4" s="1"/>
  <c r="J88" i="4"/>
  <c r="F88" i="4"/>
  <c r="H88" i="4" s="1"/>
  <c r="J87" i="4"/>
  <c r="H87" i="4"/>
  <c r="F87" i="4"/>
  <c r="J86" i="4"/>
  <c r="F86" i="4"/>
  <c r="H86" i="4" s="1"/>
  <c r="J85" i="4"/>
  <c r="H85" i="4"/>
  <c r="F85" i="4"/>
  <c r="J84" i="4"/>
  <c r="F84" i="4"/>
  <c r="H84" i="4" s="1"/>
  <c r="J83" i="4"/>
  <c r="F83" i="4"/>
  <c r="H83" i="4" s="1"/>
  <c r="J82" i="4"/>
  <c r="F82" i="4"/>
  <c r="H82" i="4" s="1"/>
  <c r="J81" i="4"/>
  <c r="F81" i="4"/>
  <c r="H81" i="4" s="1"/>
  <c r="J80" i="4"/>
  <c r="F80" i="4"/>
  <c r="H80" i="4" s="1"/>
  <c r="J79" i="4"/>
  <c r="F79" i="4"/>
  <c r="H79" i="4" s="1"/>
  <c r="J78" i="4"/>
  <c r="F78" i="4"/>
  <c r="H78" i="4" s="1"/>
  <c r="J77" i="4"/>
  <c r="H77" i="4"/>
  <c r="F77" i="4"/>
  <c r="J76" i="4"/>
  <c r="F76" i="4"/>
  <c r="H76" i="4" s="1"/>
  <c r="J75" i="4"/>
  <c r="F75" i="4"/>
  <c r="H75" i="4" s="1"/>
  <c r="J74" i="4"/>
  <c r="F74" i="4"/>
  <c r="H74" i="4" s="1"/>
  <c r="J73" i="4"/>
  <c r="F73" i="4"/>
  <c r="H73" i="4" s="1"/>
  <c r="J72" i="4"/>
  <c r="F72" i="4"/>
  <c r="H72" i="4" s="1"/>
  <c r="J71" i="4"/>
  <c r="F71" i="4"/>
  <c r="H71" i="4" s="1"/>
  <c r="J70" i="4"/>
  <c r="F70" i="4"/>
  <c r="H70" i="4" s="1"/>
  <c r="J69" i="4"/>
  <c r="F69" i="4"/>
  <c r="H69" i="4" s="1"/>
  <c r="J68" i="4"/>
  <c r="F68" i="4"/>
  <c r="H68" i="4" s="1"/>
  <c r="J67" i="4"/>
  <c r="F67" i="4"/>
  <c r="H67" i="4" s="1"/>
  <c r="J66" i="4"/>
  <c r="F66" i="4"/>
  <c r="H66" i="4" s="1"/>
  <c r="J65" i="4"/>
  <c r="F65" i="4"/>
  <c r="H65" i="4" s="1"/>
  <c r="J64" i="4"/>
  <c r="F64" i="4"/>
  <c r="H64" i="4" s="1"/>
  <c r="J63" i="4"/>
  <c r="F63" i="4"/>
  <c r="H63" i="4" s="1"/>
  <c r="J62" i="4"/>
  <c r="F62" i="4"/>
  <c r="H62" i="4" s="1"/>
  <c r="J61" i="4"/>
  <c r="F61" i="4"/>
  <c r="H61" i="4" s="1"/>
  <c r="J60" i="4"/>
  <c r="F60" i="4"/>
  <c r="H60" i="4" s="1"/>
  <c r="J59" i="4"/>
  <c r="F59" i="4"/>
  <c r="H59" i="4" s="1"/>
  <c r="J58" i="4"/>
  <c r="F58" i="4"/>
  <c r="H58" i="4" s="1"/>
  <c r="J57" i="4"/>
  <c r="H57" i="4"/>
  <c r="F57" i="4"/>
  <c r="J56" i="4"/>
  <c r="F56" i="4"/>
  <c r="H56" i="4" s="1"/>
  <c r="J55" i="4"/>
  <c r="F55" i="4"/>
  <c r="H55" i="4" s="1"/>
  <c r="J54" i="4"/>
  <c r="F54" i="4"/>
  <c r="H54" i="4" s="1"/>
  <c r="J53" i="4"/>
  <c r="F53" i="4"/>
  <c r="H53" i="4" s="1"/>
  <c r="J52" i="4"/>
  <c r="F52" i="4"/>
  <c r="H52" i="4" s="1"/>
  <c r="J51" i="4"/>
  <c r="F51" i="4"/>
  <c r="H51" i="4" s="1"/>
  <c r="J50" i="4"/>
  <c r="F50" i="4"/>
  <c r="H50" i="4" s="1"/>
  <c r="J49" i="4"/>
  <c r="F49" i="4"/>
  <c r="H49" i="4" s="1"/>
  <c r="J48" i="4"/>
  <c r="F48" i="4"/>
  <c r="H48" i="4" s="1"/>
  <c r="J47" i="4"/>
  <c r="H47" i="4"/>
  <c r="F47" i="4"/>
  <c r="J46" i="4"/>
  <c r="F46" i="4"/>
  <c r="H46" i="4" s="1"/>
  <c r="J45" i="4"/>
  <c r="F45" i="4"/>
  <c r="H45" i="4" s="1"/>
  <c r="J44" i="4"/>
  <c r="F44" i="4"/>
  <c r="H44" i="4" s="1"/>
  <c r="J43" i="4"/>
  <c r="F43" i="4"/>
  <c r="H43" i="4" s="1"/>
  <c r="J42" i="4"/>
  <c r="F42" i="4"/>
  <c r="H42" i="4" s="1"/>
  <c r="J41" i="4"/>
  <c r="H41" i="4"/>
  <c r="F41" i="4"/>
  <c r="J40" i="4"/>
  <c r="F40" i="4"/>
  <c r="H40" i="4" s="1"/>
  <c r="J39" i="4"/>
  <c r="F39" i="4"/>
  <c r="H39" i="4" s="1"/>
  <c r="J38" i="4"/>
  <c r="F38" i="4"/>
  <c r="H38" i="4" s="1"/>
  <c r="J37" i="4"/>
  <c r="H37" i="4"/>
  <c r="F37" i="4"/>
  <c r="J36" i="4"/>
  <c r="F36" i="4"/>
  <c r="H36" i="4" s="1"/>
  <c r="J35" i="4"/>
  <c r="F35" i="4"/>
  <c r="H35" i="4" s="1"/>
  <c r="J34" i="4"/>
  <c r="F34" i="4"/>
  <c r="H34" i="4" s="1"/>
  <c r="J33" i="4"/>
  <c r="H33" i="4"/>
  <c r="F33" i="4"/>
  <c r="J32" i="4"/>
  <c r="F32" i="4"/>
  <c r="H32" i="4" s="1"/>
  <c r="J31" i="4"/>
  <c r="H31" i="4"/>
  <c r="F31" i="4"/>
  <c r="J30" i="4"/>
  <c r="F30" i="4"/>
  <c r="H30" i="4" s="1"/>
  <c r="J29" i="4"/>
  <c r="F29" i="4"/>
  <c r="H29" i="4" s="1"/>
  <c r="J28" i="4"/>
  <c r="F28" i="4"/>
  <c r="H28" i="4" s="1"/>
  <c r="J27" i="4"/>
  <c r="F27" i="4"/>
  <c r="H27" i="4" s="1"/>
  <c r="J26" i="4"/>
  <c r="F26" i="4"/>
  <c r="H26" i="4" s="1"/>
  <c r="J25" i="4"/>
  <c r="H25" i="4"/>
  <c r="F25" i="4"/>
  <c r="J24" i="4"/>
  <c r="F24" i="4"/>
  <c r="H24" i="4" s="1"/>
  <c r="J23" i="4"/>
  <c r="H23" i="4"/>
  <c r="F23" i="4"/>
  <c r="J22" i="4"/>
  <c r="F22" i="4"/>
  <c r="H22" i="4" s="1"/>
  <c r="J21" i="4"/>
  <c r="H21" i="4"/>
  <c r="F21" i="4"/>
  <c r="J20" i="4"/>
  <c r="F20" i="4"/>
  <c r="H20" i="4" s="1"/>
  <c r="J19" i="4"/>
  <c r="F19" i="4"/>
  <c r="H19" i="4" s="1"/>
  <c r="J18" i="4"/>
  <c r="F18" i="4"/>
  <c r="H18" i="4" s="1"/>
  <c r="J17" i="4"/>
  <c r="F17" i="4"/>
  <c r="H17" i="4" s="1"/>
  <c r="J16" i="4"/>
  <c r="F16" i="4"/>
  <c r="H16" i="4" s="1"/>
  <c r="J15" i="4"/>
  <c r="H15" i="4"/>
  <c r="F15" i="4"/>
  <c r="J14" i="4"/>
  <c r="F14" i="4"/>
  <c r="H14" i="4" s="1"/>
  <c r="J13" i="4"/>
  <c r="H13" i="4"/>
  <c r="F13" i="4"/>
  <c r="J12" i="4"/>
  <c r="F12" i="4"/>
  <c r="H12" i="4" s="1"/>
  <c r="J11" i="4"/>
  <c r="F11" i="4"/>
  <c r="H11" i="4" s="1"/>
  <c r="J10" i="4"/>
  <c r="F10" i="4"/>
  <c r="H10" i="4" s="1"/>
  <c r="J9" i="4"/>
  <c r="H9" i="4"/>
  <c r="F9" i="4"/>
  <c r="J8" i="4"/>
  <c r="F8" i="4"/>
  <c r="H8" i="4" s="1"/>
  <c r="I235" i="4" l="1"/>
  <c r="I238" i="4" l="1"/>
  <c r="I239" i="4" s="1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37" name="ID_190238BC01F64524A5828738330BB5E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335" y="201371200"/>
          <a:ext cx="1371600" cy="12573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8" name="ID_4FCF2086608D4287BD4B1B170F7D139C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510" y="202741530"/>
          <a:ext cx="1111250" cy="13366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<sst xmlns="http://schemas.openxmlformats.org/spreadsheetml/2006/main" count="501" uniqueCount="282">
  <si>
    <t>义乌浠砂贸易商行</t>
  </si>
  <si>
    <t>AL-AMERI TRADING COMPANY YIWU</t>
  </si>
  <si>
    <r>
      <rPr>
        <b/>
        <sz val="12"/>
        <color theme="1"/>
        <rFont val="SimSun"/>
        <charset val="134"/>
      </rPr>
      <t>地址：义乌梅湖</t>
    </r>
    <r>
      <rPr>
        <b/>
        <sz val="12"/>
        <color theme="1"/>
        <rFont val="Arial"/>
      </rPr>
      <t>8</t>
    </r>
    <r>
      <rPr>
        <b/>
        <sz val="12"/>
        <color theme="1"/>
        <rFont val="SimSun"/>
        <charset val="134"/>
      </rPr>
      <t>栋</t>
    </r>
    <r>
      <rPr>
        <b/>
        <sz val="12"/>
        <color theme="1"/>
        <rFont val="Arial"/>
      </rPr>
      <t>7</t>
    </r>
    <r>
      <rPr>
        <b/>
        <sz val="12"/>
        <color theme="1"/>
        <rFont val="SimSun"/>
        <charset val="134"/>
      </rPr>
      <t>单元</t>
    </r>
    <r>
      <rPr>
        <b/>
        <sz val="12"/>
        <color theme="1"/>
        <rFont val="Arial"/>
      </rPr>
      <t>201 Add</t>
    </r>
    <r>
      <rPr>
        <b/>
        <sz val="12"/>
        <color theme="1"/>
        <rFont val="SimSun"/>
        <charset val="134"/>
      </rPr>
      <t>：</t>
    </r>
    <r>
      <rPr>
        <b/>
        <sz val="12"/>
        <color theme="1"/>
        <rFont val="Arial"/>
      </rPr>
      <t>201 Office Blo.8.Meihu Yiwu City China</t>
    </r>
  </si>
  <si>
    <r>
      <rPr>
        <b/>
        <sz val="12"/>
        <color theme="1"/>
        <rFont val="Arial"/>
      </rPr>
      <t>E-mail</t>
    </r>
    <r>
      <rPr>
        <b/>
        <sz val="12"/>
        <color theme="1"/>
        <rFont val="SimSun"/>
        <charset val="134"/>
      </rPr>
      <t>：</t>
    </r>
    <r>
      <rPr>
        <b/>
        <sz val="12"/>
        <color theme="1"/>
        <rFont val="Arial"/>
      </rPr>
      <t>al_ameri@yahhoo.cn</t>
    </r>
  </si>
  <si>
    <t xml:space="preserve">CUSTOMER: </t>
  </si>
  <si>
    <t>DATE:</t>
  </si>
  <si>
    <t>PHOTO</t>
  </si>
  <si>
    <t>ITEM NO</t>
  </si>
  <si>
    <t>CTN</t>
  </si>
  <si>
    <t>QTY</t>
  </si>
  <si>
    <t>T/P</t>
  </si>
  <si>
    <t>PRICE</t>
  </si>
  <si>
    <t>MOENY</t>
  </si>
  <si>
    <t>CBM</t>
  </si>
  <si>
    <t>T/CBM</t>
  </si>
  <si>
    <t>图片</t>
  </si>
  <si>
    <t>货号</t>
  </si>
  <si>
    <t>箱数</t>
  </si>
  <si>
    <t>每箱的数量</t>
  </si>
  <si>
    <t>总的数量</t>
  </si>
  <si>
    <t>价格</t>
  </si>
  <si>
    <t>总价</t>
  </si>
  <si>
    <t>KW-3-BBF-1</t>
  </si>
  <si>
    <t>15天付款</t>
  </si>
  <si>
    <t>KW-3-BBF-2</t>
  </si>
  <si>
    <t>KW-3-BBF-3</t>
  </si>
  <si>
    <t>KW-3-BBF-4</t>
  </si>
  <si>
    <t>KW-3-BBF-5</t>
  </si>
  <si>
    <t>KW-3-BBF-6</t>
  </si>
  <si>
    <t>KW-3-BBG-1</t>
  </si>
  <si>
    <t xml:space="preserve">俩个月 </t>
  </si>
  <si>
    <t>KW-3-BBG-2</t>
  </si>
  <si>
    <t>KW-3-BBG-3</t>
  </si>
  <si>
    <t>KW-3-BBG-4</t>
  </si>
  <si>
    <t>KW-3-BBG-5</t>
  </si>
  <si>
    <t>KW-3-BBG-6</t>
  </si>
  <si>
    <t>KW-3-BBG-7</t>
  </si>
  <si>
    <t>KW-3-BBG-9</t>
  </si>
  <si>
    <t>KW-3-BBG-10</t>
  </si>
  <si>
    <t>KW-3-BBG-11</t>
  </si>
  <si>
    <t>KW-3-BBG-12</t>
  </si>
  <si>
    <t>KW-3-BBG-13</t>
  </si>
  <si>
    <t>KW-3-BBG-14</t>
  </si>
  <si>
    <t>KW-3-BBG-15</t>
  </si>
  <si>
    <t>KW-3-BBG-16</t>
  </si>
  <si>
    <t>KW-3-BBG-17</t>
  </si>
  <si>
    <t>KW-3-BBG-18</t>
  </si>
  <si>
    <t>KW-3-BBG-19</t>
  </si>
  <si>
    <t>KW-3-BBG-20</t>
  </si>
  <si>
    <t>KW-3-BBG-21</t>
  </si>
  <si>
    <t>KW-3-BBG-22</t>
  </si>
  <si>
    <t>KW-3-BBG-23</t>
  </si>
  <si>
    <t>KW-3-BBG-24</t>
  </si>
  <si>
    <t>KW-3-MS-1</t>
  </si>
  <si>
    <t>现金</t>
  </si>
  <si>
    <t>KW-3-MS-2</t>
  </si>
  <si>
    <t>KW-3-MS-3</t>
  </si>
  <si>
    <t>KW-3-MS-4</t>
  </si>
  <si>
    <t>KW-3-MS-5</t>
  </si>
  <si>
    <t>KW-3-MS-6</t>
  </si>
  <si>
    <t>KW-3-MS-7</t>
  </si>
  <si>
    <t>KW-3-MS-8</t>
  </si>
  <si>
    <t>KW-3-MS-9</t>
  </si>
  <si>
    <t>KW-3-MS-10</t>
  </si>
  <si>
    <t>KW-4-XS-1</t>
  </si>
  <si>
    <t>一个月</t>
  </si>
  <si>
    <t>KW-4-XS-2</t>
  </si>
  <si>
    <t>KW-4-XS-3</t>
  </si>
  <si>
    <t>KW-4-XS-4</t>
  </si>
  <si>
    <t>KW-4-XS-5</t>
  </si>
  <si>
    <t>KW-4-XS-6</t>
  </si>
  <si>
    <t>KW-4-XS-7</t>
  </si>
  <si>
    <t>KW-4-XS-8</t>
  </si>
  <si>
    <t>KW-4-XS-9</t>
  </si>
  <si>
    <t>KW-4-XS-10</t>
  </si>
  <si>
    <t>KW-4-XS-11</t>
  </si>
  <si>
    <t>KW-4-XS-12</t>
  </si>
  <si>
    <t>KW-4-XS-13</t>
  </si>
  <si>
    <t>KW-4-XS-14</t>
  </si>
  <si>
    <t>KW-4-XS-15</t>
  </si>
  <si>
    <t>KW-4-XS-16</t>
  </si>
  <si>
    <t>KW-4-XS-17</t>
  </si>
  <si>
    <t>KW-4-XS-18</t>
  </si>
  <si>
    <t>KW-4-XS-19</t>
  </si>
  <si>
    <t>KW-4-XS-20</t>
  </si>
  <si>
    <t>KW-4-XS-21</t>
  </si>
  <si>
    <t>KW-4-XS-22</t>
  </si>
  <si>
    <t>KW-4-XS-23</t>
  </si>
  <si>
    <t>KW-4-XS-24</t>
  </si>
  <si>
    <t>KW-4-XS-25</t>
  </si>
  <si>
    <t>KW-4-XS-26</t>
  </si>
  <si>
    <t>KW-4-XS-27</t>
  </si>
  <si>
    <t>KW-4-XS-28</t>
  </si>
  <si>
    <t>KW-4-XS-29</t>
  </si>
  <si>
    <t>KW-4-XS-30</t>
  </si>
  <si>
    <t>KW-4-XS-31</t>
  </si>
  <si>
    <t>KW-4-XS-32</t>
  </si>
  <si>
    <t>KW-4-XS-33</t>
  </si>
  <si>
    <t>KW-4-XS-34</t>
  </si>
  <si>
    <t>KW-4-XS-35</t>
  </si>
  <si>
    <t>KW-4-XS-36</t>
  </si>
  <si>
    <t>KW-4-XS-37</t>
  </si>
  <si>
    <t>KW-4-XS-38</t>
  </si>
  <si>
    <t>KW-4-XS-39</t>
  </si>
  <si>
    <t>KW-TRR-1</t>
  </si>
  <si>
    <t>KW-TRR-2</t>
  </si>
  <si>
    <t>KW-TRR-3</t>
  </si>
  <si>
    <t>KW-TRR-4</t>
  </si>
  <si>
    <t>KW-WJ-1</t>
  </si>
  <si>
    <t>30天</t>
  </si>
  <si>
    <t>KW-WJ-2</t>
  </si>
  <si>
    <t>KW-WJ-3</t>
  </si>
  <si>
    <t>KW-WJ-4</t>
  </si>
  <si>
    <t>KW-WJ-5</t>
  </si>
  <si>
    <t>KW-TR-1</t>
  </si>
  <si>
    <t>KW-TR-2</t>
  </si>
  <si>
    <t>KW-TR-3</t>
  </si>
  <si>
    <t>KW-TR-4</t>
  </si>
  <si>
    <t>KW-TR-5</t>
  </si>
  <si>
    <t>KW-BY-1</t>
  </si>
  <si>
    <t>KW-BY-2</t>
  </si>
  <si>
    <t>KW-BY-3</t>
  </si>
  <si>
    <t>KW-BY-4</t>
  </si>
  <si>
    <t>KW-BY-5</t>
  </si>
  <si>
    <t>KW-BY-6</t>
  </si>
  <si>
    <t>KW-BY-7</t>
  </si>
  <si>
    <t>KW-BY-8</t>
  </si>
  <si>
    <t>KW-BY-9</t>
  </si>
  <si>
    <t>KW-BY-10</t>
  </si>
  <si>
    <t>KW-BY-11</t>
  </si>
  <si>
    <t>KW-BY-12</t>
  </si>
  <si>
    <t>KW-BY-13</t>
  </si>
  <si>
    <t>KW-BY-14</t>
  </si>
  <si>
    <t>KW-BY-15</t>
  </si>
  <si>
    <t>KW-BY-16</t>
  </si>
  <si>
    <t>KW-BY-17</t>
  </si>
  <si>
    <t>KW-BY-18</t>
  </si>
  <si>
    <t>KW-BY-19</t>
  </si>
  <si>
    <t>r</t>
  </si>
  <si>
    <t>KW-BY-20</t>
  </si>
  <si>
    <t>KW-BY-21</t>
  </si>
  <si>
    <t>KW-LX-1</t>
  </si>
  <si>
    <t>KW-LX-2</t>
  </si>
  <si>
    <t>KW-LX-3</t>
  </si>
  <si>
    <t>KW-LX-4</t>
  </si>
  <si>
    <t>KW-LX-5</t>
  </si>
  <si>
    <t>KW-LX-6</t>
  </si>
  <si>
    <t>KW-LX-7</t>
  </si>
  <si>
    <t>KW-LX-8</t>
  </si>
  <si>
    <t>KW-LX-9</t>
  </si>
  <si>
    <t>KW-LX-10</t>
  </si>
  <si>
    <t>KW-LX-11</t>
  </si>
  <si>
    <t>KW-LX-12</t>
  </si>
  <si>
    <t>KW-LX-13</t>
  </si>
  <si>
    <t>KW-LX-14</t>
  </si>
  <si>
    <t>KW-ZFS-1</t>
  </si>
  <si>
    <t>KW-ZFS-2</t>
  </si>
  <si>
    <t>KW-ZFS-3</t>
  </si>
  <si>
    <t>KW-ZFS-4</t>
  </si>
  <si>
    <t>KW-ZFS-5</t>
  </si>
  <si>
    <t>KW-ZFS-6</t>
  </si>
  <si>
    <t>KW-ZFS-7</t>
  </si>
  <si>
    <t>KW-ZFS-8</t>
  </si>
  <si>
    <t>KW-ZFS-9</t>
  </si>
  <si>
    <t>KW-BT-1</t>
  </si>
  <si>
    <t>KW-BT-2</t>
  </si>
  <si>
    <t>KW-BT-3</t>
  </si>
  <si>
    <t>KW-BT-4</t>
  </si>
  <si>
    <t>KW-BT-5</t>
  </si>
  <si>
    <t>KW-BT-6</t>
  </si>
  <si>
    <t>KW-BT-7</t>
  </si>
  <si>
    <t>KW-BT-8</t>
  </si>
  <si>
    <t>KW-CN-1</t>
  </si>
  <si>
    <t>俩个月付</t>
  </si>
  <si>
    <t>KW-CN-2</t>
  </si>
  <si>
    <t>KW-3-ML-1</t>
  </si>
  <si>
    <t>KW-3-ML-2</t>
  </si>
  <si>
    <t>KW-3-ML-3</t>
  </si>
  <si>
    <t>KW-3-ML-4</t>
  </si>
  <si>
    <t>KW-3-ML-5</t>
  </si>
  <si>
    <t>KW-3-ML-6</t>
  </si>
  <si>
    <t>KW-3-ML-7</t>
  </si>
  <si>
    <t>KW-3-ML-8</t>
  </si>
  <si>
    <t>KW-3-ML-9</t>
  </si>
  <si>
    <t>KW-3-ML-10</t>
  </si>
  <si>
    <t>KW-3-ML-11</t>
  </si>
  <si>
    <t>KW-3-ML-12</t>
  </si>
  <si>
    <t>KW-3-ML-13</t>
  </si>
  <si>
    <t>KW-3-ML-14</t>
  </si>
  <si>
    <t>KW-3-ML-15</t>
  </si>
  <si>
    <t>KW-3-ML-16</t>
  </si>
  <si>
    <t>KW-3-ML-17</t>
  </si>
  <si>
    <t>KW-3-ML-18</t>
  </si>
  <si>
    <t>KW-3-ML-19</t>
  </si>
  <si>
    <t>KW-3-ML-20</t>
  </si>
  <si>
    <t>KW-3-ML-21</t>
  </si>
  <si>
    <t>KW-3-ML-22</t>
  </si>
  <si>
    <t>KW-3-ML-23</t>
  </si>
  <si>
    <t>KW-3-ML-24</t>
  </si>
  <si>
    <t>KW-3-ML-25</t>
  </si>
  <si>
    <t>KW-3-ML-26</t>
  </si>
  <si>
    <t>KW-3-ML-27</t>
  </si>
  <si>
    <t>KW-3-ML-28</t>
  </si>
  <si>
    <t>KW-3-ML-29</t>
  </si>
  <si>
    <t>KW-3-ML-30</t>
  </si>
  <si>
    <t>KW-3-ML-31</t>
  </si>
  <si>
    <t>KW-3-ML-32</t>
  </si>
  <si>
    <t>KW-3-ML-33</t>
  </si>
  <si>
    <t>KW-3-ML-34</t>
  </si>
  <si>
    <t>KW-3-ML-35</t>
  </si>
  <si>
    <t>KW-3-ML-36</t>
  </si>
  <si>
    <t>KW-3-ML-37</t>
  </si>
  <si>
    <t>KW-3-ML-38</t>
  </si>
  <si>
    <t>KW-3-ML-39</t>
  </si>
  <si>
    <t>KW-3-ML-40</t>
  </si>
  <si>
    <t>KW-3-ML-41</t>
  </si>
  <si>
    <t>KW-3-ML-42</t>
  </si>
  <si>
    <t>KW-3-ML-43</t>
  </si>
  <si>
    <t>KW-3-ML-44</t>
  </si>
  <si>
    <t>KW-3-ML-45</t>
  </si>
  <si>
    <t>KW-3-ML-46</t>
  </si>
  <si>
    <t>KW-3-ML-47</t>
  </si>
  <si>
    <t>KW-3-ML-48</t>
  </si>
  <si>
    <t>KW-4-KX-1</t>
  </si>
  <si>
    <t>KW-4-KX-2</t>
  </si>
  <si>
    <t>KW-4-KX-3</t>
  </si>
  <si>
    <t>KW-4-KX-4</t>
  </si>
  <si>
    <t>KW-4-KX-5</t>
  </si>
  <si>
    <t>KW-4-KX-6</t>
  </si>
  <si>
    <t>KW-4-KX-7</t>
  </si>
  <si>
    <t>KW-4-KX-8</t>
  </si>
  <si>
    <t>KW-4-KX-9</t>
  </si>
  <si>
    <t>KW-4-KX-10</t>
  </si>
  <si>
    <t>KW-4-KX-11</t>
  </si>
  <si>
    <t>KW-4-KX-12</t>
  </si>
  <si>
    <t>KW-4-KX-13</t>
  </si>
  <si>
    <t>KW-4-KX-14</t>
  </si>
  <si>
    <t>KW-4-KX-15</t>
  </si>
  <si>
    <t>KW-4-KX-16</t>
  </si>
  <si>
    <t>KW-4-KX-17</t>
  </si>
  <si>
    <t>KW-4-KX-18</t>
  </si>
  <si>
    <t>KW-4-KX-19</t>
  </si>
  <si>
    <t>KW-4-KX-20</t>
  </si>
  <si>
    <t>KW-4-KX-21</t>
  </si>
  <si>
    <t>KW-4-KX-22</t>
  </si>
  <si>
    <t>KW-4-KX-23</t>
  </si>
  <si>
    <t>KW-4-KX-24</t>
  </si>
  <si>
    <t>KW-4-KX-25</t>
  </si>
  <si>
    <t>KW-4-KX-26</t>
  </si>
  <si>
    <t>KW-4-KX-27</t>
  </si>
  <si>
    <t>KW-4-KX-28</t>
  </si>
  <si>
    <t>KW-4-KX-29</t>
  </si>
  <si>
    <t>KW-4-KX-30</t>
  </si>
  <si>
    <t>KW-4-KX-31</t>
  </si>
  <si>
    <t>KW-4-KX-32</t>
  </si>
  <si>
    <t>KW-4-KX-33</t>
  </si>
  <si>
    <t>قيمه شهايد سابر</t>
  </si>
  <si>
    <t>RMB</t>
  </si>
  <si>
    <t>T.T AMOUNT:</t>
  </si>
  <si>
    <t>SHIPPING FEE:</t>
  </si>
  <si>
    <t>SABER TOTAL FEE</t>
  </si>
  <si>
    <t>5% COMMISSION:</t>
  </si>
  <si>
    <t>T.T RMB</t>
  </si>
  <si>
    <t>T.T CBM</t>
  </si>
  <si>
    <t>T.T  CTNS:</t>
  </si>
  <si>
    <t>supplier</t>
    <phoneticPr fontId="21" type="noConversion"/>
  </si>
  <si>
    <t>المورد</t>
    <phoneticPr fontId="21" type="noConversion"/>
  </si>
  <si>
    <t>xs</t>
    <phoneticPr fontId="21" type="noConversion"/>
  </si>
  <si>
    <t>BBF</t>
    <phoneticPr fontId="21" type="noConversion"/>
  </si>
  <si>
    <t>BBG</t>
    <phoneticPr fontId="21" type="noConversion"/>
  </si>
  <si>
    <t>MS</t>
    <phoneticPr fontId="21" type="noConversion"/>
  </si>
  <si>
    <t>XS</t>
    <phoneticPr fontId="21" type="noConversion"/>
  </si>
  <si>
    <t>TRR</t>
    <phoneticPr fontId="21" type="noConversion"/>
  </si>
  <si>
    <t>WJ</t>
    <phoneticPr fontId="21" type="noConversion"/>
  </si>
  <si>
    <t>TR</t>
    <phoneticPr fontId="21" type="noConversion"/>
  </si>
  <si>
    <t>BY</t>
    <phoneticPr fontId="21" type="noConversion"/>
  </si>
  <si>
    <t>LX</t>
    <phoneticPr fontId="21" type="noConversion"/>
  </si>
  <si>
    <t>ZFS</t>
    <phoneticPr fontId="21" type="noConversion"/>
  </si>
  <si>
    <t>BT</t>
    <phoneticPr fontId="21" type="noConversion"/>
  </si>
  <si>
    <t>CN</t>
    <phoneticPr fontId="21" type="noConversion"/>
  </si>
  <si>
    <t>ML</t>
    <phoneticPr fontId="21" type="noConversion"/>
  </si>
  <si>
    <t>KX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</si>
</sst>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8" formatCode="0.00;[Red]0.00"/>
    <numFmt numFmtId="179" formatCode="#,##0.00_ "/>
    <numFmt numFmtId="180" formatCode="0.000;[Red]0.000"/>
    <numFmt numFmtId="181" formatCode="&quot;￥&quot;#0.00"/>
  </numFmts>
  <fonts count="25">
    <font>
      <sz val="12"/>
      <name val="宋体"/>
      <charset val="134"/>
    </font>
    <font>
      <b/>
      <sz val="12"/>
      <color theme="1"/>
      <name val="SimSun"/>
      <charset val="134"/>
    </font>
    <font>
      <b/>
      <sz val="12"/>
      <color theme="1"/>
      <name val="Arial"/>
    </font>
    <font>
      <sz val="14"/>
      <color theme="1"/>
      <name val="宋体"/>
      <charset val="134"/>
    </font>
    <font>
      <sz val="14"/>
      <color theme="1"/>
      <name val="宋体"/>
      <charset val="134"/>
    </font>
    <font>
      <sz val="14"/>
      <color indexed="8"/>
      <name val="宋体"/>
      <charset val="134"/>
    </font>
    <font>
      <sz val="14"/>
      <name val="宋体"/>
      <charset val="134"/>
    </font>
    <font>
      <sz val="12"/>
      <name val="微软雅黑"/>
      <charset val="134"/>
    </font>
    <font>
      <sz val="14"/>
      <name val="宋体"/>
      <charset val="134"/>
    </font>
    <font>
      <b/>
      <sz val="12"/>
      <color theme="1"/>
      <name val="宋体"/>
      <charset val="134"/>
    </font>
    <font>
      <sz val="12"/>
      <color theme="1"/>
      <name val="宋体"/>
      <charset val="134"/>
    </font>
    <font>
      <sz val="14"/>
      <color indexed="8"/>
      <name val="宋体"/>
      <charset val="134"/>
    </font>
    <font>
      <b/>
      <sz val="12"/>
      <color theme="1"/>
      <name val="宋体"/>
      <charset val="134"/>
      <scheme val="minor"/>
    </font>
    <font>
      <sz val="14"/>
      <color rgb="FFFF0000"/>
      <name val="宋体"/>
      <charset val="134"/>
    </font>
    <font>
      <sz val="10"/>
      <color indexed="8"/>
      <name val="Arial"/>
    </font>
    <font>
      <sz val="16"/>
      <name val="Arial"/>
    </font>
    <font>
      <sz val="16"/>
      <name val="Arial"/>
      <family val="2"/>
    </font>
    <font>
      <sz val="16"/>
      <color theme="1"/>
      <name val="Arial"/>
      <family val="2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family val="2"/>
      <scheme val="minor"/>
    </font>
    <font>
      <sz val="9"/>
      <name val="宋体"/>
      <family val="3"/>
      <charset val="134"/>
    </font>
    <font>
      <b/>
      <sz val="12"/>
      <color theme="1"/>
      <name val="Arial"/>
      <family val="2"/>
    </font>
    <font>
      <sz val="14"/>
      <color theme="1"/>
      <name val="宋体"/>
      <family val="3"/>
      <charset val="134"/>
    </font>
    <font>
      <sz val="14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9" fillId="0" borderId="0"/>
    <xf numFmtId="0" fontId="19" fillId="0" borderId="0"/>
    <xf numFmtId="0" fontId="19" fillId="0" borderId="0">
      <alignment vertical="center"/>
    </xf>
    <xf numFmtId="0" fontId="20" fillId="0" borderId="0"/>
  </cellStyleXfs>
  <cellXfs count="8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178" fontId="2" fillId="2" borderId="4" xfId="0" applyNumberFormat="1" applyFont="1" applyFill="1" applyBorder="1" applyAlignment="1">
      <alignment horizontal="center" vertical="center" wrapText="1"/>
    </xf>
    <xf numFmtId="179" fontId="2" fillId="2" borderId="4" xfId="0" applyNumberFormat="1" applyFont="1" applyFill="1" applyBorder="1" applyAlignment="1">
      <alignment horizontal="center" vertical="center" wrapText="1"/>
    </xf>
    <xf numFmtId="180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78" fontId="1" fillId="2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2" borderId="5" xfId="3" applyFont="1" applyFill="1" applyBorder="1" applyAlignment="1">
      <alignment horizontal="center" vertical="center" wrapText="1"/>
    </xf>
    <xf numFmtId="0" fontId="6" fillId="3" borderId="4" xfId="4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>
      <alignment vertical="center"/>
    </xf>
    <xf numFmtId="0" fontId="3" fillId="0" borderId="4" xfId="5" applyFont="1" applyBorder="1" applyAlignment="1">
      <alignment horizontal="center" vertical="center"/>
    </xf>
    <xf numFmtId="179" fontId="2" fillId="2" borderId="4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179" fontId="14" fillId="2" borderId="6" xfId="0" applyNumberFormat="1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center" vertical="center"/>
    </xf>
    <xf numFmtId="0" fontId="17" fillId="5" borderId="4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center" vertical="center" wrapText="1"/>
    </xf>
    <xf numFmtId="181" fontId="16" fillId="6" borderId="10" xfId="0" applyNumberFormat="1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/>
    </xf>
    <xf numFmtId="0" fontId="16" fillId="5" borderId="3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right" vertical="center"/>
    </xf>
    <xf numFmtId="0" fontId="17" fillId="6" borderId="2" xfId="0" applyFont="1" applyFill="1" applyBorder="1" applyAlignment="1">
      <alignment horizontal="right" vertical="center"/>
    </xf>
    <xf numFmtId="0" fontId="17" fillId="6" borderId="3" xfId="0" applyFont="1" applyFill="1" applyBorder="1" applyAlignment="1">
      <alignment horizontal="righ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22" fillId="2" borderId="4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center" vertical="center"/>
      <protection locked="0"/>
    </xf>
    <xf numFmtId="0" fontId="23" fillId="0" borderId="4" xfId="0" applyFont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49" fontId="24" fillId="0" borderId="4" xfId="1" applyNumberFormat="1" applyFont="1" applyBorder="1" applyAlignment="1">
      <alignment horizontal="center" vertical="center"/>
    </xf>
  </cellXfs>
  <cellStyles count="7">
    <cellStyle name="常规" xfId="0" builtinId="0"/>
    <cellStyle name="常规 2" xfId="1" xr:uid="{00000000-0005-0000-0000-000031000000}"/>
    <cellStyle name="常规 25" xfId="5" xr:uid="{00000000-0005-0000-0000-000035000000}"/>
    <cellStyle name="常规 3" xfId="6" xr:uid="{8E3752C9-B1D7-4D1F-9CC1-E1A9C323BD71}"/>
    <cellStyle name="常规 4" xfId="2" xr:uid="{00000000-0005-0000-0000-000032000000}"/>
    <cellStyle name="常规_2013年到货明细" xfId="4" xr:uid="{00000000-0005-0000-0000-000034000000}"/>
    <cellStyle name="常规_张延峰 假花" xfId="3" xr:uid="{00000000-0005-0000-0000-000033000000}"/>
  </cellStyles>
  <dxfs count="0"/>
  <tableStyles count="0" defaultTableStyle="TableStyleMedium2" defaultPivotStyle="PivotStyleLight16"/>
  <colors>
    <mruColors>
      <color rgb="FFA9D08E"/>
      <color rgb="FFFFFF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90.png"/><Relationship Id="rId1" Type="http://schemas.openxmlformats.org/officeDocument/2006/relationships/image" Target="media/image189.png"/></Relationship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cellimag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07" Type="http://schemas.openxmlformats.org/officeDocument/2006/relationships/image" Target="../media/image107.jpe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jpe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2" Type="http://schemas.openxmlformats.org/officeDocument/2006/relationships/image" Target="../media/image22.png"/><Relationship Id="rId43" Type="http://schemas.openxmlformats.org/officeDocument/2006/relationships/image" Target="../media/image43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39" Type="http://schemas.openxmlformats.org/officeDocument/2006/relationships/image" Target="../media/image139.png"/><Relationship Id="rId85" Type="http://schemas.openxmlformats.org/officeDocument/2006/relationships/image" Target="../media/image85.png"/><Relationship Id="rId150" Type="http://schemas.openxmlformats.org/officeDocument/2006/relationships/image" Target="../media/image150.jpeg"/><Relationship Id="rId171" Type="http://schemas.openxmlformats.org/officeDocument/2006/relationships/image" Target="../media/image171.png"/><Relationship Id="rId12" Type="http://schemas.openxmlformats.org/officeDocument/2006/relationships/image" Target="../media/image12.png"/><Relationship Id="rId33" Type="http://schemas.openxmlformats.org/officeDocument/2006/relationships/image" Target="../media/image33.png"/><Relationship Id="rId108" Type="http://schemas.openxmlformats.org/officeDocument/2006/relationships/image" Target="../media/image108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5" Type="http://schemas.openxmlformats.org/officeDocument/2006/relationships/image" Target="../media/image75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61" Type="http://schemas.openxmlformats.org/officeDocument/2006/relationships/image" Target="../media/image161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5" Type="http://schemas.openxmlformats.org/officeDocument/2006/relationships/image" Target="../media/image65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51" Type="http://schemas.openxmlformats.org/officeDocument/2006/relationships/image" Target="../media/image151.jpeg"/><Relationship Id="rId172" Type="http://schemas.openxmlformats.org/officeDocument/2006/relationships/image" Target="../media/image172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jpe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jpeg"/><Relationship Id="rId173" Type="http://schemas.openxmlformats.org/officeDocument/2006/relationships/image" Target="../media/image173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jpe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jpe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3" Type="http://schemas.openxmlformats.org/officeDocument/2006/relationships/image" Target="../media/image3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jpe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jpe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6" Type="http://schemas.openxmlformats.org/officeDocument/2006/relationships/image" Target="../media/image16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jpeg"/><Relationship Id="rId124" Type="http://schemas.openxmlformats.org/officeDocument/2006/relationships/image" Target="../media/image124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jpe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126365</xdr:colOff>
      <xdr:row>7</xdr:row>
      <xdr:rowOff>214630</xdr:rowOff>
    </xdr:from>
    <xdr:to>
      <xdr:col>0</xdr:col>
      <xdr:colOff>1134110</xdr:colOff>
      <xdr:row>7</xdr:row>
      <xdr:rowOff>796925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339090" y="2501265"/>
          <a:ext cx="582295" cy="1007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168592</xdr:colOff>
      <xdr:row>8</xdr:row>
      <xdr:rowOff>86677</xdr:rowOff>
    </xdr:from>
    <xdr:to>
      <xdr:col>0</xdr:col>
      <xdr:colOff>1168717</xdr:colOff>
      <xdr:row>8</xdr:row>
      <xdr:rowOff>703897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359410" y="3409315"/>
          <a:ext cx="617220" cy="1000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147320</xdr:colOff>
      <xdr:row>9</xdr:row>
      <xdr:rowOff>180975</xdr:rowOff>
    </xdr:from>
    <xdr:to>
      <xdr:col>0</xdr:col>
      <xdr:colOff>1059815</xdr:colOff>
      <xdr:row>9</xdr:row>
      <xdr:rowOff>844550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7320" y="4711065"/>
          <a:ext cx="912495" cy="663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153035</xdr:colOff>
      <xdr:row>10</xdr:row>
      <xdr:rowOff>170815</xdr:rowOff>
    </xdr:from>
    <xdr:to>
      <xdr:col>0</xdr:col>
      <xdr:colOff>1137920</xdr:colOff>
      <xdr:row>10</xdr:row>
      <xdr:rowOff>786130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035" y="5716270"/>
          <a:ext cx="984885" cy="615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216535</xdr:colOff>
      <xdr:row>11</xdr:row>
      <xdr:rowOff>61595</xdr:rowOff>
    </xdr:from>
    <xdr:to>
      <xdr:col>0</xdr:col>
      <xdr:colOff>1098550</xdr:colOff>
      <xdr:row>11</xdr:row>
      <xdr:rowOff>861060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6535" y="6622415"/>
          <a:ext cx="882015" cy="799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200660</xdr:colOff>
      <xdr:row>12</xdr:row>
      <xdr:rowOff>130175</xdr:rowOff>
    </xdr:from>
    <xdr:to>
      <xdr:col>0</xdr:col>
      <xdr:colOff>1223010</xdr:colOff>
      <xdr:row>12</xdr:row>
      <xdr:rowOff>786765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660" y="7706360"/>
          <a:ext cx="1022350" cy="656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13</xdr:row>
      <xdr:rowOff>119380</xdr:rowOff>
    </xdr:from>
    <xdr:to>
      <xdr:col>0</xdr:col>
      <xdr:colOff>1306195</xdr:colOff>
      <xdr:row>13</xdr:row>
      <xdr:rowOff>898525</xdr:rowOff>
    </xdr:to>
    <xdr:pic>
      <xdr:nvPicPr>
        <xdr:cNvPr id="8" name="ID_FF01ADB21002417B97E708A61FCBEE8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240" y="8710930"/>
          <a:ext cx="1290955" cy="779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14605</xdr:colOff>
      <xdr:row>14</xdr:row>
      <xdr:rowOff>84455</xdr:rowOff>
    </xdr:from>
    <xdr:to>
      <xdr:col>0</xdr:col>
      <xdr:colOff>1305560</xdr:colOff>
      <xdr:row>14</xdr:row>
      <xdr:rowOff>933450</xdr:rowOff>
    </xdr:to>
    <xdr:pic>
      <xdr:nvPicPr>
        <xdr:cNvPr id="9" name="ID_8797A159477D4F99BE72C84F124A9D5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605" y="9691370"/>
          <a:ext cx="1290955" cy="848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290830</xdr:colOff>
      <xdr:row>15</xdr:row>
      <xdr:rowOff>15240</xdr:rowOff>
    </xdr:from>
    <xdr:to>
      <xdr:col>0</xdr:col>
      <xdr:colOff>1029970</xdr:colOff>
      <xdr:row>15</xdr:row>
      <xdr:rowOff>1002665</xdr:rowOff>
    </xdr:to>
    <xdr:pic>
      <xdr:nvPicPr>
        <xdr:cNvPr id="10" name="ID_0DDCC61B87834612923AB6E094D7F96D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90830" y="10637520"/>
          <a:ext cx="739140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59055</xdr:colOff>
      <xdr:row>16</xdr:row>
      <xdr:rowOff>14605</xdr:rowOff>
    </xdr:from>
    <xdr:to>
      <xdr:col>0</xdr:col>
      <xdr:colOff>1262380</xdr:colOff>
      <xdr:row>16</xdr:row>
      <xdr:rowOff>1002030</xdr:rowOff>
    </xdr:to>
    <xdr:pic>
      <xdr:nvPicPr>
        <xdr:cNvPr id="11" name="ID_F4C83D894AC34CBC9A8AAD3DC2B2EFE5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9055" y="11652250"/>
          <a:ext cx="1203325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27940</xdr:colOff>
      <xdr:row>17</xdr:row>
      <xdr:rowOff>15240</xdr:rowOff>
    </xdr:from>
    <xdr:to>
      <xdr:col>0</xdr:col>
      <xdr:colOff>1292860</xdr:colOff>
      <xdr:row>17</xdr:row>
      <xdr:rowOff>1002665</xdr:rowOff>
    </xdr:to>
    <xdr:pic>
      <xdr:nvPicPr>
        <xdr:cNvPr id="12" name="ID_E1BA741CA15641B299E5E1647E74FB74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7940" y="12668250"/>
          <a:ext cx="1264920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234950</xdr:colOff>
      <xdr:row>18</xdr:row>
      <xdr:rowOff>121285</xdr:rowOff>
    </xdr:from>
    <xdr:to>
      <xdr:col>0</xdr:col>
      <xdr:colOff>1086485</xdr:colOff>
      <xdr:row>18</xdr:row>
      <xdr:rowOff>1191895</xdr:rowOff>
    </xdr:to>
    <xdr:pic>
      <xdr:nvPicPr>
        <xdr:cNvPr id="13" name="ID_F18A7395A76B4B6A991FE3AF14F0FD57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4950" y="13789660"/>
          <a:ext cx="851535" cy="1070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299720</xdr:colOff>
      <xdr:row>19</xdr:row>
      <xdr:rowOff>104775</xdr:rowOff>
    </xdr:from>
    <xdr:to>
      <xdr:col>0</xdr:col>
      <xdr:colOff>1021080</xdr:colOff>
      <xdr:row>19</xdr:row>
      <xdr:rowOff>1208405</xdr:rowOff>
    </xdr:to>
    <xdr:pic>
      <xdr:nvPicPr>
        <xdr:cNvPr id="14" name="ID_6C9E7D303E094130A275171D738D794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9720" y="15081885"/>
          <a:ext cx="721360" cy="1103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234950</xdr:colOff>
      <xdr:row>20</xdr:row>
      <xdr:rowOff>15240</xdr:rowOff>
    </xdr:from>
    <xdr:to>
      <xdr:col>0</xdr:col>
      <xdr:colOff>1085850</xdr:colOff>
      <xdr:row>20</xdr:row>
      <xdr:rowOff>870585</xdr:rowOff>
    </xdr:to>
    <xdr:pic>
      <xdr:nvPicPr>
        <xdr:cNvPr id="15" name="ID_1FE831185C0945CE88A6463E7E2A6A2D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34950" y="16301085"/>
          <a:ext cx="850900" cy="855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21</xdr:row>
      <xdr:rowOff>62865</xdr:rowOff>
    </xdr:from>
    <xdr:to>
      <xdr:col>0</xdr:col>
      <xdr:colOff>1306195</xdr:colOff>
      <xdr:row>21</xdr:row>
      <xdr:rowOff>845185</xdr:rowOff>
    </xdr:to>
    <xdr:pic>
      <xdr:nvPicPr>
        <xdr:cNvPr id="16" name="ID_0AEDF2E5E9634304AB126A74CBF213B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5240" y="17440910"/>
          <a:ext cx="1290955" cy="782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132080</xdr:colOff>
      <xdr:row>22</xdr:row>
      <xdr:rowOff>133985</xdr:rowOff>
    </xdr:from>
    <xdr:to>
      <xdr:col>0</xdr:col>
      <xdr:colOff>1189355</xdr:colOff>
      <xdr:row>23</xdr:row>
      <xdr:rowOff>276860</xdr:rowOff>
    </xdr:to>
    <xdr:pic>
      <xdr:nvPicPr>
        <xdr:cNvPr id="17" name="ID_9A9FE8D4801E4FB7A4DF746F9B9F80AB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2080" y="18388330"/>
          <a:ext cx="1057275" cy="1044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26670</xdr:colOff>
      <xdr:row>23</xdr:row>
      <xdr:rowOff>123190</xdr:rowOff>
    </xdr:from>
    <xdr:to>
      <xdr:col>0</xdr:col>
      <xdr:colOff>1294130</xdr:colOff>
      <xdr:row>23</xdr:row>
      <xdr:rowOff>1189990</xdr:rowOff>
    </xdr:to>
    <xdr:pic>
      <xdr:nvPicPr>
        <xdr:cNvPr id="18" name="ID_425846F6258D461FBDDDC9DE6FA2A67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670" y="19279235"/>
          <a:ext cx="1267460" cy="1066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24</xdr:row>
      <xdr:rowOff>154940</xdr:rowOff>
    </xdr:from>
    <xdr:to>
      <xdr:col>0</xdr:col>
      <xdr:colOff>1306195</xdr:colOff>
      <xdr:row>24</xdr:row>
      <xdr:rowOff>1157605</xdr:rowOff>
    </xdr:to>
    <xdr:pic>
      <xdr:nvPicPr>
        <xdr:cNvPr id="19" name="ID_900BE3C50A7D4097AE65ED6452E1FF4A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5240" y="20619720"/>
          <a:ext cx="1290955" cy="100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25</xdr:row>
      <xdr:rowOff>276860</xdr:rowOff>
    </xdr:from>
    <xdr:to>
      <xdr:col>0</xdr:col>
      <xdr:colOff>1306195</xdr:colOff>
      <xdr:row>25</xdr:row>
      <xdr:rowOff>1036955</xdr:rowOff>
    </xdr:to>
    <xdr:pic>
      <xdr:nvPicPr>
        <xdr:cNvPr id="20" name="ID_227B3F23823F4EC085A4F5DDCA7025D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240" y="22050375"/>
          <a:ext cx="1290955" cy="760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26</xdr:row>
      <xdr:rowOff>92710</xdr:rowOff>
    </xdr:from>
    <xdr:to>
      <xdr:col>0</xdr:col>
      <xdr:colOff>1306195</xdr:colOff>
      <xdr:row>26</xdr:row>
      <xdr:rowOff>1219200</xdr:rowOff>
    </xdr:to>
    <xdr:pic>
      <xdr:nvPicPr>
        <xdr:cNvPr id="21" name="ID_F9F634C41E3945CF84383DC56A09742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5240" y="23174960"/>
          <a:ext cx="1290955" cy="1126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27</xdr:row>
      <xdr:rowOff>283210</xdr:rowOff>
    </xdr:from>
    <xdr:to>
      <xdr:col>0</xdr:col>
      <xdr:colOff>1306195</xdr:colOff>
      <xdr:row>27</xdr:row>
      <xdr:rowOff>1028700</xdr:rowOff>
    </xdr:to>
    <xdr:pic>
      <xdr:nvPicPr>
        <xdr:cNvPr id="22" name="ID_34225F116DC4442B8092A6334011C6F7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5240" y="24674195"/>
          <a:ext cx="1290955" cy="745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28</xdr:row>
      <xdr:rowOff>76835</xdr:rowOff>
    </xdr:from>
    <xdr:to>
      <xdr:col>0</xdr:col>
      <xdr:colOff>1306195</xdr:colOff>
      <xdr:row>28</xdr:row>
      <xdr:rowOff>1236345</xdr:rowOff>
    </xdr:to>
    <xdr:pic>
      <xdr:nvPicPr>
        <xdr:cNvPr id="23" name="ID_1287D7E13B2F4FC6985614892ED2D43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5240" y="25776555"/>
          <a:ext cx="1290955" cy="1159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29</xdr:row>
      <xdr:rowOff>156210</xdr:rowOff>
    </xdr:from>
    <xdr:to>
      <xdr:col>0</xdr:col>
      <xdr:colOff>1306195</xdr:colOff>
      <xdr:row>29</xdr:row>
      <xdr:rowOff>751840</xdr:rowOff>
    </xdr:to>
    <xdr:pic>
      <xdr:nvPicPr>
        <xdr:cNvPr id="24" name="ID_D953D914251C4152BC6DB14FE34678E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240" y="27164665"/>
          <a:ext cx="1290955" cy="59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335280</xdr:colOff>
      <xdr:row>30</xdr:row>
      <xdr:rowOff>15240</xdr:rowOff>
    </xdr:from>
    <xdr:to>
      <xdr:col>0</xdr:col>
      <xdr:colOff>985520</xdr:colOff>
      <xdr:row>30</xdr:row>
      <xdr:rowOff>793115</xdr:rowOff>
    </xdr:to>
    <xdr:pic>
      <xdr:nvPicPr>
        <xdr:cNvPr id="25" name="ID_53F11DA76A264E48ACC225D79289C6CD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35280" y="28332430"/>
          <a:ext cx="650240" cy="777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403860</xdr:colOff>
      <xdr:row>31</xdr:row>
      <xdr:rowOff>14605</xdr:rowOff>
    </xdr:from>
    <xdr:to>
      <xdr:col>0</xdr:col>
      <xdr:colOff>917575</xdr:colOff>
      <xdr:row>32</xdr:row>
      <xdr:rowOff>0</xdr:rowOff>
    </xdr:to>
    <xdr:pic>
      <xdr:nvPicPr>
        <xdr:cNvPr id="26" name="ID_D52B2F93099C4918A691CF4CC2C9F909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403860" y="29233495"/>
          <a:ext cx="513715" cy="7854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105410</xdr:colOff>
      <xdr:row>32</xdr:row>
      <xdr:rowOff>100330</xdr:rowOff>
    </xdr:from>
    <xdr:to>
      <xdr:col>0</xdr:col>
      <xdr:colOff>1215390</xdr:colOff>
      <xdr:row>33</xdr:row>
      <xdr:rowOff>399415</xdr:rowOff>
    </xdr:to>
    <xdr:pic>
      <xdr:nvPicPr>
        <xdr:cNvPr id="27" name="ID_835BD3E72C494CDCA460ED925F64221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5410" y="30119320"/>
          <a:ext cx="1109980" cy="1111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33</xdr:row>
      <xdr:rowOff>176530</xdr:rowOff>
    </xdr:from>
    <xdr:to>
      <xdr:col>0</xdr:col>
      <xdr:colOff>1306195</xdr:colOff>
      <xdr:row>33</xdr:row>
      <xdr:rowOff>1136650</xdr:rowOff>
    </xdr:to>
    <xdr:pic>
      <xdr:nvPicPr>
        <xdr:cNvPr id="28" name="ID_834899FF9351456680EBD6D030BAEF7D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5240" y="31008320"/>
          <a:ext cx="1290955" cy="9601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34</xdr:row>
      <xdr:rowOff>173990</xdr:rowOff>
    </xdr:from>
    <xdr:to>
      <xdr:col>0</xdr:col>
      <xdr:colOff>1306195</xdr:colOff>
      <xdr:row>34</xdr:row>
      <xdr:rowOff>1116330</xdr:rowOff>
    </xdr:to>
    <xdr:pic>
      <xdr:nvPicPr>
        <xdr:cNvPr id="29" name="ID_04E26D8D79FA42B3B5B4C54EAEBF059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5240" y="32314515"/>
          <a:ext cx="1290955" cy="942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35</xdr:row>
      <xdr:rowOff>375285</xdr:rowOff>
    </xdr:from>
    <xdr:to>
      <xdr:col>0</xdr:col>
      <xdr:colOff>1306195</xdr:colOff>
      <xdr:row>35</xdr:row>
      <xdr:rowOff>937895</xdr:rowOff>
    </xdr:to>
    <xdr:pic>
      <xdr:nvPicPr>
        <xdr:cNvPr id="30" name="ID_B85F343C62F44AC2A00CFCDB8AF1558A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5240" y="33824545"/>
          <a:ext cx="1290955" cy="562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214630</xdr:colOff>
      <xdr:row>36</xdr:row>
      <xdr:rowOff>17145</xdr:rowOff>
    </xdr:from>
    <xdr:to>
      <xdr:col>0</xdr:col>
      <xdr:colOff>1102360</xdr:colOff>
      <xdr:row>36</xdr:row>
      <xdr:rowOff>1000760</xdr:rowOff>
    </xdr:to>
    <xdr:pic>
      <xdr:nvPicPr>
        <xdr:cNvPr id="31" name="ID_0FF545A1EE884829B0F951CA8B85FB8A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4630" y="34749105"/>
          <a:ext cx="887730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176530</xdr:colOff>
      <xdr:row>37</xdr:row>
      <xdr:rowOff>17145</xdr:rowOff>
    </xdr:from>
    <xdr:to>
      <xdr:col>0</xdr:col>
      <xdr:colOff>1139825</xdr:colOff>
      <xdr:row>37</xdr:row>
      <xdr:rowOff>1000760</xdr:rowOff>
    </xdr:to>
    <xdr:pic>
      <xdr:nvPicPr>
        <xdr:cNvPr id="32" name="ID_9F5A482B1D3C4E8A8089324A5695C7F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76530" y="36057840"/>
          <a:ext cx="963295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289560</xdr:colOff>
      <xdr:row>38</xdr:row>
      <xdr:rowOff>17145</xdr:rowOff>
    </xdr:from>
    <xdr:to>
      <xdr:col>0</xdr:col>
      <xdr:colOff>1026795</xdr:colOff>
      <xdr:row>38</xdr:row>
      <xdr:rowOff>1000760</xdr:rowOff>
    </xdr:to>
    <xdr:pic>
      <xdr:nvPicPr>
        <xdr:cNvPr id="33" name="ID_4D06E834D6AE4BF687EAF6180D99C83B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89560" y="37099240"/>
          <a:ext cx="737235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56515</xdr:colOff>
      <xdr:row>38</xdr:row>
      <xdr:rowOff>1111885</xdr:rowOff>
    </xdr:from>
    <xdr:to>
      <xdr:col>1</xdr:col>
      <xdr:colOff>26035</xdr:colOff>
      <xdr:row>39</xdr:row>
      <xdr:rowOff>838835</xdr:rowOff>
    </xdr:to>
    <xdr:pic>
      <xdr:nvPicPr>
        <xdr:cNvPr id="34" name="ID_1D4E74848C0A46E08AD9FC6027902FA6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6515" y="38193980"/>
          <a:ext cx="1282700" cy="844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412750</xdr:colOff>
      <xdr:row>39</xdr:row>
      <xdr:rowOff>801370</xdr:rowOff>
    </xdr:from>
    <xdr:to>
      <xdr:col>0</xdr:col>
      <xdr:colOff>982980</xdr:colOff>
      <xdr:row>41</xdr:row>
      <xdr:rowOff>83185</xdr:rowOff>
    </xdr:to>
    <xdr:pic>
      <xdr:nvPicPr>
        <xdr:cNvPr id="35" name="ID_B2640951A593489D86D12C5887C8D80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412750" y="39001065"/>
          <a:ext cx="570230" cy="983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102235</xdr:colOff>
      <xdr:row>41</xdr:row>
      <xdr:rowOff>370205</xdr:rowOff>
    </xdr:from>
    <xdr:to>
      <xdr:col>0</xdr:col>
      <xdr:colOff>1299845</xdr:colOff>
      <xdr:row>43</xdr:row>
      <xdr:rowOff>45085</xdr:rowOff>
    </xdr:to>
    <xdr:pic>
      <xdr:nvPicPr>
        <xdr:cNvPr id="36" name="ID_913B8FAF3A7D4967A055AEBB5272F9B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2235" y="40271700"/>
          <a:ext cx="1197610" cy="1452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275590</xdr:colOff>
      <xdr:row>43</xdr:row>
      <xdr:rowOff>857250</xdr:rowOff>
    </xdr:from>
    <xdr:to>
      <xdr:col>0</xdr:col>
      <xdr:colOff>843915</xdr:colOff>
      <xdr:row>45</xdr:row>
      <xdr:rowOff>63500</xdr:rowOff>
    </xdr:to>
    <xdr:pic>
      <xdr:nvPicPr>
        <xdr:cNvPr id="37" name="ID_B098B0535B6A474595E36EB1E7E38B3C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5590" y="42536745"/>
          <a:ext cx="568325" cy="9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231775</xdr:colOff>
      <xdr:row>45</xdr:row>
      <xdr:rowOff>26035</xdr:rowOff>
    </xdr:from>
    <xdr:to>
      <xdr:col>0</xdr:col>
      <xdr:colOff>969645</xdr:colOff>
      <xdr:row>45</xdr:row>
      <xdr:rowOff>1010285</xdr:rowOff>
    </xdr:to>
    <xdr:pic>
      <xdr:nvPicPr>
        <xdr:cNvPr id="38" name="ID_E255750E509B444A854457926AF96ECB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31775" y="43483530"/>
          <a:ext cx="737870" cy="9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53975</xdr:colOff>
      <xdr:row>46</xdr:row>
      <xdr:rowOff>4445</xdr:rowOff>
    </xdr:from>
    <xdr:to>
      <xdr:col>0</xdr:col>
      <xdr:colOff>1303655</xdr:colOff>
      <xdr:row>47</xdr:row>
      <xdr:rowOff>428625</xdr:rowOff>
    </xdr:to>
    <xdr:pic>
      <xdr:nvPicPr>
        <xdr:cNvPr id="40" name="ID_2D2D2054E5BB40928D50C84F56F507B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3975" y="44579540"/>
          <a:ext cx="1249680" cy="1300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47</xdr:row>
      <xdr:rowOff>15240</xdr:rowOff>
    </xdr:from>
    <xdr:to>
      <xdr:col>0</xdr:col>
      <xdr:colOff>1294130</xdr:colOff>
      <xdr:row>48</xdr:row>
      <xdr:rowOff>440690</xdr:rowOff>
    </xdr:to>
    <xdr:pic>
      <xdr:nvPicPr>
        <xdr:cNvPr id="41" name="ID_4C4EB26C4E7B49F9BC3C145DF7A70EE3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4450" y="45466635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48</xdr:row>
      <xdr:rowOff>17145</xdr:rowOff>
    </xdr:from>
    <xdr:to>
      <xdr:col>0</xdr:col>
      <xdr:colOff>1294130</xdr:colOff>
      <xdr:row>49</xdr:row>
      <xdr:rowOff>442595</xdr:rowOff>
    </xdr:to>
    <xdr:pic>
      <xdr:nvPicPr>
        <xdr:cNvPr id="42" name="ID_D2A1D32633B7491AABA2AC530E35472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4450" y="46344840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49</xdr:row>
      <xdr:rowOff>17145</xdr:rowOff>
    </xdr:from>
    <xdr:to>
      <xdr:col>0</xdr:col>
      <xdr:colOff>1294130</xdr:colOff>
      <xdr:row>50</xdr:row>
      <xdr:rowOff>443230</xdr:rowOff>
    </xdr:to>
    <xdr:pic>
      <xdr:nvPicPr>
        <xdr:cNvPr id="43" name="ID_9FB6F9DDADB446DD847C5F70C82C486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4450" y="472211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50</xdr:row>
      <xdr:rowOff>17145</xdr:rowOff>
    </xdr:from>
    <xdr:to>
      <xdr:col>0</xdr:col>
      <xdr:colOff>1294130</xdr:colOff>
      <xdr:row>51</xdr:row>
      <xdr:rowOff>443230</xdr:rowOff>
    </xdr:to>
    <xdr:pic>
      <xdr:nvPicPr>
        <xdr:cNvPr id="44" name="ID_BAB19BDCB7BE40D59F94B386E31887A6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4450" y="480974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51</xdr:row>
      <xdr:rowOff>15240</xdr:rowOff>
    </xdr:from>
    <xdr:to>
      <xdr:col>0</xdr:col>
      <xdr:colOff>1310640</xdr:colOff>
      <xdr:row>52</xdr:row>
      <xdr:rowOff>441325</xdr:rowOff>
    </xdr:to>
    <xdr:pic>
      <xdr:nvPicPr>
        <xdr:cNvPr id="45" name="ID_A363F2110CC7405EA7C3FC6AA43CB21B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620" y="48971835"/>
          <a:ext cx="130302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52</xdr:row>
      <xdr:rowOff>15240</xdr:rowOff>
    </xdr:from>
    <xdr:to>
      <xdr:col>0</xdr:col>
      <xdr:colOff>1294130</xdr:colOff>
      <xdr:row>53</xdr:row>
      <xdr:rowOff>440690</xdr:rowOff>
    </xdr:to>
    <xdr:pic>
      <xdr:nvPicPr>
        <xdr:cNvPr id="46" name="ID_92F04F969E4C456EB8F024B137CFD7FB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4450" y="49848135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53</xdr:row>
      <xdr:rowOff>17145</xdr:rowOff>
    </xdr:from>
    <xdr:to>
      <xdr:col>0</xdr:col>
      <xdr:colOff>1294130</xdr:colOff>
      <xdr:row>54</xdr:row>
      <xdr:rowOff>442595</xdr:rowOff>
    </xdr:to>
    <xdr:pic>
      <xdr:nvPicPr>
        <xdr:cNvPr id="47" name="ID_229310DA2D594F11BB184238118B397A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4450" y="50726340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54</xdr:row>
      <xdr:rowOff>17145</xdr:rowOff>
    </xdr:from>
    <xdr:to>
      <xdr:col>0</xdr:col>
      <xdr:colOff>1294130</xdr:colOff>
      <xdr:row>55</xdr:row>
      <xdr:rowOff>443230</xdr:rowOff>
    </xdr:to>
    <xdr:pic>
      <xdr:nvPicPr>
        <xdr:cNvPr id="48" name="ID_05F32F3D65F742C1ADC51123F01A0DF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4450" y="516026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55</xdr:row>
      <xdr:rowOff>17145</xdr:rowOff>
    </xdr:from>
    <xdr:to>
      <xdr:col>0</xdr:col>
      <xdr:colOff>1294130</xdr:colOff>
      <xdr:row>56</xdr:row>
      <xdr:rowOff>443230</xdr:rowOff>
    </xdr:to>
    <xdr:pic>
      <xdr:nvPicPr>
        <xdr:cNvPr id="49" name="ID_466FE99D169A478E87BD7FBFB64702C7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4450" y="524789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56</xdr:row>
      <xdr:rowOff>14605</xdr:rowOff>
    </xdr:from>
    <xdr:to>
      <xdr:col>0</xdr:col>
      <xdr:colOff>1294130</xdr:colOff>
      <xdr:row>57</xdr:row>
      <xdr:rowOff>440690</xdr:rowOff>
    </xdr:to>
    <xdr:pic>
      <xdr:nvPicPr>
        <xdr:cNvPr id="50" name="ID_1D8746CBCFC1487E9FDB613BD73AA1CC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4450" y="5335270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57</xdr:row>
      <xdr:rowOff>15240</xdr:rowOff>
    </xdr:from>
    <xdr:to>
      <xdr:col>0</xdr:col>
      <xdr:colOff>1294130</xdr:colOff>
      <xdr:row>58</xdr:row>
      <xdr:rowOff>440690</xdr:rowOff>
    </xdr:to>
    <xdr:pic>
      <xdr:nvPicPr>
        <xdr:cNvPr id="51" name="ID_FFC51B6EEF8A433380FC39948F8ED869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4450" y="54229635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58</xdr:row>
      <xdr:rowOff>17145</xdr:rowOff>
    </xdr:from>
    <xdr:to>
      <xdr:col>0</xdr:col>
      <xdr:colOff>1294130</xdr:colOff>
      <xdr:row>59</xdr:row>
      <xdr:rowOff>442595</xdr:rowOff>
    </xdr:to>
    <xdr:pic>
      <xdr:nvPicPr>
        <xdr:cNvPr id="52" name="ID_E369361A707147059C78FF2351439F2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4450" y="55107840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59</xdr:row>
      <xdr:rowOff>17145</xdr:rowOff>
    </xdr:from>
    <xdr:to>
      <xdr:col>0</xdr:col>
      <xdr:colOff>1294130</xdr:colOff>
      <xdr:row>60</xdr:row>
      <xdr:rowOff>443230</xdr:rowOff>
    </xdr:to>
    <xdr:pic>
      <xdr:nvPicPr>
        <xdr:cNvPr id="53" name="ID_78142C3EC39D41B3A215D8304E5FD168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4450" y="559841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17145</xdr:colOff>
      <xdr:row>60</xdr:row>
      <xdr:rowOff>29210</xdr:rowOff>
    </xdr:from>
    <xdr:to>
      <xdr:col>0</xdr:col>
      <xdr:colOff>1299845</xdr:colOff>
      <xdr:row>61</xdr:row>
      <xdr:rowOff>489585</xdr:rowOff>
    </xdr:to>
    <xdr:pic>
      <xdr:nvPicPr>
        <xdr:cNvPr id="54" name="ID_BD8AE32A9389460DA806C69D1B77F3B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7145" y="56872505"/>
          <a:ext cx="1282700" cy="133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61</xdr:row>
      <xdr:rowOff>15240</xdr:rowOff>
    </xdr:from>
    <xdr:to>
      <xdr:col>0</xdr:col>
      <xdr:colOff>1289685</xdr:colOff>
      <xdr:row>62</xdr:row>
      <xdr:rowOff>441325</xdr:rowOff>
    </xdr:to>
    <xdr:pic>
      <xdr:nvPicPr>
        <xdr:cNvPr id="55" name="ID_18132BD59DB44FDFB3388392A07D738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620" y="57734835"/>
          <a:ext cx="1282065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62</xdr:row>
      <xdr:rowOff>15875</xdr:rowOff>
    </xdr:from>
    <xdr:to>
      <xdr:col>0</xdr:col>
      <xdr:colOff>1297940</xdr:colOff>
      <xdr:row>63</xdr:row>
      <xdr:rowOff>441325</xdr:rowOff>
    </xdr:to>
    <xdr:pic>
      <xdr:nvPicPr>
        <xdr:cNvPr id="56" name="ID_574A520445B34AB789B96BDDD0B6B20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620" y="58611770"/>
          <a:ext cx="129032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39370</xdr:colOff>
      <xdr:row>63</xdr:row>
      <xdr:rowOff>17145</xdr:rowOff>
    </xdr:from>
    <xdr:to>
      <xdr:col>0</xdr:col>
      <xdr:colOff>1276985</xdr:colOff>
      <xdr:row>63</xdr:row>
      <xdr:rowOff>1318895</xdr:rowOff>
    </xdr:to>
    <xdr:pic>
      <xdr:nvPicPr>
        <xdr:cNvPr id="57" name="ID_B78CA4D8B67B4625A152E82498238060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9370" y="59489340"/>
          <a:ext cx="1237615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64</xdr:row>
      <xdr:rowOff>17145</xdr:rowOff>
    </xdr:from>
    <xdr:to>
      <xdr:col>0</xdr:col>
      <xdr:colOff>1285240</xdr:colOff>
      <xdr:row>64</xdr:row>
      <xdr:rowOff>1319530</xdr:rowOff>
    </xdr:to>
    <xdr:pic>
      <xdr:nvPicPr>
        <xdr:cNvPr id="58" name="ID_559420598B2F4B078CADAA58657E9779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5240" y="60937140"/>
          <a:ext cx="127000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65</xdr:row>
      <xdr:rowOff>17145</xdr:rowOff>
    </xdr:from>
    <xdr:to>
      <xdr:col>0</xdr:col>
      <xdr:colOff>1294130</xdr:colOff>
      <xdr:row>65</xdr:row>
      <xdr:rowOff>1319530</xdr:rowOff>
    </xdr:to>
    <xdr:pic>
      <xdr:nvPicPr>
        <xdr:cNvPr id="59" name="ID_320B17B59CE14F7687092D65DCBD893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4450" y="623849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66</xdr:row>
      <xdr:rowOff>14605</xdr:rowOff>
    </xdr:from>
    <xdr:to>
      <xdr:col>0</xdr:col>
      <xdr:colOff>1294130</xdr:colOff>
      <xdr:row>66</xdr:row>
      <xdr:rowOff>1316990</xdr:rowOff>
    </xdr:to>
    <xdr:pic>
      <xdr:nvPicPr>
        <xdr:cNvPr id="60" name="ID_410BB7F79F3E49F78F4A091685AA906D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4450" y="6383020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67</xdr:row>
      <xdr:rowOff>15240</xdr:rowOff>
    </xdr:from>
    <xdr:to>
      <xdr:col>0</xdr:col>
      <xdr:colOff>1294130</xdr:colOff>
      <xdr:row>67</xdr:row>
      <xdr:rowOff>1316990</xdr:rowOff>
    </xdr:to>
    <xdr:pic>
      <xdr:nvPicPr>
        <xdr:cNvPr id="61" name="ID_57F412CFF25141908A8804EF36FC48B8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4450" y="65278635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68</xdr:row>
      <xdr:rowOff>17145</xdr:rowOff>
    </xdr:from>
    <xdr:to>
      <xdr:col>0</xdr:col>
      <xdr:colOff>1294130</xdr:colOff>
      <xdr:row>68</xdr:row>
      <xdr:rowOff>1318895</xdr:rowOff>
    </xdr:to>
    <xdr:pic>
      <xdr:nvPicPr>
        <xdr:cNvPr id="62" name="ID_43F3096654E04D6DB0317B62962913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4450" y="66728340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69</xdr:row>
      <xdr:rowOff>17145</xdr:rowOff>
    </xdr:from>
    <xdr:to>
      <xdr:col>0</xdr:col>
      <xdr:colOff>1294130</xdr:colOff>
      <xdr:row>69</xdr:row>
      <xdr:rowOff>1319530</xdr:rowOff>
    </xdr:to>
    <xdr:pic>
      <xdr:nvPicPr>
        <xdr:cNvPr id="63" name="ID_2A6098D861AD4196B98461E2A33E992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4450" y="681761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70</xdr:row>
      <xdr:rowOff>17145</xdr:rowOff>
    </xdr:from>
    <xdr:to>
      <xdr:col>0</xdr:col>
      <xdr:colOff>1294130</xdr:colOff>
      <xdr:row>70</xdr:row>
      <xdr:rowOff>1319530</xdr:rowOff>
    </xdr:to>
    <xdr:pic>
      <xdr:nvPicPr>
        <xdr:cNvPr id="64" name="ID_910B215B711F44768A22656B654B4F71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4450" y="696239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20955</xdr:colOff>
      <xdr:row>71</xdr:row>
      <xdr:rowOff>22225</xdr:rowOff>
    </xdr:from>
    <xdr:to>
      <xdr:col>1</xdr:col>
      <xdr:colOff>5715</xdr:colOff>
      <xdr:row>71</xdr:row>
      <xdr:rowOff>1324610</xdr:rowOff>
    </xdr:to>
    <xdr:pic>
      <xdr:nvPicPr>
        <xdr:cNvPr id="65" name="ID_FBA9093360354068A6DCB192C0E3CC66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0955" y="71076820"/>
          <a:ext cx="129794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72</xdr:row>
      <xdr:rowOff>15240</xdr:rowOff>
    </xdr:from>
    <xdr:to>
      <xdr:col>0</xdr:col>
      <xdr:colOff>1294130</xdr:colOff>
      <xdr:row>72</xdr:row>
      <xdr:rowOff>1316990</xdr:rowOff>
    </xdr:to>
    <xdr:pic>
      <xdr:nvPicPr>
        <xdr:cNvPr id="66" name="ID_6A62EEE515F14D8FA27DEE239D4E9ADD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4450" y="72517635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73</xdr:row>
      <xdr:rowOff>17145</xdr:rowOff>
    </xdr:from>
    <xdr:to>
      <xdr:col>0</xdr:col>
      <xdr:colOff>1294130</xdr:colOff>
      <xdr:row>73</xdr:row>
      <xdr:rowOff>1318895</xdr:rowOff>
    </xdr:to>
    <xdr:pic>
      <xdr:nvPicPr>
        <xdr:cNvPr id="67" name="ID_3C961ABD66ED4DD2BC3F9CDFDD0983AD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4450" y="73967340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104140</xdr:colOff>
      <xdr:row>74</xdr:row>
      <xdr:rowOff>17145</xdr:rowOff>
    </xdr:from>
    <xdr:to>
      <xdr:col>0</xdr:col>
      <xdr:colOff>1232535</xdr:colOff>
      <xdr:row>74</xdr:row>
      <xdr:rowOff>1319530</xdr:rowOff>
    </xdr:to>
    <xdr:pic>
      <xdr:nvPicPr>
        <xdr:cNvPr id="68" name="ID_DF132E25670E4E8694CA8F7DC9B0257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4140" y="75415140"/>
          <a:ext cx="1128395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75</xdr:row>
      <xdr:rowOff>17145</xdr:rowOff>
    </xdr:from>
    <xdr:to>
      <xdr:col>0</xdr:col>
      <xdr:colOff>1294130</xdr:colOff>
      <xdr:row>75</xdr:row>
      <xdr:rowOff>1319530</xdr:rowOff>
    </xdr:to>
    <xdr:pic>
      <xdr:nvPicPr>
        <xdr:cNvPr id="69" name="ID_7EBAB8506C574CC4A0FF5AC8A887A707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4450" y="768629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76</xdr:row>
      <xdr:rowOff>14605</xdr:rowOff>
    </xdr:from>
    <xdr:to>
      <xdr:col>0</xdr:col>
      <xdr:colOff>1294130</xdr:colOff>
      <xdr:row>76</xdr:row>
      <xdr:rowOff>1316990</xdr:rowOff>
    </xdr:to>
    <xdr:pic>
      <xdr:nvPicPr>
        <xdr:cNvPr id="70" name="ID_9FF0A072B56B4D139FC0DC8CD13BC89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4450" y="7830820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77</xdr:row>
      <xdr:rowOff>15240</xdr:rowOff>
    </xdr:from>
    <xdr:to>
      <xdr:col>0</xdr:col>
      <xdr:colOff>1294130</xdr:colOff>
      <xdr:row>77</xdr:row>
      <xdr:rowOff>1316990</xdr:rowOff>
    </xdr:to>
    <xdr:pic>
      <xdr:nvPicPr>
        <xdr:cNvPr id="71" name="ID_2E29A48B1D2746B396B25BAC220EABBA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44450" y="79756635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78</xdr:row>
      <xdr:rowOff>17145</xdr:rowOff>
    </xdr:from>
    <xdr:to>
      <xdr:col>0</xdr:col>
      <xdr:colOff>1294130</xdr:colOff>
      <xdr:row>78</xdr:row>
      <xdr:rowOff>1318895</xdr:rowOff>
    </xdr:to>
    <xdr:pic>
      <xdr:nvPicPr>
        <xdr:cNvPr id="72" name="ID_6B57342DE3B04452B20F3450F8FAC00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44450" y="81206340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79</xdr:row>
      <xdr:rowOff>17145</xdr:rowOff>
    </xdr:from>
    <xdr:to>
      <xdr:col>0</xdr:col>
      <xdr:colOff>1294130</xdr:colOff>
      <xdr:row>79</xdr:row>
      <xdr:rowOff>1319530</xdr:rowOff>
    </xdr:to>
    <xdr:pic>
      <xdr:nvPicPr>
        <xdr:cNvPr id="73" name="ID_92B9026118FA45538B64FE907D8CE6E9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44450" y="826541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80</xdr:row>
      <xdr:rowOff>17145</xdr:rowOff>
    </xdr:from>
    <xdr:to>
      <xdr:col>0</xdr:col>
      <xdr:colOff>1294130</xdr:colOff>
      <xdr:row>80</xdr:row>
      <xdr:rowOff>1319530</xdr:rowOff>
    </xdr:to>
    <xdr:pic>
      <xdr:nvPicPr>
        <xdr:cNvPr id="74" name="ID_CF481DB6B91048CBAA3E118A72274137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44450" y="8410194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81</xdr:row>
      <xdr:rowOff>14605</xdr:rowOff>
    </xdr:from>
    <xdr:to>
      <xdr:col>0</xdr:col>
      <xdr:colOff>1294130</xdr:colOff>
      <xdr:row>81</xdr:row>
      <xdr:rowOff>1316990</xdr:rowOff>
    </xdr:to>
    <xdr:pic>
      <xdr:nvPicPr>
        <xdr:cNvPr id="75" name="ID_B656ECA6DF3D4EF19F33CEBDA5334D58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44450" y="85547200"/>
          <a:ext cx="124968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82</xdr:row>
      <xdr:rowOff>15240</xdr:rowOff>
    </xdr:from>
    <xdr:to>
      <xdr:col>0</xdr:col>
      <xdr:colOff>1294130</xdr:colOff>
      <xdr:row>82</xdr:row>
      <xdr:rowOff>1316990</xdr:rowOff>
    </xdr:to>
    <xdr:pic>
      <xdr:nvPicPr>
        <xdr:cNvPr id="76" name="ID_5D5D32D632FD4860A92E40D333C4D57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44450" y="86995635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44450</xdr:colOff>
      <xdr:row>83</xdr:row>
      <xdr:rowOff>17145</xdr:rowOff>
    </xdr:from>
    <xdr:to>
      <xdr:col>0</xdr:col>
      <xdr:colOff>1294130</xdr:colOff>
      <xdr:row>83</xdr:row>
      <xdr:rowOff>1318895</xdr:rowOff>
    </xdr:to>
    <xdr:pic>
      <xdr:nvPicPr>
        <xdr:cNvPr id="77" name="ID_06900116A40E499B8F293298F5F2FFE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44450" y="88445340"/>
          <a:ext cx="1249680" cy="1301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83820</xdr:colOff>
      <xdr:row>84</xdr:row>
      <xdr:rowOff>17145</xdr:rowOff>
    </xdr:from>
    <xdr:to>
      <xdr:col>0</xdr:col>
      <xdr:colOff>1290320</xdr:colOff>
      <xdr:row>84</xdr:row>
      <xdr:rowOff>1319530</xdr:rowOff>
    </xdr:to>
    <xdr:pic>
      <xdr:nvPicPr>
        <xdr:cNvPr id="78" name="ID_FB8727642D4B41F99279C9D036C6AC1B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83820" y="89893140"/>
          <a:ext cx="1206500" cy="1302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85</xdr:row>
      <xdr:rowOff>57150</xdr:rowOff>
    </xdr:from>
    <xdr:to>
      <xdr:col>0</xdr:col>
      <xdr:colOff>1294130</xdr:colOff>
      <xdr:row>86</xdr:row>
      <xdr:rowOff>16510</xdr:rowOff>
    </xdr:to>
    <xdr:pic>
      <xdr:nvPicPr>
        <xdr:cNvPr id="79" name="ID_75DE88898231402584858A9A7A24893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91380945"/>
          <a:ext cx="1275080" cy="83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26670</xdr:colOff>
      <xdr:row>86</xdr:row>
      <xdr:rowOff>19050</xdr:rowOff>
    </xdr:from>
    <xdr:to>
      <xdr:col>0</xdr:col>
      <xdr:colOff>1301750</xdr:colOff>
      <xdr:row>86</xdr:row>
      <xdr:rowOff>774065</xdr:rowOff>
    </xdr:to>
    <xdr:pic>
      <xdr:nvPicPr>
        <xdr:cNvPr id="80" name="ID_34385B82220C46D1A1417665EEB08B23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6670" y="92219145"/>
          <a:ext cx="1275080" cy="755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87</xdr:row>
      <xdr:rowOff>40640</xdr:rowOff>
    </xdr:from>
    <xdr:to>
      <xdr:col>0</xdr:col>
      <xdr:colOff>1275080</xdr:colOff>
      <xdr:row>87</xdr:row>
      <xdr:rowOff>783590</xdr:rowOff>
    </xdr:to>
    <xdr:pic>
      <xdr:nvPicPr>
        <xdr:cNvPr id="81" name="ID_8F2AF43FA62B4428A6E09EC7B35472BD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635" y="93117035"/>
          <a:ext cx="1274445" cy="7429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88</xdr:row>
      <xdr:rowOff>146685</xdr:rowOff>
    </xdr:from>
    <xdr:to>
      <xdr:col>0</xdr:col>
      <xdr:colOff>1294130</xdr:colOff>
      <xdr:row>89</xdr:row>
      <xdr:rowOff>52070</xdr:rowOff>
    </xdr:to>
    <xdr:pic>
      <xdr:nvPicPr>
        <xdr:cNvPr id="82" name="ID_BBF39B13E5B74AE78FC15AE7117F994D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94099380"/>
          <a:ext cx="1275080" cy="781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89</xdr:row>
      <xdr:rowOff>47625</xdr:rowOff>
    </xdr:from>
    <xdr:to>
      <xdr:col>0</xdr:col>
      <xdr:colOff>1294130</xdr:colOff>
      <xdr:row>90</xdr:row>
      <xdr:rowOff>151130</xdr:rowOff>
    </xdr:to>
    <xdr:pic>
      <xdr:nvPicPr>
        <xdr:cNvPr id="83" name="ID_AA593E842DA44972B8EB26FCE6A7F798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4876620"/>
          <a:ext cx="1275080" cy="979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90</xdr:row>
      <xdr:rowOff>35560</xdr:rowOff>
    </xdr:from>
    <xdr:to>
      <xdr:col>0</xdr:col>
      <xdr:colOff>1294130</xdr:colOff>
      <xdr:row>91</xdr:row>
      <xdr:rowOff>162560</xdr:rowOff>
    </xdr:to>
    <xdr:pic>
      <xdr:nvPicPr>
        <xdr:cNvPr id="84" name="ID_5A386D0901FF4D40BD0BF87E2D346415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5740855"/>
          <a:ext cx="1275080" cy="1003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91</xdr:row>
      <xdr:rowOff>39370</xdr:rowOff>
    </xdr:from>
    <xdr:to>
      <xdr:col>0</xdr:col>
      <xdr:colOff>1294130</xdr:colOff>
      <xdr:row>92</xdr:row>
      <xdr:rowOff>154940</xdr:rowOff>
    </xdr:to>
    <xdr:pic>
      <xdr:nvPicPr>
        <xdr:cNvPr id="85" name="ID_2CAC71AC2D25497A90BC29BEBDADC18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6620965"/>
          <a:ext cx="1275080" cy="991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92</xdr:row>
      <xdr:rowOff>27940</xdr:rowOff>
    </xdr:from>
    <xdr:to>
      <xdr:col>0</xdr:col>
      <xdr:colOff>1294130</xdr:colOff>
      <xdr:row>93</xdr:row>
      <xdr:rowOff>107315</xdr:rowOff>
    </xdr:to>
    <xdr:pic>
      <xdr:nvPicPr>
        <xdr:cNvPr id="86" name="ID_1B17EF1D451443B197A62C018366290A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7485835"/>
          <a:ext cx="1275080" cy="955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</xdr:colOff>
      <xdr:row>93</xdr:row>
      <xdr:rowOff>12065</xdr:rowOff>
    </xdr:from>
    <xdr:to>
      <xdr:col>0</xdr:col>
      <xdr:colOff>1294130</xdr:colOff>
      <xdr:row>94</xdr:row>
      <xdr:rowOff>111125</xdr:rowOff>
    </xdr:to>
    <xdr:pic>
      <xdr:nvPicPr>
        <xdr:cNvPr id="87" name="ID_F4B593AD87BD489D9E10882218C35358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8346260"/>
          <a:ext cx="1275080" cy="975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16510</xdr:colOff>
      <xdr:row>94</xdr:row>
      <xdr:rowOff>7620</xdr:rowOff>
    </xdr:from>
    <xdr:to>
      <xdr:col>0</xdr:col>
      <xdr:colOff>1304290</xdr:colOff>
      <xdr:row>95</xdr:row>
      <xdr:rowOff>139065</xdr:rowOff>
    </xdr:to>
    <xdr:pic>
      <xdr:nvPicPr>
        <xdr:cNvPr id="88" name="ID_2F2E8640C7C14EF083E413532EC23C28" descr="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510" y="99218115"/>
          <a:ext cx="1287780" cy="1007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95</xdr:row>
      <xdr:rowOff>47625</xdr:rowOff>
    </xdr:from>
    <xdr:to>
      <xdr:col>0</xdr:col>
      <xdr:colOff>1289050</xdr:colOff>
      <xdr:row>96</xdr:row>
      <xdr:rowOff>111125</xdr:rowOff>
    </xdr:to>
    <xdr:pic>
      <xdr:nvPicPr>
        <xdr:cNvPr id="89" name="ID_12AD0129848F43208054556FF10A9068" descr="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7620" y="100134420"/>
          <a:ext cx="1281430" cy="93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95</xdr:row>
      <xdr:rowOff>876300</xdr:rowOff>
    </xdr:from>
    <xdr:to>
      <xdr:col>0</xdr:col>
      <xdr:colOff>1289050</xdr:colOff>
      <xdr:row>96</xdr:row>
      <xdr:rowOff>622300</xdr:rowOff>
    </xdr:to>
    <xdr:pic>
      <xdr:nvPicPr>
        <xdr:cNvPr id="90" name="ID_DC5A49A0C4F842DE9D156E2AF9173513" descr="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100963095"/>
          <a:ext cx="1289050" cy="622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97</xdr:row>
      <xdr:rowOff>42545</xdr:rowOff>
    </xdr:from>
    <xdr:to>
      <xdr:col>0</xdr:col>
      <xdr:colOff>1289050</xdr:colOff>
      <xdr:row>97</xdr:row>
      <xdr:rowOff>690245</xdr:rowOff>
    </xdr:to>
    <xdr:pic>
      <xdr:nvPicPr>
        <xdr:cNvPr id="91" name="ID_967717ADBCCC4ADBBA7EC8EBE39F81D0" descr="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70" y="101881940"/>
          <a:ext cx="1287780" cy="647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98</xdr:row>
      <xdr:rowOff>29210</xdr:rowOff>
    </xdr:from>
    <xdr:to>
      <xdr:col>0</xdr:col>
      <xdr:colOff>1304290</xdr:colOff>
      <xdr:row>98</xdr:row>
      <xdr:rowOff>812800</xdr:rowOff>
    </xdr:to>
    <xdr:pic>
      <xdr:nvPicPr>
        <xdr:cNvPr id="92" name="ID_E7586C6035874933BE310C92251E0CE0" descr="5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5240" y="102744905"/>
          <a:ext cx="1289050" cy="783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27940</xdr:colOff>
      <xdr:row>121</xdr:row>
      <xdr:rowOff>15875</xdr:rowOff>
    </xdr:from>
    <xdr:to>
      <xdr:col>0</xdr:col>
      <xdr:colOff>1268095</xdr:colOff>
      <xdr:row>121</xdr:row>
      <xdr:rowOff>1000125</xdr:rowOff>
    </xdr:to>
    <xdr:pic>
      <xdr:nvPicPr>
        <xdr:cNvPr id="93" name="ID_EE019D64858F48B882312AE719A23E3D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940" y="123051570"/>
          <a:ext cx="1240155" cy="984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122</xdr:row>
      <xdr:rowOff>14605</xdr:rowOff>
    </xdr:from>
    <xdr:to>
      <xdr:col>0</xdr:col>
      <xdr:colOff>1286510</xdr:colOff>
      <xdr:row>123</xdr:row>
      <xdr:rowOff>137795</xdr:rowOff>
    </xdr:to>
    <xdr:pic>
      <xdr:nvPicPr>
        <xdr:cNvPr id="94" name="ID_E86558699CB248CA9BB432FB13B8AF6C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7620" y="124091700"/>
          <a:ext cx="1278890" cy="1164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25400</xdr:colOff>
      <xdr:row>123</xdr:row>
      <xdr:rowOff>27940</xdr:rowOff>
    </xdr:from>
    <xdr:to>
      <xdr:col>0</xdr:col>
      <xdr:colOff>1286510</xdr:colOff>
      <xdr:row>123</xdr:row>
      <xdr:rowOff>1000125</xdr:rowOff>
    </xdr:to>
    <xdr:pic>
      <xdr:nvPicPr>
        <xdr:cNvPr id="95" name="ID_CF3B9B957BA343E88FAA8CC7C3E98E30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5400" y="125146435"/>
          <a:ext cx="1261110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25400</xdr:colOff>
      <xdr:row>124</xdr:row>
      <xdr:rowOff>27940</xdr:rowOff>
    </xdr:from>
    <xdr:to>
      <xdr:col>0</xdr:col>
      <xdr:colOff>1286510</xdr:colOff>
      <xdr:row>124</xdr:row>
      <xdr:rowOff>1000125</xdr:rowOff>
    </xdr:to>
    <xdr:pic>
      <xdr:nvPicPr>
        <xdr:cNvPr id="96" name="ID_6DBE1AF5A010434D8FFB7950D4DD8234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5400" y="126187835"/>
          <a:ext cx="1261110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25400</xdr:colOff>
      <xdr:row>125</xdr:row>
      <xdr:rowOff>27940</xdr:rowOff>
    </xdr:from>
    <xdr:to>
      <xdr:col>0</xdr:col>
      <xdr:colOff>1286510</xdr:colOff>
      <xdr:row>125</xdr:row>
      <xdr:rowOff>1000125</xdr:rowOff>
    </xdr:to>
    <xdr:pic>
      <xdr:nvPicPr>
        <xdr:cNvPr id="97" name="ID_2150174779724C74AA4755C7EA47923B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5400" y="127229235"/>
          <a:ext cx="1261110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25400</xdr:colOff>
      <xdr:row>126</xdr:row>
      <xdr:rowOff>31750</xdr:rowOff>
    </xdr:from>
    <xdr:to>
      <xdr:col>0</xdr:col>
      <xdr:colOff>1286510</xdr:colOff>
      <xdr:row>126</xdr:row>
      <xdr:rowOff>1003935</xdr:rowOff>
    </xdr:to>
    <xdr:pic>
      <xdr:nvPicPr>
        <xdr:cNvPr id="98" name="ID_6E352DBFD33F419DB76292E1389D2539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5400" y="128274445"/>
          <a:ext cx="1261110" cy="972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130</xdr:row>
      <xdr:rowOff>14605</xdr:rowOff>
    </xdr:from>
    <xdr:to>
      <xdr:col>0</xdr:col>
      <xdr:colOff>1264285</xdr:colOff>
      <xdr:row>131</xdr:row>
      <xdr:rowOff>281305</xdr:rowOff>
    </xdr:to>
    <xdr:pic>
      <xdr:nvPicPr>
        <xdr:cNvPr id="99" name="ID_DC7D5D3E6C734FA38AD3C9EEE717F0F4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7620" y="133032500"/>
          <a:ext cx="1256665" cy="1308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131</xdr:row>
      <xdr:rowOff>38735</xdr:rowOff>
    </xdr:from>
    <xdr:to>
      <xdr:col>0</xdr:col>
      <xdr:colOff>1282065</xdr:colOff>
      <xdr:row>132</xdr:row>
      <xdr:rowOff>200025</xdr:rowOff>
    </xdr:to>
    <xdr:pic>
      <xdr:nvPicPr>
        <xdr:cNvPr id="100" name="ID_7778BE9538194AD1AC2EBDF27BC38FF4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7620" y="134098030"/>
          <a:ext cx="1274445" cy="1202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132</xdr:row>
      <xdr:rowOff>14605</xdr:rowOff>
    </xdr:from>
    <xdr:to>
      <xdr:col>0</xdr:col>
      <xdr:colOff>1304925</xdr:colOff>
      <xdr:row>132</xdr:row>
      <xdr:rowOff>1299210</xdr:rowOff>
    </xdr:to>
    <xdr:pic>
      <xdr:nvPicPr>
        <xdr:cNvPr id="101" name="ID_93F1127FAE544E15B770F559F6B47ED6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7620" y="135115300"/>
          <a:ext cx="1297305" cy="1284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133</xdr:row>
      <xdr:rowOff>13335</xdr:rowOff>
    </xdr:from>
    <xdr:to>
      <xdr:col>0</xdr:col>
      <xdr:colOff>1304925</xdr:colOff>
      <xdr:row>133</xdr:row>
      <xdr:rowOff>1296035</xdr:rowOff>
    </xdr:to>
    <xdr:pic>
      <xdr:nvPicPr>
        <xdr:cNvPr id="102" name="ID_D398E8EE5E6E4CB08724418142D682C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7620" y="136472930"/>
          <a:ext cx="1297305" cy="128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134</xdr:row>
      <xdr:rowOff>410210</xdr:rowOff>
    </xdr:from>
    <xdr:to>
      <xdr:col>0</xdr:col>
      <xdr:colOff>1228090</xdr:colOff>
      <xdr:row>140</xdr:row>
      <xdr:rowOff>229235</xdr:rowOff>
    </xdr:to>
    <xdr:pic>
      <xdr:nvPicPr>
        <xdr:cNvPr id="103" name="ID_7C33276007A04E08982E032FFB7E4F9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635" y="138228705"/>
          <a:ext cx="1227455" cy="3248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140</xdr:row>
      <xdr:rowOff>71755</xdr:rowOff>
    </xdr:from>
    <xdr:to>
      <xdr:col>0</xdr:col>
      <xdr:colOff>1270000</xdr:colOff>
      <xdr:row>141</xdr:row>
      <xdr:rowOff>728345</xdr:rowOff>
    </xdr:to>
    <xdr:pic>
      <xdr:nvPicPr>
        <xdr:cNvPr id="104" name="ID_5BCD749DDEC04ED88B137744AB56EC35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7620" y="141319250"/>
          <a:ext cx="1262380" cy="1532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143</xdr:row>
      <xdr:rowOff>0</xdr:rowOff>
    </xdr:from>
    <xdr:to>
      <xdr:col>1</xdr:col>
      <xdr:colOff>4445</xdr:colOff>
      <xdr:row>144</xdr:row>
      <xdr:rowOff>15875</xdr:rowOff>
    </xdr:to>
    <xdr:pic>
      <xdr:nvPicPr>
        <xdr:cNvPr id="105" name="ID_66893E5EE3314738B55C4730E2E2B162" descr="微信图片_20260516150106_713_6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rcRect t="48000"/>
        <a:stretch>
          <a:fillRect/>
        </a:stretch>
      </xdr:blipFill>
      <xdr:spPr>
        <a:xfrm>
          <a:off x="7620" y="143876395"/>
          <a:ext cx="1310005" cy="892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11430</xdr:colOff>
      <xdr:row>144</xdr:row>
      <xdr:rowOff>876300</xdr:rowOff>
    </xdr:from>
    <xdr:to>
      <xdr:col>0</xdr:col>
      <xdr:colOff>1287780</xdr:colOff>
      <xdr:row>146</xdr:row>
      <xdr:rowOff>19685</xdr:rowOff>
    </xdr:to>
    <xdr:pic>
      <xdr:nvPicPr>
        <xdr:cNvPr id="106" name="ID_CD4350700F484309AD11B1565323E6AA" descr="微信图片_20260516150109_714_6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1430" y="145628995"/>
          <a:ext cx="1276350" cy="89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146</xdr:row>
      <xdr:rowOff>12700</xdr:rowOff>
    </xdr:from>
    <xdr:to>
      <xdr:col>0</xdr:col>
      <xdr:colOff>1282065</xdr:colOff>
      <xdr:row>147</xdr:row>
      <xdr:rowOff>32385</xdr:rowOff>
    </xdr:to>
    <xdr:pic>
      <xdr:nvPicPr>
        <xdr:cNvPr id="107" name="ID_C2D4202486724DDD8397E64A9D04C5FB" descr="微信图片_20260516150111_715_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35" y="146517995"/>
          <a:ext cx="1281430" cy="895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147</xdr:row>
      <xdr:rowOff>77470</xdr:rowOff>
    </xdr:from>
    <xdr:to>
      <xdr:col>0</xdr:col>
      <xdr:colOff>1287145</xdr:colOff>
      <xdr:row>148</xdr:row>
      <xdr:rowOff>59055</xdr:rowOff>
    </xdr:to>
    <xdr:pic>
      <xdr:nvPicPr>
        <xdr:cNvPr id="108" name="ID_A2B871617DCD4F6980331215C67AE7EB" descr="微信图片_20260516150114_716_6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35" y="147459065"/>
          <a:ext cx="1286510" cy="85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148</xdr:row>
      <xdr:rowOff>31750</xdr:rowOff>
    </xdr:from>
    <xdr:to>
      <xdr:col>0</xdr:col>
      <xdr:colOff>1309370</xdr:colOff>
      <xdr:row>149</xdr:row>
      <xdr:rowOff>48260</xdr:rowOff>
    </xdr:to>
    <xdr:pic>
      <xdr:nvPicPr>
        <xdr:cNvPr id="109" name="ID_E24DD69EE9994B169AFD2CE0F54D9676" descr="微信图片_20260516150114_717_6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35" y="148289645"/>
          <a:ext cx="1308735" cy="892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149</xdr:row>
      <xdr:rowOff>3175</xdr:rowOff>
    </xdr:from>
    <xdr:to>
      <xdr:col>0</xdr:col>
      <xdr:colOff>1306830</xdr:colOff>
      <xdr:row>149</xdr:row>
      <xdr:rowOff>857885</xdr:rowOff>
    </xdr:to>
    <xdr:pic>
      <xdr:nvPicPr>
        <xdr:cNvPr id="110" name="ID_E976EB6C36D54C91B4BD3E402781638B" descr="微信图片_20260516150115_718_6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7620" y="149137370"/>
          <a:ext cx="1299210" cy="85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150</xdr:row>
      <xdr:rowOff>10160</xdr:rowOff>
    </xdr:from>
    <xdr:to>
      <xdr:col>1</xdr:col>
      <xdr:colOff>7620</xdr:colOff>
      <xdr:row>150</xdr:row>
      <xdr:rowOff>864870</xdr:rowOff>
    </xdr:to>
    <xdr:pic>
      <xdr:nvPicPr>
        <xdr:cNvPr id="111" name="ID_E3A7F3A61CF24D078FE608E058FD9884" descr="微信图片_20260516150116_719_6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7620" y="150020655"/>
          <a:ext cx="1313180" cy="854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30480</xdr:colOff>
      <xdr:row>144</xdr:row>
      <xdr:rowOff>48895</xdr:rowOff>
    </xdr:from>
    <xdr:to>
      <xdr:col>0</xdr:col>
      <xdr:colOff>1304290</xdr:colOff>
      <xdr:row>144</xdr:row>
      <xdr:rowOff>840105</xdr:rowOff>
    </xdr:to>
    <xdr:pic>
      <xdr:nvPicPr>
        <xdr:cNvPr id="112" name="图片 59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rcRect b="30080"/>
        <a:stretch>
          <a:fillRect/>
        </a:stretch>
      </xdr:blipFill>
      <xdr:spPr>
        <a:xfrm rot="-5400000">
          <a:off x="271780" y="144560290"/>
          <a:ext cx="791210" cy="12738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99</xdr:row>
      <xdr:rowOff>48260</xdr:rowOff>
    </xdr:from>
    <xdr:to>
      <xdr:col>0</xdr:col>
      <xdr:colOff>1306830</xdr:colOff>
      <xdr:row>100</xdr:row>
      <xdr:rowOff>209550</xdr:rowOff>
    </xdr:to>
    <xdr:pic>
      <xdr:nvPicPr>
        <xdr:cNvPr id="113" name="ID_D39D701D08444DCDB37012D4717EC93A" descr="679-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7620" y="103640255"/>
          <a:ext cx="1299210" cy="1037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100</xdr:row>
      <xdr:rowOff>24130</xdr:rowOff>
    </xdr:from>
    <xdr:to>
      <xdr:col>0</xdr:col>
      <xdr:colOff>1300480</xdr:colOff>
      <xdr:row>101</xdr:row>
      <xdr:rowOff>132715</xdr:rowOff>
    </xdr:to>
    <xdr:pic>
      <xdr:nvPicPr>
        <xdr:cNvPr id="114" name="ID_A482C5DAFD55458F8C420D79C7032002" descr="45920f1e3bfb8fdbab737ec2f06b3862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 rot="5400000">
          <a:off x="157480" y="104334310"/>
          <a:ext cx="984885" cy="1300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22860</xdr:colOff>
      <xdr:row>101</xdr:row>
      <xdr:rowOff>31750</xdr:rowOff>
    </xdr:from>
    <xdr:to>
      <xdr:col>0</xdr:col>
      <xdr:colOff>1303020</xdr:colOff>
      <xdr:row>102</xdr:row>
      <xdr:rowOff>92075</xdr:rowOff>
    </xdr:to>
    <xdr:pic>
      <xdr:nvPicPr>
        <xdr:cNvPr id="115" name="ID_9300CAF000DE465686E2383AEDAF7EA8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2860" y="105376345"/>
          <a:ext cx="1280160" cy="936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102</xdr:row>
      <xdr:rowOff>36830</xdr:rowOff>
    </xdr:from>
    <xdr:to>
      <xdr:col>0</xdr:col>
      <xdr:colOff>1306830</xdr:colOff>
      <xdr:row>103</xdr:row>
      <xdr:rowOff>149225</xdr:rowOff>
    </xdr:to>
    <xdr:pic>
      <xdr:nvPicPr>
        <xdr:cNvPr id="116" name="ID_54BF7A8C5EDE4A78865C574EC3592816" descr="6eaf0d9ca8c208d394d3637e1f86cf8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 rot="5400000">
          <a:off x="158750" y="106098340"/>
          <a:ext cx="988695" cy="1306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20955</xdr:rowOff>
    </xdr:from>
    <xdr:to>
      <xdr:col>0</xdr:col>
      <xdr:colOff>1273175</xdr:colOff>
      <xdr:row>104</xdr:row>
      <xdr:rowOff>152400</xdr:rowOff>
    </xdr:to>
    <xdr:pic>
      <xdr:nvPicPr>
        <xdr:cNvPr id="117" name="ID_D2869B6DAC7240A3BFABCEDF4782F95F" descr="05bfdb7f7d381d3082c7bf7189ce44ec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 rot="5400000">
          <a:off x="132715" y="106985435"/>
          <a:ext cx="1007745" cy="1273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104</xdr:row>
      <xdr:rowOff>35560</xdr:rowOff>
    </xdr:from>
    <xdr:to>
      <xdr:col>0</xdr:col>
      <xdr:colOff>1309370</xdr:colOff>
      <xdr:row>105</xdr:row>
      <xdr:rowOff>396875</xdr:rowOff>
    </xdr:to>
    <xdr:pic>
      <xdr:nvPicPr>
        <xdr:cNvPr id="118" name="ID_907867682BE04356900A53EC396E95B2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7620" y="108009055"/>
          <a:ext cx="1301750" cy="1237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105</xdr:row>
      <xdr:rowOff>15240</xdr:rowOff>
    </xdr:from>
    <xdr:to>
      <xdr:col>1</xdr:col>
      <xdr:colOff>7620</xdr:colOff>
      <xdr:row>106</xdr:row>
      <xdr:rowOff>396875</xdr:rowOff>
    </xdr:to>
    <xdr:pic>
      <xdr:nvPicPr>
        <xdr:cNvPr id="119" name="ID_A6050D17ED1F4B9B939F52C9CDC888C4" descr="35377d84eb350aa793e7c83f114ba32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 rot="5400000">
          <a:off x="31750" y="108833920"/>
          <a:ext cx="1257935" cy="1319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106</xdr:row>
      <xdr:rowOff>51435</xdr:rowOff>
    </xdr:from>
    <xdr:to>
      <xdr:col>1</xdr:col>
      <xdr:colOff>21590</xdr:colOff>
      <xdr:row>107</xdr:row>
      <xdr:rowOff>407035</xdr:rowOff>
    </xdr:to>
    <xdr:pic>
      <xdr:nvPicPr>
        <xdr:cNvPr id="120" name="ID_4C7A50B6E1A8411582C636F3B7C3C424" descr="8e9c6776e011c3a86e7f04968c7a14ed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 rot="5400000">
          <a:off x="51435" y="109726095"/>
          <a:ext cx="1231900" cy="1334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107</xdr:row>
      <xdr:rowOff>20320</xdr:rowOff>
    </xdr:from>
    <xdr:to>
      <xdr:col>0</xdr:col>
      <xdr:colOff>1311910</xdr:colOff>
      <xdr:row>108</xdr:row>
      <xdr:rowOff>412115</xdr:rowOff>
    </xdr:to>
    <xdr:pic>
      <xdr:nvPicPr>
        <xdr:cNvPr id="121" name="ID_3DFCD10DB7754437A6A678DF82ECF8C0" descr="7a2809f7828fa76f3586905a209c92cb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 rot="5400000">
          <a:off x="22225" y="110601125"/>
          <a:ext cx="1268095" cy="1310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107</xdr:row>
      <xdr:rowOff>876300</xdr:rowOff>
    </xdr:from>
    <xdr:to>
      <xdr:col>0</xdr:col>
      <xdr:colOff>1299210</xdr:colOff>
      <xdr:row>109</xdr:row>
      <xdr:rowOff>285115</xdr:rowOff>
    </xdr:to>
    <xdr:pic>
      <xdr:nvPicPr>
        <xdr:cNvPr id="122" name="ID_B6DEC49E7D374AC282BA4BB0DA776093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7620" y="111478695"/>
          <a:ext cx="1291590" cy="1161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109</xdr:row>
      <xdr:rowOff>16510</xdr:rowOff>
    </xdr:from>
    <xdr:to>
      <xdr:col>0</xdr:col>
      <xdr:colOff>1272540</xdr:colOff>
      <xdr:row>110</xdr:row>
      <xdr:rowOff>315595</xdr:rowOff>
    </xdr:to>
    <xdr:pic>
      <xdr:nvPicPr>
        <xdr:cNvPr id="123" name="ID_7A57FABD8C274EEEB9D97F589E7D7367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35" y="112371505"/>
          <a:ext cx="1271905" cy="1175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110</xdr:row>
      <xdr:rowOff>60325</xdr:rowOff>
    </xdr:from>
    <xdr:to>
      <xdr:col>0</xdr:col>
      <xdr:colOff>1266825</xdr:colOff>
      <xdr:row>111</xdr:row>
      <xdr:rowOff>271145</xdr:rowOff>
    </xdr:to>
    <xdr:pic>
      <xdr:nvPicPr>
        <xdr:cNvPr id="124" name="ID_94F478E6A6874E429AC2E70CCCFFCE72" descr="e7e3e71a1740f611302a7d9041fae657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 rot="5400000">
          <a:off x="89535" y="113201450"/>
          <a:ext cx="1087120" cy="1266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111</xdr:row>
      <xdr:rowOff>35560</xdr:rowOff>
    </xdr:from>
    <xdr:to>
      <xdr:col>0</xdr:col>
      <xdr:colOff>1186180</xdr:colOff>
      <xdr:row>112</xdr:row>
      <xdr:rowOff>304800</xdr:rowOff>
    </xdr:to>
    <xdr:pic>
      <xdr:nvPicPr>
        <xdr:cNvPr id="125" name="ID_3A425414DD074A9B95933C73E9DB6303" descr="4c14da02a7fb04ba35f7fe0899867159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 rot="5400000">
          <a:off x="24130" y="114126645"/>
          <a:ext cx="1145540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42545</xdr:colOff>
      <xdr:row>112</xdr:row>
      <xdr:rowOff>51435</xdr:rowOff>
    </xdr:from>
    <xdr:to>
      <xdr:col>0</xdr:col>
      <xdr:colOff>1299210</xdr:colOff>
      <xdr:row>113</xdr:row>
      <xdr:rowOff>386715</xdr:rowOff>
    </xdr:to>
    <xdr:pic>
      <xdr:nvPicPr>
        <xdr:cNvPr id="126" name="ID_092436A8A0164B19B6F6F3E925CF8F93" descr="a1990845af769ef7c0cfdb43ef2aae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 rot="5400000">
          <a:off x="64770" y="115012470"/>
          <a:ext cx="1211580" cy="1256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1270</xdr:colOff>
      <xdr:row>113</xdr:row>
      <xdr:rowOff>10160</xdr:rowOff>
    </xdr:from>
    <xdr:to>
      <xdr:col>1</xdr:col>
      <xdr:colOff>0</xdr:colOff>
      <xdr:row>114</xdr:row>
      <xdr:rowOff>381635</xdr:rowOff>
    </xdr:to>
    <xdr:pic>
      <xdr:nvPicPr>
        <xdr:cNvPr id="127" name="ID_8C74B162F9CA4044A1BB11D1C77A9CD8" descr="8c42f6644bc41ef7cfdf26d14706c2bf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 rot="5400000">
          <a:off x="33020" y="115837970"/>
          <a:ext cx="1247775" cy="1311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114</xdr:row>
      <xdr:rowOff>20320</xdr:rowOff>
    </xdr:from>
    <xdr:to>
      <xdr:col>0</xdr:col>
      <xdr:colOff>1290320</xdr:colOff>
      <xdr:row>115</xdr:row>
      <xdr:rowOff>455930</xdr:rowOff>
    </xdr:to>
    <xdr:pic>
      <xdr:nvPicPr>
        <xdr:cNvPr id="128" name="ID_ADC01EDF71D04826B0E1CD6A14BFDE5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7620" y="116756815"/>
          <a:ext cx="1282700" cy="1311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33655</xdr:colOff>
      <xdr:row>114</xdr:row>
      <xdr:rowOff>876300</xdr:rowOff>
    </xdr:from>
    <xdr:to>
      <xdr:col>1</xdr:col>
      <xdr:colOff>10795</xdr:colOff>
      <xdr:row>115</xdr:row>
      <xdr:rowOff>824230</xdr:rowOff>
    </xdr:to>
    <xdr:pic>
      <xdr:nvPicPr>
        <xdr:cNvPr id="129" name="ID_A8761F709FAC4341A5B40AF8550647A7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33655" y="117612795"/>
          <a:ext cx="1290320" cy="824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11430</xdr:colOff>
      <xdr:row>116</xdr:row>
      <xdr:rowOff>27305</xdr:rowOff>
    </xdr:from>
    <xdr:to>
      <xdr:col>0</xdr:col>
      <xdr:colOff>1301750</xdr:colOff>
      <xdr:row>117</xdr:row>
      <xdr:rowOff>460375</xdr:rowOff>
    </xdr:to>
    <xdr:pic>
      <xdr:nvPicPr>
        <xdr:cNvPr id="130" name="ID_D65C5122606842E7B65B59225B13AA0A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1430" y="118516400"/>
          <a:ext cx="1290320" cy="1309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25400</xdr:colOff>
      <xdr:row>116</xdr:row>
      <xdr:rowOff>876300</xdr:rowOff>
    </xdr:from>
    <xdr:to>
      <xdr:col>1</xdr:col>
      <xdr:colOff>6350</xdr:colOff>
      <xdr:row>118</xdr:row>
      <xdr:rowOff>112395</xdr:rowOff>
    </xdr:to>
    <xdr:pic>
      <xdr:nvPicPr>
        <xdr:cNvPr id="131" name="ID_5D6EF464A2694DFC913D108CD84E7354" descr="902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5400" y="119365395"/>
          <a:ext cx="1294130" cy="988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118</xdr:row>
      <xdr:rowOff>36195</xdr:rowOff>
    </xdr:from>
    <xdr:to>
      <xdr:col>0</xdr:col>
      <xdr:colOff>1292225</xdr:colOff>
      <xdr:row>119</xdr:row>
      <xdr:rowOff>349250</xdr:rowOff>
    </xdr:to>
    <xdr:pic>
      <xdr:nvPicPr>
        <xdr:cNvPr id="132" name="ID_B5F8562DD98B48AEB1A81CCB69A6733E" descr="8019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35" y="120277890"/>
          <a:ext cx="1291590" cy="1189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119</xdr:row>
      <xdr:rowOff>40005</xdr:rowOff>
    </xdr:from>
    <xdr:to>
      <xdr:col>0</xdr:col>
      <xdr:colOff>1291590</xdr:colOff>
      <xdr:row>120</xdr:row>
      <xdr:rowOff>249555</xdr:rowOff>
    </xdr:to>
    <xdr:pic>
      <xdr:nvPicPr>
        <xdr:cNvPr id="133" name="ID_1DC3FE22348C4573B08C11902D44BCB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7620" y="121158000"/>
          <a:ext cx="1283970" cy="1085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120</xdr:row>
      <xdr:rowOff>38735</xdr:rowOff>
    </xdr:from>
    <xdr:to>
      <xdr:col>0</xdr:col>
      <xdr:colOff>1299210</xdr:colOff>
      <xdr:row>120</xdr:row>
      <xdr:rowOff>1006475</xdr:rowOff>
    </xdr:to>
    <xdr:pic>
      <xdr:nvPicPr>
        <xdr:cNvPr id="134" name="ID_C9120AC2902A4C7EBBE499067D4AD60D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7620" y="122033030"/>
          <a:ext cx="1291590" cy="967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127</xdr:row>
      <xdr:rowOff>28575</xdr:rowOff>
    </xdr:from>
    <xdr:to>
      <xdr:col>1</xdr:col>
      <xdr:colOff>79375</xdr:colOff>
      <xdr:row>127</xdr:row>
      <xdr:rowOff>1217295</xdr:rowOff>
    </xdr:to>
    <xdr:pic>
      <xdr:nvPicPr>
        <xdr:cNvPr id="135" name="ID_734D54EFB7224A83AE1BDE774A6C2F33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7620" y="129312670"/>
          <a:ext cx="1384935" cy="1188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128</xdr:row>
      <xdr:rowOff>33655</xdr:rowOff>
    </xdr:from>
    <xdr:to>
      <xdr:col>1</xdr:col>
      <xdr:colOff>79375</xdr:colOff>
      <xdr:row>128</xdr:row>
      <xdr:rowOff>1222375</xdr:rowOff>
    </xdr:to>
    <xdr:pic>
      <xdr:nvPicPr>
        <xdr:cNvPr id="136" name="ID_6C2D45FFF13D4D18955C3EBC7BE6D334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7620" y="130638550"/>
          <a:ext cx="1384935" cy="1188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7620</xdr:colOff>
      <xdr:row>129</xdr:row>
      <xdr:rowOff>24130</xdr:rowOff>
    </xdr:from>
    <xdr:to>
      <xdr:col>1</xdr:col>
      <xdr:colOff>13970</xdr:colOff>
      <xdr:row>129</xdr:row>
      <xdr:rowOff>1073150</xdr:rowOff>
    </xdr:to>
    <xdr:pic>
      <xdr:nvPicPr>
        <xdr:cNvPr id="137" name="ID_9D0864D8800B4CECB87464EDF42C57FF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7620" y="131949825"/>
          <a:ext cx="1319530" cy="1049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151</xdr:row>
      <xdr:rowOff>0</xdr:rowOff>
    </xdr:from>
    <xdr:to>
      <xdr:col>0</xdr:col>
      <xdr:colOff>1290955</xdr:colOff>
      <xdr:row>151</xdr:row>
      <xdr:rowOff>1146175</xdr:rowOff>
    </xdr:to>
    <xdr:pic>
      <xdr:nvPicPr>
        <xdr:cNvPr id="39" name="Picture 1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7620" y="150886795"/>
          <a:ext cx="1283335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7620</xdr:colOff>
      <xdr:row>151</xdr:row>
      <xdr:rowOff>1167130</xdr:rowOff>
    </xdr:from>
    <xdr:to>
      <xdr:col>1</xdr:col>
      <xdr:colOff>7620</xdr:colOff>
      <xdr:row>152</xdr:row>
      <xdr:rowOff>1151890</xdr:rowOff>
    </xdr:to>
    <xdr:pic>
      <xdr:nvPicPr>
        <xdr:cNvPr id="162" name="Picture 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7620" y="151763095"/>
          <a:ext cx="1313180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63500</xdr:colOff>
      <xdr:row>156</xdr:row>
      <xdr:rowOff>63500</xdr:rowOff>
    </xdr:from>
    <xdr:to>
      <xdr:col>1</xdr:col>
      <xdr:colOff>50800</xdr:colOff>
      <xdr:row>156</xdr:row>
      <xdr:rowOff>1008380</xdr:rowOff>
    </xdr:to>
    <xdr:pic>
      <xdr:nvPicPr>
        <xdr:cNvPr id="165" name="图片 164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3500" y="155712795"/>
          <a:ext cx="1300480" cy="9448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190501</xdr:rowOff>
    </xdr:from>
    <xdr:to>
      <xdr:col>1</xdr:col>
      <xdr:colOff>41275</xdr:colOff>
      <xdr:row>157</xdr:row>
      <xdr:rowOff>1002666</xdr:rowOff>
    </xdr:to>
    <xdr:pic>
      <xdr:nvPicPr>
        <xdr:cNvPr id="166" name="图片 165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156881195"/>
          <a:ext cx="1354455" cy="81216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159</xdr:row>
      <xdr:rowOff>133985</xdr:rowOff>
    </xdr:from>
    <xdr:to>
      <xdr:col>0</xdr:col>
      <xdr:colOff>1256665</xdr:colOff>
      <xdr:row>159</xdr:row>
      <xdr:rowOff>1050290</xdr:rowOff>
    </xdr:to>
    <xdr:pic>
      <xdr:nvPicPr>
        <xdr:cNvPr id="167" name="图片 166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635" y="158970980"/>
          <a:ext cx="1256030" cy="91630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160</xdr:row>
      <xdr:rowOff>0</xdr:rowOff>
    </xdr:from>
    <xdr:to>
      <xdr:col>0</xdr:col>
      <xdr:colOff>1270001</xdr:colOff>
      <xdr:row>160</xdr:row>
      <xdr:rowOff>973455</xdr:rowOff>
    </xdr:to>
    <xdr:pic>
      <xdr:nvPicPr>
        <xdr:cNvPr id="168" name="图片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159992695"/>
          <a:ext cx="1270000" cy="9734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91723</xdr:rowOff>
    </xdr:from>
    <xdr:to>
      <xdr:col>0</xdr:col>
      <xdr:colOff>1311910</xdr:colOff>
      <xdr:row>158</xdr:row>
      <xdr:rowOff>881663</xdr:rowOff>
    </xdr:to>
    <xdr:pic>
      <xdr:nvPicPr>
        <xdr:cNvPr id="169" name="图片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157836235"/>
          <a:ext cx="1311910" cy="7899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142251</xdr:rowOff>
    </xdr:from>
    <xdr:to>
      <xdr:col>1</xdr:col>
      <xdr:colOff>5715</xdr:colOff>
      <xdr:row>161</xdr:row>
      <xdr:rowOff>916951</xdr:rowOff>
    </xdr:to>
    <xdr:pic>
      <xdr:nvPicPr>
        <xdr:cNvPr id="170" name="图片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161150935"/>
          <a:ext cx="1318895" cy="77470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166</xdr:row>
      <xdr:rowOff>28575</xdr:rowOff>
    </xdr:from>
    <xdr:to>
      <xdr:col>1</xdr:col>
      <xdr:colOff>5715</xdr:colOff>
      <xdr:row>168</xdr:row>
      <xdr:rowOff>530860</xdr:rowOff>
    </xdr:to>
    <xdr:pic>
      <xdr:nvPicPr>
        <xdr:cNvPr id="171" name="图片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7620" y="166650670"/>
          <a:ext cx="1311275" cy="207708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169</xdr:row>
      <xdr:rowOff>320040</xdr:rowOff>
    </xdr:from>
    <xdr:to>
      <xdr:col>0</xdr:col>
      <xdr:colOff>1257935</xdr:colOff>
      <xdr:row>176</xdr:row>
      <xdr:rowOff>336550</xdr:rowOff>
    </xdr:to>
    <xdr:pic>
      <xdr:nvPicPr>
        <xdr:cNvPr id="172" name="ID_5B53F016E7BF4F6F8B67133D51165043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7620" y="169304335"/>
          <a:ext cx="1250315" cy="3572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177</xdr:row>
      <xdr:rowOff>70485</xdr:rowOff>
    </xdr:from>
    <xdr:to>
      <xdr:col>0</xdr:col>
      <xdr:colOff>1232535</xdr:colOff>
      <xdr:row>181</xdr:row>
      <xdr:rowOff>109220</xdr:rowOff>
    </xdr:to>
    <xdr:pic>
      <xdr:nvPicPr>
        <xdr:cNvPr id="173" name="图片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635" y="173118780"/>
          <a:ext cx="1231900" cy="191833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182</xdr:row>
      <xdr:rowOff>24130</xdr:rowOff>
    </xdr:from>
    <xdr:to>
      <xdr:col>0</xdr:col>
      <xdr:colOff>1270000</xdr:colOff>
      <xdr:row>184</xdr:row>
      <xdr:rowOff>538480</xdr:rowOff>
    </xdr:to>
    <xdr:pic>
      <xdr:nvPicPr>
        <xdr:cNvPr id="174" name="图片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7620" y="175421925"/>
          <a:ext cx="1262380" cy="21399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185</xdr:row>
      <xdr:rowOff>161925</xdr:rowOff>
    </xdr:from>
    <xdr:to>
      <xdr:col>0</xdr:col>
      <xdr:colOff>1268730</xdr:colOff>
      <xdr:row>187</xdr:row>
      <xdr:rowOff>123190</xdr:rowOff>
    </xdr:to>
    <xdr:pic>
      <xdr:nvPicPr>
        <xdr:cNvPr id="175" name="图片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7620" y="177998120"/>
          <a:ext cx="1261110" cy="1358265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188</xdr:row>
      <xdr:rowOff>257175</xdr:rowOff>
    </xdr:from>
    <xdr:to>
      <xdr:col>0</xdr:col>
      <xdr:colOff>1271905</xdr:colOff>
      <xdr:row>189</xdr:row>
      <xdr:rowOff>721995</xdr:rowOff>
    </xdr:to>
    <xdr:pic>
      <xdr:nvPicPr>
        <xdr:cNvPr id="176" name="图片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7620" y="180188870"/>
          <a:ext cx="1264285" cy="1252220"/>
        </a:xfrm>
        <a:prstGeom prst="rect">
          <a:avLst/>
        </a:prstGeom>
      </xdr:spPr>
    </xdr:pic>
    <xdr:clientData/>
  </xdr:twoCellAnchor>
  <xdr:twoCellAnchor editAs="oneCell">
    <xdr:from>
      <xdr:col>0</xdr:col>
      <xdr:colOff>55880</xdr:colOff>
      <xdr:row>193</xdr:row>
      <xdr:rowOff>593725</xdr:rowOff>
    </xdr:from>
    <xdr:to>
      <xdr:col>0</xdr:col>
      <xdr:colOff>1290955</xdr:colOff>
      <xdr:row>196</xdr:row>
      <xdr:rowOff>399415</xdr:rowOff>
    </xdr:to>
    <xdr:pic>
      <xdr:nvPicPr>
        <xdr:cNvPr id="177" name="图片 17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880" y="184094120"/>
          <a:ext cx="1235075" cy="171069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</xdr:colOff>
      <xdr:row>197</xdr:row>
      <xdr:rowOff>31115</xdr:rowOff>
    </xdr:from>
    <xdr:to>
      <xdr:col>0</xdr:col>
      <xdr:colOff>1285240</xdr:colOff>
      <xdr:row>197</xdr:row>
      <xdr:rowOff>1265555</xdr:rowOff>
    </xdr:to>
    <xdr:pic>
      <xdr:nvPicPr>
        <xdr:cNvPr id="178" name="图片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7620" y="186071510"/>
          <a:ext cx="1277620" cy="12344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197</xdr:row>
      <xdr:rowOff>1319387</xdr:rowOff>
    </xdr:from>
    <xdr:to>
      <xdr:col>0</xdr:col>
      <xdr:colOff>1439332</xdr:colOff>
      <xdr:row>198</xdr:row>
      <xdr:rowOff>1298222</xdr:rowOff>
    </xdr:to>
    <xdr:pic>
      <xdr:nvPicPr>
        <xdr:cNvPr id="179" name="图片 1" descr=" 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50"/>
        <a:srcRect/>
        <a:stretch>
          <a:fillRect/>
        </a:stretch>
      </xdr:blipFill>
      <xdr:spPr>
        <a:xfrm>
          <a:off x="0" y="187359290"/>
          <a:ext cx="1313180" cy="12998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199</xdr:row>
      <xdr:rowOff>112890</xdr:rowOff>
    </xdr:from>
    <xdr:to>
      <xdr:col>0</xdr:col>
      <xdr:colOff>1375833</xdr:colOff>
      <xdr:row>199</xdr:row>
      <xdr:rowOff>1291168</xdr:rowOff>
    </xdr:to>
    <xdr:pic>
      <xdr:nvPicPr>
        <xdr:cNvPr id="180" name="图片 4" descr=" 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51"/>
        <a:srcRect/>
        <a:stretch>
          <a:fillRect/>
        </a:stretch>
      </xdr:blipFill>
      <xdr:spPr>
        <a:xfrm>
          <a:off x="0" y="188883290"/>
          <a:ext cx="1313180" cy="11785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0</xdr:colOff>
      <xdr:row>200</xdr:row>
      <xdr:rowOff>42333</xdr:rowOff>
    </xdr:from>
    <xdr:to>
      <xdr:col>0</xdr:col>
      <xdr:colOff>1284110</xdr:colOff>
      <xdr:row>200</xdr:row>
      <xdr:rowOff>1284110</xdr:rowOff>
    </xdr:to>
    <xdr:pic>
      <xdr:nvPicPr>
        <xdr:cNvPr id="181" name="图片 3" descr=" 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52"/>
        <a:srcRect/>
        <a:stretch>
          <a:fillRect/>
        </a:stretch>
      </xdr:blipFill>
      <xdr:spPr>
        <a:xfrm>
          <a:off x="0" y="190222505"/>
          <a:ext cx="1283970" cy="124206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0</xdr:col>
      <xdr:colOff>17145</xdr:colOff>
      <xdr:row>162</xdr:row>
      <xdr:rowOff>206375</xdr:rowOff>
    </xdr:from>
    <xdr:to>
      <xdr:col>0</xdr:col>
      <xdr:colOff>1299845</xdr:colOff>
      <xdr:row>162</xdr:row>
      <xdr:rowOff>1043305</xdr:rowOff>
    </xdr:to>
    <xdr:pic>
      <xdr:nvPicPr>
        <xdr:cNvPr id="182" name="ID_23D0EC65837E4B338180AB40E34F4868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7145" y="162358070"/>
          <a:ext cx="1282700" cy="83693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</xdr:colOff>
      <xdr:row>163</xdr:row>
      <xdr:rowOff>218440</xdr:rowOff>
    </xdr:from>
    <xdr:to>
      <xdr:col>0</xdr:col>
      <xdr:colOff>1299845</xdr:colOff>
      <xdr:row>163</xdr:row>
      <xdr:rowOff>1031240</xdr:rowOff>
    </xdr:to>
    <xdr:pic>
      <xdr:nvPicPr>
        <xdr:cNvPr id="183" name="ID_1B715D2E73E1473986CAF52EC802BE37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7145" y="163449635"/>
          <a:ext cx="1282700" cy="81280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</xdr:colOff>
      <xdr:row>164</xdr:row>
      <xdr:rowOff>186055</xdr:rowOff>
    </xdr:from>
    <xdr:to>
      <xdr:col>0</xdr:col>
      <xdr:colOff>1299845</xdr:colOff>
      <xdr:row>164</xdr:row>
      <xdr:rowOff>1062990</xdr:rowOff>
    </xdr:to>
    <xdr:pic>
      <xdr:nvPicPr>
        <xdr:cNvPr id="184" name="ID_F64237AB3D724405BB88E47D32EB70A4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7145" y="164509450"/>
          <a:ext cx="1282700" cy="87693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</xdr:colOff>
      <xdr:row>165</xdr:row>
      <xdr:rowOff>171450</xdr:rowOff>
    </xdr:from>
    <xdr:to>
      <xdr:col>0</xdr:col>
      <xdr:colOff>1299845</xdr:colOff>
      <xdr:row>165</xdr:row>
      <xdr:rowOff>1078230</xdr:rowOff>
    </xdr:to>
    <xdr:pic>
      <xdr:nvPicPr>
        <xdr:cNvPr id="185" name="ID_31E1224A7FDB4AF1ACD0CE57FEDD9CDC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7145" y="165637845"/>
          <a:ext cx="1282700" cy="90678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190</xdr:row>
      <xdr:rowOff>448310</xdr:rowOff>
    </xdr:from>
    <xdr:to>
      <xdr:col>0</xdr:col>
      <xdr:colOff>1276350</xdr:colOff>
      <xdr:row>193</xdr:row>
      <xdr:rowOff>362585</xdr:rowOff>
    </xdr:to>
    <xdr:pic>
      <xdr:nvPicPr>
        <xdr:cNvPr id="186" name="ID_03B6414C42824B78915066F51657C6E4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635" y="182043705"/>
          <a:ext cx="1275715" cy="1819275"/>
        </a:xfrm>
        <a:prstGeom prst="rect">
          <a:avLst/>
        </a:prstGeom>
      </xdr:spPr>
    </xdr:pic>
    <xdr:clientData/>
  </xdr:twoCellAnchor>
  <xdr:twoCellAnchor editAs="oneCell">
    <xdr:from>
      <xdr:col>0</xdr:col>
      <xdr:colOff>13335</xdr:colOff>
      <xdr:row>201</xdr:row>
      <xdr:rowOff>15240</xdr:rowOff>
    </xdr:from>
    <xdr:to>
      <xdr:col>1</xdr:col>
      <xdr:colOff>106680</xdr:colOff>
      <xdr:row>201</xdr:row>
      <xdr:rowOff>1329690</xdr:rowOff>
    </xdr:to>
    <xdr:pic>
      <xdr:nvPicPr>
        <xdr:cNvPr id="220" name="ID_6A4909E072C04375992EFD7F38E6C15B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3335" y="191605535"/>
          <a:ext cx="1406525" cy="1314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13335</xdr:colOff>
      <xdr:row>202</xdr:row>
      <xdr:rowOff>48895</xdr:rowOff>
    </xdr:from>
    <xdr:to>
      <xdr:col>1</xdr:col>
      <xdr:colOff>80010</xdr:colOff>
      <xdr:row>202</xdr:row>
      <xdr:rowOff>1304925</xdr:rowOff>
    </xdr:to>
    <xdr:pic>
      <xdr:nvPicPr>
        <xdr:cNvPr id="221" name="ID_D99CBE6D3E854176B5EA4660289AF2CD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3335" y="193048890"/>
          <a:ext cx="1379855" cy="12560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13335</xdr:colOff>
      <xdr:row>203</xdr:row>
      <xdr:rowOff>34290</xdr:rowOff>
    </xdr:from>
    <xdr:to>
      <xdr:col>1</xdr:col>
      <xdr:colOff>71755</xdr:colOff>
      <xdr:row>203</xdr:row>
      <xdr:rowOff>1325245</xdr:rowOff>
    </xdr:to>
    <xdr:pic>
      <xdr:nvPicPr>
        <xdr:cNvPr id="222" name="ID_A16DEA43DD0343CEB62BBFA5C1AA0391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3335" y="194443985"/>
          <a:ext cx="1371600" cy="1290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13335</xdr:colOff>
      <xdr:row>204</xdr:row>
      <xdr:rowOff>186690</xdr:rowOff>
    </xdr:from>
    <xdr:to>
      <xdr:col>1</xdr:col>
      <xdr:colOff>71755</xdr:colOff>
      <xdr:row>204</xdr:row>
      <xdr:rowOff>1174750</xdr:rowOff>
    </xdr:to>
    <xdr:pic>
      <xdr:nvPicPr>
        <xdr:cNvPr id="223" name="ID_65B0580E0A8643CF86BB98C2F4A4483B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3335" y="196006085"/>
          <a:ext cx="1371600" cy="988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13335</xdr:colOff>
      <xdr:row>205</xdr:row>
      <xdr:rowOff>71755</xdr:rowOff>
    </xdr:from>
    <xdr:to>
      <xdr:col>1</xdr:col>
      <xdr:colOff>71755</xdr:colOff>
      <xdr:row>205</xdr:row>
      <xdr:rowOff>1290955</xdr:rowOff>
    </xdr:to>
    <xdr:pic>
      <xdr:nvPicPr>
        <xdr:cNvPr id="224" name="ID_62D3F16916584C34AD09DE8249C837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3335" y="197300850"/>
          <a:ext cx="1371600" cy="121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82550</xdr:colOff>
      <xdr:row>206</xdr:row>
      <xdr:rowOff>13335</xdr:rowOff>
    </xdr:from>
    <xdr:to>
      <xdr:col>1</xdr:col>
      <xdr:colOff>1905</xdr:colOff>
      <xdr:row>206</xdr:row>
      <xdr:rowOff>1350010</xdr:rowOff>
    </xdr:to>
    <xdr:pic>
      <xdr:nvPicPr>
        <xdr:cNvPr id="225" name="ID_4BD9F3AB15A64320B19F7B0CCDA8EA3C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82550" y="198652130"/>
          <a:ext cx="1232535" cy="133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374650</xdr:colOff>
      <xdr:row>210</xdr:row>
      <xdr:rowOff>12700</xdr:rowOff>
    </xdr:from>
    <xdr:to>
      <xdr:col>0</xdr:col>
      <xdr:colOff>1022985</xdr:colOff>
      <xdr:row>210</xdr:row>
      <xdr:rowOff>1349375</xdr:rowOff>
    </xdr:to>
    <xdr:pic>
      <xdr:nvPicPr>
        <xdr:cNvPr id="229" name="ID_4496E14FE6754E59A0C70D6B778D8021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374650" y="204290295"/>
          <a:ext cx="648335" cy="133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13335</xdr:colOff>
      <xdr:row>227</xdr:row>
      <xdr:rowOff>116205</xdr:rowOff>
    </xdr:from>
    <xdr:to>
      <xdr:col>1</xdr:col>
      <xdr:colOff>71755</xdr:colOff>
      <xdr:row>227</xdr:row>
      <xdr:rowOff>1245870</xdr:rowOff>
    </xdr:to>
    <xdr:pic>
      <xdr:nvPicPr>
        <xdr:cNvPr id="246" name="ID_C8AD77D0F5C74D05B2198282973E052F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3335" y="227444300"/>
          <a:ext cx="1371600" cy="1129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207</xdr:row>
      <xdr:rowOff>455930</xdr:rowOff>
    </xdr:from>
    <xdr:to>
      <xdr:col>0</xdr:col>
      <xdr:colOff>1306195</xdr:colOff>
      <xdr:row>207</xdr:row>
      <xdr:rowOff>956945</xdr:rowOff>
    </xdr:to>
    <xdr:pic>
      <xdr:nvPicPr>
        <xdr:cNvPr id="253" name="ID_4EF29DEBE32C4B2C89D2E8CBE6D210F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5240" y="200504425"/>
          <a:ext cx="1290955" cy="501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208</xdr:row>
      <xdr:rowOff>421640</xdr:rowOff>
    </xdr:from>
    <xdr:to>
      <xdr:col>0</xdr:col>
      <xdr:colOff>1306195</xdr:colOff>
      <xdr:row>208</xdr:row>
      <xdr:rowOff>991870</xdr:rowOff>
    </xdr:to>
    <xdr:pic>
      <xdr:nvPicPr>
        <xdr:cNvPr id="254" name="ID_6ACE28E01B0F4BE6807B000A3BFBCF4C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5240" y="201879835"/>
          <a:ext cx="1290955" cy="570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209</xdr:row>
      <xdr:rowOff>204470</xdr:rowOff>
    </xdr:from>
    <xdr:to>
      <xdr:col>0</xdr:col>
      <xdr:colOff>1306195</xdr:colOff>
      <xdr:row>209</xdr:row>
      <xdr:rowOff>1209675</xdr:rowOff>
    </xdr:to>
    <xdr:pic>
      <xdr:nvPicPr>
        <xdr:cNvPr id="255" name="ID_BDCF981666504B9DB67BEF357169A202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5240" y="203072365"/>
          <a:ext cx="1290955" cy="1005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211</xdr:row>
      <xdr:rowOff>471170</xdr:rowOff>
    </xdr:from>
    <xdr:to>
      <xdr:col>0</xdr:col>
      <xdr:colOff>1306195</xdr:colOff>
      <xdr:row>211</xdr:row>
      <xdr:rowOff>942340</xdr:rowOff>
    </xdr:to>
    <xdr:pic>
      <xdr:nvPicPr>
        <xdr:cNvPr id="256" name="ID_5E00854C45794B50894B0394AA81F87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5240" y="206158465"/>
          <a:ext cx="1290955" cy="471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212</xdr:row>
      <xdr:rowOff>205740</xdr:rowOff>
    </xdr:from>
    <xdr:to>
      <xdr:col>0</xdr:col>
      <xdr:colOff>1306195</xdr:colOff>
      <xdr:row>212</xdr:row>
      <xdr:rowOff>1208405</xdr:rowOff>
    </xdr:to>
    <xdr:pic>
      <xdr:nvPicPr>
        <xdr:cNvPr id="257" name="ID_B97FD8F38748405D8739265284841542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5240" y="207302735"/>
          <a:ext cx="1290955" cy="1002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242570</xdr:colOff>
      <xdr:row>213</xdr:row>
      <xdr:rowOff>38100</xdr:rowOff>
    </xdr:from>
    <xdr:to>
      <xdr:col>0</xdr:col>
      <xdr:colOff>1078865</xdr:colOff>
      <xdr:row>213</xdr:row>
      <xdr:rowOff>1374775</xdr:rowOff>
    </xdr:to>
    <xdr:pic>
      <xdr:nvPicPr>
        <xdr:cNvPr id="258" name="ID_B0B577315A134527B5656A46A6D95331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42570" y="208544795"/>
          <a:ext cx="836295" cy="133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214</xdr:row>
      <xdr:rowOff>239395</xdr:rowOff>
    </xdr:from>
    <xdr:to>
      <xdr:col>0</xdr:col>
      <xdr:colOff>1306195</xdr:colOff>
      <xdr:row>214</xdr:row>
      <xdr:rowOff>1174750</xdr:rowOff>
    </xdr:to>
    <xdr:pic>
      <xdr:nvPicPr>
        <xdr:cNvPr id="259" name="ID_978D320C9D6347A9A214030A87B16384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5240" y="210155790"/>
          <a:ext cx="1290955" cy="93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215</xdr:row>
      <xdr:rowOff>242570</xdr:rowOff>
    </xdr:from>
    <xdr:to>
      <xdr:col>0</xdr:col>
      <xdr:colOff>1306195</xdr:colOff>
      <xdr:row>215</xdr:row>
      <xdr:rowOff>1171575</xdr:rowOff>
    </xdr:to>
    <xdr:pic>
      <xdr:nvPicPr>
        <xdr:cNvPr id="260" name="ID_2BC41AEA0C40446D8ECE1DC5C02A6CC5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5240" y="211568665"/>
          <a:ext cx="1290955" cy="929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216</xdr:row>
      <xdr:rowOff>138430</xdr:rowOff>
    </xdr:from>
    <xdr:to>
      <xdr:col>0</xdr:col>
      <xdr:colOff>1306195</xdr:colOff>
      <xdr:row>216</xdr:row>
      <xdr:rowOff>1274445</xdr:rowOff>
    </xdr:to>
    <xdr:pic>
      <xdr:nvPicPr>
        <xdr:cNvPr id="261" name="ID_419312F887FC4DCAA984478F5355B796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5240" y="212874225"/>
          <a:ext cx="1290955" cy="11360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217</xdr:row>
      <xdr:rowOff>107950</xdr:rowOff>
    </xdr:from>
    <xdr:to>
      <xdr:col>0</xdr:col>
      <xdr:colOff>1306195</xdr:colOff>
      <xdr:row>217</xdr:row>
      <xdr:rowOff>1305560</xdr:rowOff>
    </xdr:to>
    <xdr:pic>
      <xdr:nvPicPr>
        <xdr:cNvPr id="262" name="ID_84DA670C8C0B42FDADC699EF96F498A5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5240" y="214253445"/>
          <a:ext cx="1290955" cy="1197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220</xdr:row>
      <xdr:rowOff>290830</xdr:rowOff>
    </xdr:from>
    <xdr:to>
      <xdr:col>0</xdr:col>
      <xdr:colOff>1306195</xdr:colOff>
      <xdr:row>220</xdr:row>
      <xdr:rowOff>1123315</xdr:rowOff>
    </xdr:to>
    <xdr:pic>
      <xdr:nvPicPr>
        <xdr:cNvPr id="263" name="ID_EFE0C0323FC949CB99E488E454D53ACA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5240" y="218665425"/>
          <a:ext cx="1290955" cy="832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221</xdr:row>
      <xdr:rowOff>97155</xdr:rowOff>
    </xdr:from>
    <xdr:to>
      <xdr:col>0</xdr:col>
      <xdr:colOff>1306195</xdr:colOff>
      <xdr:row>221</xdr:row>
      <xdr:rowOff>1317625</xdr:rowOff>
    </xdr:to>
    <xdr:pic>
      <xdr:nvPicPr>
        <xdr:cNvPr id="264" name="ID_F4D689426B9B4C18A0F365BC9EEB5B0F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5240" y="219881450"/>
          <a:ext cx="1290955" cy="1220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222</xdr:row>
      <xdr:rowOff>386715</xdr:rowOff>
    </xdr:from>
    <xdr:to>
      <xdr:col>0</xdr:col>
      <xdr:colOff>1306195</xdr:colOff>
      <xdr:row>222</xdr:row>
      <xdr:rowOff>1027430</xdr:rowOff>
    </xdr:to>
    <xdr:pic>
      <xdr:nvPicPr>
        <xdr:cNvPr id="265" name="ID_A7A3D5503B414E0CA56DD2B4FD8853E6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5240" y="221580710"/>
          <a:ext cx="1290955" cy="640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66040</xdr:colOff>
      <xdr:row>223</xdr:row>
      <xdr:rowOff>38735</xdr:rowOff>
    </xdr:from>
    <xdr:to>
      <xdr:col>0</xdr:col>
      <xdr:colOff>1255395</xdr:colOff>
      <xdr:row>223</xdr:row>
      <xdr:rowOff>1375410</xdr:rowOff>
    </xdr:to>
    <xdr:pic>
      <xdr:nvPicPr>
        <xdr:cNvPr id="266" name="ID_57B92C25F31E407CB29712C9E0DFAD8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66040" y="222642430"/>
          <a:ext cx="1189355" cy="13366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255270</xdr:colOff>
      <xdr:row>224</xdr:row>
      <xdr:rowOff>15240</xdr:rowOff>
    </xdr:from>
    <xdr:to>
      <xdr:col>0</xdr:col>
      <xdr:colOff>1066165</xdr:colOff>
      <xdr:row>224</xdr:row>
      <xdr:rowOff>1002665</xdr:rowOff>
    </xdr:to>
    <xdr:pic>
      <xdr:nvPicPr>
        <xdr:cNvPr id="267" name="ID_CE9888C803544B4F970B5A6BEEAD8AC9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255270" y="224028635"/>
          <a:ext cx="810895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131445</xdr:colOff>
      <xdr:row>230</xdr:row>
      <xdr:rowOff>15240</xdr:rowOff>
    </xdr:from>
    <xdr:to>
      <xdr:col>0</xdr:col>
      <xdr:colOff>1189990</xdr:colOff>
      <xdr:row>230</xdr:row>
      <xdr:rowOff>1002665</xdr:rowOff>
    </xdr:to>
    <xdr:pic>
      <xdr:nvPicPr>
        <xdr:cNvPr id="268" name="ID_7F9B809FFA244E4A8C6CCABB3A149F02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31445" y="231127935"/>
          <a:ext cx="1058545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229</xdr:row>
      <xdr:rowOff>156210</xdr:rowOff>
    </xdr:from>
    <xdr:to>
      <xdr:col>0</xdr:col>
      <xdr:colOff>1306195</xdr:colOff>
      <xdr:row>229</xdr:row>
      <xdr:rowOff>1031875</xdr:rowOff>
    </xdr:to>
    <xdr:pic>
      <xdr:nvPicPr>
        <xdr:cNvPr id="269" name="ID_41767DF442AB4F40BC8C053A62A1A008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5240" y="230087805"/>
          <a:ext cx="1290955" cy="875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225</xdr:row>
      <xdr:rowOff>109220</xdr:rowOff>
    </xdr:from>
    <xdr:to>
      <xdr:col>0</xdr:col>
      <xdr:colOff>1306195</xdr:colOff>
      <xdr:row>225</xdr:row>
      <xdr:rowOff>908685</xdr:rowOff>
    </xdr:to>
    <xdr:pic>
      <xdr:nvPicPr>
        <xdr:cNvPr id="270" name="ID_10212C1056914E379315EA2FEE977CA8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5240" y="225138615"/>
          <a:ext cx="1290955" cy="799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226</xdr:row>
      <xdr:rowOff>191770</xdr:rowOff>
    </xdr:from>
    <xdr:to>
      <xdr:col>0</xdr:col>
      <xdr:colOff>1306195</xdr:colOff>
      <xdr:row>226</xdr:row>
      <xdr:rowOff>1097280</xdr:rowOff>
    </xdr:to>
    <xdr:pic>
      <xdr:nvPicPr>
        <xdr:cNvPr id="271" name="ID_3FC34AD2E362438290777E9EC02FC539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5240" y="226237165"/>
          <a:ext cx="1290955" cy="905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15240</xdr:colOff>
      <xdr:row>228</xdr:row>
      <xdr:rowOff>135890</xdr:rowOff>
    </xdr:from>
    <xdr:to>
      <xdr:col>0</xdr:col>
      <xdr:colOff>1306195</xdr:colOff>
      <xdr:row>228</xdr:row>
      <xdr:rowOff>1176655</xdr:rowOff>
    </xdr:to>
    <xdr:pic>
      <xdr:nvPicPr>
        <xdr:cNvPr id="272" name="ID_357105B147D4488FAF9A51D9A3877946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5240" y="228759385"/>
          <a:ext cx="1290955" cy="1040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389890</xdr:colOff>
      <xdr:row>231</xdr:row>
      <xdr:rowOff>15240</xdr:rowOff>
    </xdr:from>
    <xdr:to>
      <xdr:col>0</xdr:col>
      <xdr:colOff>930910</xdr:colOff>
      <xdr:row>231</xdr:row>
      <xdr:rowOff>1002665</xdr:rowOff>
    </xdr:to>
    <xdr:pic>
      <xdr:nvPicPr>
        <xdr:cNvPr id="273" name="ID_2493692C6E2A436099BF8871063FE087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389890" y="232143935"/>
          <a:ext cx="541020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288925</xdr:colOff>
      <xdr:row>232</xdr:row>
      <xdr:rowOff>15240</xdr:rowOff>
    </xdr:from>
    <xdr:to>
      <xdr:col>0</xdr:col>
      <xdr:colOff>1032510</xdr:colOff>
      <xdr:row>232</xdr:row>
      <xdr:rowOff>1002665</xdr:rowOff>
    </xdr:to>
    <xdr:pic>
      <xdr:nvPicPr>
        <xdr:cNvPr id="274" name="ID_CE7C239825C14C10B1F0440B0BC316A5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88925" y="233159935"/>
          <a:ext cx="743585" cy="987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461645</xdr:colOff>
      <xdr:row>233</xdr:row>
      <xdr:rowOff>15240</xdr:rowOff>
    </xdr:from>
    <xdr:to>
      <xdr:col>0</xdr:col>
      <xdr:colOff>859790</xdr:colOff>
      <xdr:row>233</xdr:row>
      <xdr:rowOff>1220470</xdr:rowOff>
    </xdr:to>
    <xdr:pic>
      <xdr:nvPicPr>
        <xdr:cNvPr id="275" name="ID_6D257DD1119E4C039A8D5C97A93D4442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461645" y="234175935"/>
          <a:ext cx="398145" cy="12052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29"/>
  <sheetViews>
    <sheetView tabSelected="1" zoomScale="34" zoomScaleNormal="34" workbookViewId="0">
      <pane ySplit="7" topLeftCell="A224" activePane="bottomLeft" state="frozen"/>
      <selection pane="bottomLeft" activeCell="C228" sqref="C228:C234"/>
    </sheetView>
  </sheetViews>
  <sheetFormatPr defaultColWidth="8.6875" defaultRowHeight="45.6" customHeight="1"/>
  <cols>
    <col min="1" max="1" width="17.25" style="1" customWidth="1"/>
    <col min="2" max="3" width="20.5" style="1" customWidth="1"/>
    <col min="4" max="4" width="19.6875" style="1" customWidth="1"/>
    <col min="5" max="5" width="17" style="1" customWidth="1"/>
    <col min="6" max="6" width="16.3125" style="1" customWidth="1"/>
    <col min="7" max="7" width="13.6875" style="1" customWidth="1"/>
    <col min="8" max="8" width="12.5" style="1" customWidth="1"/>
    <col min="9" max="9" width="12" style="1" customWidth="1"/>
    <col min="10" max="10" width="13.375" style="1" customWidth="1"/>
    <col min="11" max="11" width="15.375" style="1" customWidth="1"/>
    <col min="12" max="16384" width="8.6875" style="1"/>
  </cols>
  <sheetData>
    <row r="1" spans="1:11" ht="30.6" customHeight="1">
      <c r="A1" s="59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3"/>
    </row>
    <row r="2" spans="1:11" ht="18.600000000000001" customHeight="1">
      <c r="A2" s="62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1"/>
    </row>
    <row r="3" spans="1:11" ht="24.6" customHeight="1">
      <c r="A3" s="59" t="s">
        <v>2</v>
      </c>
      <c r="B3" s="60"/>
      <c r="C3" s="60"/>
      <c r="D3" s="60"/>
      <c r="E3" s="60"/>
      <c r="F3" s="60"/>
      <c r="G3" s="60"/>
      <c r="H3" s="60"/>
      <c r="I3" s="60"/>
      <c r="J3" s="60"/>
      <c r="K3" s="61"/>
    </row>
    <row r="4" spans="1:11" ht="22.8" customHeight="1">
      <c r="A4" s="62" t="s">
        <v>3</v>
      </c>
      <c r="B4" s="60"/>
      <c r="C4" s="60"/>
      <c r="D4" s="60"/>
      <c r="E4" s="60"/>
      <c r="F4" s="60"/>
      <c r="G4" s="60"/>
      <c r="H4" s="60"/>
      <c r="I4" s="60"/>
      <c r="J4" s="60"/>
      <c r="K4" s="61"/>
    </row>
    <row r="5" spans="1:11" ht="28.25" customHeight="1">
      <c r="A5" s="62" t="s">
        <v>4</v>
      </c>
      <c r="B5" s="61"/>
      <c r="C5" s="2"/>
      <c r="D5" s="62"/>
      <c r="E5" s="60"/>
      <c r="F5" s="60"/>
      <c r="G5" s="3" t="s">
        <v>5</v>
      </c>
      <c r="H5" s="60"/>
      <c r="I5" s="60"/>
      <c r="J5" s="60"/>
      <c r="K5" s="4"/>
    </row>
    <row r="6" spans="1:11" ht="39" customHeight="1">
      <c r="A6" s="5" t="s">
        <v>6</v>
      </c>
      <c r="B6" s="5" t="s">
        <v>7</v>
      </c>
      <c r="C6" s="75" t="s">
        <v>265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 t="s">
        <v>13</v>
      </c>
      <c r="J6" s="8" t="s">
        <v>14</v>
      </c>
      <c r="K6" s="9"/>
    </row>
    <row r="7" spans="1:11" ht="33" customHeight="1">
      <c r="A7" s="10" t="s">
        <v>15</v>
      </c>
      <c r="B7" s="11" t="s">
        <v>16</v>
      </c>
      <c r="C7" s="76" t="s">
        <v>266</v>
      </c>
      <c r="D7" s="10" t="s">
        <v>17</v>
      </c>
      <c r="E7" s="10" t="s">
        <v>18</v>
      </c>
      <c r="F7" s="10" t="s">
        <v>19</v>
      </c>
      <c r="G7" s="10" t="s">
        <v>20</v>
      </c>
      <c r="H7" s="12" t="s">
        <v>21</v>
      </c>
      <c r="I7" s="7" t="s">
        <v>13</v>
      </c>
      <c r="J7" s="8" t="s">
        <v>14</v>
      </c>
      <c r="K7" s="9"/>
    </row>
    <row r="8" spans="1:11" ht="80" customHeight="1">
      <c r="A8" s="13"/>
      <c r="B8" s="14" t="s">
        <v>22</v>
      </c>
      <c r="C8" s="77" t="s">
        <v>268</v>
      </c>
      <c r="D8" s="13">
        <v>2</v>
      </c>
      <c r="E8" s="13">
        <v>1200</v>
      </c>
      <c r="F8" s="13">
        <f t="shared" ref="F8:F71" si="0">E8*D8</f>
        <v>2400</v>
      </c>
      <c r="G8" s="13">
        <v>0.72</v>
      </c>
      <c r="H8" s="13">
        <f t="shared" ref="H8:H71" si="1">G8*F8</f>
        <v>1728</v>
      </c>
      <c r="I8" s="13">
        <v>0.247863</v>
      </c>
      <c r="J8" s="15">
        <f t="shared" ref="J8:J71" si="2">I8*D8</f>
        <v>0.495726</v>
      </c>
      <c r="K8" s="16" t="s">
        <v>23</v>
      </c>
    </row>
    <row r="9" spans="1:11" ht="80" customHeight="1">
      <c r="A9" s="13"/>
      <c r="B9" s="14" t="s">
        <v>24</v>
      </c>
      <c r="C9" s="77" t="s">
        <v>268</v>
      </c>
      <c r="D9" s="13">
        <v>2</v>
      </c>
      <c r="E9" s="13">
        <v>1920</v>
      </c>
      <c r="F9" s="13">
        <f t="shared" si="0"/>
        <v>3840</v>
      </c>
      <c r="G9" s="13">
        <v>0.52</v>
      </c>
      <c r="H9" s="13">
        <f t="shared" si="1"/>
        <v>1996.8000000000002</v>
      </c>
      <c r="I9" s="13">
        <v>0.212784</v>
      </c>
      <c r="J9" s="15">
        <f t="shared" si="2"/>
        <v>0.425568</v>
      </c>
      <c r="K9" s="17"/>
    </row>
    <row r="10" spans="1:11" ht="80" customHeight="1">
      <c r="A10" s="13"/>
      <c r="B10" s="14" t="s">
        <v>25</v>
      </c>
      <c r="C10" s="77" t="s">
        <v>268</v>
      </c>
      <c r="D10" s="13">
        <v>2</v>
      </c>
      <c r="E10" s="13">
        <v>1200</v>
      </c>
      <c r="F10" s="13">
        <f t="shared" si="0"/>
        <v>2400</v>
      </c>
      <c r="G10" s="13">
        <v>1.35</v>
      </c>
      <c r="H10" s="13">
        <f t="shared" si="1"/>
        <v>3240</v>
      </c>
      <c r="I10" s="13">
        <v>0.26324999999999998</v>
      </c>
      <c r="J10" s="15">
        <f t="shared" si="2"/>
        <v>0.52649999999999997</v>
      </c>
      <c r="K10" s="17"/>
    </row>
    <row r="11" spans="1:11" ht="80" customHeight="1">
      <c r="A11" s="13"/>
      <c r="B11" s="14" t="s">
        <v>26</v>
      </c>
      <c r="C11" s="77" t="s">
        <v>268</v>
      </c>
      <c r="D11" s="13">
        <v>2</v>
      </c>
      <c r="E11" s="13">
        <v>360</v>
      </c>
      <c r="F11" s="13">
        <f t="shared" si="0"/>
        <v>720</v>
      </c>
      <c r="G11" s="13">
        <v>1.25</v>
      </c>
      <c r="H11" s="13">
        <f t="shared" si="1"/>
        <v>900</v>
      </c>
      <c r="I11" s="13">
        <v>0.19129599999999999</v>
      </c>
      <c r="J11" s="15">
        <f t="shared" si="2"/>
        <v>0.38259199999999999</v>
      </c>
      <c r="K11" s="17"/>
    </row>
    <row r="12" spans="1:11" ht="80" customHeight="1">
      <c r="A12" s="13"/>
      <c r="B12" s="14" t="s">
        <v>27</v>
      </c>
      <c r="C12" s="77" t="s">
        <v>268</v>
      </c>
      <c r="D12" s="13">
        <v>2</v>
      </c>
      <c r="E12" s="13">
        <v>360</v>
      </c>
      <c r="F12" s="13">
        <f t="shared" si="0"/>
        <v>720</v>
      </c>
      <c r="G12" s="13">
        <v>1.7</v>
      </c>
      <c r="H12" s="13">
        <f t="shared" si="1"/>
        <v>1224</v>
      </c>
      <c r="I12" s="13">
        <v>0.25071199999999999</v>
      </c>
      <c r="J12" s="15">
        <f t="shared" si="2"/>
        <v>0.50142399999999998</v>
      </c>
      <c r="K12" s="17"/>
    </row>
    <row r="13" spans="1:11" ht="80" customHeight="1">
      <c r="A13" s="13"/>
      <c r="B13" s="14" t="s">
        <v>28</v>
      </c>
      <c r="C13" s="77" t="s">
        <v>268</v>
      </c>
      <c r="D13" s="13">
        <v>2</v>
      </c>
      <c r="E13" s="13">
        <v>720</v>
      </c>
      <c r="F13" s="13">
        <f t="shared" si="0"/>
        <v>1440</v>
      </c>
      <c r="G13" s="13">
        <v>1.5</v>
      </c>
      <c r="H13" s="13">
        <f t="shared" si="1"/>
        <v>2160</v>
      </c>
      <c r="I13" s="13">
        <v>0.22093199999999999</v>
      </c>
      <c r="J13" s="15">
        <f t="shared" si="2"/>
        <v>0.44186399999999998</v>
      </c>
      <c r="K13" s="17"/>
    </row>
    <row r="14" spans="1:11" ht="80" customHeight="1">
      <c r="A14" s="18"/>
      <c r="B14" s="14" t="s">
        <v>29</v>
      </c>
      <c r="C14" s="77" t="s">
        <v>269</v>
      </c>
      <c r="D14" s="18">
        <v>2</v>
      </c>
      <c r="E14" s="18">
        <v>160</v>
      </c>
      <c r="F14" s="13">
        <f t="shared" si="0"/>
        <v>320</v>
      </c>
      <c r="G14" s="19">
        <v>10</v>
      </c>
      <c r="H14" s="13">
        <f t="shared" si="1"/>
        <v>3200</v>
      </c>
      <c r="I14" s="16">
        <v>0.12375</v>
      </c>
      <c r="J14" s="15">
        <f t="shared" si="2"/>
        <v>0.2475</v>
      </c>
      <c r="K14" s="20" t="s">
        <v>30</v>
      </c>
    </row>
    <row r="15" spans="1:11" ht="80" customHeight="1">
      <c r="A15" s="18"/>
      <c r="B15" s="14" t="s">
        <v>31</v>
      </c>
      <c r="C15" s="77" t="s">
        <v>269</v>
      </c>
      <c r="D15" s="18">
        <v>2</v>
      </c>
      <c r="E15" s="18">
        <v>160</v>
      </c>
      <c r="F15" s="13">
        <f t="shared" si="0"/>
        <v>320</v>
      </c>
      <c r="G15" s="19">
        <v>9.5</v>
      </c>
      <c r="H15" s="13">
        <f t="shared" si="1"/>
        <v>3040</v>
      </c>
      <c r="I15" s="16">
        <v>0.1026</v>
      </c>
      <c r="J15" s="15">
        <f t="shared" si="2"/>
        <v>0.20519999999999999</v>
      </c>
      <c r="K15" s="17"/>
    </row>
    <row r="16" spans="1:11" ht="80" customHeight="1">
      <c r="A16" s="18"/>
      <c r="B16" s="14" t="s">
        <v>32</v>
      </c>
      <c r="C16" s="77" t="s">
        <v>269</v>
      </c>
      <c r="D16" s="18">
        <v>2</v>
      </c>
      <c r="E16" s="18">
        <v>144</v>
      </c>
      <c r="F16" s="13">
        <f t="shared" si="0"/>
        <v>288</v>
      </c>
      <c r="G16" s="19">
        <v>13.75</v>
      </c>
      <c r="H16" s="13">
        <f t="shared" si="1"/>
        <v>3960</v>
      </c>
      <c r="I16" s="16">
        <v>6.7375000000000004E-2</v>
      </c>
      <c r="J16" s="15">
        <f t="shared" si="2"/>
        <v>0.13475000000000001</v>
      </c>
      <c r="K16" s="17"/>
    </row>
    <row r="17" spans="1:11" ht="80" customHeight="1">
      <c r="A17" s="18"/>
      <c r="B17" s="14" t="s">
        <v>33</v>
      </c>
      <c r="C17" s="77" t="s">
        <v>269</v>
      </c>
      <c r="D17" s="18">
        <v>2</v>
      </c>
      <c r="E17" s="18">
        <v>120</v>
      </c>
      <c r="F17" s="13">
        <f t="shared" si="0"/>
        <v>240</v>
      </c>
      <c r="G17" s="19">
        <v>13.75</v>
      </c>
      <c r="H17" s="13">
        <f t="shared" si="1"/>
        <v>3300</v>
      </c>
      <c r="I17" s="16">
        <v>0.14174999999999999</v>
      </c>
      <c r="J17" s="15">
        <f t="shared" si="2"/>
        <v>0.28349999999999997</v>
      </c>
      <c r="K17" s="17"/>
    </row>
    <row r="18" spans="1:11" ht="80" customHeight="1">
      <c r="A18" s="18"/>
      <c r="B18" s="14" t="s">
        <v>34</v>
      </c>
      <c r="C18" s="77" t="s">
        <v>269</v>
      </c>
      <c r="D18" s="18">
        <v>2</v>
      </c>
      <c r="E18" s="18">
        <v>144</v>
      </c>
      <c r="F18" s="13">
        <f t="shared" si="0"/>
        <v>288</v>
      </c>
      <c r="G18" s="19">
        <v>16.25</v>
      </c>
      <c r="H18" s="13">
        <f t="shared" si="1"/>
        <v>4680</v>
      </c>
      <c r="I18" s="16">
        <v>6.3250000000000001E-2</v>
      </c>
      <c r="J18" s="15">
        <f t="shared" si="2"/>
        <v>0.1265</v>
      </c>
      <c r="K18" s="17"/>
    </row>
    <row r="19" spans="1:11" ht="103.05" customHeight="1">
      <c r="A19" s="18"/>
      <c r="B19" s="14" t="s">
        <v>35</v>
      </c>
      <c r="C19" s="77" t="s">
        <v>269</v>
      </c>
      <c r="D19" s="18">
        <v>2</v>
      </c>
      <c r="E19" s="18">
        <v>160</v>
      </c>
      <c r="F19" s="13">
        <f t="shared" si="0"/>
        <v>320</v>
      </c>
      <c r="G19" s="19">
        <v>11.25</v>
      </c>
      <c r="H19" s="13">
        <f t="shared" si="1"/>
        <v>3600</v>
      </c>
      <c r="I19" s="16">
        <v>0.13</v>
      </c>
      <c r="J19" s="15">
        <f t="shared" si="2"/>
        <v>0.26</v>
      </c>
      <c r="K19" s="17"/>
    </row>
    <row r="20" spans="1:11" ht="103.05" customHeight="1">
      <c r="A20" s="18"/>
      <c r="B20" s="14" t="s">
        <v>36</v>
      </c>
      <c r="C20" s="77" t="s">
        <v>269</v>
      </c>
      <c r="D20" s="18">
        <v>2</v>
      </c>
      <c r="E20" s="18">
        <v>144</v>
      </c>
      <c r="F20" s="13">
        <f t="shared" si="0"/>
        <v>288</v>
      </c>
      <c r="G20" s="19">
        <v>13.75</v>
      </c>
      <c r="H20" s="13">
        <f t="shared" si="1"/>
        <v>3960</v>
      </c>
      <c r="I20" s="13">
        <v>0.14174999999999999</v>
      </c>
      <c r="J20" s="15">
        <f t="shared" si="2"/>
        <v>0.28349999999999997</v>
      </c>
      <c r="K20" s="17"/>
    </row>
    <row r="21" spans="1:11" ht="86" customHeight="1">
      <c r="A21" s="18"/>
      <c r="B21" s="14" t="s">
        <v>37</v>
      </c>
      <c r="C21" s="77" t="s">
        <v>269</v>
      </c>
      <c r="D21" s="18">
        <v>2</v>
      </c>
      <c r="E21" s="18">
        <v>144</v>
      </c>
      <c r="F21" s="13">
        <f t="shared" si="0"/>
        <v>288</v>
      </c>
      <c r="G21" s="19">
        <v>14.5</v>
      </c>
      <c r="H21" s="13">
        <f t="shared" si="1"/>
        <v>4176</v>
      </c>
      <c r="I21" s="13">
        <v>0.1152</v>
      </c>
      <c r="J21" s="15">
        <f t="shared" si="2"/>
        <v>0.23039999999999999</v>
      </c>
      <c r="K21" s="17"/>
    </row>
    <row r="22" spans="1:11" ht="69" customHeight="1">
      <c r="A22" s="18"/>
      <c r="B22" s="14" t="s">
        <v>38</v>
      </c>
      <c r="C22" s="77" t="s">
        <v>269</v>
      </c>
      <c r="D22" s="18">
        <v>2</v>
      </c>
      <c r="E22" s="18">
        <v>160</v>
      </c>
      <c r="F22" s="13">
        <f t="shared" si="0"/>
        <v>320</v>
      </c>
      <c r="G22" s="19">
        <v>10</v>
      </c>
      <c r="H22" s="13">
        <f t="shared" si="1"/>
        <v>3200</v>
      </c>
      <c r="I22" s="13">
        <v>6.6000000000000003E-2</v>
      </c>
      <c r="J22" s="15">
        <f t="shared" si="2"/>
        <v>0.13200000000000001</v>
      </c>
      <c r="K22" s="17"/>
    </row>
    <row r="23" spans="1:11" ht="71" customHeight="1">
      <c r="A23" s="18"/>
      <c r="B23" s="14" t="s">
        <v>39</v>
      </c>
      <c r="C23" s="77" t="s">
        <v>269</v>
      </c>
      <c r="D23" s="18">
        <v>2</v>
      </c>
      <c r="E23" s="18">
        <v>144</v>
      </c>
      <c r="F23" s="13">
        <f t="shared" si="0"/>
        <v>288</v>
      </c>
      <c r="G23" s="19">
        <v>8</v>
      </c>
      <c r="H23" s="13">
        <f t="shared" si="1"/>
        <v>2304</v>
      </c>
      <c r="I23" s="13">
        <v>8.7999999999999995E-2</v>
      </c>
      <c r="J23" s="15">
        <f t="shared" si="2"/>
        <v>0.17599999999999999</v>
      </c>
      <c r="K23" s="17"/>
    </row>
    <row r="24" spans="1:11" ht="103.05" customHeight="1">
      <c r="A24" s="18"/>
      <c r="B24" s="14" t="s">
        <v>40</v>
      </c>
      <c r="C24" s="77" t="s">
        <v>269</v>
      </c>
      <c r="D24" s="18">
        <v>2</v>
      </c>
      <c r="E24" s="18">
        <v>144</v>
      </c>
      <c r="F24" s="13">
        <f t="shared" si="0"/>
        <v>288</v>
      </c>
      <c r="G24" s="19">
        <v>8</v>
      </c>
      <c r="H24" s="13">
        <f t="shared" si="1"/>
        <v>2304</v>
      </c>
      <c r="I24" s="13">
        <v>8.7999999999999995E-2</v>
      </c>
      <c r="J24" s="15">
        <f t="shared" si="2"/>
        <v>0.17599999999999999</v>
      </c>
      <c r="K24" s="17"/>
    </row>
    <row r="25" spans="1:11" ht="103.05" customHeight="1">
      <c r="A25" s="18"/>
      <c r="B25" s="14" t="s">
        <v>41</v>
      </c>
      <c r="C25" s="77" t="s">
        <v>269</v>
      </c>
      <c r="D25" s="18">
        <v>2</v>
      </c>
      <c r="E25" s="18">
        <v>120</v>
      </c>
      <c r="F25" s="13">
        <f t="shared" si="0"/>
        <v>240</v>
      </c>
      <c r="G25" s="19">
        <v>13.75</v>
      </c>
      <c r="H25" s="13">
        <f t="shared" si="1"/>
        <v>3300</v>
      </c>
      <c r="I25" s="13">
        <v>0.14174999999999999</v>
      </c>
      <c r="J25" s="15">
        <f t="shared" si="2"/>
        <v>0.28349999999999997</v>
      </c>
      <c r="K25" s="5"/>
    </row>
    <row r="26" spans="1:11" ht="103.05" customHeight="1">
      <c r="A26" s="21"/>
      <c r="B26" s="14" t="s">
        <v>42</v>
      </c>
      <c r="C26" s="77" t="s">
        <v>269</v>
      </c>
      <c r="D26" s="18">
        <v>2</v>
      </c>
      <c r="E26" s="18">
        <v>144</v>
      </c>
      <c r="F26" s="13">
        <f t="shared" si="0"/>
        <v>288</v>
      </c>
      <c r="G26" s="19">
        <v>8</v>
      </c>
      <c r="H26" s="13">
        <f t="shared" si="1"/>
        <v>2304</v>
      </c>
      <c r="I26" s="13">
        <v>7.6999999999999999E-2</v>
      </c>
      <c r="J26" s="15">
        <f t="shared" si="2"/>
        <v>0.154</v>
      </c>
      <c r="K26" s="5"/>
    </row>
    <row r="27" spans="1:11" ht="103.05" customHeight="1">
      <c r="A27" s="18"/>
      <c r="B27" s="14" t="s">
        <v>43</v>
      </c>
      <c r="C27" s="77" t="s">
        <v>269</v>
      </c>
      <c r="D27" s="18">
        <v>2</v>
      </c>
      <c r="E27" s="18">
        <v>144</v>
      </c>
      <c r="F27" s="13">
        <f t="shared" si="0"/>
        <v>288</v>
      </c>
      <c r="G27" s="19">
        <v>9.5</v>
      </c>
      <c r="H27" s="13">
        <f t="shared" si="1"/>
        <v>2736</v>
      </c>
      <c r="I27" s="13">
        <v>8.0500000000000002E-2</v>
      </c>
      <c r="J27" s="15">
        <f t="shared" si="2"/>
        <v>0.161</v>
      </c>
      <c r="K27" s="5"/>
    </row>
    <row r="28" spans="1:11" ht="103.05" customHeight="1">
      <c r="A28" s="18"/>
      <c r="B28" s="14" t="s">
        <v>44</v>
      </c>
      <c r="C28" s="77" t="s">
        <v>269</v>
      </c>
      <c r="D28" s="18">
        <v>2</v>
      </c>
      <c r="E28" s="18">
        <v>200</v>
      </c>
      <c r="F28" s="13">
        <f t="shared" si="0"/>
        <v>400</v>
      </c>
      <c r="G28" s="19">
        <v>7.5</v>
      </c>
      <c r="H28" s="13">
        <f t="shared" si="1"/>
        <v>3000</v>
      </c>
      <c r="I28" s="13">
        <v>0.126</v>
      </c>
      <c r="J28" s="15">
        <f t="shared" si="2"/>
        <v>0.252</v>
      </c>
      <c r="K28" s="5"/>
    </row>
    <row r="29" spans="1:11" ht="103.05" customHeight="1">
      <c r="A29" s="16"/>
      <c r="B29" s="14" t="s">
        <v>45</v>
      </c>
      <c r="C29" s="77" t="s">
        <v>269</v>
      </c>
      <c r="D29" s="18">
        <v>2</v>
      </c>
      <c r="E29" s="18">
        <v>144</v>
      </c>
      <c r="F29" s="13">
        <f t="shared" si="0"/>
        <v>288</v>
      </c>
      <c r="G29" s="19">
        <v>12.5</v>
      </c>
      <c r="H29" s="13">
        <f t="shared" si="1"/>
        <v>3600</v>
      </c>
      <c r="I29" s="13">
        <v>0.12925</v>
      </c>
      <c r="J29" s="15">
        <f t="shared" si="2"/>
        <v>0.25850000000000001</v>
      </c>
      <c r="K29" s="5"/>
    </row>
    <row r="30" spans="1:11" ht="103.05" customHeight="1">
      <c r="A30" s="16"/>
      <c r="B30" s="14" t="s">
        <v>46</v>
      </c>
      <c r="C30" s="77" t="s">
        <v>269</v>
      </c>
      <c r="D30" s="18">
        <v>2</v>
      </c>
      <c r="E30" s="22">
        <v>144</v>
      </c>
      <c r="F30" s="13">
        <f t="shared" si="0"/>
        <v>288</v>
      </c>
      <c r="G30" s="22">
        <v>9.5</v>
      </c>
      <c r="H30" s="13">
        <f t="shared" si="1"/>
        <v>2736</v>
      </c>
      <c r="I30" s="13">
        <v>0.108</v>
      </c>
      <c r="J30" s="15">
        <f t="shared" si="2"/>
        <v>0.216</v>
      </c>
      <c r="K30" s="5"/>
    </row>
    <row r="31" spans="1:11" ht="71" customHeight="1">
      <c r="A31" s="16"/>
      <c r="B31" s="14" t="s">
        <v>47</v>
      </c>
      <c r="C31" s="77" t="s">
        <v>269</v>
      </c>
      <c r="D31" s="18">
        <v>1</v>
      </c>
      <c r="E31" s="22">
        <v>144</v>
      </c>
      <c r="F31" s="13">
        <f t="shared" si="0"/>
        <v>144</v>
      </c>
      <c r="G31" s="22">
        <v>9.5</v>
      </c>
      <c r="H31" s="13">
        <f t="shared" si="1"/>
        <v>1368</v>
      </c>
      <c r="I31" s="13">
        <v>9.6000000000000002E-2</v>
      </c>
      <c r="J31" s="15">
        <f t="shared" si="2"/>
        <v>9.6000000000000002E-2</v>
      </c>
      <c r="K31" s="5"/>
    </row>
    <row r="32" spans="1:11" ht="63" customHeight="1">
      <c r="A32" s="16"/>
      <c r="B32" s="14" t="s">
        <v>48</v>
      </c>
      <c r="C32" s="77" t="s">
        <v>269</v>
      </c>
      <c r="D32" s="18">
        <v>1</v>
      </c>
      <c r="E32" s="22">
        <v>144</v>
      </c>
      <c r="F32" s="13">
        <f t="shared" si="0"/>
        <v>144</v>
      </c>
      <c r="G32" s="22">
        <v>9.5</v>
      </c>
      <c r="H32" s="13">
        <f t="shared" si="1"/>
        <v>1368</v>
      </c>
      <c r="I32" s="13">
        <v>9.6000000000000002E-2</v>
      </c>
      <c r="J32" s="15">
        <f t="shared" si="2"/>
        <v>9.6000000000000002E-2</v>
      </c>
      <c r="K32" s="5"/>
    </row>
    <row r="33" spans="1:11" ht="64.05" customHeight="1">
      <c r="A33" s="16"/>
      <c r="B33" s="14" t="s">
        <v>49</v>
      </c>
      <c r="C33" s="77" t="s">
        <v>269</v>
      </c>
      <c r="D33" s="18">
        <v>2</v>
      </c>
      <c r="E33" s="22">
        <v>144</v>
      </c>
      <c r="F33" s="13">
        <f t="shared" si="0"/>
        <v>288</v>
      </c>
      <c r="G33" s="22">
        <v>11.25</v>
      </c>
      <c r="H33" s="13">
        <f t="shared" si="1"/>
        <v>3240</v>
      </c>
      <c r="I33" s="23">
        <v>0.1008</v>
      </c>
      <c r="J33" s="15">
        <f t="shared" si="2"/>
        <v>0.2016</v>
      </c>
      <c r="K33" s="5"/>
    </row>
    <row r="34" spans="1:11" ht="103.05" customHeight="1">
      <c r="A34" s="16"/>
      <c r="B34" s="14" t="s">
        <v>50</v>
      </c>
      <c r="C34" s="77" t="s">
        <v>269</v>
      </c>
      <c r="D34" s="18">
        <v>2</v>
      </c>
      <c r="E34" s="22">
        <v>144</v>
      </c>
      <c r="F34" s="13">
        <f t="shared" si="0"/>
        <v>288</v>
      </c>
      <c r="G34" s="22">
        <v>10</v>
      </c>
      <c r="H34" s="13">
        <f t="shared" si="1"/>
        <v>2880</v>
      </c>
      <c r="I34" s="23">
        <v>0.1045</v>
      </c>
      <c r="J34" s="15">
        <f t="shared" si="2"/>
        <v>0.20899999999999999</v>
      </c>
      <c r="K34" s="9"/>
    </row>
    <row r="35" spans="1:11" ht="103.05" customHeight="1">
      <c r="A35" s="24"/>
      <c r="B35" s="14" t="s">
        <v>51</v>
      </c>
      <c r="C35" s="77" t="s">
        <v>269</v>
      </c>
      <c r="D35" s="18">
        <v>2</v>
      </c>
      <c r="E35" s="22">
        <v>144</v>
      </c>
      <c r="F35" s="13">
        <f t="shared" si="0"/>
        <v>288</v>
      </c>
      <c r="G35" s="22">
        <v>10</v>
      </c>
      <c r="H35" s="13">
        <f t="shared" si="1"/>
        <v>2880</v>
      </c>
      <c r="I35" s="23">
        <v>0.1045</v>
      </c>
      <c r="J35" s="15">
        <f t="shared" si="2"/>
        <v>0.20899999999999999</v>
      </c>
      <c r="K35" s="9"/>
    </row>
    <row r="36" spans="1:11" ht="101" customHeight="1">
      <c r="A36" s="25"/>
      <c r="B36" s="14" t="s">
        <v>52</v>
      </c>
      <c r="C36" s="77" t="s">
        <v>269</v>
      </c>
      <c r="D36" s="18">
        <v>2</v>
      </c>
      <c r="E36" s="22">
        <v>144</v>
      </c>
      <c r="F36" s="13">
        <f t="shared" si="0"/>
        <v>288</v>
      </c>
      <c r="G36" s="22">
        <v>93.5</v>
      </c>
      <c r="H36" s="13">
        <f t="shared" si="1"/>
        <v>26928</v>
      </c>
      <c r="I36" s="23">
        <v>0.09</v>
      </c>
      <c r="J36" s="15">
        <f t="shared" si="2"/>
        <v>0.18</v>
      </c>
      <c r="K36" s="9"/>
    </row>
    <row r="37" spans="1:11" ht="103.05" customHeight="1">
      <c r="A37" s="26"/>
      <c r="B37" s="27" t="s">
        <v>53</v>
      </c>
      <c r="C37" s="77" t="s">
        <v>270</v>
      </c>
      <c r="D37" s="28">
        <v>1</v>
      </c>
      <c r="E37" s="29">
        <v>50</v>
      </c>
      <c r="F37" s="13">
        <f t="shared" si="0"/>
        <v>50</v>
      </c>
      <c r="G37" s="30">
        <v>36</v>
      </c>
      <c r="H37" s="13">
        <f t="shared" si="1"/>
        <v>1800</v>
      </c>
      <c r="I37" s="31">
        <v>0.18</v>
      </c>
      <c r="J37" s="15">
        <f t="shared" si="2"/>
        <v>0.18</v>
      </c>
      <c r="K37" s="32" t="s">
        <v>54</v>
      </c>
    </row>
    <row r="38" spans="1:11" ht="82.05" customHeight="1">
      <c r="A38" s="26"/>
      <c r="B38" s="27" t="s">
        <v>55</v>
      </c>
      <c r="C38" s="77" t="s">
        <v>270</v>
      </c>
      <c r="D38" s="28">
        <v>1</v>
      </c>
      <c r="E38" s="29">
        <v>50</v>
      </c>
      <c r="F38" s="13">
        <f t="shared" si="0"/>
        <v>50</v>
      </c>
      <c r="G38" s="30">
        <v>22</v>
      </c>
      <c r="H38" s="13">
        <f t="shared" si="1"/>
        <v>1100</v>
      </c>
      <c r="I38" s="31">
        <v>0.13</v>
      </c>
      <c r="J38" s="15">
        <f t="shared" si="2"/>
        <v>0.13</v>
      </c>
      <c r="K38" s="33"/>
    </row>
    <row r="39" spans="1:11" ht="88.05" customHeight="1">
      <c r="A39" s="26"/>
      <c r="B39" s="27" t="s">
        <v>56</v>
      </c>
      <c r="C39" s="77" t="s">
        <v>270</v>
      </c>
      <c r="D39" s="28">
        <v>1</v>
      </c>
      <c r="E39" s="29">
        <v>50</v>
      </c>
      <c r="F39" s="13">
        <f t="shared" si="0"/>
        <v>50</v>
      </c>
      <c r="G39" s="30">
        <v>20</v>
      </c>
      <c r="H39" s="13">
        <f t="shared" si="1"/>
        <v>1000</v>
      </c>
      <c r="I39" s="31">
        <v>0.13</v>
      </c>
      <c r="J39" s="15">
        <f t="shared" si="2"/>
        <v>0.13</v>
      </c>
      <c r="K39" s="33"/>
    </row>
    <row r="40" spans="1:11" ht="67.05" customHeight="1">
      <c r="A40" s="26"/>
      <c r="B40" s="27" t="s">
        <v>57</v>
      </c>
      <c r="C40" s="77" t="s">
        <v>270</v>
      </c>
      <c r="D40" s="28">
        <v>1</v>
      </c>
      <c r="E40" s="29">
        <v>50</v>
      </c>
      <c r="F40" s="13">
        <f t="shared" si="0"/>
        <v>50</v>
      </c>
      <c r="G40" s="30">
        <v>17.5</v>
      </c>
      <c r="H40" s="13">
        <f t="shared" si="1"/>
        <v>875</v>
      </c>
      <c r="I40" s="31">
        <v>0.16</v>
      </c>
      <c r="J40" s="15">
        <f t="shared" si="2"/>
        <v>0.16</v>
      </c>
      <c r="K40" s="33"/>
    </row>
    <row r="41" spans="1:11" ht="67.05" customHeight="1">
      <c r="A41" s="26"/>
      <c r="B41" s="27" t="s">
        <v>58</v>
      </c>
      <c r="C41" s="77" t="s">
        <v>270</v>
      </c>
      <c r="D41" s="28">
        <v>1</v>
      </c>
      <c r="E41" s="29">
        <v>50</v>
      </c>
      <c r="F41" s="13">
        <f t="shared" si="0"/>
        <v>50</v>
      </c>
      <c r="G41" s="30">
        <v>18</v>
      </c>
      <c r="H41" s="13">
        <f t="shared" si="1"/>
        <v>900</v>
      </c>
      <c r="I41" s="31">
        <v>0.16</v>
      </c>
      <c r="J41" s="15">
        <f t="shared" si="2"/>
        <v>0.16</v>
      </c>
      <c r="K41" s="33"/>
    </row>
    <row r="42" spans="1:11" ht="70.05" customHeight="1">
      <c r="A42" s="26"/>
      <c r="B42" s="27" t="s">
        <v>59</v>
      </c>
      <c r="C42" s="77" t="s">
        <v>270</v>
      </c>
      <c r="D42" s="28">
        <v>1</v>
      </c>
      <c r="E42" s="29">
        <v>50</v>
      </c>
      <c r="F42" s="13">
        <f t="shared" si="0"/>
        <v>50</v>
      </c>
      <c r="G42" s="30">
        <v>14</v>
      </c>
      <c r="H42" s="13">
        <f t="shared" si="1"/>
        <v>700</v>
      </c>
      <c r="I42" s="31">
        <v>0.1</v>
      </c>
      <c r="J42" s="15">
        <f t="shared" si="2"/>
        <v>0.1</v>
      </c>
      <c r="K42" s="33"/>
    </row>
    <row r="43" spans="1:11" ht="70.05" customHeight="1">
      <c r="A43" s="26"/>
      <c r="B43" s="27" t="s">
        <v>60</v>
      </c>
      <c r="C43" s="77" t="s">
        <v>270</v>
      </c>
      <c r="D43" s="28">
        <v>1</v>
      </c>
      <c r="E43" s="29">
        <v>50</v>
      </c>
      <c r="F43" s="13">
        <f t="shared" si="0"/>
        <v>50</v>
      </c>
      <c r="G43" s="30">
        <v>17.5</v>
      </c>
      <c r="H43" s="13">
        <f t="shared" si="1"/>
        <v>875</v>
      </c>
      <c r="I43" s="31">
        <v>0.12</v>
      </c>
      <c r="J43" s="15">
        <f t="shared" si="2"/>
        <v>0.12</v>
      </c>
      <c r="K43" s="33"/>
    </row>
    <row r="44" spans="1:11" ht="70.05" customHeight="1">
      <c r="A44" s="26"/>
      <c r="B44" s="27" t="s">
        <v>61</v>
      </c>
      <c r="C44" s="77" t="s">
        <v>270</v>
      </c>
      <c r="D44" s="28">
        <v>1</v>
      </c>
      <c r="E44" s="29">
        <v>50</v>
      </c>
      <c r="F44" s="13">
        <f t="shared" si="0"/>
        <v>50</v>
      </c>
      <c r="G44" s="30">
        <v>19.5</v>
      </c>
      <c r="H44" s="13">
        <f t="shared" si="1"/>
        <v>975</v>
      </c>
      <c r="I44" s="31">
        <v>0.14000000000000001</v>
      </c>
      <c r="J44" s="15">
        <f t="shared" si="2"/>
        <v>0.14000000000000001</v>
      </c>
      <c r="K44" s="33"/>
    </row>
    <row r="45" spans="1:11" ht="70.05" customHeight="1">
      <c r="A45" s="26"/>
      <c r="B45" s="27" t="s">
        <v>62</v>
      </c>
      <c r="C45" s="77" t="s">
        <v>270</v>
      </c>
      <c r="D45" s="28">
        <v>1</v>
      </c>
      <c r="E45" s="29">
        <v>30</v>
      </c>
      <c r="F45" s="13">
        <f t="shared" si="0"/>
        <v>30</v>
      </c>
      <c r="G45" s="30">
        <v>25</v>
      </c>
      <c r="H45" s="13">
        <f t="shared" si="1"/>
        <v>750</v>
      </c>
      <c r="I45" s="31">
        <v>0.18</v>
      </c>
      <c r="J45" s="15">
        <f t="shared" si="2"/>
        <v>0.18</v>
      </c>
      <c r="K45" s="33"/>
    </row>
    <row r="46" spans="1:11" ht="88.05" customHeight="1">
      <c r="A46" s="26"/>
      <c r="B46" s="27" t="s">
        <v>63</v>
      </c>
      <c r="C46" s="77" t="s">
        <v>270</v>
      </c>
      <c r="D46" s="28">
        <v>1</v>
      </c>
      <c r="E46" s="29">
        <v>30</v>
      </c>
      <c r="F46" s="13">
        <f t="shared" si="0"/>
        <v>30</v>
      </c>
      <c r="G46" s="30">
        <v>26</v>
      </c>
      <c r="H46" s="13">
        <f t="shared" si="1"/>
        <v>780</v>
      </c>
      <c r="I46" s="31">
        <v>0.18</v>
      </c>
      <c r="J46" s="15">
        <f t="shared" si="2"/>
        <v>0.18</v>
      </c>
      <c r="K46" s="33"/>
    </row>
    <row r="47" spans="1:11" ht="69" customHeight="1">
      <c r="A47" s="34"/>
      <c r="B47" s="14" t="s">
        <v>64</v>
      </c>
      <c r="C47" s="77" t="s">
        <v>271</v>
      </c>
      <c r="D47" s="34">
        <v>20</v>
      </c>
      <c r="E47" s="34">
        <v>16</v>
      </c>
      <c r="F47" s="16">
        <f t="shared" si="0"/>
        <v>320</v>
      </c>
      <c r="G47" s="34">
        <v>12</v>
      </c>
      <c r="H47" s="16">
        <f t="shared" si="1"/>
        <v>3840</v>
      </c>
      <c r="I47" s="35">
        <v>0.08</v>
      </c>
      <c r="J47" s="16">
        <f t="shared" si="2"/>
        <v>1.6</v>
      </c>
      <c r="K47" s="33" t="s">
        <v>65</v>
      </c>
    </row>
    <row r="48" spans="1:11" ht="69" customHeight="1">
      <c r="A48" s="34"/>
      <c r="B48" s="14" t="s">
        <v>66</v>
      </c>
      <c r="C48" s="77" t="s">
        <v>271</v>
      </c>
      <c r="D48" s="34">
        <v>10</v>
      </c>
      <c r="E48" s="34">
        <v>16</v>
      </c>
      <c r="F48" s="16">
        <f t="shared" si="0"/>
        <v>160</v>
      </c>
      <c r="G48" s="34">
        <v>27</v>
      </c>
      <c r="H48" s="16">
        <f t="shared" si="1"/>
        <v>4320</v>
      </c>
      <c r="I48" s="35">
        <v>7.0000000000000007E-2</v>
      </c>
      <c r="J48" s="16">
        <f t="shared" si="2"/>
        <v>0.70000000000000007</v>
      </c>
      <c r="K48" s="33"/>
    </row>
    <row r="49" spans="1:11" ht="69" customHeight="1">
      <c r="A49" s="34"/>
      <c r="B49" s="14" t="s">
        <v>67</v>
      </c>
      <c r="C49" s="77" t="s">
        <v>271</v>
      </c>
      <c r="D49" s="34">
        <v>25</v>
      </c>
      <c r="E49" s="34">
        <v>24</v>
      </c>
      <c r="F49" s="16">
        <f t="shared" si="0"/>
        <v>600</v>
      </c>
      <c r="G49" s="34">
        <v>7.5</v>
      </c>
      <c r="H49" s="16">
        <f t="shared" si="1"/>
        <v>4500</v>
      </c>
      <c r="I49" s="35">
        <v>0.08</v>
      </c>
      <c r="J49" s="16">
        <f t="shared" si="2"/>
        <v>2</v>
      </c>
      <c r="K49" s="33"/>
    </row>
    <row r="50" spans="1:11" ht="69" customHeight="1">
      <c r="A50" s="34"/>
      <c r="B50" s="14" t="s">
        <v>68</v>
      </c>
      <c r="C50" s="77" t="s">
        <v>271</v>
      </c>
      <c r="D50" s="34">
        <v>30</v>
      </c>
      <c r="E50" s="34">
        <v>30</v>
      </c>
      <c r="F50" s="16">
        <f t="shared" si="0"/>
        <v>900</v>
      </c>
      <c r="G50" s="34">
        <v>9</v>
      </c>
      <c r="H50" s="16">
        <f t="shared" si="1"/>
        <v>8100</v>
      </c>
      <c r="I50" s="35">
        <v>7.0000000000000007E-2</v>
      </c>
      <c r="J50" s="16">
        <f t="shared" si="2"/>
        <v>2.1</v>
      </c>
      <c r="K50" s="33"/>
    </row>
    <row r="51" spans="1:11" ht="69" customHeight="1">
      <c r="A51" s="34"/>
      <c r="B51" s="14" t="s">
        <v>69</v>
      </c>
      <c r="C51" s="77" t="s">
        <v>271</v>
      </c>
      <c r="D51" s="34">
        <v>10</v>
      </c>
      <c r="E51" s="34">
        <v>24</v>
      </c>
      <c r="F51" s="16">
        <f t="shared" si="0"/>
        <v>240</v>
      </c>
      <c r="G51" s="34">
        <v>11</v>
      </c>
      <c r="H51" s="16">
        <f t="shared" si="1"/>
        <v>2640</v>
      </c>
      <c r="I51" s="35">
        <v>7.0000000000000007E-2</v>
      </c>
      <c r="J51" s="16">
        <f t="shared" si="2"/>
        <v>0.70000000000000007</v>
      </c>
      <c r="K51" s="33"/>
    </row>
    <row r="52" spans="1:11" ht="69" customHeight="1">
      <c r="A52" s="34"/>
      <c r="B52" s="14" t="s">
        <v>70</v>
      </c>
      <c r="C52" s="77" t="s">
        <v>271</v>
      </c>
      <c r="D52" s="34">
        <v>5</v>
      </c>
      <c r="E52" s="34">
        <v>24</v>
      </c>
      <c r="F52" s="16">
        <f t="shared" si="0"/>
        <v>120</v>
      </c>
      <c r="G52" s="34">
        <v>18</v>
      </c>
      <c r="H52" s="16">
        <f t="shared" si="1"/>
        <v>2160</v>
      </c>
      <c r="I52" s="35">
        <v>0.12</v>
      </c>
      <c r="J52" s="16">
        <f t="shared" si="2"/>
        <v>0.6</v>
      </c>
      <c r="K52" s="33"/>
    </row>
    <row r="53" spans="1:11" ht="69" customHeight="1">
      <c r="A53" s="34"/>
      <c r="B53" s="14" t="s">
        <v>71</v>
      </c>
      <c r="C53" s="77" t="s">
        <v>271</v>
      </c>
      <c r="D53" s="34">
        <v>10</v>
      </c>
      <c r="E53" s="34">
        <v>16</v>
      </c>
      <c r="F53" s="16">
        <f t="shared" si="0"/>
        <v>160</v>
      </c>
      <c r="G53" s="34">
        <v>14</v>
      </c>
      <c r="H53" s="16">
        <f t="shared" si="1"/>
        <v>2240</v>
      </c>
      <c r="I53" s="35">
        <v>7.0000000000000007E-2</v>
      </c>
      <c r="J53" s="16">
        <f t="shared" si="2"/>
        <v>0.70000000000000007</v>
      </c>
      <c r="K53" s="33"/>
    </row>
    <row r="54" spans="1:11" ht="69" customHeight="1">
      <c r="A54" s="34"/>
      <c r="B54" s="14" t="s">
        <v>72</v>
      </c>
      <c r="C54" s="77" t="s">
        <v>271</v>
      </c>
      <c r="D54" s="34">
        <v>30</v>
      </c>
      <c r="E54" s="34">
        <v>24</v>
      </c>
      <c r="F54" s="16">
        <f t="shared" si="0"/>
        <v>720</v>
      </c>
      <c r="G54" s="34">
        <v>8.5</v>
      </c>
      <c r="H54" s="16">
        <f t="shared" si="1"/>
        <v>6120</v>
      </c>
      <c r="I54" s="35">
        <v>0.08</v>
      </c>
      <c r="J54" s="16">
        <f t="shared" si="2"/>
        <v>2.4</v>
      </c>
      <c r="K54" s="33"/>
    </row>
    <row r="55" spans="1:11" ht="69" customHeight="1">
      <c r="A55" s="34"/>
      <c r="B55" s="14" t="s">
        <v>73</v>
      </c>
      <c r="C55" s="77" t="s">
        <v>271</v>
      </c>
      <c r="D55" s="34">
        <v>5</v>
      </c>
      <c r="E55" s="34">
        <v>24</v>
      </c>
      <c r="F55" s="16">
        <f t="shared" si="0"/>
        <v>120</v>
      </c>
      <c r="G55" s="34">
        <v>17</v>
      </c>
      <c r="H55" s="16">
        <f t="shared" si="1"/>
        <v>2040</v>
      </c>
      <c r="I55" s="35">
        <v>7.0000000000000007E-2</v>
      </c>
      <c r="J55" s="16">
        <f t="shared" si="2"/>
        <v>0.35000000000000003</v>
      </c>
      <c r="K55" s="33"/>
    </row>
    <row r="56" spans="1:11" ht="69" customHeight="1">
      <c r="A56" s="34"/>
      <c r="B56" s="14" t="s">
        <v>74</v>
      </c>
      <c r="C56" s="77" t="s">
        <v>271</v>
      </c>
      <c r="D56" s="34">
        <v>5</v>
      </c>
      <c r="E56" s="34">
        <v>16</v>
      </c>
      <c r="F56" s="16">
        <f t="shared" si="0"/>
        <v>80</v>
      </c>
      <c r="G56" s="34">
        <v>15</v>
      </c>
      <c r="H56" s="16">
        <f t="shared" si="1"/>
        <v>1200</v>
      </c>
      <c r="I56" s="35">
        <v>7.0000000000000007E-2</v>
      </c>
      <c r="J56" s="16">
        <f t="shared" si="2"/>
        <v>0.35000000000000003</v>
      </c>
      <c r="K56" s="33"/>
    </row>
    <row r="57" spans="1:11" ht="69" customHeight="1">
      <c r="A57" s="34"/>
      <c r="B57" s="14" t="s">
        <v>75</v>
      </c>
      <c r="C57" s="77" t="s">
        <v>271</v>
      </c>
      <c r="D57" s="34">
        <v>15</v>
      </c>
      <c r="E57" s="34">
        <v>16</v>
      </c>
      <c r="F57" s="16">
        <f t="shared" si="0"/>
        <v>240</v>
      </c>
      <c r="G57" s="34">
        <v>12</v>
      </c>
      <c r="H57" s="16">
        <f t="shared" si="1"/>
        <v>2880</v>
      </c>
      <c r="I57" s="35">
        <v>7.0000000000000007E-2</v>
      </c>
      <c r="J57" s="16">
        <f t="shared" si="2"/>
        <v>1.05</v>
      </c>
      <c r="K57" s="33"/>
    </row>
    <row r="58" spans="1:11" ht="69" customHeight="1">
      <c r="A58" s="34"/>
      <c r="B58" s="14" t="s">
        <v>76</v>
      </c>
      <c r="C58" s="77" t="s">
        <v>271</v>
      </c>
      <c r="D58" s="34">
        <v>15</v>
      </c>
      <c r="E58" s="34">
        <v>16</v>
      </c>
      <c r="F58" s="16">
        <f t="shared" si="0"/>
        <v>240</v>
      </c>
      <c r="G58" s="34">
        <v>12</v>
      </c>
      <c r="H58" s="16">
        <f t="shared" si="1"/>
        <v>2880</v>
      </c>
      <c r="I58" s="35">
        <v>7.0000000000000007E-2</v>
      </c>
      <c r="J58" s="16">
        <f t="shared" si="2"/>
        <v>1.05</v>
      </c>
      <c r="K58" s="33"/>
    </row>
    <row r="59" spans="1:11" ht="69" customHeight="1">
      <c r="A59" s="34"/>
      <c r="B59" s="14" t="s">
        <v>77</v>
      </c>
      <c r="C59" s="77" t="s">
        <v>271</v>
      </c>
      <c r="D59" s="34">
        <v>9</v>
      </c>
      <c r="E59" s="34">
        <v>12</v>
      </c>
      <c r="F59" s="16">
        <f t="shared" si="0"/>
        <v>108</v>
      </c>
      <c r="G59" s="34">
        <v>25</v>
      </c>
      <c r="H59" s="16">
        <f t="shared" si="1"/>
        <v>2700</v>
      </c>
      <c r="I59" s="35">
        <v>0.08</v>
      </c>
      <c r="J59" s="16">
        <f t="shared" si="2"/>
        <v>0.72</v>
      </c>
      <c r="K59" s="33"/>
    </row>
    <row r="60" spans="1:11" ht="69" customHeight="1">
      <c r="A60" s="34"/>
      <c r="B60" s="14" t="s">
        <v>78</v>
      </c>
      <c r="C60" s="77" t="s">
        <v>271</v>
      </c>
      <c r="D60" s="34">
        <v>15</v>
      </c>
      <c r="E60" s="34">
        <v>12</v>
      </c>
      <c r="F60" s="16">
        <f t="shared" si="0"/>
        <v>180</v>
      </c>
      <c r="G60" s="34">
        <v>16</v>
      </c>
      <c r="H60" s="16">
        <f t="shared" si="1"/>
        <v>2880</v>
      </c>
      <c r="I60" s="35">
        <v>0.08</v>
      </c>
      <c r="J60" s="16">
        <f t="shared" si="2"/>
        <v>1.2</v>
      </c>
      <c r="K60" s="33"/>
    </row>
    <row r="61" spans="1:11" ht="69" customHeight="1">
      <c r="A61" s="34"/>
      <c r="B61" s="14" t="s">
        <v>79</v>
      </c>
      <c r="C61" s="77" t="s">
        <v>271</v>
      </c>
      <c r="D61" s="34">
        <v>5</v>
      </c>
      <c r="E61" s="34">
        <v>12</v>
      </c>
      <c r="F61" s="16">
        <f t="shared" si="0"/>
        <v>60</v>
      </c>
      <c r="G61" s="34">
        <v>25</v>
      </c>
      <c r="H61" s="16">
        <f t="shared" si="1"/>
        <v>1500</v>
      </c>
      <c r="I61" s="35">
        <v>0.08</v>
      </c>
      <c r="J61" s="16">
        <f t="shared" si="2"/>
        <v>0.4</v>
      </c>
      <c r="K61" s="33"/>
    </row>
    <row r="62" spans="1:11" ht="69" customHeight="1">
      <c r="A62" s="34"/>
      <c r="B62" s="14" t="s">
        <v>80</v>
      </c>
      <c r="C62" s="77" t="s">
        <v>271</v>
      </c>
      <c r="D62" s="34">
        <v>5</v>
      </c>
      <c r="E62" s="34">
        <v>48</v>
      </c>
      <c r="F62" s="16">
        <f t="shared" si="0"/>
        <v>240</v>
      </c>
      <c r="G62" s="34">
        <v>6</v>
      </c>
      <c r="H62" s="16">
        <f t="shared" si="1"/>
        <v>1440</v>
      </c>
      <c r="I62" s="35">
        <v>0.09</v>
      </c>
      <c r="J62" s="16">
        <f t="shared" si="2"/>
        <v>0.44999999999999996</v>
      </c>
      <c r="K62" s="33"/>
    </row>
    <row r="63" spans="1:11" ht="69" customHeight="1">
      <c r="A63" s="34"/>
      <c r="B63" s="14" t="s">
        <v>81</v>
      </c>
      <c r="C63" s="77" t="s">
        <v>271</v>
      </c>
      <c r="D63" s="34">
        <v>5</v>
      </c>
      <c r="E63" s="34">
        <v>16</v>
      </c>
      <c r="F63" s="16">
        <f t="shared" si="0"/>
        <v>80</v>
      </c>
      <c r="G63" s="34">
        <v>12</v>
      </c>
      <c r="H63" s="16">
        <f t="shared" si="1"/>
        <v>960</v>
      </c>
      <c r="I63" s="35">
        <v>0.08</v>
      </c>
      <c r="J63" s="16">
        <f t="shared" si="2"/>
        <v>0.4</v>
      </c>
      <c r="K63" s="33"/>
    </row>
    <row r="64" spans="1:11" ht="114" customHeight="1">
      <c r="A64" s="34"/>
      <c r="B64" s="14" t="s">
        <v>82</v>
      </c>
      <c r="C64" s="77" t="s">
        <v>271</v>
      </c>
      <c r="D64" s="34">
        <v>10</v>
      </c>
      <c r="E64" s="34">
        <v>36</v>
      </c>
      <c r="F64" s="16">
        <f t="shared" si="0"/>
        <v>360</v>
      </c>
      <c r="G64" s="34">
        <v>4.7</v>
      </c>
      <c r="H64" s="16">
        <f t="shared" si="1"/>
        <v>1692</v>
      </c>
      <c r="I64" s="35">
        <v>0.08</v>
      </c>
      <c r="J64" s="16">
        <f t="shared" si="2"/>
        <v>0.8</v>
      </c>
      <c r="K64" s="33"/>
    </row>
    <row r="65" spans="1:11" ht="114" customHeight="1">
      <c r="A65" s="34"/>
      <c r="B65" s="14" t="s">
        <v>83</v>
      </c>
      <c r="C65" s="77" t="s">
        <v>271</v>
      </c>
      <c r="D65" s="34">
        <v>5</v>
      </c>
      <c r="E65" s="34">
        <v>20</v>
      </c>
      <c r="F65" s="16">
        <f t="shared" si="0"/>
        <v>100</v>
      </c>
      <c r="G65" s="34">
        <v>5.2</v>
      </c>
      <c r="H65" s="16">
        <f t="shared" si="1"/>
        <v>520</v>
      </c>
      <c r="I65" s="35">
        <v>0.06</v>
      </c>
      <c r="J65" s="16">
        <f t="shared" si="2"/>
        <v>0.3</v>
      </c>
      <c r="K65" s="33"/>
    </row>
    <row r="66" spans="1:11" ht="114" customHeight="1">
      <c r="A66" s="34"/>
      <c r="B66" s="14" t="s">
        <v>84</v>
      </c>
      <c r="C66" s="77" t="s">
        <v>271</v>
      </c>
      <c r="D66" s="34">
        <v>1</v>
      </c>
      <c r="E66" s="34">
        <v>80</v>
      </c>
      <c r="F66" s="16">
        <f t="shared" si="0"/>
        <v>80</v>
      </c>
      <c r="G66" s="34">
        <v>6.5</v>
      </c>
      <c r="H66" s="16">
        <f t="shared" si="1"/>
        <v>520</v>
      </c>
      <c r="I66" s="35">
        <v>0.14000000000000001</v>
      </c>
      <c r="J66" s="16">
        <f t="shared" si="2"/>
        <v>0.14000000000000001</v>
      </c>
      <c r="K66" s="33"/>
    </row>
    <row r="67" spans="1:11" ht="114" customHeight="1">
      <c r="A67" s="34"/>
      <c r="B67" s="14" t="s">
        <v>85</v>
      </c>
      <c r="C67" s="77" t="s">
        <v>271</v>
      </c>
      <c r="D67" s="34">
        <v>1</v>
      </c>
      <c r="E67" s="34">
        <v>80</v>
      </c>
      <c r="F67" s="16">
        <f t="shared" si="0"/>
        <v>80</v>
      </c>
      <c r="G67" s="34">
        <v>6.8</v>
      </c>
      <c r="H67" s="16">
        <f t="shared" si="1"/>
        <v>544</v>
      </c>
      <c r="I67" s="35">
        <v>0.14000000000000001</v>
      </c>
      <c r="J67" s="16">
        <f t="shared" si="2"/>
        <v>0.14000000000000001</v>
      </c>
      <c r="K67" s="33"/>
    </row>
    <row r="68" spans="1:11" ht="114" customHeight="1">
      <c r="A68" s="34"/>
      <c r="B68" s="14" t="s">
        <v>86</v>
      </c>
      <c r="C68" s="77" t="s">
        <v>271</v>
      </c>
      <c r="D68" s="34">
        <v>1</v>
      </c>
      <c r="E68" s="34">
        <v>80</v>
      </c>
      <c r="F68" s="16">
        <f t="shared" si="0"/>
        <v>80</v>
      </c>
      <c r="G68" s="34">
        <v>6.8</v>
      </c>
      <c r="H68" s="16">
        <f t="shared" si="1"/>
        <v>544</v>
      </c>
      <c r="I68" s="35">
        <v>0.14000000000000001</v>
      </c>
      <c r="J68" s="16">
        <f t="shared" si="2"/>
        <v>0.14000000000000001</v>
      </c>
      <c r="K68" s="33"/>
    </row>
    <row r="69" spans="1:11" ht="114" customHeight="1">
      <c r="A69" s="34"/>
      <c r="B69" s="14" t="s">
        <v>87</v>
      </c>
      <c r="C69" s="77" t="s">
        <v>271</v>
      </c>
      <c r="D69" s="34">
        <v>1</v>
      </c>
      <c r="E69" s="34">
        <v>80</v>
      </c>
      <c r="F69" s="16">
        <f t="shared" si="0"/>
        <v>80</v>
      </c>
      <c r="G69" s="34">
        <v>6.8</v>
      </c>
      <c r="H69" s="16">
        <f t="shared" si="1"/>
        <v>544</v>
      </c>
      <c r="I69" s="35">
        <v>0.14000000000000001</v>
      </c>
      <c r="J69" s="16">
        <f t="shared" si="2"/>
        <v>0.14000000000000001</v>
      </c>
      <c r="K69" s="33"/>
    </row>
    <row r="70" spans="1:11" ht="114" customHeight="1">
      <c r="A70" s="34"/>
      <c r="B70" s="14" t="s">
        <v>88</v>
      </c>
      <c r="C70" s="77" t="s">
        <v>271</v>
      </c>
      <c r="D70" s="34">
        <v>1</v>
      </c>
      <c r="E70" s="34">
        <v>80</v>
      </c>
      <c r="F70" s="16">
        <f t="shared" si="0"/>
        <v>80</v>
      </c>
      <c r="G70" s="34">
        <v>6.8</v>
      </c>
      <c r="H70" s="16">
        <f t="shared" si="1"/>
        <v>544</v>
      </c>
      <c r="I70" s="35">
        <v>0.14000000000000001</v>
      </c>
      <c r="J70" s="16">
        <f t="shared" si="2"/>
        <v>0.14000000000000001</v>
      </c>
      <c r="K70" s="33"/>
    </row>
    <row r="71" spans="1:11" ht="114" customHeight="1">
      <c r="A71" s="34"/>
      <c r="B71" s="14" t="s">
        <v>89</v>
      </c>
      <c r="C71" s="77" t="s">
        <v>271</v>
      </c>
      <c r="D71" s="34">
        <v>1</v>
      </c>
      <c r="E71" s="34">
        <v>80</v>
      </c>
      <c r="F71" s="16">
        <f t="shared" si="0"/>
        <v>80</v>
      </c>
      <c r="G71" s="34">
        <v>6.8</v>
      </c>
      <c r="H71" s="16">
        <f t="shared" si="1"/>
        <v>544</v>
      </c>
      <c r="I71" s="35">
        <v>0.14000000000000001</v>
      </c>
      <c r="J71" s="16">
        <f t="shared" si="2"/>
        <v>0.14000000000000001</v>
      </c>
      <c r="K71" s="33"/>
    </row>
    <row r="72" spans="1:11" ht="114" customHeight="1">
      <c r="A72" s="34"/>
      <c r="B72" s="14" t="s">
        <v>90</v>
      </c>
      <c r="C72" s="77" t="s">
        <v>271</v>
      </c>
      <c r="D72" s="34">
        <v>1</v>
      </c>
      <c r="E72" s="34">
        <v>50</v>
      </c>
      <c r="F72" s="16">
        <f t="shared" ref="F72:F96" si="3">E72*D72</f>
        <v>50</v>
      </c>
      <c r="G72" s="34">
        <v>15</v>
      </c>
      <c r="H72" s="16">
        <f t="shared" ref="H72:H85" si="4">G72*F72</f>
        <v>750</v>
      </c>
      <c r="I72" s="35">
        <v>0.08</v>
      </c>
      <c r="J72" s="16">
        <f t="shared" ref="J72:J94" si="5">I72*D72</f>
        <v>0.08</v>
      </c>
      <c r="K72" s="33"/>
    </row>
    <row r="73" spans="1:11" ht="114" customHeight="1">
      <c r="A73" s="34"/>
      <c r="B73" s="14" t="s">
        <v>91</v>
      </c>
      <c r="C73" s="77" t="s">
        <v>271</v>
      </c>
      <c r="D73" s="34">
        <v>1</v>
      </c>
      <c r="E73" s="34">
        <v>50</v>
      </c>
      <c r="F73" s="16">
        <f t="shared" si="3"/>
        <v>50</v>
      </c>
      <c r="G73" s="34">
        <v>10</v>
      </c>
      <c r="H73" s="16">
        <f t="shared" si="4"/>
        <v>500</v>
      </c>
      <c r="I73" s="35">
        <v>7.0000000000000007E-2</v>
      </c>
      <c r="J73" s="16">
        <f t="shared" si="5"/>
        <v>7.0000000000000007E-2</v>
      </c>
      <c r="K73" s="33"/>
    </row>
    <row r="74" spans="1:11" ht="114" customHeight="1">
      <c r="A74" s="34"/>
      <c r="B74" s="14" t="s">
        <v>92</v>
      </c>
      <c r="C74" s="77" t="s">
        <v>271</v>
      </c>
      <c r="D74" s="34">
        <v>1</v>
      </c>
      <c r="E74" s="34">
        <v>50</v>
      </c>
      <c r="F74" s="16">
        <f t="shared" si="3"/>
        <v>50</v>
      </c>
      <c r="G74" s="34">
        <v>10</v>
      </c>
      <c r="H74" s="16">
        <f t="shared" si="4"/>
        <v>500</v>
      </c>
      <c r="I74" s="35">
        <v>7.0000000000000007E-2</v>
      </c>
      <c r="J74" s="16">
        <f t="shared" si="5"/>
        <v>7.0000000000000007E-2</v>
      </c>
      <c r="K74" s="33"/>
    </row>
    <row r="75" spans="1:11" ht="114" customHeight="1">
      <c r="A75" s="34"/>
      <c r="B75" s="14" t="s">
        <v>93</v>
      </c>
      <c r="C75" s="77" t="s">
        <v>271</v>
      </c>
      <c r="D75" s="34">
        <v>1</v>
      </c>
      <c r="E75" s="34">
        <v>50</v>
      </c>
      <c r="F75" s="16">
        <f t="shared" si="3"/>
        <v>50</v>
      </c>
      <c r="G75" s="34">
        <v>10</v>
      </c>
      <c r="H75" s="16">
        <f t="shared" si="4"/>
        <v>500</v>
      </c>
      <c r="I75" s="34">
        <v>7.0000000000000007E-2</v>
      </c>
      <c r="J75" s="16">
        <f t="shared" si="5"/>
        <v>7.0000000000000007E-2</v>
      </c>
      <c r="K75" s="33"/>
    </row>
    <row r="76" spans="1:11" ht="114" customHeight="1">
      <c r="A76" s="34"/>
      <c r="B76" s="14" t="s">
        <v>94</v>
      </c>
      <c r="C76" s="77" t="s">
        <v>271</v>
      </c>
      <c r="D76" s="34">
        <v>1</v>
      </c>
      <c r="E76" s="34">
        <v>100</v>
      </c>
      <c r="F76" s="16">
        <f t="shared" si="3"/>
        <v>100</v>
      </c>
      <c r="G76" s="34">
        <v>3.2</v>
      </c>
      <c r="H76" s="16">
        <f t="shared" si="4"/>
        <v>320</v>
      </c>
      <c r="I76" s="35">
        <v>0.11</v>
      </c>
      <c r="J76" s="16">
        <f t="shared" si="5"/>
        <v>0.11</v>
      </c>
      <c r="K76" s="33"/>
    </row>
    <row r="77" spans="1:11" ht="114" customHeight="1">
      <c r="A77" s="34"/>
      <c r="B77" s="14" t="s">
        <v>95</v>
      </c>
      <c r="C77" s="77" t="s">
        <v>271</v>
      </c>
      <c r="D77" s="34">
        <v>1</v>
      </c>
      <c r="E77" s="34">
        <v>100</v>
      </c>
      <c r="F77" s="16">
        <f t="shared" si="3"/>
        <v>100</v>
      </c>
      <c r="G77" s="34">
        <v>3.2</v>
      </c>
      <c r="H77" s="16">
        <f t="shared" si="4"/>
        <v>320</v>
      </c>
      <c r="I77" s="35">
        <v>0.11</v>
      </c>
      <c r="J77" s="16">
        <f t="shared" si="5"/>
        <v>0.11</v>
      </c>
      <c r="K77" s="33"/>
    </row>
    <row r="78" spans="1:11" ht="114" customHeight="1">
      <c r="A78" s="34"/>
      <c r="B78" s="14" t="s">
        <v>96</v>
      </c>
      <c r="C78" s="77" t="s">
        <v>271</v>
      </c>
      <c r="D78" s="34">
        <v>1</v>
      </c>
      <c r="E78" s="34">
        <v>100</v>
      </c>
      <c r="F78" s="16">
        <f t="shared" si="3"/>
        <v>100</v>
      </c>
      <c r="G78" s="34">
        <v>3.2</v>
      </c>
      <c r="H78" s="16">
        <f t="shared" si="4"/>
        <v>320</v>
      </c>
      <c r="I78" s="35">
        <v>0.11</v>
      </c>
      <c r="J78" s="16">
        <f t="shared" si="5"/>
        <v>0.11</v>
      </c>
      <c r="K78" s="33"/>
    </row>
    <row r="79" spans="1:11" ht="114" customHeight="1">
      <c r="A79" s="34"/>
      <c r="B79" s="14" t="s">
        <v>97</v>
      </c>
      <c r="C79" s="77" t="s">
        <v>271</v>
      </c>
      <c r="D79" s="34">
        <v>1</v>
      </c>
      <c r="E79" s="34">
        <v>100</v>
      </c>
      <c r="F79" s="16">
        <f t="shared" si="3"/>
        <v>100</v>
      </c>
      <c r="G79" s="34">
        <v>3</v>
      </c>
      <c r="H79" s="16">
        <f t="shared" si="4"/>
        <v>300</v>
      </c>
      <c r="I79" s="35">
        <v>0.11</v>
      </c>
      <c r="J79" s="16">
        <f t="shared" si="5"/>
        <v>0.11</v>
      </c>
      <c r="K79" s="33"/>
    </row>
    <row r="80" spans="1:11" ht="114" customHeight="1">
      <c r="A80" s="34"/>
      <c r="B80" s="14" t="s">
        <v>98</v>
      </c>
      <c r="C80" s="77" t="s">
        <v>271</v>
      </c>
      <c r="D80" s="34">
        <v>1</v>
      </c>
      <c r="E80" s="34">
        <v>100</v>
      </c>
      <c r="F80" s="16">
        <f t="shared" si="3"/>
        <v>100</v>
      </c>
      <c r="G80" s="34">
        <v>3.7</v>
      </c>
      <c r="H80" s="16">
        <f t="shared" si="4"/>
        <v>370</v>
      </c>
      <c r="I80" s="35">
        <v>0.11</v>
      </c>
      <c r="J80" s="16">
        <f t="shared" si="5"/>
        <v>0.11</v>
      </c>
      <c r="K80" s="33"/>
    </row>
    <row r="81" spans="1:11" ht="114" customHeight="1">
      <c r="A81" s="34"/>
      <c r="B81" s="14" t="s">
        <v>99</v>
      </c>
      <c r="C81" s="77" t="s">
        <v>271</v>
      </c>
      <c r="D81" s="34">
        <v>1</v>
      </c>
      <c r="E81" s="34">
        <v>100</v>
      </c>
      <c r="F81" s="16">
        <f t="shared" si="3"/>
        <v>100</v>
      </c>
      <c r="G81" s="34">
        <v>3.6</v>
      </c>
      <c r="H81" s="16">
        <f t="shared" si="4"/>
        <v>360</v>
      </c>
      <c r="I81" s="35">
        <v>0.11</v>
      </c>
      <c r="J81" s="16">
        <f t="shared" si="5"/>
        <v>0.11</v>
      </c>
      <c r="K81" s="33"/>
    </row>
    <row r="82" spans="1:11" ht="114" customHeight="1">
      <c r="A82" s="34"/>
      <c r="B82" s="14" t="s">
        <v>100</v>
      </c>
      <c r="C82" s="77" t="s">
        <v>271</v>
      </c>
      <c r="D82" s="34">
        <v>1</v>
      </c>
      <c r="E82" s="34">
        <v>100</v>
      </c>
      <c r="F82" s="16">
        <f t="shared" si="3"/>
        <v>100</v>
      </c>
      <c r="G82" s="34">
        <v>4</v>
      </c>
      <c r="H82" s="16">
        <f t="shared" si="4"/>
        <v>400</v>
      </c>
      <c r="I82" s="35">
        <v>0.1</v>
      </c>
      <c r="J82" s="16">
        <f t="shared" si="5"/>
        <v>0.1</v>
      </c>
      <c r="K82" s="33"/>
    </row>
    <row r="83" spans="1:11" ht="114" customHeight="1">
      <c r="A83" s="34"/>
      <c r="B83" s="14" t="s">
        <v>101</v>
      </c>
      <c r="C83" s="77" t="s">
        <v>271</v>
      </c>
      <c r="D83" s="34">
        <v>1</v>
      </c>
      <c r="E83" s="34">
        <v>100</v>
      </c>
      <c r="F83" s="16">
        <f t="shared" si="3"/>
        <v>100</v>
      </c>
      <c r="G83" s="34">
        <v>4</v>
      </c>
      <c r="H83" s="16">
        <f t="shared" si="4"/>
        <v>400</v>
      </c>
      <c r="I83" s="35">
        <v>0.1</v>
      </c>
      <c r="J83" s="16">
        <f t="shared" si="5"/>
        <v>0.1</v>
      </c>
      <c r="K83" s="33"/>
    </row>
    <row r="84" spans="1:11" ht="114" customHeight="1">
      <c r="A84" s="34"/>
      <c r="B84" s="14" t="s">
        <v>102</v>
      </c>
      <c r="C84" s="77" t="s">
        <v>271</v>
      </c>
      <c r="D84" s="34">
        <v>1</v>
      </c>
      <c r="E84" s="34">
        <v>100</v>
      </c>
      <c r="F84" s="16">
        <f t="shared" si="3"/>
        <v>100</v>
      </c>
      <c r="G84" s="34">
        <v>3.8</v>
      </c>
      <c r="H84" s="16">
        <f t="shared" si="4"/>
        <v>380</v>
      </c>
      <c r="I84" s="35">
        <v>0.08</v>
      </c>
      <c r="J84" s="16">
        <f t="shared" si="5"/>
        <v>0.08</v>
      </c>
      <c r="K84" s="33"/>
    </row>
    <row r="85" spans="1:11" ht="114" customHeight="1">
      <c r="A85" s="34"/>
      <c r="B85" s="14" t="s">
        <v>103</v>
      </c>
      <c r="C85" s="77" t="s">
        <v>267</v>
      </c>
      <c r="D85" s="34">
        <v>5</v>
      </c>
      <c r="E85" s="34">
        <v>40</v>
      </c>
      <c r="F85" s="16">
        <f t="shared" si="3"/>
        <v>200</v>
      </c>
      <c r="G85" s="34">
        <v>9</v>
      </c>
      <c r="H85" s="16">
        <f t="shared" si="4"/>
        <v>1800</v>
      </c>
      <c r="I85" s="35">
        <v>0.1</v>
      </c>
      <c r="J85" s="16">
        <f t="shared" si="5"/>
        <v>0.5</v>
      </c>
      <c r="K85" s="33"/>
    </row>
    <row r="86" spans="1:11" ht="69" customHeight="1">
      <c r="A86" s="36"/>
      <c r="B86" s="36" t="s">
        <v>104</v>
      </c>
      <c r="C86" s="78" t="s">
        <v>272</v>
      </c>
      <c r="D86" s="36">
        <v>1</v>
      </c>
      <c r="E86" s="36">
        <v>144</v>
      </c>
      <c r="F86" s="37">
        <f t="shared" si="3"/>
        <v>144</v>
      </c>
      <c r="G86" s="36">
        <v>3.6</v>
      </c>
      <c r="H86" s="37">
        <f t="shared" ref="H86:H89" si="6">F86*G86</f>
        <v>518.4</v>
      </c>
      <c r="I86" s="36">
        <v>0.28499999999999998</v>
      </c>
      <c r="J86" s="13">
        <f t="shared" si="5"/>
        <v>0.28499999999999998</v>
      </c>
      <c r="K86" s="33" t="s">
        <v>54</v>
      </c>
    </row>
    <row r="87" spans="1:11" ht="69" customHeight="1">
      <c r="A87" s="36"/>
      <c r="B87" s="36" t="s">
        <v>105</v>
      </c>
      <c r="C87" s="78" t="s">
        <v>272</v>
      </c>
      <c r="D87" s="36">
        <v>1</v>
      </c>
      <c r="E87" s="36">
        <v>144</v>
      </c>
      <c r="F87" s="37">
        <f t="shared" si="3"/>
        <v>144</v>
      </c>
      <c r="G87" s="36">
        <v>3.6</v>
      </c>
      <c r="H87" s="37">
        <f t="shared" si="6"/>
        <v>518.4</v>
      </c>
      <c r="I87" s="36">
        <v>0.28499999999999998</v>
      </c>
      <c r="J87" s="13">
        <f t="shared" si="5"/>
        <v>0.28499999999999998</v>
      </c>
      <c r="K87" s="33"/>
    </row>
    <row r="88" spans="1:11" ht="69" customHeight="1">
      <c r="A88" s="36"/>
      <c r="B88" s="36" t="s">
        <v>106</v>
      </c>
      <c r="C88" s="78" t="s">
        <v>272</v>
      </c>
      <c r="D88" s="36">
        <v>1</v>
      </c>
      <c r="E88" s="36">
        <v>144</v>
      </c>
      <c r="F88" s="37">
        <f t="shared" si="3"/>
        <v>144</v>
      </c>
      <c r="G88" s="36">
        <v>3.6</v>
      </c>
      <c r="H88" s="37">
        <f t="shared" si="6"/>
        <v>518.4</v>
      </c>
      <c r="I88" s="36">
        <v>0.28499999999999998</v>
      </c>
      <c r="J88" s="13">
        <f t="shared" si="5"/>
        <v>0.28499999999999998</v>
      </c>
      <c r="K88" s="33"/>
    </row>
    <row r="89" spans="1:11" ht="69" customHeight="1">
      <c r="A89" s="36"/>
      <c r="B89" s="36" t="s">
        <v>107</v>
      </c>
      <c r="C89" s="78" t="s">
        <v>272</v>
      </c>
      <c r="D89" s="36">
        <v>1</v>
      </c>
      <c r="E89" s="36">
        <v>192</v>
      </c>
      <c r="F89" s="37">
        <f t="shared" si="3"/>
        <v>192</v>
      </c>
      <c r="G89" s="36">
        <v>2.8</v>
      </c>
      <c r="H89" s="37">
        <f t="shared" si="6"/>
        <v>537.59999999999991</v>
      </c>
      <c r="I89" s="36">
        <v>0.28499999999999998</v>
      </c>
      <c r="J89" s="13">
        <f t="shared" si="5"/>
        <v>0.28499999999999998</v>
      </c>
      <c r="K89" s="33"/>
    </row>
    <row r="90" spans="1:11" ht="69" customHeight="1">
      <c r="A90" s="36"/>
      <c r="B90" s="36" t="s">
        <v>108</v>
      </c>
      <c r="C90" s="78" t="s">
        <v>273</v>
      </c>
      <c r="D90" s="36">
        <v>1</v>
      </c>
      <c r="E90" s="36">
        <v>90</v>
      </c>
      <c r="F90" s="13">
        <f t="shared" si="3"/>
        <v>90</v>
      </c>
      <c r="G90" s="36">
        <v>4.3</v>
      </c>
      <c r="H90" s="13">
        <f t="shared" ref="H90:H96" si="7">G90*F90</f>
        <v>387</v>
      </c>
      <c r="I90" s="38">
        <v>3.9441999999999998E-2</v>
      </c>
      <c r="J90" s="39">
        <f t="shared" si="5"/>
        <v>3.9441999999999998E-2</v>
      </c>
      <c r="K90" s="33" t="s">
        <v>109</v>
      </c>
    </row>
    <row r="91" spans="1:11" ht="69" customHeight="1">
      <c r="A91" s="36"/>
      <c r="B91" s="36" t="s">
        <v>110</v>
      </c>
      <c r="C91" s="78" t="s">
        <v>273</v>
      </c>
      <c r="D91" s="36">
        <v>1</v>
      </c>
      <c r="E91" s="36">
        <v>100</v>
      </c>
      <c r="F91" s="13">
        <f t="shared" si="3"/>
        <v>100</v>
      </c>
      <c r="G91" s="36">
        <v>3.2</v>
      </c>
      <c r="H91" s="13">
        <f t="shared" si="7"/>
        <v>320</v>
      </c>
      <c r="I91" s="38">
        <v>7.0755999999999999E-2</v>
      </c>
      <c r="J91" s="39">
        <f t="shared" si="5"/>
        <v>7.0755999999999999E-2</v>
      </c>
      <c r="K91" s="33"/>
    </row>
    <row r="92" spans="1:11" ht="69" customHeight="1">
      <c r="A92" s="36"/>
      <c r="B92" s="36" t="s">
        <v>111</v>
      </c>
      <c r="C92" s="78" t="s">
        <v>273</v>
      </c>
      <c r="D92" s="36">
        <v>1</v>
      </c>
      <c r="E92" s="36">
        <v>108</v>
      </c>
      <c r="F92" s="13">
        <f t="shared" si="3"/>
        <v>108</v>
      </c>
      <c r="G92" s="36">
        <v>3.7</v>
      </c>
      <c r="H92" s="13">
        <f t="shared" si="7"/>
        <v>399.6</v>
      </c>
      <c r="I92" s="38">
        <v>5.2499999999999998E-2</v>
      </c>
      <c r="J92" s="39">
        <f t="shared" si="5"/>
        <v>5.2499999999999998E-2</v>
      </c>
      <c r="K92" s="33"/>
    </row>
    <row r="93" spans="1:11" ht="69" customHeight="1">
      <c r="A93" s="36"/>
      <c r="B93" s="36" t="s">
        <v>112</v>
      </c>
      <c r="C93" s="78" t="s">
        <v>273</v>
      </c>
      <c r="D93" s="36">
        <v>1</v>
      </c>
      <c r="E93" s="36">
        <v>288</v>
      </c>
      <c r="F93" s="13">
        <f t="shared" si="3"/>
        <v>288</v>
      </c>
      <c r="G93" s="36">
        <v>2.2999999999999998</v>
      </c>
      <c r="H93" s="13">
        <f t="shared" si="7"/>
        <v>662.4</v>
      </c>
      <c r="I93" s="38">
        <v>5.2499999999999998E-2</v>
      </c>
      <c r="J93" s="39">
        <f t="shared" si="5"/>
        <v>5.2499999999999998E-2</v>
      </c>
      <c r="K93" s="33"/>
    </row>
    <row r="94" spans="1:11" ht="69" customHeight="1">
      <c r="A94" s="36"/>
      <c r="B94" s="36" t="s">
        <v>113</v>
      </c>
      <c r="C94" s="78" t="s">
        <v>273</v>
      </c>
      <c r="D94" s="36">
        <v>1</v>
      </c>
      <c r="E94" s="36">
        <v>180</v>
      </c>
      <c r="F94" s="13">
        <f t="shared" si="3"/>
        <v>180</v>
      </c>
      <c r="G94" s="36">
        <v>3.5</v>
      </c>
      <c r="H94" s="13">
        <f t="shared" si="7"/>
        <v>630</v>
      </c>
      <c r="I94" s="38">
        <v>6.3E-2</v>
      </c>
      <c r="J94" s="39">
        <f t="shared" si="5"/>
        <v>6.3E-2</v>
      </c>
      <c r="K94" s="33"/>
    </row>
    <row r="95" spans="1:11" ht="69" customHeight="1">
      <c r="A95" s="36"/>
      <c r="B95" s="36" t="s">
        <v>114</v>
      </c>
      <c r="C95" s="78" t="s">
        <v>274</v>
      </c>
      <c r="D95" s="36">
        <v>1</v>
      </c>
      <c r="E95" s="36">
        <v>144</v>
      </c>
      <c r="F95" s="36">
        <f t="shared" si="3"/>
        <v>144</v>
      </c>
      <c r="G95" s="36">
        <v>3.7</v>
      </c>
      <c r="H95" s="36">
        <f t="shared" si="7"/>
        <v>532.80000000000007</v>
      </c>
      <c r="I95" s="36">
        <v>0.13</v>
      </c>
      <c r="J95" s="36">
        <v>0.39</v>
      </c>
      <c r="K95" s="33"/>
    </row>
    <row r="96" spans="1:11" ht="69" customHeight="1">
      <c r="A96" s="36"/>
      <c r="B96" s="36" t="s">
        <v>115</v>
      </c>
      <c r="C96" s="78" t="s">
        <v>274</v>
      </c>
      <c r="D96" s="36">
        <v>1</v>
      </c>
      <c r="E96" s="36">
        <v>144</v>
      </c>
      <c r="F96" s="36">
        <f t="shared" si="3"/>
        <v>144</v>
      </c>
      <c r="G96" s="36">
        <v>4.0999999999999996</v>
      </c>
      <c r="H96" s="36">
        <f t="shared" si="7"/>
        <v>590.4</v>
      </c>
      <c r="I96" s="36">
        <v>0.12</v>
      </c>
      <c r="J96" s="36">
        <v>0.36</v>
      </c>
      <c r="K96" s="33"/>
    </row>
    <row r="97" spans="1:11" ht="69" customHeight="1">
      <c r="A97" s="36"/>
      <c r="B97" s="36" t="s">
        <v>116</v>
      </c>
      <c r="C97" s="78" t="s">
        <v>274</v>
      </c>
      <c r="D97" s="36">
        <v>1</v>
      </c>
      <c r="E97" s="36">
        <v>100</v>
      </c>
      <c r="F97" s="36">
        <v>1000</v>
      </c>
      <c r="G97" s="36">
        <v>4.5</v>
      </c>
      <c r="H97" s="36">
        <v>4500</v>
      </c>
      <c r="I97" s="36">
        <v>0.05</v>
      </c>
      <c r="J97" s="36">
        <v>0.5</v>
      </c>
      <c r="K97" s="33"/>
    </row>
    <row r="98" spans="1:11" ht="69" customHeight="1">
      <c r="A98" s="36"/>
      <c r="B98" s="36" t="s">
        <v>117</v>
      </c>
      <c r="C98" s="78" t="s">
        <v>274</v>
      </c>
      <c r="D98" s="36">
        <v>1</v>
      </c>
      <c r="E98" s="36">
        <v>144</v>
      </c>
      <c r="F98" s="36">
        <v>432</v>
      </c>
      <c r="G98" s="36">
        <v>3.7</v>
      </c>
      <c r="H98" s="36">
        <v>1598.4</v>
      </c>
      <c r="I98" s="36">
        <v>0.12</v>
      </c>
      <c r="J98" s="36">
        <v>0.36</v>
      </c>
      <c r="K98" s="33"/>
    </row>
    <row r="99" spans="1:11" ht="69" customHeight="1">
      <c r="A99" s="36"/>
      <c r="B99" s="36" t="s">
        <v>118</v>
      </c>
      <c r="C99" s="78" t="s">
        <v>274</v>
      </c>
      <c r="D99" s="36">
        <v>1</v>
      </c>
      <c r="E99" s="36">
        <v>240</v>
      </c>
      <c r="F99" s="36">
        <v>720</v>
      </c>
      <c r="G99" s="36">
        <v>1.8</v>
      </c>
      <c r="H99" s="36">
        <v>1296</v>
      </c>
      <c r="I99" s="36">
        <v>0.13</v>
      </c>
      <c r="J99" s="36">
        <v>0.39</v>
      </c>
      <c r="K99" s="33"/>
    </row>
    <row r="100" spans="1:11" ht="69" customHeight="1">
      <c r="A100" s="36"/>
      <c r="B100" s="36" t="s">
        <v>119</v>
      </c>
      <c r="C100" s="78" t="s">
        <v>275</v>
      </c>
      <c r="D100" s="36">
        <v>1</v>
      </c>
      <c r="E100" s="36">
        <v>120</v>
      </c>
      <c r="F100" s="13">
        <f t="shared" ref="F100:F151" si="8">E100*D100</f>
        <v>120</v>
      </c>
      <c r="G100" s="36">
        <v>3.72</v>
      </c>
      <c r="H100" s="13">
        <f t="shared" ref="H100:H151" si="9">G100*F100</f>
        <v>446.40000000000003</v>
      </c>
      <c r="I100" s="36">
        <v>0.08</v>
      </c>
      <c r="J100" s="13">
        <f t="shared" ref="J100:J151" si="10">I100*D100</f>
        <v>0.08</v>
      </c>
      <c r="K100" s="33"/>
    </row>
    <row r="101" spans="1:11" ht="69" customHeight="1">
      <c r="A101" s="36"/>
      <c r="B101" s="36" t="s">
        <v>120</v>
      </c>
      <c r="C101" s="78" t="s">
        <v>275</v>
      </c>
      <c r="D101" s="36">
        <v>1</v>
      </c>
      <c r="E101" s="36">
        <v>200</v>
      </c>
      <c r="F101" s="13">
        <f t="shared" si="8"/>
        <v>200</v>
      </c>
      <c r="G101" s="36">
        <v>3</v>
      </c>
      <c r="H101" s="13">
        <f t="shared" si="9"/>
        <v>600</v>
      </c>
      <c r="I101" s="36">
        <v>0.08</v>
      </c>
      <c r="J101" s="13">
        <f t="shared" si="10"/>
        <v>0.08</v>
      </c>
      <c r="K101" s="33"/>
    </row>
    <row r="102" spans="1:11" ht="69" customHeight="1">
      <c r="A102" s="36"/>
      <c r="B102" s="36" t="s">
        <v>121</v>
      </c>
      <c r="C102" s="78" t="s">
        <v>275</v>
      </c>
      <c r="D102" s="36">
        <v>1</v>
      </c>
      <c r="E102" s="36">
        <v>192</v>
      </c>
      <c r="F102" s="13">
        <f t="shared" si="8"/>
        <v>192</v>
      </c>
      <c r="G102" s="36">
        <v>3.8</v>
      </c>
      <c r="H102" s="13">
        <f t="shared" si="9"/>
        <v>729.59999999999991</v>
      </c>
      <c r="I102" s="36">
        <v>7.0000000000000007E-2</v>
      </c>
      <c r="J102" s="13">
        <f t="shared" si="10"/>
        <v>7.0000000000000007E-2</v>
      </c>
      <c r="K102" s="33"/>
    </row>
    <row r="103" spans="1:11" ht="69" customHeight="1">
      <c r="A103" s="36"/>
      <c r="B103" s="36" t="s">
        <v>122</v>
      </c>
      <c r="C103" s="78" t="s">
        <v>275</v>
      </c>
      <c r="D103" s="36">
        <v>1</v>
      </c>
      <c r="E103" s="36">
        <v>144</v>
      </c>
      <c r="F103" s="13">
        <f t="shared" si="8"/>
        <v>144</v>
      </c>
      <c r="G103" s="36">
        <v>3.36</v>
      </c>
      <c r="H103" s="13">
        <f t="shared" si="9"/>
        <v>483.84</v>
      </c>
      <c r="I103" s="36">
        <v>0.08</v>
      </c>
      <c r="J103" s="13">
        <f t="shared" si="10"/>
        <v>0.08</v>
      </c>
      <c r="K103" s="33"/>
    </row>
    <row r="104" spans="1:11" ht="69" customHeight="1">
      <c r="A104" s="36"/>
      <c r="B104" s="36" t="s">
        <v>123</v>
      </c>
      <c r="C104" s="78" t="s">
        <v>275</v>
      </c>
      <c r="D104" s="36">
        <v>1</v>
      </c>
      <c r="E104" s="36">
        <v>96</v>
      </c>
      <c r="F104" s="13">
        <f t="shared" si="8"/>
        <v>96</v>
      </c>
      <c r="G104" s="36">
        <v>3.4</v>
      </c>
      <c r="H104" s="13">
        <f t="shared" si="9"/>
        <v>326.39999999999998</v>
      </c>
      <c r="I104" s="36">
        <v>0.16</v>
      </c>
      <c r="J104" s="13">
        <f t="shared" si="10"/>
        <v>0.16</v>
      </c>
      <c r="K104" s="33"/>
    </row>
    <row r="105" spans="1:11" ht="69" customHeight="1">
      <c r="A105" s="36"/>
      <c r="B105" s="36" t="s">
        <v>124</v>
      </c>
      <c r="C105" s="78" t="s">
        <v>275</v>
      </c>
      <c r="D105" s="36">
        <v>1</v>
      </c>
      <c r="E105" s="36">
        <v>240</v>
      </c>
      <c r="F105" s="13">
        <f t="shared" si="8"/>
        <v>240</v>
      </c>
      <c r="G105" s="36">
        <v>4.75</v>
      </c>
      <c r="H105" s="13">
        <f t="shared" si="9"/>
        <v>1140</v>
      </c>
      <c r="I105" s="36">
        <v>7.0000000000000007E-2</v>
      </c>
      <c r="J105" s="13">
        <f t="shared" si="10"/>
        <v>7.0000000000000007E-2</v>
      </c>
      <c r="K105" s="33"/>
    </row>
    <row r="106" spans="1:11" ht="69" customHeight="1">
      <c r="A106" s="36"/>
      <c r="B106" s="36" t="s">
        <v>125</v>
      </c>
      <c r="C106" s="78" t="s">
        <v>275</v>
      </c>
      <c r="D106" s="36">
        <v>1</v>
      </c>
      <c r="E106" s="36">
        <v>240</v>
      </c>
      <c r="F106" s="13">
        <f t="shared" si="8"/>
        <v>240</v>
      </c>
      <c r="G106" s="36">
        <v>2.8</v>
      </c>
      <c r="H106" s="13">
        <f t="shared" si="9"/>
        <v>672</v>
      </c>
      <c r="I106" s="36">
        <v>7.4999999999999997E-2</v>
      </c>
      <c r="J106" s="13">
        <f t="shared" si="10"/>
        <v>7.4999999999999997E-2</v>
      </c>
      <c r="K106" s="33"/>
    </row>
    <row r="107" spans="1:11" ht="69" customHeight="1">
      <c r="A107" s="36"/>
      <c r="B107" s="36" t="s">
        <v>126</v>
      </c>
      <c r="C107" s="78" t="s">
        <v>275</v>
      </c>
      <c r="D107" s="36">
        <v>1</v>
      </c>
      <c r="E107" s="36">
        <v>192</v>
      </c>
      <c r="F107" s="13">
        <f t="shared" si="8"/>
        <v>192</v>
      </c>
      <c r="G107" s="36">
        <v>3.54</v>
      </c>
      <c r="H107" s="13">
        <f t="shared" si="9"/>
        <v>679.68000000000006</v>
      </c>
      <c r="I107" s="36">
        <v>0.09</v>
      </c>
      <c r="J107" s="13">
        <f t="shared" si="10"/>
        <v>0.09</v>
      </c>
      <c r="K107" s="33"/>
    </row>
    <row r="108" spans="1:11" ht="69" customHeight="1">
      <c r="A108" s="36"/>
      <c r="B108" s="36" t="s">
        <v>127</v>
      </c>
      <c r="C108" s="78" t="s">
        <v>275</v>
      </c>
      <c r="D108" s="36">
        <v>1</v>
      </c>
      <c r="E108" s="36">
        <v>360</v>
      </c>
      <c r="F108" s="13">
        <f t="shared" si="8"/>
        <v>360</v>
      </c>
      <c r="G108" s="36">
        <v>3</v>
      </c>
      <c r="H108" s="13">
        <f t="shared" si="9"/>
        <v>1080</v>
      </c>
      <c r="I108" s="36">
        <v>9.5000000000000001E-2</v>
      </c>
      <c r="J108" s="13">
        <f t="shared" si="10"/>
        <v>9.5000000000000001E-2</v>
      </c>
      <c r="K108" s="33"/>
    </row>
    <row r="109" spans="1:11" ht="69" customHeight="1">
      <c r="A109" s="36"/>
      <c r="B109" s="36" t="s">
        <v>128</v>
      </c>
      <c r="C109" s="78" t="s">
        <v>275</v>
      </c>
      <c r="D109" s="36">
        <v>1</v>
      </c>
      <c r="E109" s="36">
        <v>288</v>
      </c>
      <c r="F109" s="13">
        <f t="shared" si="8"/>
        <v>288</v>
      </c>
      <c r="G109" s="36">
        <v>2.4</v>
      </c>
      <c r="H109" s="13">
        <f t="shared" si="9"/>
        <v>691.19999999999993</v>
      </c>
      <c r="I109" s="36">
        <v>7.0000000000000007E-2</v>
      </c>
      <c r="J109" s="13">
        <f t="shared" si="10"/>
        <v>7.0000000000000007E-2</v>
      </c>
      <c r="K109" s="33"/>
    </row>
    <row r="110" spans="1:11" ht="69" customHeight="1">
      <c r="A110" s="36"/>
      <c r="B110" s="36" t="s">
        <v>129</v>
      </c>
      <c r="C110" s="78" t="s">
        <v>275</v>
      </c>
      <c r="D110" s="36">
        <v>1</v>
      </c>
      <c r="E110" s="36">
        <v>288</v>
      </c>
      <c r="F110" s="13">
        <f t="shared" si="8"/>
        <v>288</v>
      </c>
      <c r="G110" s="36">
        <v>2.4</v>
      </c>
      <c r="H110" s="13">
        <f t="shared" si="9"/>
        <v>691.19999999999993</v>
      </c>
      <c r="I110" s="36">
        <v>7.0000000000000007E-2</v>
      </c>
      <c r="J110" s="13">
        <f t="shared" si="10"/>
        <v>7.0000000000000007E-2</v>
      </c>
      <c r="K110" s="33"/>
    </row>
    <row r="111" spans="1:11" ht="69" customHeight="1">
      <c r="A111" s="36"/>
      <c r="B111" s="36" t="s">
        <v>130</v>
      </c>
      <c r="C111" s="78" t="s">
        <v>275</v>
      </c>
      <c r="D111" s="36">
        <v>1</v>
      </c>
      <c r="E111" s="36">
        <v>288</v>
      </c>
      <c r="F111" s="13">
        <f t="shared" si="8"/>
        <v>288</v>
      </c>
      <c r="G111" s="36">
        <v>2.4</v>
      </c>
      <c r="H111" s="13">
        <f t="shared" si="9"/>
        <v>691.19999999999993</v>
      </c>
      <c r="I111" s="36">
        <v>7.0000000000000007E-2</v>
      </c>
      <c r="J111" s="13">
        <f t="shared" si="10"/>
        <v>7.0000000000000007E-2</v>
      </c>
      <c r="K111" s="33"/>
    </row>
    <row r="112" spans="1:11" ht="69" customHeight="1">
      <c r="A112" s="36"/>
      <c r="B112" s="36" t="s">
        <v>131</v>
      </c>
      <c r="C112" s="78" t="s">
        <v>275</v>
      </c>
      <c r="D112" s="36">
        <v>1</v>
      </c>
      <c r="E112" s="36">
        <v>72</v>
      </c>
      <c r="F112" s="13">
        <f t="shared" si="8"/>
        <v>72</v>
      </c>
      <c r="G112" s="36">
        <v>4.3</v>
      </c>
      <c r="H112" s="13">
        <f t="shared" si="9"/>
        <v>309.59999999999997</v>
      </c>
      <c r="I112" s="36">
        <v>0.1</v>
      </c>
      <c r="J112" s="13">
        <f t="shared" si="10"/>
        <v>0.1</v>
      </c>
      <c r="K112" s="33"/>
    </row>
    <row r="113" spans="1:11" ht="69" customHeight="1">
      <c r="A113" s="36"/>
      <c r="B113" s="36" t="s">
        <v>132</v>
      </c>
      <c r="C113" s="78" t="s">
        <v>275</v>
      </c>
      <c r="D113" s="36">
        <v>1</v>
      </c>
      <c r="E113" s="36">
        <v>80</v>
      </c>
      <c r="F113" s="13">
        <f t="shared" si="8"/>
        <v>80</v>
      </c>
      <c r="G113" s="36">
        <v>4</v>
      </c>
      <c r="H113" s="13">
        <f t="shared" si="9"/>
        <v>320</v>
      </c>
      <c r="I113" s="36">
        <v>0.08</v>
      </c>
      <c r="J113" s="13">
        <f t="shared" si="10"/>
        <v>0.08</v>
      </c>
      <c r="K113" s="33"/>
    </row>
    <row r="114" spans="1:11" ht="69" customHeight="1">
      <c r="A114" s="36"/>
      <c r="B114" s="36" t="s">
        <v>133</v>
      </c>
      <c r="C114" s="78" t="s">
        <v>275</v>
      </c>
      <c r="D114" s="36">
        <v>1</v>
      </c>
      <c r="E114" s="36">
        <v>192</v>
      </c>
      <c r="F114" s="13">
        <f t="shared" si="8"/>
        <v>192</v>
      </c>
      <c r="G114" s="36">
        <v>3.65</v>
      </c>
      <c r="H114" s="13">
        <f t="shared" si="9"/>
        <v>700.8</v>
      </c>
      <c r="I114" s="36">
        <v>0.08</v>
      </c>
      <c r="J114" s="13">
        <f t="shared" si="10"/>
        <v>0.08</v>
      </c>
      <c r="K114" s="33"/>
    </row>
    <row r="115" spans="1:11" ht="69" customHeight="1">
      <c r="A115" s="36"/>
      <c r="B115" s="36" t="s">
        <v>134</v>
      </c>
      <c r="C115" s="78" t="s">
        <v>275</v>
      </c>
      <c r="D115" s="36">
        <v>1</v>
      </c>
      <c r="E115" s="36">
        <v>200</v>
      </c>
      <c r="F115" s="13">
        <f t="shared" si="8"/>
        <v>200</v>
      </c>
      <c r="G115" s="36">
        <v>2.1</v>
      </c>
      <c r="H115" s="13">
        <f t="shared" si="9"/>
        <v>420</v>
      </c>
      <c r="I115" s="36">
        <v>4.4999999999999998E-2</v>
      </c>
      <c r="J115" s="13">
        <f t="shared" si="10"/>
        <v>4.4999999999999998E-2</v>
      </c>
      <c r="K115" s="33"/>
    </row>
    <row r="116" spans="1:11" ht="69" customHeight="1">
      <c r="A116" s="36"/>
      <c r="B116" s="36" t="s">
        <v>135</v>
      </c>
      <c r="C116" s="78" t="s">
        <v>275</v>
      </c>
      <c r="D116" s="36">
        <v>1</v>
      </c>
      <c r="E116" s="36">
        <v>288</v>
      </c>
      <c r="F116" s="13">
        <f t="shared" si="8"/>
        <v>288</v>
      </c>
      <c r="G116" s="36">
        <v>3</v>
      </c>
      <c r="H116" s="13">
        <f t="shared" si="9"/>
        <v>864</v>
      </c>
      <c r="I116" s="36">
        <v>7.0000000000000007E-2</v>
      </c>
      <c r="J116" s="13">
        <f t="shared" si="10"/>
        <v>7.0000000000000007E-2</v>
      </c>
      <c r="K116" s="33"/>
    </row>
    <row r="117" spans="1:11" ht="69" customHeight="1">
      <c r="A117" s="36"/>
      <c r="B117" s="36" t="s">
        <v>136</v>
      </c>
      <c r="C117" s="78" t="s">
        <v>275</v>
      </c>
      <c r="D117" s="36">
        <v>1</v>
      </c>
      <c r="E117" s="36">
        <v>288</v>
      </c>
      <c r="F117" s="13">
        <f t="shared" si="8"/>
        <v>288</v>
      </c>
      <c r="G117" s="36">
        <v>3.55</v>
      </c>
      <c r="H117" s="13">
        <f t="shared" si="9"/>
        <v>1022.4</v>
      </c>
      <c r="I117" s="36">
        <v>7.0000000000000007E-2</v>
      </c>
      <c r="J117" s="13">
        <f t="shared" si="10"/>
        <v>7.0000000000000007E-2</v>
      </c>
      <c r="K117" s="33"/>
    </row>
    <row r="118" spans="1:11" ht="69" customHeight="1">
      <c r="A118" s="36"/>
      <c r="B118" s="36" t="s">
        <v>137</v>
      </c>
      <c r="C118" s="78" t="s">
        <v>275</v>
      </c>
      <c r="D118" s="36">
        <v>1</v>
      </c>
      <c r="E118" s="36">
        <v>36</v>
      </c>
      <c r="F118" s="13">
        <f t="shared" si="8"/>
        <v>36</v>
      </c>
      <c r="G118" s="36">
        <v>40</v>
      </c>
      <c r="H118" s="13">
        <f t="shared" si="9"/>
        <v>1440</v>
      </c>
      <c r="I118" s="36">
        <v>0.16</v>
      </c>
      <c r="J118" s="13">
        <f t="shared" si="10"/>
        <v>0.16</v>
      </c>
      <c r="K118" s="33"/>
    </row>
    <row r="119" spans="1:11" ht="69" customHeight="1">
      <c r="A119" s="36" t="s">
        <v>138</v>
      </c>
      <c r="B119" s="36" t="s">
        <v>139</v>
      </c>
      <c r="C119" s="78" t="s">
        <v>275</v>
      </c>
      <c r="D119" s="36">
        <v>1</v>
      </c>
      <c r="E119" s="36">
        <v>36</v>
      </c>
      <c r="F119" s="13">
        <f t="shared" si="8"/>
        <v>36</v>
      </c>
      <c r="G119" s="36">
        <v>40</v>
      </c>
      <c r="H119" s="13">
        <f t="shared" si="9"/>
        <v>1440</v>
      </c>
      <c r="I119" s="36">
        <v>0.16</v>
      </c>
      <c r="J119" s="13">
        <f t="shared" si="10"/>
        <v>0.16</v>
      </c>
      <c r="K119" s="33"/>
    </row>
    <row r="120" spans="1:11" ht="69" customHeight="1">
      <c r="A120" s="36"/>
      <c r="B120" s="36" t="s">
        <v>140</v>
      </c>
      <c r="C120" s="78" t="s">
        <v>275</v>
      </c>
      <c r="D120" s="36">
        <v>1</v>
      </c>
      <c r="E120" s="36">
        <v>160</v>
      </c>
      <c r="F120" s="13">
        <f t="shared" si="8"/>
        <v>160</v>
      </c>
      <c r="G120" s="36">
        <v>4.1500000000000004</v>
      </c>
      <c r="H120" s="13">
        <f t="shared" si="9"/>
        <v>664</v>
      </c>
      <c r="I120" s="36">
        <v>0.08</v>
      </c>
      <c r="J120" s="13">
        <f t="shared" si="10"/>
        <v>0.08</v>
      </c>
      <c r="K120" s="33"/>
    </row>
    <row r="121" spans="1:11" ht="82.05" customHeight="1">
      <c r="A121" s="37"/>
      <c r="B121" s="37" t="s">
        <v>141</v>
      </c>
      <c r="C121" s="79" t="s">
        <v>276</v>
      </c>
      <c r="D121" s="36">
        <v>1</v>
      </c>
      <c r="E121" s="37">
        <v>72</v>
      </c>
      <c r="F121" s="16">
        <f t="shared" si="8"/>
        <v>72</v>
      </c>
      <c r="G121" s="37">
        <v>3.9</v>
      </c>
      <c r="H121" s="16">
        <f t="shared" si="9"/>
        <v>280.8</v>
      </c>
      <c r="I121" s="37">
        <v>0.05</v>
      </c>
      <c r="J121" s="37">
        <f t="shared" si="10"/>
        <v>0.05</v>
      </c>
      <c r="K121" s="33"/>
    </row>
    <row r="122" spans="1:11" ht="82.05" customHeight="1">
      <c r="A122" s="37"/>
      <c r="B122" s="37" t="s">
        <v>142</v>
      </c>
      <c r="C122" s="79" t="s">
        <v>276</v>
      </c>
      <c r="D122" s="36">
        <v>1</v>
      </c>
      <c r="E122" s="37">
        <v>96</v>
      </c>
      <c r="F122" s="16">
        <f t="shared" si="8"/>
        <v>96</v>
      </c>
      <c r="G122" s="37">
        <v>4.7</v>
      </c>
      <c r="H122" s="16">
        <f t="shared" si="9"/>
        <v>451.20000000000005</v>
      </c>
      <c r="I122" s="37">
        <v>0.05</v>
      </c>
      <c r="J122" s="37">
        <f t="shared" si="10"/>
        <v>0.05</v>
      </c>
      <c r="K122" s="33"/>
    </row>
    <row r="123" spans="1:11" ht="82.05" customHeight="1">
      <c r="A123" s="37"/>
      <c r="B123" s="37" t="s">
        <v>143</v>
      </c>
      <c r="C123" s="79" t="s">
        <v>276</v>
      </c>
      <c r="D123" s="36">
        <v>1</v>
      </c>
      <c r="E123" s="37">
        <v>60</v>
      </c>
      <c r="F123" s="16">
        <f t="shared" si="8"/>
        <v>60</v>
      </c>
      <c r="G123" s="37">
        <v>3</v>
      </c>
      <c r="H123" s="16">
        <f t="shared" si="9"/>
        <v>180</v>
      </c>
      <c r="I123" s="37">
        <v>0.05</v>
      </c>
      <c r="J123" s="37">
        <f t="shared" si="10"/>
        <v>0.05</v>
      </c>
      <c r="K123" s="33"/>
    </row>
    <row r="124" spans="1:11" ht="82.05" customHeight="1">
      <c r="A124" s="37"/>
      <c r="B124" s="37" t="s">
        <v>144</v>
      </c>
      <c r="C124" s="79" t="s">
        <v>276</v>
      </c>
      <c r="D124" s="36">
        <v>1</v>
      </c>
      <c r="E124" s="34">
        <v>80</v>
      </c>
      <c r="F124" s="16">
        <f t="shared" si="8"/>
        <v>80</v>
      </c>
      <c r="G124" s="37">
        <v>4.5</v>
      </c>
      <c r="H124" s="16">
        <f t="shared" si="9"/>
        <v>360</v>
      </c>
      <c r="I124" s="37">
        <v>0.12</v>
      </c>
      <c r="J124" s="37">
        <f t="shared" si="10"/>
        <v>0.12</v>
      </c>
      <c r="K124" s="33"/>
    </row>
    <row r="125" spans="1:11" ht="82.05" customHeight="1">
      <c r="A125" s="34"/>
      <c r="B125" s="37" t="s">
        <v>145</v>
      </c>
      <c r="C125" s="79" t="s">
        <v>276</v>
      </c>
      <c r="D125" s="36">
        <v>1</v>
      </c>
      <c r="E125" s="34">
        <v>72</v>
      </c>
      <c r="F125" s="16">
        <f t="shared" si="8"/>
        <v>72</v>
      </c>
      <c r="G125" s="34">
        <v>3.2</v>
      </c>
      <c r="H125" s="16">
        <f t="shared" si="9"/>
        <v>230.4</v>
      </c>
      <c r="I125" s="37">
        <v>0.05</v>
      </c>
      <c r="J125" s="37">
        <f t="shared" si="10"/>
        <v>0.05</v>
      </c>
      <c r="K125" s="33"/>
    </row>
    <row r="126" spans="1:11" ht="82.05" customHeight="1">
      <c r="A126" s="34"/>
      <c r="B126" s="37" t="s">
        <v>146</v>
      </c>
      <c r="C126" s="79" t="s">
        <v>276</v>
      </c>
      <c r="D126" s="36">
        <v>1</v>
      </c>
      <c r="E126" s="34">
        <v>60</v>
      </c>
      <c r="F126" s="16">
        <f t="shared" si="8"/>
        <v>60</v>
      </c>
      <c r="G126" s="34">
        <v>3.5</v>
      </c>
      <c r="H126" s="16">
        <f t="shared" si="9"/>
        <v>210</v>
      </c>
      <c r="I126" s="37">
        <v>0.05</v>
      </c>
      <c r="J126" s="37">
        <f t="shared" si="10"/>
        <v>0.05</v>
      </c>
      <c r="K126" s="33"/>
    </row>
    <row r="127" spans="1:11" ht="82.05" customHeight="1">
      <c r="A127" s="34"/>
      <c r="B127" s="37" t="s">
        <v>147</v>
      </c>
      <c r="C127" s="79" t="s">
        <v>276</v>
      </c>
      <c r="D127" s="36">
        <v>1</v>
      </c>
      <c r="E127" s="34">
        <v>240</v>
      </c>
      <c r="F127" s="16">
        <f t="shared" si="8"/>
        <v>240</v>
      </c>
      <c r="G127" s="34">
        <v>2.1</v>
      </c>
      <c r="H127" s="16">
        <f t="shared" si="9"/>
        <v>504</v>
      </c>
      <c r="I127" s="37">
        <v>0.05</v>
      </c>
      <c r="J127" s="37">
        <f t="shared" si="10"/>
        <v>0.05</v>
      </c>
      <c r="K127" s="33"/>
    </row>
    <row r="128" spans="1:11" ht="104" customHeight="1">
      <c r="A128" s="34"/>
      <c r="B128" s="37" t="s">
        <v>148</v>
      </c>
      <c r="C128" s="79" t="s">
        <v>276</v>
      </c>
      <c r="D128" s="36">
        <v>1</v>
      </c>
      <c r="E128" s="34">
        <v>80</v>
      </c>
      <c r="F128" s="16">
        <f t="shared" si="8"/>
        <v>80</v>
      </c>
      <c r="G128" s="34">
        <v>4.2</v>
      </c>
      <c r="H128" s="16">
        <f t="shared" si="9"/>
        <v>336</v>
      </c>
      <c r="I128" s="37">
        <v>0.05</v>
      </c>
      <c r="J128" s="37">
        <f t="shared" si="10"/>
        <v>0.05</v>
      </c>
      <c r="K128" s="33"/>
    </row>
    <row r="129" spans="1:11" ht="104" customHeight="1">
      <c r="A129" s="34"/>
      <c r="B129" s="37" t="s">
        <v>149</v>
      </c>
      <c r="C129" s="79" t="s">
        <v>276</v>
      </c>
      <c r="D129" s="36">
        <v>1</v>
      </c>
      <c r="E129" s="37">
        <v>192</v>
      </c>
      <c r="F129" s="16">
        <f t="shared" si="8"/>
        <v>192</v>
      </c>
      <c r="G129" s="34">
        <v>3</v>
      </c>
      <c r="H129" s="16">
        <f t="shared" si="9"/>
        <v>576</v>
      </c>
      <c r="I129" s="37">
        <v>0.05</v>
      </c>
      <c r="J129" s="37">
        <f t="shared" si="10"/>
        <v>0.05</v>
      </c>
      <c r="K129" s="33"/>
    </row>
    <row r="130" spans="1:11" ht="86" customHeight="1">
      <c r="A130" s="34"/>
      <c r="B130" s="37" t="s">
        <v>150</v>
      </c>
      <c r="C130" s="79" t="s">
        <v>276</v>
      </c>
      <c r="D130" s="36">
        <v>1</v>
      </c>
      <c r="E130" s="37">
        <v>192</v>
      </c>
      <c r="F130" s="16">
        <f t="shared" si="8"/>
        <v>192</v>
      </c>
      <c r="G130" s="37">
        <v>3.4</v>
      </c>
      <c r="H130" s="16">
        <f t="shared" si="9"/>
        <v>652.79999999999995</v>
      </c>
      <c r="I130" s="37">
        <v>0.05</v>
      </c>
      <c r="J130" s="37">
        <f t="shared" si="10"/>
        <v>0.05</v>
      </c>
      <c r="K130" s="33"/>
    </row>
    <row r="131" spans="1:11" ht="82.05" customHeight="1">
      <c r="A131" s="34"/>
      <c r="B131" s="37" t="s">
        <v>151</v>
      </c>
      <c r="C131" s="79" t="s">
        <v>276</v>
      </c>
      <c r="D131" s="36">
        <v>1</v>
      </c>
      <c r="E131" s="37">
        <v>364</v>
      </c>
      <c r="F131" s="16">
        <f t="shared" si="8"/>
        <v>364</v>
      </c>
      <c r="G131" s="34">
        <v>3.3</v>
      </c>
      <c r="H131" s="16">
        <f t="shared" si="9"/>
        <v>1201.2</v>
      </c>
      <c r="I131" s="37">
        <v>0.05</v>
      </c>
      <c r="J131" s="37">
        <f t="shared" si="10"/>
        <v>0.05</v>
      </c>
      <c r="K131" s="33"/>
    </row>
    <row r="132" spans="1:11" ht="82.05" customHeight="1">
      <c r="A132" s="37"/>
      <c r="B132" s="37" t="s">
        <v>152</v>
      </c>
      <c r="C132" s="79" t="s">
        <v>276</v>
      </c>
      <c r="D132" s="36">
        <v>1</v>
      </c>
      <c r="E132" s="37">
        <v>258</v>
      </c>
      <c r="F132" s="16">
        <f t="shared" si="8"/>
        <v>258</v>
      </c>
      <c r="G132" s="37">
        <v>2.4</v>
      </c>
      <c r="H132" s="16">
        <f t="shared" si="9"/>
        <v>619.19999999999993</v>
      </c>
      <c r="I132" s="37">
        <v>0.05</v>
      </c>
      <c r="J132" s="37">
        <f t="shared" si="10"/>
        <v>0.05</v>
      </c>
      <c r="K132" s="33"/>
    </row>
    <row r="133" spans="1:11" ht="107" customHeight="1">
      <c r="A133" s="34"/>
      <c r="B133" s="37" t="s">
        <v>153</v>
      </c>
      <c r="C133" s="79" t="s">
        <v>276</v>
      </c>
      <c r="D133" s="36">
        <v>1</v>
      </c>
      <c r="E133" s="37">
        <v>258</v>
      </c>
      <c r="F133" s="16">
        <f t="shared" si="8"/>
        <v>258</v>
      </c>
      <c r="G133" s="37">
        <v>2.4</v>
      </c>
      <c r="H133" s="16">
        <f t="shared" si="9"/>
        <v>619.19999999999993</v>
      </c>
      <c r="I133" s="37">
        <v>0.05</v>
      </c>
      <c r="J133" s="37">
        <f t="shared" si="10"/>
        <v>0.05</v>
      </c>
      <c r="K133" s="33"/>
    </row>
    <row r="134" spans="1:11" ht="107" customHeight="1">
      <c r="A134" s="34"/>
      <c r="B134" s="37" t="s">
        <v>154</v>
      </c>
      <c r="C134" s="79" t="s">
        <v>276</v>
      </c>
      <c r="D134" s="36">
        <v>1</v>
      </c>
      <c r="E134" s="37">
        <v>258</v>
      </c>
      <c r="F134" s="16">
        <f t="shared" si="8"/>
        <v>258</v>
      </c>
      <c r="G134" s="34">
        <v>2.4</v>
      </c>
      <c r="H134" s="16">
        <f t="shared" si="9"/>
        <v>619.19999999999993</v>
      </c>
      <c r="I134" s="37">
        <v>0.05</v>
      </c>
      <c r="J134" s="37">
        <f t="shared" si="10"/>
        <v>0.05</v>
      </c>
      <c r="K134" s="33"/>
    </row>
    <row r="135" spans="1:11" ht="45" customHeight="1">
      <c r="A135" s="68"/>
      <c r="B135" s="37" t="s">
        <v>155</v>
      </c>
      <c r="C135" s="79" t="s">
        <v>277</v>
      </c>
      <c r="D135" s="36">
        <v>1</v>
      </c>
      <c r="E135" s="37">
        <v>80</v>
      </c>
      <c r="F135" s="16">
        <f t="shared" si="8"/>
        <v>80</v>
      </c>
      <c r="G135" s="37">
        <v>2.1</v>
      </c>
      <c r="H135" s="16">
        <f t="shared" si="9"/>
        <v>168</v>
      </c>
      <c r="I135" s="37">
        <v>6.4000000000000001E-2</v>
      </c>
      <c r="J135" s="37">
        <f t="shared" si="10"/>
        <v>6.4000000000000001E-2</v>
      </c>
      <c r="K135" s="33" t="s">
        <v>54</v>
      </c>
    </row>
    <row r="136" spans="1:11" ht="45" customHeight="1">
      <c r="A136" s="69"/>
      <c r="B136" s="37" t="s">
        <v>156</v>
      </c>
      <c r="C136" s="79" t="s">
        <v>277</v>
      </c>
      <c r="D136" s="36">
        <v>1</v>
      </c>
      <c r="E136" s="37">
        <v>80</v>
      </c>
      <c r="F136" s="16">
        <f t="shared" si="8"/>
        <v>80</v>
      </c>
      <c r="G136" s="37">
        <v>2.8</v>
      </c>
      <c r="H136" s="16">
        <f t="shared" si="9"/>
        <v>224</v>
      </c>
      <c r="I136" s="37">
        <v>0.13800000000000001</v>
      </c>
      <c r="J136" s="37">
        <f t="shared" si="10"/>
        <v>0.13800000000000001</v>
      </c>
      <c r="K136" s="33"/>
    </row>
    <row r="137" spans="1:11" ht="45" customHeight="1">
      <c r="A137" s="69"/>
      <c r="B137" s="37" t="s">
        <v>157</v>
      </c>
      <c r="C137" s="79" t="s">
        <v>277</v>
      </c>
      <c r="D137" s="36">
        <v>1</v>
      </c>
      <c r="E137" s="37">
        <v>80</v>
      </c>
      <c r="F137" s="16">
        <f t="shared" si="8"/>
        <v>80</v>
      </c>
      <c r="G137" s="37">
        <v>3.2</v>
      </c>
      <c r="H137" s="16">
        <f t="shared" si="9"/>
        <v>256</v>
      </c>
      <c r="I137" s="37">
        <v>0.16</v>
      </c>
      <c r="J137" s="37">
        <f t="shared" si="10"/>
        <v>0.16</v>
      </c>
      <c r="K137" s="33"/>
    </row>
    <row r="138" spans="1:11" ht="45" customHeight="1">
      <c r="A138" s="69"/>
      <c r="B138" s="37" t="s">
        <v>158</v>
      </c>
      <c r="C138" s="79" t="s">
        <v>277</v>
      </c>
      <c r="D138" s="36">
        <v>1</v>
      </c>
      <c r="E138" s="37">
        <v>80</v>
      </c>
      <c r="F138" s="16">
        <f t="shared" si="8"/>
        <v>80</v>
      </c>
      <c r="G138" s="37">
        <v>2.4</v>
      </c>
      <c r="H138" s="16">
        <f t="shared" si="9"/>
        <v>192</v>
      </c>
      <c r="I138" s="37">
        <v>8.5000000000000006E-2</v>
      </c>
      <c r="J138" s="37">
        <f t="shared" si="10"/>
        <v>8.5000000000000006E-2</v>
      </c>
      <c r="K138" s="33"/>
    </row>
    <row r="139" spans="1:11" ht="45" customHeight="1">
      <c r="A139" s="69"/>
      <c r="B139" s="37" t="s">
        <v>159</v>
      </c>
      <c r="C139" s="79" t="s">
        <v>277</v>
      </c>
      <c r="D139" s="36">
        <v>1</v>
      </c>
      <c r="E139" s="37">
        <v>80</v>
      </c>
      <c r="F139" s="16">
        <f t="shared" si="8"/>
        <v>80</v>
      </c>
      <c r="G139" s="37">
        <v>3.3</v>
      </c>
      <c r="H139" s="16">
        <f t="shared" si="9"/>
        <v>264</v>
      </c>
      <c r="I139" s="37">
        <v>0.183</v>
      </c>
      <c r="J139" s="37">
        <f t="shared" si="10"/>
        <v>0.183</v>
      </c>
      <c r="K139" s="33"/>
    </row>
    <row r="140" spans="1:11" ht="45" customHeight="1">
      <c r="A140" s="70"/>
      <c r="B140" s="37" t="s">
        <v>160</v>
      </c>
      <c r="C140" s="79" t="s">
        <v>277</v>
      </c>
      <c r="D140" s="36">
        <v>1</v>
      </c>
      <c r="E140" s="37">
        <v>80</v>
      </c>
      <c r="F140" s="16">
        <f t="shared" si="8"/>
        <v>80</v>
      </c>
      <c r="G140" s="37">
        <v>4.5</v>
      </c>
      <c r="H140" s="16">
        <f t="shared" si="9"/>
        <v>360</v>
      </c>
      <c r="I140" s="37">
        <v>0.157</v>
      </c>
      <c r="J140" s="37">
        <f t="shared" si="10"/>
        <v>0.157</v>
      </c>
      <c r="K140" s="33"/>
    </row>
    <row r="141" spans="1:11" ht="69" customHeight="1">
      <c r="A141" s="37"/>
      <c r="B141" s="37" t="s">
        <v>161</v>
      </c>
      <c r="C141" s="79" t="s">
        <v>277</v>
      </c>
      <c r="D141" s="36">
        <v>1</v>
      </c>
      <c r="E141" s="37">
        <v>80</v>
      </c>
      <c r="F141" s="16">
        <f t="shared" si="8"/>
        <v>80</v>
      </c>
      <c r="G141" s="37">
        <v>3.5</v>
      </c>
      <c r="H141" s="16">
        <f t="shared" si="9"/>
        <v>280</v>
      </c>
      <c r="I141" s="37">
        <v>0.186</v>
      </c>
      <c r="J141" s="37">
        <f t="shared" si="10"/>
        <v>0.186</v>
      </c>
      <c r="K141" s="33"/>
    </row>
    <row r="142" spans="1:11" ht="69" customHeight="1">
      <c r="A142" s="37"/>
      <c r="B142" s="37" t="s">
        <v>162</v>
      </c>
      <c r="C142" s="79" t="s">
        <v>277</v>
      </c>
      <c r="D142" s="36">
        <v>1</v>
      </c>
      <c r="E142" s="37">
        <v>80</v>
      </c>
      <c r="F142" s="16">
        <f t="shared" si="8"/>
        <v>80</v>
      </c>
      <c r="G142" s="37">
        <v>3.7</v>
      </c>
      <c r="H142" s="16">
        <f t="shared" si="9"/>
        <v>296</v>
      </c>
      <c r="I142" s="37">
        <v>0.1</v>
      </c>
      <c r="J142" s="37">
        <f t="shared" si="10"/>
        <v>0.1</v>
      </c>
      <c r="K142" s="33"/>
    </row>
    <row r="143" spans="1:11" ht="69" customHeight="1">
      <c r="A143" s="37"/>
      <c r="B143" s="37" t="s">
        <v>163</v>
      </c>
      <c r="C143" s="79" t="s">
        <v>277</v>
      </c>
      <c r="D143" s="36">
        <v>1</v>
      </c>
      <c r="E143" s="37">
        <v>80</v>
      </c>
      <c r="F143" s="16">
        <f t="shared" si="8"/>
        <v>80</v>
      </c>
      <c r="G143" s="37">
        <v>4.4000000000000004</v>
      </c>
      <c r="H143" s="16">
        <f t="shared" si="9"/>
        <v>352</v>
      </c>
      <c r="I143" s="37">
        <v>0.11</v>
      </c>
      <c r="J143" s="37">
        <f t="shared" si="10"/>
        <v>0.11</v>
      </c>
      <c r="K143" s="33"/>
    </row>
    <row r="144" spans="1:11" ht="69" customHeight="1">
      <c r="A144" s="40"/>
      <c r="B144" s="36" t="s">
        <v>164</v>
      </c>
      <c r="C144" s="78" t="s">
        <v>278</v>
      </c>
      <c r="D144" s="36">
        <v>1</v>
      </c>
      <c r="E144" s="36">
        <v>216</v>
      </c>
      <c r="F144" s="39">
        <f t="shared" si="8"/>
        <v>216</v>
      </c>
      <c r="G144" s="36">
        <v>3.5</v>
      </c>
      <c r="H144" s="37">
        <f t="shared" si="9"/>
        <v>756</v>
      </c>
      <c r="I144" s="36">
        <v>0.09</v>
      </c>
      <c r="J144" s="39">
        <f t="shared" si="10"/>
        <v>0.09</v>
      </c>
      <c r="K144" s="33" t="s">
        <v>54</v>
      </c>
    </row>
    <row r="145" spans="1:11" ht="69" customHeight="1">
      <c r="A145" s="40"/>
      <c r="B145" s="36" t="s">
        <v>165</v>
      </c>
      <c r="C145" s="78" t="s">
        <v>278</v>
      </c>
      <c r="D145" s="36">
        <v>1</v>
      </c>
      <c r="E145" s="36">
        <v>144</v>
      </c>
      <c r="F145" s="39">
        <f t="shared" si="8"/>
        <v>144</v>
      </c>
      <c r="G145" s="36">
        <v>3.5</v>
      </c>
      <c r="H145" s="37">
        <f t="shared" si="9"/>
        <v>504</v>
      </c>
      <c r="I145" s="36">
        <v>0.09</v>
      </c>
      <c r="J145" s="39">
        <f t="shared" si="10"/>
        <v>0.09</v>
      </c>
      <c r="K145" s="33"/>
    </row>
    <row r="146" spans="1:11" ht="69" customHeight="1">
      <c r="A146" s="40"/>
      <c r="B146" s="36" t="s">
        <v>166</v>
      </c>
      <c r="C146" s="78" t="s">
        <v>278</v>
      </c>
      <c r="D146" s="36">
        <v>1</v>
      </c>
      <c r="E146" s="36">
        <v>240</v>
      </c>
      <c r="F146" s="39">
        <f t="shared" si="8"/>
        <v>240</v>
      </c>
      <c r="G146" s="36">
        <v>3.5</v>
      </c>
      <c r="H146" s="37">
        <f t="shared" si="9"/>
        <v>840</v>
      </c>
      <c r="I146" s="36">
        <v>0.05</v>
      </c>
      <c r="J146" s="39">
        <f t="shared" si="10"/>
        <v>0.05</v>
      </c>
      <c r="K146" s="33"/>
    </row>
    <row r="147" spans="1:11" ht="69" customHeight="1">
      <c r="A147" s="40"/>
      <c r="B147" s="36" t="s">
        <v>167</v>
      </c>
      <c r="C147" s="78" t="s">
        <v>278</v>
      </c>
      <c r="D147" s="36">
        <v>1</v>
      </c>
      <c r="E147" s="36">
        <v>480</v>
      </c>
      <c r="F147" s="39">
        <f t="shared" si="8"/>
        <v>480</v>
      </c>
      <c r="G147" s="36">
        <v>1.5</v>
      </c>
      <c r="H147" s="37">
        <f t="shared" si="9"/>
        <v>720</v>
      </c>
      <c r="I147" s="36">
        <v>0.08</v>
      </c>
      <c r="J147" s="39">
        <f t="shared" si="10"/>
        <v>0.08</v>
      </c>
      <c r="K147" s="33"/>
    </row>
    <row r="148" spans="1:11" ht="69" customHeight="1">
      <c r="A148" s="40"/>
      <c r="B148" s="36" t="s">
        <v>168</v>
      </c>
      <c r="C148" s="78" t="s">
        <v>278</v>
      </c>
      <c r="D148" s="36">
        <v>1</v>
      </c>
      <c r="E148" s="36">
        <v>480</v>
      </c>
      <c r="F148" s="39">
        <f t="shared" si="8"/>
        <v>480</v>
      </c>
      <c r="G148" s="36">
        <v>1.5</v>
      </c>
      <c r="H148" s="37">
        <f t="shared" si="9"/>
        <v>720</v>
      </c>
      <c r="I148" s="36">
        <v>0.08</v>
      </c>
      <c r="J148" s="39">
        <f t="shared" si="10"/>
        <v>0.08</v>
      </c>
      <c r="K148" s="33"/>
    </row>
    <row r="149" spans="1:11" ht="69" customHeight="1">
      <c r="A149" s="40"/>
      <c r="B149" s="36" t="s">
        <v>169</v>
      </c>
      <c r="C149" s="78" t="s">
        <v>278</v>
      </c>
      <c r="D149" s="36">
        <v>1</v>
      </c>
      <c r="E149" s="36">
        <v>480</v>
      </c>
      <c r="F149" s="39">
        <f t="shared" si="8"/>
        <v>480</v>
      </c>
      <c r="G149" s="36">
        <v>1.5</v>
      </c>
      <c r="H149" s="37">
        <f t="shared" si="9"/>
        <v>720</v>
      </c>
      <c r="I149" s="36">
        <v>0.08</v>
      </c>
      <c r="J149" s="39">
        <f t="shared" si="10"/>
        <v>0.08</v>
      </c>
      <c r="K149" s="33"/>
    </row>
    <row r="150" spans="1:11" ht="69" customHeight="1">
      <c r="A150" s="40"/>
      <c r="B150" s="36" t="s">
        <v>170</v>
      </c>
      <c r="C150" s="78" t="s">
        <v>278</v>
      </c>
      <c r="D150" s="36">
        <v>1</v>
      </c>
      <c r="E150" s="36">
        <v>480</v>
      </c>
      <c r="F150" s="39">
        <f t="shared" si="8"/>
        <v>480</v>
      </c>
      <c r="G150" s="36">
        <v>1.5</v>
      </c>
      <c r="H150" s="37">
        <f t="shared" si="9"/>
        <v>720</v>
      </c>
      <c r="I150" s="36">
        <v>0.08</v>
      </c>
      <c r="J150" s="39">
        <f t="shared" si="10"/>
        <v>0.08</v>
      </c>
      <c r="K150" s="33"/>
    </row>
    <row r="151" spans="1:11" ht="69" customHeight="1">
      <c r="A151" s="40"/>
      <c r="B151" s="36" t="s">
        <v>171</v>
      </c>
      <c r="C151" s="78" t="s">
        <v>278</v>
      </c>
      <c r="D151" s="36">
        <v>1</v>
      </c>
      <c r="E151" s="36">
        <v>480</v>
      </c>
      <c r="F151" s="39">
        <f t="shared" si="8"/>
        <v>480</v>
      </c>
      <c r="G151" s="36">
        <v>1.5</v>
      </c>
      <c r="H151" s="37">
        <f t="shared" si="9"/>
        <v>720</v>
      </c>
      <c r="I151" s="36">
        <v>0.08</v>
      </c>
      <c r="J151" s="39">
        <f t="shared" si="10"/>
        <v>0.08</v>
      </c>
      <c r="K151" s="33"/>
    </row>
    <row r="152" spans="1:11" ht="69" customHeight="1">
      <c r="A152" s="25"/>
      <c r="B152" s="14" t="s">
        <v>172</v>
      </c>
      <c r="C152" s="77" t="s">
        <v>279</v>
      </c>
      <c r="D152" s="18">
        <v>20</v>
      </c>
      <c r="E152" s="22">
        <v>72</v>
      </c>
      <c r="F152" s="13">
        <f t="shared" ref="F152:F215" si="11">E152*D152</f>
        <v>1440</v>
      </c>
      <c r="G152" s="22">
        <v>3.6</v>
      </c>
      <c r="H152" s="13">
        <f t="shared" ref="H152:H215" si="12">G152*F152</f>
        <v>5184</v>
      </c>
      <c r="I152" s="23">
        <v>0.15</v>
      </c>
      <c r="J152" s="15">
        <f t="shared" ref="J152:J215" si="13">I152*D152</f>
        <v>3</v>
      </c>
      <c r="K152" s="23" t="s">
        <v>173</v>
      </c>
    </row>
    <row r="153" spans="1:11" ht="69" customHeight="1">
      <c r="A153" s="25"/>
      <c r="B153" s="14" t="s">
        <v>174</v>
      </c>
      <c r="C153" s="77" t="s">
        <v>279</v>
      </c>
      <c r="D153" s="18">
        <v>20</v>
      </c>
      <c r="E153" s="22">
        <v>72</v>
      </c>
      <c r="F153" s="13">
        <f t="shared" si="11"/>
        <v>1440</v>
      </c>
      <c r="G153" s="22">
        <v>3.9</v>
      </c>
      <c r="H153" s="13">
        <f t="shared" si="12"/>
        <v>5616</v>
      </c>
      <c r="I153" s="23">
        <v>0.15</v>
      </c>
      <c r="J153" s="15">
        <f t="shared" si="13"/>
        <v>3</v>
      </c>
      <c r="K153" s="23"/>
    </row>
    <row r="154" spans="1:11" ht="69" customHeight="1">
      <c r="A154" s="36"/>
      <c r="B154" s="13" t="s">
        <v>175</v>
      </c>
      <c r="C154" s="80" t="s">
        <v>280</v>
      </c>
      <c r="D154" s="13">
        <v>2</v>
      </c>
      <c r="E154" s="13">
        <v>168</v>
      </c>
      <c r="F154" s="13">
        <f t="shared" si="11"/>
        <v>336</v>
      </c>
      <c r="G154" s="13">
        <v>2.4</v>
      </c>
      <c r="H154" s="13">
        <f t="shared" si="12"/>
        <v>806.4</v>
      </c>
      <c r="I154" s="36">
        <v>0.06</v>
      </c>
      <c r="J154" s="15">
        <f t="shared" si="13"/>
        <v>0.12</v>
      </c>
      <c r="K154" s="33"/>
    </row>
    <row r="155" spans="1:11" ht="69" customHeight="1">
      <c r="A155" s="36"/>
      <c r="B155" s="13" t="s">
        <v>176</v>
      </c>
      <c r="C155" s="80" t="s">
        <v>280</v>
      </c>
      <c r="D155" s="13">
        <v>2</v>
      </c>
      <c r="E155" s="13">
        <v>144</v>
      </c>
      <c r="F155" s="13">
        <f t="shared" si="11"/>
        <v>288</v>
      </c>
      <c r="G155" s="13">
        <v>2.85</v>
      </c>
      <c r="H155" s="13">
        <f t="shared" si="12"/>
        <v>820.80000000000007</v>
      </c>
      <c r="I155" s="36">
        <v>6.8000000000000005E-2</v>
      </c>
      <c r="J155" s="15">
        <f t="shared" si="13"/>
        <v>0.13600000000000001</v>
      </c>
      <c r="K155" s="33"/>
    </row>
    <row r="156" spans="1:11" ht="99" customHeight="1">
      <c r="A156" s="36"/>
      <c r="B156" s="13" t="s">
        <v>177</v>
      </c>
      <c r="C156" s="80" t="s">
        <v>280</v>
      </c>
      <c r="D156" s="13">
        <v>5</v>
      </c>
      <c r="E156" s="13">
        <v>16</v>
      </c>
      <c r="F156" s="13">
        <f t="shared" si="11"/>
        <v>80</v>
      </c>
      <c r="G156" s="13">
        <v>18.2</v>
      </c>
      <c r="H156" s="13">
        <f t="shared" si="12"/>
        <v>1456</v>
      </c>
      <c r="I156" s="36">
        <v>0.11</v>
      </c>
      <c r="J156" s="15">
        <f t="shared" si="13"/>
        <v>0.55000000000000004</v>
      </c>
      <c r="K156" s="33"/>
    </row>
    <row r="157" spans="1:11" ht="82.05" customHeight="1">
      <c r="A157" s="36"/>
      <c r="B157" s="13" t="s">
        <v>178</v>
      </c>
      <c r="C157" s="80" t="s">
        <v>280</v>
      </c>
      <c r="D157" s="13">
        <v>5</v>
      </c>
      <c r="E157" s="13">
        <v>12</v>
      </c>
      <c r="F157" s="13">
        <f t="shared" si="11"/>
        <v>60</v>
      </c>
      <c r="G157" s="13">
        <v>21</v>
      </c>
      <c r="H157" s="13">
        <f t="shared" si="12"/>
        <v>1260</v>
      </c>
      <c r="I157" s="36">
        <v>0.13</v>
      </c>
      <c r="J157" s="15">
        <f t="shared" si="13"/>
        <v>0.65</v>
      </c>
      <c r="K157" s="33"/>
    </row>
    <row r="158" spans="1:11" ht="83" customHeight="1">
      <c r="A158" s="36"/>
      <c r="B158" s="13" t="s">
        <v>179</v>
      </c>
      <c r="C158" s="80" t="s">
        <v>280</v>
      </c>
      <c r="D158" s="13">
        <v>5</v>
      </c>
      <c r="E158" s="13">
        <v>12</v>
      </c>
      <c r="F158" s="13">
        <f t="shared" si="11"/>
        <v>60</v>
      </c>
      <c r="G158" s="13">
        <v>25</v>
      </c>
      <c r="H158" s="13">
        <f t="shared" si="12"/>
        <v>1500</v>
      </c>
      <c r="I158" s="36">
        <v>0.19</v>
      </c>
      <c r="J158" s="15">
        <f t="shared" si="13"/>
        <v>0.95</v>
      </c>
      <c r="K158" s="33"/>
    </row>
    <row r="159" spans="1:11" ht="86" customHeight="1">
      <c r="A159" s="36"/>
      <c r="B159" s="13" t="s">
        <v>180</v>
      </c>
      <c r="C159" s="80" t="s">
        <v>280</v>
      </c>
      <c r="D159" s="13">
        <v>4</v>
      </c>
      <c r="E159" s="13">
        <v>55</v>
      </c>
      <c r="F159" s="13">
        <f t="shared" si="11"/>
        <v>220</v>
      </c>
      <c r="G159" s="13">
        <v>2.7</v>
      </c>
      <c r="H159" s="13">
        <f t="shared" si="12"/>
        <v>594</v>
      </c>
      <c r="I159" s="36">
        <v>3.6999999999999998E-2</v>
      </c>
      <c r="J159" s="15">
        <f t="shared" si="13"/>
        <v>0.14799999999999999</v>
      </c>
      <c r="K159" s="33"/>
    </row>
    <row r="160" spans="1:11" ht="91.05" customHeight="1">
      <c r="A160" s="36"/>
      <c r="B160" s="13" t="s">
        <v>181</v>
      </c>
      <c r="C160" s="80" t="s">
        <v>280</v>
      </c>
      <c r="D160" s="13">
        <v>3</v>
      </c>
      <c r="E160" s="13">
        <v>72</v>
      </c>
      <c r="F160" s="13">
        <f t="shared" si="11"/>
        <v>216</v>
      </c>
      <c r="G160" s="13">
        <v>2.6</v>
      </c>
      <c r="H160" s="13">
        <f t="shared" si="12"/>
        <v>561.6</v>
      </c>
      <c r="I160" s="36">
        <v>3.5999999999999997E-2</v>
      </c>
      <c r="J160" s="15">
        <f t="shared" si="13"/>
        <v>0.10799999999999998</v>
      </c>
      <c r="K160" s="33"/>
    </row>
    <row r="161" spans="1:11" ht="80" customHeight="1">
      <c r="A161" s="36"/>
      <c r="B161" s="13" t="s">
        <v>182</v>
      </c>
      <c r="C161" s="80" t="s">
        <v>280</v>
      </c>
      <c r="D161" s="13">
        <v>7</v>
      </c>
      <c r="E161" s="13">
        <v>48</v>
      </c>
      <c r="F161" s="13">
        <f t="shared" si="11"/>
        <v>336</v>
      </c>
      <c r="G161" s="13">
        <v>3.8</v>
      </c>
      <c r="H161" s="13">
        <f t="shared" si="12"/>
        <v>1276.8</v>
      </c>
      <c r="I161" s="36">
        <v>4.4999999999999998E-2</v>
      </c>
      <c r="J161" s="15">
        <f t="shared" si="13"/>
        <v>0.315</v>
      </c>
      <c r="K161" s="33"/>
    </row>
    <row r="162" spans="1:11" ht="90" customHeight="1">
      <c r="A162" s="36"/>
      <c r="B162" s="13" t="s">
        <v>183</v>
      </c>
      <c r="C162" s="80" t="s">
        <v>280</v>
      </c>
      <c r="D162" s="13">
        <v>6</v>
      </c>
      <c r="E162" s="13">
        <v>48</v>
      </c>
      <c r="F162" s="13">
        <f t="shared" si="11"/>
        <v>288</v>
      </c>
      <c r="G162" s="13">
        <v>5.5</v>
      </c>
      <c r="H162" s="13">
        <f t="shared" si="12"/>
        <v>1584</v>
      </c>
      <c r="I162" s="36">
        <v>6.5000000000000002E-2</v>
      </c>
      <c r="J162" s="15">
        <f t="shared" si="13"/>
        <v>0.39</v>
      </c>
      <c r="K162" s="33"/>
    </row>
    <row r="163" spans="1:11" ht="85.05" customHeight="1">
      <c r="A163" s="36"/>
      <c r="B163" s="13" t="s">
        <v>184</v>
      </c>
      <c r="C163" s="80" t="s">
        <v>280</v>
      </c>
      <c r="D163" s="13">
        <v>3</v>
      </c>
      <c r="E163" s="13">
        <v>48</v>
      </c>
      <c r="F163" s="13">
        <f t="shared" si="11"/>
        <v>144</v>
      </c>
      <c r="G163" s="13">
        <v>4.8</v>
      </c>
      <c r="H163" s="13">
        <f t="shared" si="12"/>
        <v>691.19999999999993</v>
      </c>
      <c r="I163" s="36">
        <v>6.7000000000000004E-2</v>
      </c>
      <c r="J163" s="15">
        <f t="shared" si="13"/>
        <v>0.20100000000000001</v>
      </c>
      <c r="K163" s="33"/>
    </row>
    <row r="164" spans="1:11" ht="86" customHeight="1">
      <c r="A164" s="36"/>
      <c r="B164" s="13" t="s">
        <v>185</v>
      </c>
      <c r="C164" s="80" t="s">
        <v>280</v>
      </c>
      <c r="D164" s="13">
        <v>5</v>
      </c>
      <c r="E164" s="13">
        <v>30</v>
      </c>
      <c r="F164" s="13">
        <f t="shared" si="11"/>
        <v>150</v>
      </c>
      <c r="G164" s="13">
        <v>6</v>
      </c>
      <c r="H164" s="13">
        <f t="shared" si="12"/>
        <v>900</v>
      </c>
      <c r="I164" s="36">
        <v>5.0999999999999997E-2</v>
      </c>
      <c r="J164" s="15">
        <f t="shared" si="13"/>
        <v>0.255</v>
      </c>
      <c r="K164" s="33"/>
    </row>
    <row r="165" spans="1:11" ht="90" customHeight="1">
      <c r="A165" s="36"/>
      <c r="B165" s="13" t="s">
        <v>186</v>
      </c>
      <c r="C165" s="80" t="s">
        <v>280</v>
      </c>
      <c r="D165" s="13">
        <v>2</v>
      </c>
      <c r="E165" s="13">
        <v>42</v>
      </c>
      <c r="F165" s="13">
        <f t="shared" si="11"/>
        <v>84</v>
      </c>
      <c r="G165" s="13">
        <v>5.6</v>
      </c>
      <c r="H165" s="13">
        <f t="shared" si="12"/>
        <v>470.4</v>
      </c>
      <c r="I165" s="36">
        <v>6.3E-2</v>
      </c>
      <c r="J165" s="15">
        <f t="shared" si="13"/>
        <v>0.126</v>
      </c>
      <c r="K165" s="33"/>
    </row>
    <row r="166" spans="1:11" ht="91.05" customHeight="1">
      <c r="A166" s="36"/>
      <c r="B166" s="13" t="s">
        <v>187</v>
      </c>
      <c r="C166" s="80" t="s">
        <v>280</v>
      </c>
      <c r="D166" s="13">
        <v>2</v>
      </c>
      <c r="E166" s="13">
        <v>50</v>
      </c>
      <c r="F166" s="13">
        <f t="shared" si="11"/>
        <v>100</v>
      </c>
      <c r="G166" s="13">
        <v>7.4</v>
      </c>
      <c r="H166" s="13">
        <f t="shared" si="12"/>
        <v>740</v>
      </c>
      <c r="I166" s="36">
        <v>7.0000000000000007E-2</v>
      </c>
      <c r="J166" s="15">
        <f t="shared" si="13"/>
        <v>0.14000000000000001</v>
      </c>
      <c r="K166" s="33"/>
    </row>
    <row r="167" spans="1:11" ht="62" customHeight="1">
      <c r="A167" s="36"/>
      <c r="B167" s="13" t="s">
        <v>188</v>
      </c>
      <c r="C167" s="80" t="s">
        <v>280</v>
      </c>
      <c r="D167" s="13">
        <v>3</v>
      </c>
      <c r="E167" s="13">
        <v>300</v>
      </c>
      <c r="F167" s="13">
        <f t="shared" si="11"/>
        <v>900</v>
      </c>
      <c r="G167" s="13">
        <v>1.1499999999999999</v>
      </c>
      <c r="H167" s="13">
        <f t="shared" si="12"/>
        <v>1035</v>
      </c>
      <c r="I167" s="36">
        <v>4.3999999999999997E-2</v>
      </c>
      <c r="J167" s="15">
        <f t="shared" si="13"/>
        <v>0.13200000000000001</v>
      </c>
      <c r="K167" s="33"/>
    </row>
    <row r="168" spans="1:11" ht="62" customHeight="1">
      <c r="A168" s="36"/>
      <c r="B168" s="13" t="s">
        <v>189</v>
      </c>
      <c r="C168" s="80" t="s">
        <v>280</v>
      </c>
      <c r="D168" s="13">
        <v>3</v>
      </c>
      <c r="E168" s="13">
        <v>240</v>
      </c>
      <c r="F168" s="13">
        <f t="shared" si="11"/>
        <v>720</v>
      </c>
      <c r="G168" s="13">
        <v>1.75</v>
      </c>
      <c r="H168" s="13">
        <f t="shared" si="12"/>
        <v>1260</v>
      </c>
      <c r="I168" s="36">
        <v>0.06</v>
      </c>
      <c r="J168" s="15">
        <f t="shared" si="13"/>
        <v>0.18</v>
      </c>
      <c r="K168" s="33"/>
    </row>
    <row r="169" spans="1:11" ht="62" customHeight="1">
      <c r="A169" s="36"/>
      <c r="B169" s="13" t="s">
        <v>190</v>
      </c>
      <c r="C169" s="80" t="s">
        <v>280</v>
      </c>
      <c r="D169" s="13">
        <v>3</v>
      </c>
      <c r="E169" s="13">
        <v>160</v>
      </c>
      <c r="F169" s="13">
        <f t="shared" si="11"/>
        <v>480</v>
      </c>
      <c r="G169" s="13">
        <v>2.4500000000000002</v>
      </c>
      <c r="H169" s="13">
        <f t="shared" si="12"/>
        <v>1176</v>
      </c>
      <c r="I169" s="36">
        <v>6.5000000000000002E-2</v>
      </c>
      <c r="J169" s="15">
        <f t="shared" si="13"/>
        <v>0.19500000000000001</v>
      </c>
      <c r="K169" s="33"/>
    </row>
    <row r="170" spans="1:11" ht="40.049999999999997" customHeight="1">
      <c r="A170" s="36"/>
      <c r="B170" s="13" t="s">
        <v>191</v>
      </c>
      <c r="C170" s="80" t="s">
        <v>280</v>
      </c>
      <c r="D170" s="13">
        <v>2</v>
      </c>
      <c r="E170" s="37">
        <v>360</v>
      </c>
      <c r="F170" s="13">
        <f t="shared" si="11"/>
        <v>720</v>
      </c>
      <c r="G170" s="13">
        <v>1.35</v>
      </c>
      <c r="H170" s="13">
        <f t="shared" si="12"/>
        <v>972.00000000000011</v>
      </c>
      <c r="I170" s="39">
        <v>5.2271999999999999E-2</v>
      </c>
      <c r="J170" s="15">
        <f t="shared" si="13"/>
        <v>0.104544</v>
      </c>
      <c r="K170" s="33"/>
    </row>
    <row r="171" spans="1:11" ht="40.049999999999997" customHeight="1">
      <c r="A171" s="36"/>
      <c r="B171" s="13" t="s">
        <v>192</v>
      </c>
      <c r="C171" s="80" t="s">
        <v>280</v>
      </c>
      <c r="D171" s="13">
        <v>2</v>
      </c>
      <c r="E171" s="13">
        <v>252</v>
      </c>
      <c r="F171" s="13">
        <f t="shared" si="11"/>
        <v>504</v>
      </c>
      <c r="G171" s="13">
        <v>1.95</v>
      </c>
      <c r="H171" s="13">
        <f t="shared" si="12"/>
        <v>982.8</v>
      </c>
      <c r="I171" s="39">
        <v>5.4339999999999999E-2</v>
      </c>
      <c r="J171" s="15">
        <f t="shared" si="13"/>
        <v>0.10868</v>
      </c>
      <c r="K171" s="33"/>
    </row>
    <row r="172" spans="1:11" ht="40.049999999999997" customHeight="1">
      <c r="A172" s="36"/>
      <c r="B172" s="13" t="s">
        <v>193</v>
      </c>
      <c r="C172" s="80" t="s">
        <v>280</v>
      </c>
      <c r="D172" s="13">
        <v>2</v>
      </c>
      <c r="E172" s="13">
        <v>216</v>
      </c>
      <c r="F172" s="13">
        <f t="shared" si="11"/>
        <v>432</v>
      </c>
      <c r="G172" s="13">
        <v>2.4</v>
      </c>
      <c r="H172" s="13">
        <f t="shared" si="12"/>
        <v>1036.8</v>
      </c>
      <c r="I172" s="39">
        <v>6.4714999999999995E-2</v>
      </c>
      <c r="J172" s="15">
        <f t="shared" si="13"/>
        <v>0.12942999999999999</v>
      </c>
      <c r="K172" s="33"/>
    </row>
    <row r="173" spans="1:11" ht="40.049999999999997" customHeight="1">
      <c r="A173" s="36"/>
      <c r="B173" s="13" t="s">
        <v>194</v>
      </c>
      <c r="C173" s="80" t="s">
        <v>280</v>
      </c>
      <c r="D173" s="13">
        <v>2</v>
      </c>
      <c r="E173" s="13">
        <v>192</v>
      </c>
      <c r="F173" s="13">
        <f t="shared" si="11"/>
        <v>384</v>
      </c>
      <c r="G173" s="13">
        <v>2.65</v>
      </c>
      <c r="H173" s="13">
        <f t="shared" si="12"/>
        <v>1017.5999999999999</v>
      </c>
      <c r="I173" s="39">
        <v>7.6032000000000002E-2</v>
      </c>
      <c r="J173" s="15">
        <f t="shared" si="13"/>
        <v>0.152064</v>
      </c>
      <c r="K173" s="33"/>
    </row>
    <row r="174" spans="1:11" ht="40.049999999999997" customHeight="1">
      <c r="A174" s="36"/>
      <c r="B174" s="13" t="s">
        <v>195</v>
      </c>
      <c r="C174" s="80" t="s">
        <v>280</v>
      </c>
      <c r="D174" s="13">
        <v>2</v>
      </c>
      <c r="E174" s="13">
        <v>144</v>
      </c>
      <c r="F174" s="13">
        <f t="shared" si="11"/>
        <v>288</v>
      </c>
      <c r="G174" s="13">
        <v>3.45</v>
      </c>
      <c r="H174" s="13">
        <f t="shared" si="12"/>
        <v>993.6</v>
      </c>
      <c r="I174" s="39">
        <v>7.8652E-2</v>
      </c>
      <c r="J174" s="15">
        <f t="shared" si="13"/>
        <v>0.157304</v>
      </c>
      <c r="K174" s="33"/>
    </row>
    <row r="175" spans="1:11" ht="40.049999999999997" customHeight="1">
      <c r="A175" s="36"/>
      <c r="B175" s="13" t="s">
        <v>196</v>
      </c>
      <c r="C175" s="80" t="s">
        <v>280</v>
      </c>
      <c r="D175" s="13">
        <v>2</v>
      </c>
      <c r="E175" s="13">
        <v>108</v>
      </c>
      <c r="F175" s="13">
        <f t="shared" si="11"/>
        <v>216</v>
      </c>
      <c r="G175" s="13">
        <v>4.3</v>
      </c>
      <c r="H175" s="13">
        <f t="shared" si="12"/>
        <v>928.8</v>
      </c>
      <c r="I175" s="39">
        <v>7.0643999999999998E-2</v>
      </c>
      <c r="J175" s="15">
        <f t="shared" si="13"/>
        <v>0.141288</v>
      </c>
      <c r="K175" s="33"/>
    </row>
    <row r="176" spans="1:11" ht="40.049999999999997" customHeight="1">
      <c r="A176" s="36"/>
      <c r="B176" s="13" t="s">
        <v>197</v>
      </c>
      <c r="C176" s="80" t="s">
        <v>280</v>
      </c>
      <c r="D176" s="13">
        <v>2</v>
      </c>
      <c r="E176" s="13">
        <v>84</v>
      </c>
      <c r="F176" s="13">
        <f t="shared" si="11"/>
        <v>168</v>
      </c>
      <c r="G176" s="13">
        <v>5.9</v>
      </c>
      <c r="H176" s="13">
        <f t="shared" si="12"/>
        <v>991.2</v>
      </c>
      <c r="I176" s="39">
        <v>7.3036000000000004E-2</v>
      </c>
      <c r="J176" s="15">
        <f t="shared" si="13"/>
        <v>0.14607200000000001</v>
      </c>
      <c r="K176" s="33"/>
    </row>
    <row r="177" spans="1:11" ht="40.049999999999997" customHeight="1">
      <c r="A177" s="13"/>
      <c r="B177" s="13" t="s">
        <v>198</v>
      </c>
      <c r="C177" s="80" t="s">
        <v>280</v>
      </c>
      <c r="D177" s="13">
        <v>2</v>
      </c>
      <c r="E177" s="41">
        <v>360</v>
      </c>
      <c r="F177" s="13">
        <f t="shared" si="11"/>
        <v>720</v>
      </c>
      <c r="G177" s="13">
        <v>1.3</v>
      </c>
      <c r="H177" s="13">
        <f t="shared" si="12"/>
        <v>936</v>
      </c>
      <c r="I177" s="41">
        <v>7.3999999999999996E-2</v>
      </c>
      <c r="J177" s="15">
        <f t="shared" si="13"/>
        <v>0.14799999999999999</v>
      </c>
      <c r="K177" s="33"/>
    </row>
    <row r="178" spans="1:11" ht="37.049999999999997" customHeight="1">
      <c r="A178" s="13"/>
      <c r="B178" s="13" t="s">
        <v>199</v>
      </c>
      <c r="C178" s="80" t="s">
        <v>280</v>
      </c>
      <c r="D178" s="13">
        <v>2</v>
      </c>
      <c r="E178" s="41">
        <v>252</v>
      </c>
      <c r="F178" s="13">
        <f t="shared" si="11"/>
        <v>504</v>
      </c>
      <c r="G178" s="13">
        <v>1.85</v>
      </c>
      <c r="H178" s="13">
        <f t="shared" si="12"/>
        <v>932.40000000000009</v>
      </c>
      <c r="I178" s="41">
        <v>7.5999999999999998E-2</v>
      </c>
      <c r="J178" s="15">
        <f t="shared" si="13"/>
        <v>0.152</v>
      </c>
      <c r="K178" s="33"/>
    </row>
    <row r="179" spans="1:11" ht="37.049999999999997" customHeight="1">
      <c r="A179" s="13"/>
      <c r="B179" s="13" t="s">
        <v>200</v>
      </c>
      <c r="C179" s="80" t="s">
        <v>280</v>
      </c>
      <c r="D179" s="13">
        <v>2</v>
      </c>
      <c r="E179" s="41">
        <v>216</v>
      </c>
      <c r="F179" s="13">
        <f t="shared" si="11"/>
        <v>432</v>
      </c>
      <c r="G179" s="13">
        <v>2.2999999999999998</v>
      </c>
      <c r="H179" s="13">
        <f t="shared" si="12"/>
        <v>993.59999999999991</v>
      </c>
      <c r="I179" s="41">
        <v>7.9000000000000001E-2</v>
      </c>
      <c r="J179" s="15">
        <f t="shared" si="13"/>
        <v>0.158</v>
      </c>
      <c r="K179" s="33"/>
    </row>
    <row r="180" spans="1:11" ht="37.049999999999997" customHeight="1">
      <c r="A180" s="13"/>
      <c r="B180" s="13" t="s">
        <v>201</v>
      </c>
      <c r="C180" s="80" t="s">
        <v>280</v>
      </c>
      <c r="D180" s="13">
        <v>2</v>
      </c>
      <c r="E180" s="41">
        <v>192</v>
      </c>
      <c r="F180" s="13">
        <f t="shared" si="11"/>
        <v>384</v>
      </c>
      <c r="G180" s="13">
        <v>2.65</v>
      </c>
      <c r="H180" s="13">
        <f t="shared" si="12"/>
        <v>1017.5999999999999</v>
      </c>
      <c r="I180" s="41">
        <v>8.7999999999999995E-2</v>
      </c>
      <c r="J180" s="15">
        <f t="shared" si="13"/>
        <v>0.17599999999999999</v>
      </c>
      <c r="K180" s="33"/>
    </row>
    <row r="181" spans="1:11" ht="37.049999999999997" customHeight="1">
      <c r="A181" s="13"/>
      <c r="B181" s="13" t="s">
        <v>202</v>
      </c>
      <c r="C181" s="80" t="s">
        <v>280</v>
      </c>
      <c r="D181" s="13">
        <v>2</v>
      </c>
      <c r="E181" s="41">
        <v>144</v>
      </c>
      <c r="F181" s="13">
        <f t="shared" si="11"/>
        <v>288</v>
      </c>
      <c r="G181" s="13">
        <v>3.4</v>
      </c>
      <c r="H181" s="13">
        <f t="shared" si="12"/>
        <v>979.19999999999993</v>
      </c>
      <c r="I181" s="41">
        <v>9.1999999999999998E-2</v>
      </c>
      <c r="J181" s="15">
        <f t="shared" si="13"/>
        <v>0.184</v>
      </c>
      <c r="K181" s="33"/>
    </row>
    <row r="182" spans="1:11" ht="37.049999999999997" customHeight="1">
      <c r="A182" s="13"/>
      <c r="B182" s="13" t="s">
        <v>203</v>
      </c>
      <c r="C182" s="80" t="s">
        <v>280</v>
      </c>
      <c r="D182" s="13">
        <v>2</v>
      </c>
      <c r="E182" s="41">
        <v>108</v>
      </c>
      <c r="F182" s="13">
        <f t="shared" si="11"/>
        <v>216</v>
      </c>
      <c r="G182" s="13">
        <v>4.2</v>
      </c>
      <c r="H182" s="13">
        <f t="shared" si="12"/>
        <v>907.2</v>
      </c>
      <c r="I182" s="41">
        <v>8.4000000000000005E-2</v>
      </c>
      <c r="J182" s="15">
        <f t="shared" si="13"/>
        <v>0.16800000000000001</v>
      </c>
      <c r="K182" s="42"/>
    </row>
    <row r="183" spans="1:11" ht="64.05" customHeight="1">
      <c r="A183" s="13"/>
      <c r="B183" s="13" t="s">
        <v>204</v>
      </c>
      <c r="C183" s="80" t="s">
        <v>280</v>
      </c>
      <c r="D183" s="13">
        <v>5</v>
      </c>
      <c r="E183" s="13">
        <v>48</v>
      </c>
      <c r="F183" s="13">
        <f t="shared" si="11"/>
        <v>240</v>
      </c>
      <c r="G183" s="13">
        <v>4.9000000000000004</v>
      </c>
      <c r="H183" s="13">
        <f t="shared" si="12"/>
        <v>1176</v>
      </c>
      <c r="I183" s="13">
        <v>0.04</v>
      </c>
      <c r="J183" s="15">
        <f t="shared" si="13"/>
        <v>0.2</v>
      </c>
      <c r="K183" s="42"/>
    </row>
    <row r="184" spans="1:11" ht="64.05" customHeight="1">
      <c r="A184" s="13"/>
      <c r="B184" s="13" t="s">
        <v>205</v>
      </c>
      <c r="C184" s="80" t="s">
        <v>280</v>
      </c>
      <c r="D184" s="13">
        <v>5</v>
      </c>
      <c r="E184" s="13">
        <v>36</v>
      </c>
      <c r="F184" s="13">
        <f t="shared" si="11"/>
        <v>180</v>
      </c>
      <c r="G184" s="13">
        <v>5.7</v>
      </c>
      <c r="H184" s="13">
        <f t="shared" si="12"/>
        <v>1026</v>
      </c>
      <c r="I184" s="13">
        <v>0.04</v>
      </c>
      <c r="J184" s="15">
        <f t="shared" si="13"/>
        <v>0.2</v>
      </c>
      <c r="K184" s="42"/>
    </row>
    <row r="185" spans="1:11" ht="64.05" customHeight="1">
      <c r="A185" s="13"/>
      <c r="B185" s="13" t="s">
        <v>206</v>
      </c>
      <c r="C185" s="80" t="s">
        <v>280</v>
      </c>
      <c r="D185" s="13">
        <v>5</v>
      </c>
      <c r="E185" s="13">
        <v>36</v>
      </c>
      <c r="F185" s="13">
        <f t="shared" si="11"/>
        <v>180</v>
      </c>
      <c r="G185" s="13">
        <v>6.7</v>
      </c>
      <c r="H185" s="13">
        <f t="shared" si="12"/>
        <v>1206</v>
      </c>
      <c r="I185" s="13">
        <v>0.04</v>
      </c>
      <c r="J185" s="15">
        <f t="shared" si="13"/>
        <v>0.2</v>
      </c>
      <c r="K185" s="42"/>
    </row>
    <row r="186" spans="1:11" ht="55.05" customHeight="1">
      <c r="A186" s="13"/>
      <c r="B186" s="13" t="s">
        <v>207</v>
      </c>
      <c r="C186" s="80" t="s">
        <v>280</v>
      </c>
      <c r="D186" s="13">
        <v>1</v>
      </c>
      <c r="E186" s="13">
        <v>120</v>
      </c>
      <c r="F186" s="13">
        <f t="shared" si="11"/>
        <v>120</v>
      </c>
      <c r="G186" s="13">
        <v>2.2000000000000002</v>
      </c>
      <c r="H186" s="13">
        <f t="shared" si="12"/>
        <v>264</v>
      </c>
      <c r="I186" s="13">
        <v>0.05</v>
      </c>
      <c r="J186" s="15">
        <f t="shared" si="13"/>
        <v>0.05</v>
      </c>
      <c r="K186" s="43"/>
    </row>
    <row r="187" spans="1:11" ht="55.05" customHeight="1">
      <c r="A187" s="13"/>
      <c r="B187" s="13" t="s">
        <v>208</v>
      </c>
      <c r="C187" s="80" t="s">
        <v>280</v>
      </c>
      <c r="D187" s="13">
        <v>2</v>
      </c>
      <c r="E187" s="13">
        <v>72</v>
      </c>
      <c r="F187" s="13">
        <f t="shared" si="11"/>
        <v>144</v>
      </c>
      <c r="G187" s="13">
        <v>3</v>
      </c>
      <c r="H187" s="13">
        <f t="shared" si="12"/>
        <v>432</v>
      </c>
      <c r="I187" s="13">
        <v>0.04</v>
      </c>
      <c r="J187" s="15">
        <f t="shared" si="13"/>
        <v>0.08</v>
      </c>
      <c r="K187" s="42"/>
    </row>
    <row r="188" spans="1:11" ht="55.05" customHeight="1">
      <c r="A188" s="13"/>
      <c r="B188" s="13" t="s">
        <v>209</v>
      </c>
      <c r="C188" s="80" t="s">
        <v>280</v>
      </c>
      <c r="D188" s="13">
        <v>2</v>
      </c>
      <c r="E188" s="13">
        <v>60</v>
      </c>
      <c r="F188" s="13">
        <f t="shared" si="11"/>
        <v>120</v>
      </c>
      <c r="G188" s="13">
        <v>4</v>
      </c>
      <c r="H188" s="13">
        <f t="shared" si="12"/>
        <v>480</v>
      </c>
      <c r="I188" s="13">
        <v>0.04</v>
      </c>
      <c r="J188" s="15">
        <f t="shared" si="13"/>
        <v>0.08</v>
      </c>
      <c r="K188" s="42"/>
    </row>
    <row r="189" spans="1:11" ht="62" customHeight="1">
      <c r="A189" s="13"/>
      <c r="B189" s="13" t="s">
        <v>210</v>
      </c>
      <c r="C189" s="80" t="s">
        <v>280</v>
      </c>
      <c r="D189" s="13">
        <v>5</v>
      </c>
      <c r="E189" s="13">
        <v>84</v>
      </c>
      <c r="F189" s="13">
        <f t="shared" si="11"/>
        <v>420</v>
      </c>
      <c r="G189" s="13">
        <v>2.7</v>
      </c>
      <c r="H189" s="13">
        <f t="shared" si="12"/>
        <v>1134</v>
      </c>
      <c r="I189" s="13">
        <v>0.03</v>
      </c>
      <c r="J189" s="15">
        <f t="shared" si="13"/>
        <v>0.15</v>
      </c>
      <c r="K189" s="42"/>
    </row>
    <row r="190" spans="1:11" ht="69" customHeight="1">
      <c r="A190" s="13"/>
      <c r="B190" s="13" t="s">
        <v>211</v>
      </c>
      <c r="C190" s="80" t="s">
        <v>280</v>
      </c>
      <c r="D190" s="13">
        <v>5</v>
      </c>
      <c r="E190" s="13">
        <v>60</v>
      </c>
      <c r="F190" s="13">
        <f t="shared" si="11"/>
        <v>300</v>
      </c>
      <c r="G190" s="13">
        <v>3.7</v>
      </c>
      <c r="H190" s="13">
        <f t="shared" si="12"/>
        <v>1110</v>
      </c>
      <c r="I190" s="13">
        <v>3.5000000000000003E-2</v>
      </c>
      <c r="J190" s="15">
        <f t="shared" si="13"/>
        <v>0.17500000000000002</v>
      </c>
      <c r="K190" s="42"/>
    </row>
    <row r="191" spans="1:11" ht="50" customHeight="1">
      <c r="A191" s="13"/>
      <c r="B191" s="13" t="s">
        <v>212</v>
      </c>
      <c r="C191" s="80" t="s">
        <v>280</v>
      </c>
      <c r="D191" s="13">
        <v>5</v>
      </c>
      <c r="E191" s="13">
        <v>48</v>
      </c>
      <c r="F191" s="13">
        <f t="shared" si="11"/>
        <v>240</v>
      </c>
      <c r="G191" s="13">
        <v>5.2</v>
      </c>
      <c r="H191" s="13">
        <f t="shared" si="12"/>
        <v>1248</v>
      </c>
      <c r="I191" s="13">
        <v>3.2000000000000001E-2</v>
      </c>
      <c r="J191" s="15">
        <f t="shared" si="13"/>
        <v>0.16</v>
      </c>
      <c r="K191" s="42"/>
    </row>
    <row r="192" spans="1:11" ht="50" customHeight="1">
      <c r="A192" s="13"/>
      <c r="B192" s="13" t="s">
        <v>213</v>
      </c>
      <c r="C192" s="80" t="s">
        <v>280</v>
      </c>
      <c r="D192" s="13">
        <v>5</v>
      </c>
      <c r="E192" s="13">
        <v>96</v>
      </c>
      <c r="F192" s="13">
        <f t="shared" si="11"/>
        <v>480</v>
      </c>
      <c r="G192" s="13">
        <v>2.7</v>
      </c>
      <c r="H192" s="13">
        <f t="shared" si="12"/>
        <v>1296</v>
      </c>
      <c r="I192" s="13">
        <v>6.4000000000000001E-2</v>
      </c>
      <c r="J192" s="15">
        <f t="shared" si="13"/>
        <v>0.32</v>
      </c>
      <c r="K192" s="43"/>
    </row>
    <row r="193" spans="1:11" ht="50" customHeight="1">
      <c r="A193" s="13"/>
      <c r="B193" s="13" t="s">
        <v>214</v>
      </c>
      <c r="C193" s="80" t="s">
        <v>280</v>
      </c>
      <c r="D193" s="13">
        <v>5</v>
      </c>
      <c r="E193" s="13">
        <v>60</v>
      </c>
      <c r="F193" s="13">
        <f t="shared" si="11"/>
        <v>300</v>
      </c>
      <c r="G193" s="13">
        <v>4</v>
      </c>
      <c r="H193" s="13">
        <f t="shared" si="12"/>
        <v>1200</v>
      </c>
      <c r="I193" s="13">
        <v>4.2999999999999997E-2</v>
      </c>
      <c r="J193" s="15">
        <f t="shared" si="13"/>
        <v>0.21499999999999997</v>
      </c>
      <c r="K193" s="43"/>
    </row>
    <row r="194" spans="1:11" ht="50" customHeight="1">
      <c r="A194" s="13"/>
      <c r="B194" s="13" t="s">
        <v>215</v>
      </c>
      <c r="C194" s="80" t="s">
        <v>280</v>
      </c>
      <c r="D194" s="13">
        <v>5</v>
      </c>
      <c r="E194" s="13">
        <v>36</v>
      </c>
      <c r="F194" s="13">
        <f t="shared" si="11"/>
        <v>180</v>
      </c>
      <c r="G194" s="13">
        <v>7</v>
      </c>
      <c r="H194" s="13">
        <f t="shared" si="12"/>
        <v>1260</v>
      </c>
      <c r="I194" s="13">
        <v>0.05</v>
      </c>
      <c r="J194" s="15">
        <f t="shared" si="13"/>
        <v>0.25</v>
      </c>
      <c r="K194" s="43"/>
    </row>
    <row r="195" spans="1:11" ht="50" customHeight="1">
      <c r="A195" s="13"/>
      <c r="B195" s="13" t="s">
        <v>216</v>
      </c>
      <c r="C195" s="80" t="s">
        <v>280</v>
      </c>
      <c r="D195" s="13">
        <v>5</v>
      </c>
      <c r="E195" s="13">
        <v>24</v>
      </c>
      <c r="F195" s="13">
        <f t="shared" si="11"/>
        <v>120</v>
      </c>
      <c r="G195" s="13">
        <v>8.3000000000000007</v>
      </c>
      <c r="H195" s="13">
        <f t="shared" si="12"/>
        <v>996.00000000000011</v>
      </c>
      <c r="I195" s="13">
        <v>4.2000000000000003E-2</v>
      </c>
      <c r="J195" s="15">
        <f t="shared" si="13"/>
        <v>0.21000000000000002</v>
      </c>
      <c r="K195" s="43"/>
    </row>
    <row r="196" spans="1:11" ht="50" customHeight="1">
      <c r="A196" s="13"/>
      <c r="B196" s="13" t="s">
        <v>217</v>
      </c>
      <c r="C196" s="80" t="s">
        <v>280</v>
      </c>
      <c r="D196" s="13">
        <v>5</v>
      </c>
      <c r="E196" s="13">
        <v>24</v>
      </c>
      <c r="F196" s="13">
        <f t="shared" si="11"/>
        <v>120</v>
      </c>
      <c r="G196" s="13">
        <v>9.4</v>
      </c>
      <c r="H196" s="13">
        <f t="shared" si="12"/>
        <v>1128</v>
      </c>
      <c r="I196" s="13">
        <v>5.5E-2</v>
      </c>
      <c r="J196" s="15">
        <f t="shared" si="13"/>
        <v>0.27500000000000002</v>
      </c>
      <c r="K196" s="43"/>
    </row>
    <row r="197" spans="1:11" ht="50" customHeight="1">
      <c r="A197" s="13"/>
      <c r="B197" s="13" t="s">
        <v>218</v>
      </c>
      <c r="C197" s="80" t="s">
        <v>280</v>
      </c>
      <c r="D197" s="13">
        <v>5</v>
      </c>
      <c r="E197" s="13">
        <v>18</v>
      </c>
      <c r="F197" s="13">
        <f t="shared" si="11"/>
        <v>90</v>
      </c>
      <c r="G197" s="13">
        <v>11.8</v>
      </c>
      <c r="H197" s="13">
        <f t="shared" si="12"/>
        <v>1062</v>
      </c>
      <c r="I197" s="13">
        <v>5.1999999999999998E-2</v>
      </c>
      <c r="J197" s="15">
        <f t="shared" si="13"/>
        <v>0.26</v>
      </c>
      <c r="K197" s="43"/>
    </row>
    <row r="198" spans="1:11" ht="104" customHeight="1">
      <c r="A198" s="13"/>
      <c r="B198" s="13" t="s">
        <v>219</v>
      </c>
      <c r="C198" s="80" t="s">
        <v>280</v>
      </c>
      <c r="D198" s="13">
        <v>2</v>
      </c>
      <c r="E198" s="13">
        <v>24</v>
      </c>
      <c r="F198" s="13">
        <f t="shared" si="11"/>
        <v>48</v>
      </c>
      <c r="G198" s="13">
        <v>24</v>
      </c>
      <c r="H198" s="13">
        <f t="shared" si="12"/>
        <v>1152</v>
      </c>
      <c r="I198" s="13">
        <v>5.2999999999999999E-2</v>
      </c>
      <c r="J198" s="15">
        <f t="shared" si="13"/>
        <v>0.106</v>
      </c>
      <c r="K198" s="43"/>
    </row>
    <row r="199" spans="1:11" ht="111" customHeight="1">
      <c r="A199" s="13"/>
      <c r="B199" s="13" t="s">
        <v>220</v>
      </c>
      <c r="C199" s="80" t="s">
        <v>280</v>
      </c>
      <c r="D199" s="13">
        <v>20</v>
      </c>
      <c r="E199" s="13">
        <v>20</v>
      </c>
      <c r="F199" s="13">
        <f t="shared" si="11"/>
        <v>400</v>
      </c>
      <c r="G199" s="13">
        <v>16.2</v>
      </c>
      <c r="H199" s="13">
        <f t="shared" si="12"/>
        <v>6480</v>
      </c>
      <c r="I199" s="13">
        <v>0.1</v>
      </c>
      <c r="J199" s="15">
        <f t="shared" si="13"/>
        <v>2</v>
      </c>
      <c r="K199" s="43"/>
    </row>
    <row r="200" spans="1:11" ht="111" customHeight="1">
      <c r="A200" s="13"/>
      <c r="B200" s="13" t="s">
        <v>221</v>
      </c>
      <c r="C200" s="80" t="s">
        <v>280</v>
      </c>
      <c r="D200" s="13">
        <v>20</v>
      </c>
      <c r="E200" s="13">
        <v>20</v>
      </c>
      <c r="F200" s="13">
        <f t="shared" si="11"/>
        <v>400</v>
      </c>
      <c r="G200" s="13">
        <v>16.2</v>
      </c>
      <c r="H200" s="13">
        <f t="shared" si="12"/>
        <v>6480</v>
      </c>
      <c r="I200" s="13">
        <v>0.12</v>
      </c>
      <c r="J200" s="15">
        <f t="shared" si="13"/>
        <v>2.4</v>
      </c>
      <c r="K200" s="43"/>
    </row>
    <row r="201" spans="1:11" ht="111" customHeight="1">
      <c r="A201" s="13"/>
      <c r="B201" s="13" t="s">
        <v>222</v>
      </c>
      <c r="C201" s="80" t="s">
        <v>280</v>
      </c>
      <c r="D201" s="13">
        <v>20</v>
      </c>
      <c r="E201" s="13">
        <v>20</v>
      </c>
      <c r="F201" s="13">
        <f t="shared" si="11"/>
        <v>400</v>
      </c>
      <c r="G201" s="13">
        <v>16.2</v>
      </c>
      <c r="H201" s="13">
        <f t="shared" si="12"/>
        <v>6480</v>
      </c>
      <c r="I201" s="13">
        <v>0.11</v>
      </c>
      <c r="J201" s="15">
        <f t="shared" si="13"/>
        <v>2.2000000000000002</v>
      </c>
      <c r="K201" s="43"/>
    </row>
    <row r="202" spans="1:11" ht="111" customHeight="1">
      <c r="A202" s="13"/>
      <c r="B202" s="44" t="s">
        <v>223</v>
      </c>
      <c r="C202" s="81" t="s">
        <v>281</v>
      </c>
      <c r="D202" s="45">
        <v>2</v>
      </c>
      <c r="E202" s="45">
        <v>448</v>
      </c>
      <c r="F202" s="16">
        <f t="shared" si="11"/>
        <v>896</v>
      </c>
      <c r="G202" s="46">
        <v>9.8000000000000007</v>
      </c>
      <c r="H202" s="16">
        <f t="shared" si="12"/>
        <v>8780.8000000000011</v>
      </c>
      <c r="I202" s="45">
        <v>0.31</v>
      </c>
      <c r="J202" s="16">
        <f t="shared" si="13"/>
        <v>0.62</v>
      </c>
      <c r="K202" s="43" t="s">
        <v>54</v>
      </c>
    </row>
    <row r="203" spans="1:11" ht="111" customHeight="1">
      <c r="A203" s="13"/>
      <c r="B203" s="44" t="s">
        <v>224</v>
      </c>
      <c r="C203" s="81" t="s">
        <v>281</v>
      </c>
      <c r="D203" s="45">
        <v>2</v>
      </c>
      <c r="E203" s="45">
        <v>48</v>
      </c>
      <c r="F203" s="16">
        <f t="shared" si="11"/>
        <v>96</v>
      </c>
      <c r="G203" s="46">
        <v>15.5</v>
      </c>
      <c r="H203" s="16">
        <f t="shared" si="12"/>
        <v>1488</v>
      </c>
      <c r="I203" s="45">
        <v>0.22</v>
      </c>
      <c r="J203" s="16">
        <f t="shared" si="13"/>
        <v>0.44</v>
      </c>
      <c r="K203" s="42"/>
    </row>
    <row r="204" spans="1:11" ht="111" customHeight="1">
      <c r="A204" s="13"/>
      <c r="B204" s="44" t="s">
        <v>225</v>
      </c>
      <c r="C204" s="81" t="s">
        <v>281</v>
      </c>
      <c r="D204" s="45">
        <v>2</v>
      </c>
      <c r="E204" s="45">
        <v>48</v>
      </c>
      <c r="F204" s="16">
        <f t="shared" si="11"/>
        <v>96</v>
      </c>
      <c r="G204" s="46">
        <v>19</v>
      </c>
      <c r="H204" s="16">
        <f t="shared" si="12"/>
        <v>1824</v>
      </c>
      <c r="I204" s="45">
        <v>0.41</v>
      </c>
      <c r="J204" s="16">
        <f t="shared" si="13"/>
        <v>0.82</v>
      </c>
      <c r="K204" s="42"/>
    </row>
    <row r="205" spans="1:11" ht="111" customHeight="1">
      <c r="A205" s="13"/>
      <c r="B205" s="44" t="s">
        <v>226</v>
      </c>
      <c r="C205" s="81" t="s">
        <v>281</v>
      </c>
      <c r="D205" s="45">
        <v>2</v>
      </c>
      <c r="E205" s="45">
        <v>48</v>
      </c>
      <c r="F205" s="16">
        <f t="shared" si="11"/>
        <v>96</v>
      </c>
      <c r="G205" s="46">
        <v>13.5</v>
      </c>
      <c r="H205" s="16">
        <f t="shared" si="12"/>
        <v>1296</v>
      </c>
      <c r="I205" s="45">
        <v>0.25</v>
      </c>
      <c r="J205" s="16">
        <f t="shared" si="13"/>
        <v>0.5</v>
      </c>
      <c r="K205" s="42"/>
    </row>
    <row r="206" spans="1:11" ht="111" customHeight="1">
      <c r="A206" s="13"/>
      <c r="B206" s="44" t="s">
        <v>227</v>
      </c>
      <c r="C206" s="81" t="s">
        <v>281</v>
      </c>
      <c r="D206" s="45">
        <v>2</v>
      </c>
      <c r="E206" s="45">
        <v>60</v>
      </c>
      <c r="F206" s="16">
        <f t="shared" si="11"/>
        <v>120</v>
      </c>
      <c r="G206" s="46">
        <v>11.5</v>
      </c>
      <c r="H206" s="16">
        <f t="shared" si="12"/>
        <v>1380</v>
      </c>
      <c r="I206" s="45">
        <v>0.3</v>
      </c>
      <c r="J206" s="16">
        <f t="shared" si="13"/>
        <v>0.6</v>
      </c>
      <c r="K206" s="42"/>
    </row>
    <row r="207" spans="1:11" ht="111" customHeight="1">
      <c r="A207" s="13"/>
      <c r="B207" s="44" t="s">
        <v>228</v>
      </c>
      <c r="C207" s="81" t="s">
        <v>281</v>
      </c>
      <c r="D207" s="45">
        <v>2</v>
      </c>
      <c r="E207" s="45">
        <v>80</v>
      </c>
      <c r="F207" s="16">
        <f t="shared" si="11"/>
        <v>160</v>
      </c>
      <c r="G207" s="46">
        <v>6.5</v>
      </c>
      <c r="H207" s="16">
        <f t="shared" si="12"/>
        <v>1040</v>
      </c>
      <c r="I207" s="45">
        <v>0.31</v>
      </c>
      <c r="J207" s="16">
        <f t="shared" si="13"/>
        <v>0.62</v>
      </c>
      <c r="K207" s="42"/>
    </row>
    <row r="208" spans="1:11" ht="111" customHeight="1">
      <c r="A208" s="13"/>
      <c r="B208" s="44" t="s">
        <v>229</v>
      </c>
      <c r="C208" s="81" t="s">
        <v>281</v>
      </c>
      <c r="D208" s="45">
        <v>1</v>
      </c>
      <c r="E208" s="45">
        <v>72</v>
      </c>
      <c r="F208" s="16">
        <f t="shared" si="11"/>
        <v>72</v>
      </c>
      <c r="G208" s="46">
        <v>9</v>
      </c>
      <c r="H208" s="16">
        <f t="shared" si="12"/>
        <v>648</v>
      </c>
      <c r="I208" s="45">
        <v>0.34</v>
      </c>
      <c r="J208" s="16">
        <f t="shared" si="13"/>
        <v>0.34</v>
      </c>
      <c r="K208" s="42"/>
    </row>
    <row r="209" spans="1:11" ht="111" customHeight="1">
      <c r="A209" s="13"/>
      <c r="B209" s="44" t="s">
        <v>230</v>
      </c>
      <c r="C209" s="81" t="s">
        <v>281</v>
      </c>
      <c r="D209" s="45">
        <v>1</v>
      </c>
      <c r="E209" s="45">
        <v>60</v>
      </c>
      <c r="F209" s="16">
        <f t="shared" si="11"/>
        <v>60</v>
      </c>
      <c r="G209" s="46">
        <v>6.5</v>
      </c>
      <c r="H209" s="16">
        <f t="shared" si="12"/>
        <v>390</v>
      </c>
      <c r="I209" s="45">
        <v>0.38</v>
      </c>
      <c r="J209" s="16">
        <f t="shared" si="13"/>
        <v>0.38</v>
      </c>
      <c r="K209" s="42"/>
    </row>
    <row r="210" spans="1:11" ht="111" customHeight="1">
      <c r="A210" s="13"/>
      <c r="B210" s="44" t="s">
        <v>231</v>
      </c>
      <c r="C210" s="81" t="s">
        <v>281</v>
      </c>
      <c r="D210" s="45">
        <v>1</v>
      </c>
      <c r="E210" s="45">
        <v>48</v>
      </c>
      <c r="F210" s="16">
        <f t="shared" si="11"/>
        <v>48</v>
      </c>
      <c r="G210" s="46">
        <v>16</v>
      </c>
      <c r="H210" s="16">
        <f t="shared" si="12"/>
        <v>768</v>
      </c>
      <c r="I210" s="45">
        <v>0.28799999999999998</v>
      </c>
      <c r="J210" s="16">
        <f t="shared" si="13"/>
        <v>0.28799999999999998</v>
      </c>
      <c r="K210" s="42"/>
    </row>
    <row r="211" spans="1:11" ht="111" customHeight="1">
      <c r="A211" s="13"/>
      <c r="B211" s="44" t="s">
        <v>232</v>
      </c>
      <c r="C211" s="81" t="s">
        <v>281</v>
      </c>
      <c r="D211" s="45">
        <v>1</v>
      </c>
      <c r="E211" s="45">
        <v>48</v>
      </c>
      <c r="F211" s="16">
        <f t="shared" si="11"/>
        <v>48</v>
      </c>
      <c r="G211" s="46">
        <v>14</v>
      </c>
      <c r="H211" s="16">
        <f t="shared" si="12"/>
        <v>672</v>
      </c>
      <c r="I211" s="45">
        <v>0.24</v>
      </c>
      <c r="J211" s="16">
        <f t="shared" si="13"/>
        <v>0.24</v>
      </c>
      <c r="K211" s="42"/>
    </row>
    <row r="212" spans="1:11" ht="111" customHeight="1">
      <c r="A212" s="13"/>
      <c r="B212" s="44" t="s">
        <v>233</v>
      </c>
      <c r="C212" s="81" t="s">
        <v>281</v>
      </c>
      <c r="D212" s="45">
        <v>1</v>
      </c>
      <c r="E212" s="45">
        <v>20</v>
      </c>
      <c r="F212" s="16">
        <f t="shared" si="11"/>
        <v>20</v>
      </c>
      <c r="G212" s="46">
        <v>48</v>
      </c>
      <c r="H212" s="16">
        <f t="shared" si="12"/>
        <v>960</v>
      </c>
      <c r="I212" s="45">
        <v>0.37</v>
      </c>
      <c r="J212" s="16">
        <f t="shared" si="13"/>
        <v>0.37</v>
      </c>
      <c r="K212" s="42"/>
    </row>
    <row r="213" spans="1:11" ht="111" customHeight="1">
      <c r="A213" s="13"/>
      <c r="B213" s="44" t="s">
        <v>234</v>
      </c>
      <c r="C213" s="81" t="s">
        <v>281</v>
      </c>
      <c r="D213" s="45">
        <v>1</v>
      </c>
      <c r="E213" s="45">
        <v>96</v>
      </c>
      <c r="F213" s="16">
        <f t="shared" si="11"/>
        <v>96</v>
      </c>
      <c r="G213" s="46">
        <v>7.3</v>
      </c>
      <c r="H213" s="16">
        <f t="shared" si="12"/>
        <v>700.8</v>
      </c>
      <c r="I213" s="45">
        <v>0.22</v>
      </c>
      <c r="J213" s="16">
        <f t="shared" si="13"/>
        <v>0.22</v>
      </c>
      <c r="K213" s="42"/>
    </row>
    <row r="214" spans="1:11" ht="111" customHeight="1">
      <c r="A214" s="13"/>
      <c r="B214" s="44" t="s">
        <v>235</v>
      </c>
      <c r="C214" s="81" t="s">
        <v>281</v>
      </c>
      <c r="D214" s="45">
        <v>1</v>
      </c>
      <c r="E214" s="45">
        <v>72</v>
      </c>
      <c r="F214" s="16">
        <f t="shared" si="11"/>
        <v>72</v>
      </c>
      <c r="G214" s="46">
        <v>8</v>
      </c>
      <c r="H214" s="16">
        <f t="shared" si="12"/>
        <v>576</v>
      </c>
      <c r="I214" s="45">
        <v>0.25</v>
      </c>
      <c r="J214" s="16">
        <f t="shared" si="13"/>
        <v>0.25</v>
      </c>
      <c r="K214" s="42"/>
    </row>
    <row r="215" spans="1:11" ht="111" customHeight="1">
      <c r="A215" s="13"/>
      <c r="B215" s="44" t="s">
        <v>236</v>
      </c>
      <c r="C215" s="81" t="s">
        <v>281</v>
      </c>
      <c r="D215" s="45">
        <v>1</v>
      </c>
      <c r="E215" s="45">
        <v>36</v>
      </c>
      <c r="F215" s="16">
        <f t="shared" si="11"/>
        <v>36</v>
      </c>
      <c r="G215" s="46">
        <v>12</v>
      </c>
      <c r="H215" s="16">
        <f t="shared" si="12"/>
        <v>432</v>
      </c>
      <c r="I215" s="45">
        <v>0.36</v>
      </c>
      <c r="J215" s="16">
        <f t="shared" si="13"/>
        <v>0.36</v>
      </c>
      <c r="K215" s="42"/>
    </row>
    <row r="216" spans="1:11" ht="111" customHeight="1">
      <c r="A216" s="13"/>
      <c r="B216" s="44" t="s">
        <v>237</v>
      </c>
      <c r="C216" s="81" t="s">
        <v>281</v>
      </c>
      <c r="D216" s="45">
        <v>1</v>
      </c>
      <c r="E216" s="45">
        <v>40</v>
      </c>
      <c r="F216" s="16">
        <f t="shared" ref="F216:F234" si="14">E216*D216</f>
        <v>40</v>
      </c>
      <c r="G216" s="46">
        <v>8</v>
      </c>
      <c r="H216" s="16">
        <f t="shared" ref="H216:H234" si="15">G216*F216</f>
        <v>320</v>
      </c>
      <c r="I216" s="45">
        <v>0.5</v>
      </c>
      <c r="J216" s="16">
        <f t="shared" ref="J216:J234" si="16">I216*D216</f>
        <v>0.5</v>
      </c>
      <c r="K216" s="42"/>
    </row>
    <row r="217" spans="1:11" ht="111" customHeight="1">
      <c r="A217" s="13"/>
      <c r="B217" s="44" t="s">
        <v>238</v>
      </c>
      <c r="C217" s="81" t="s">
        <v>281</v>
      </c>
      <c r="D217" s="45">
        <v>1</v>
      </c>
      <c r="E217" s="45">
        <v>72</v>
      </c>
      <c r="F217" s="16">
        <f t="shared" si="14"/>
        <v>72</v>
      </c>
      <c r="G217" s="46">
        <v>8</v>
      </c>
      <c r="H217" s="16">
        <f t="shared" si="15"/>
        <v>576</v>
      </c>
      <c r="I217" s="45">
        <v>0.25</v>
      </c>
      <c r="J217" s="16">
        <f t="shared" si="16"/>
        <v>0.25</v>
      </c>
      <c r="K217" s="42"/>
    </row>
    <row r="218" spans="1:11" ht="111" customHeight="1">
      <c r="A218" s="13"/>
      <c r="B218" s="44" t="s">
        <v>239</v>
      </c>
      <c r="C218" s="81" t="s">
        <v>281</v>
      </c>
      <c r="D218" s="45">
        <v>1</v>
      </c>
      <c r="E218" s="45">
        <v>72</v>
      </c>
      <c r="F218" s="16">
        <f t="shared" si="14"/>
        <v>72</v>
      </c>
      <c r="G218" s="46">
        <v>9</v>
      </c>
      <c r="H218" s="16">
        <f t="shared" si="15"/>
        <v>648</v>
      </c>
      <c r="I218" s="45">
        <v>0.25</v>
      </c>
      <c r="J218" s="16">
        <f t="shared" si="16"/>
        <v>0.25</v>
      </c>
      <c r="K218" s="42"/>
    </row>
    <row r="219" spans="1:11" ht="111" customHeight="1">
      <c r="A219" s="13" t="e">
        <f ca="1">_xlfn.DISPIMG("ID_190238BC01F64524A5828738330BB5E6",1)</f>
        <v>#NAME?</v>
      </c>
      <c r="B219" s="44" t="s">
        <v>240</v>
      </c>
      <c r="C219" s="81" t="s">
        <v>281</v>
      </c>
      <c r="D219" s="45">
        <v>1</v>
      </c>
      <c r="E219" s="45">
        <v>72</v>
      </c>
      <c r="F219" s="16">
        <f t="shared" si="14"/>
        <v>72</v>
      </c>
      <c r="G219" s="46">
        <v>9</v>
      </c>
      <c r="H219" s="16">
        <f t="shared" si="15"/>
        <v>648</v>
      </c>
      <c r="I219" s="45">
        <v>0.25</v>
      </c>
      <c r="J219" s="16">
        <f t="shared" si="16"/>
        <v>0.25</v>
      </c>
      <c r="K219" s="42"/>
    </row>
    <row r="220" spans="1:11" ht="111" customHeight="1">
      <c r="A220" s="13" t="e">
        <f ca="1">_xlfn.DISPIMG("ID_4FCF2086608D4287BD4B1B170F7D139C",1)</f>
        <v>#NAME?</v>
      </c>
      <c r="B220" s="44" t="s">
        <v>241</v>
      </c>
      <c r="C220" s="81" t="s">
        <v>281</v>
      </c>
      <c r="D220" s="45">
        <v>1</v>
      </c>
      <c r="E220" s="45">
        <v>144</v>
      </c>
      <c r="F220" s="16">
        <f t="shared" si="14"/>
        <v>144</v>
      </c>
      <c r="G220" s="46">
        <v>6.7</v>
      </c>
      <c r="H220" s="16">
        <f t="shared" si="15"/>
        <v>964.80000000000007</v>
      </c>
      <c r="I220" s="45">
        <v>0.26</v>
      </c>
      <c r="J220" s="16">
        <f t="shared" si="16"/>
        <v>0.26</v>
      </c>
      <c r="K220" s="42"/>
    </row>
    <row r="221" spans="1:11" ht="111" customHeight="1">
      <c r="A221" s="13"/>
      <c r="B221" s="44" t="s">
        <v>242</v>
      </c>
      <c r="C221" s="81" t="s">
        <v>281</v>
      </c>
      <c r="D221" s="45">
        <v>1</v>
      </c>
      <c r="E221" s="45">
        <v>30</v>
      </c>
      <c r="F221" s="16">
        <f t="shared" si="14"/>
        <v>30</v>
      </c>
      <c r="G221" s="46">
        <v>9.5</v>
      </c>
      <c r="H221" s="16">
        <f t="shared" si="15"/>
        <v>285</v>
      </c>
      <c r="I221" s="45">
        <v>0.37</v>
      </c>
      <c r="J221" s="16">
        <f t="shared" si="16"/>
        <v>0.37</v>
      </c>
      <c r="K221" s="42"/>
    </row>
    <row r="222" spans="1:11" ht="111" customHeight="1">
      <c r="A222" s="13"/>
      <c r="B222" s="44" t="s">
        <v>243</v>
      </c>
      <c r="C222" s="81" t="s">
        <v>281</v>
      </c>
      <c r="D222" s="45">
        <v>1</v>
      </c>
      <c r="E222" s="45">
        <v>144</v>
      </c>
      <c r="F222" s="16">
        <f t="shared" si="14"/>
        <v>144</v>
      </c>
      <c r="G222" s="46">
        <v>8.8000000000000007</v>
      </c>
      <c r="H222" s="16">
        <f t="shared" si="15"/>
        <v>1267.2</v>
      </c>
      <c r="I222" s="45">
        <v>0.28999999999999998</v>
      </c>
      <c r="J222" s="16">
        <f t="shared" si="16"/>
        <v>0.28999999999999998</v>
      </c>
      <c r="K222" s="42"/>
    </row>
    <row r="223" spans="1:11" ht="111" customHeight="1">
      <c r="A223" s="13"/>
      <c r="B223" s="44" t="s">
        <v>244</v>
      </c>
      <c r="C223" s="81" t="s">
        <v>281</v>
      </c>
      <c r="D223" s="45">
        <v>1</v>
      </c>
      <c r="E223" s="45">
        <v>120</v>
      </c>
      <c r="F223" s="16">
        <f t="shared" si="14"/>
        <v>120</v>
      </c>
      <c r="G223" s="46">
        <v>9.8000000000000007</v>
      </c>
      <c r="H223" s="16">
        <f t="shared" si="15"/>
        <v>1176</v>
      </c>
      <c r="I223" s="45">
        <v>0.33</v>
      </c>
      <c r="J223" s="16">
        <f t="shared" si="16"/>
        <v>0.33</v>
      </c>
      <c r="K223" s="42"/>
    </row>
    <row r="224" spans="1:11" ht="111" customHeight="1">
      <c r="A224" s="13"/>
      <c r="B224" s="44" t="s">
        <v>245</v>
      </c>
      <c r="C224" s="81" t="s">
        <v>281</v>
      </c>
      <c r="D224" s="45">
        <v>1</v>
      </c>
      <c r="E224" s="45">
        <v>96</v>
      </c>
      <c r="F224" s="16">
        <f t="shared" si="14"/>
        <v>96</v>
      </c>
      <c r="G224" s="46">
        <v>9.6</v>
      </c>
      <c r="H224" s="16">
        <f t="shared" si="15"/>
        <v>921.59999999999991</v>
      </c>
      <c r="I224" s="45">
        <v>0.31</v>
      </c>
      <c r="J224" s="16">
        <f t="shared" si="16"/>
        <v>0.31</v>
      </c>
      <c r="K224" s="42"/>
    </row>
    <row r="225" spans="1:11" ht="80" customHeight="1">
      <c r="A225" s="13"/>
      <c r="B225" s="44" t="s">
        <v>246</v>
      </c>
      <c r="C225" s="81" t="s">
        <v>281</v>
      </c>
      <c r="D225" s="45">
        <v>1</v>
      </c>
      <c r="E225" s="45">
        <v>168</v>
      </c>
      <c r="F225" s="16">
        <f t="shared" si="14"/>
        <v>168</v>
      </c>
      <c r="G225" s="46">
        <v>8.5</v>
      </c>
      <c r="H225" s="16">
        <f t="shared" si="15"/>
        <v>1428</v>
      </c>
      <c r="I225" s="45">
        <v>0.22</v>
      </c>
      <c r="J225" s="16">
        <f t="shared" si="16"/>
        <v>0.22</v>
      </c>
      <c r="K225" s="47"/>
    </row>
    <row r="226" spans="1:11" ht="80" customHeight="1">
      <c r="A226" s="13"/>
      <c r="B226" s="44" t="s">
        <v>247</v>
      </c>
      <c r="C226" s="81" t="s">
        <v>281</v>
      </c>
      <c r="D226" s="45">
        <v>1</v>
      </c>
      <c r="E226" s="45">
        <v>72</v>
      </c>
      <c r="F226" s="16">
        <f t="shared" si="14"/>
        <v>72</v>
      </c>
      <c r="G226" s="46">
        <v>9.8000000000000007</v>
      </c>
      <c r="H226" s="16">
        <f t="shared" si="15"/>
        <v>705.6</v>
      </c>
      <c r="I226" s="45">
        <v>0.37</v>
      </c>
      <c r="J226" s="16">
        <f t="shared" si="16"/>
        <v>0.37</v>
      </c>
      <c r="K226" s="48"/>
    </row>
    <row r="227" spans="1:11" ht="101" customHeight="1">
      <c r="A227" s="13"/>
      <c r="B227" s="44" t="s">
        <v>248</v>
      </c>
      <c r="C227" s="81" t="s">
        <v>281</v>
      </c>
      <c r="D227" s="45">
        <v>1</v>
      </c>
      <c r="E227" s="45">
        <v>60</v>
      </c>
      <c r="F227" s="16">
        <f t="shared" si="14"/>
        <v>60</v>
      </c>
      <c r="G227" s="46">
        <v>13</v>
      </c>
      <c r="H227" s="16">
        <f t="shared" si="15"/>
        <v>780</v>
      </c>
      <c r="I227" s="45">
        <v>0.54</v>
      </c>
      <c r="J227" s="16">
        <f t="shared" si="16"/>
        <v>0.54</v>
      </c>
      <c r="K227" s="49"/>
    </row>
    <row r="228" spans="1:11" ht="102" customHeight="1">
      <c r="A228" s="13"/>
      <c r="B228" s="44" t="s">
        <v>249</v>
      </c>
      <c r="C228" s="81" t="s">
        <v>281</v>
      </c>
      <c r="D228" s="45">
        <v>1</v>
      </c>
      <c r="E228" s="45">
        <v>48</v>
      </c>
      <c r="F228" s="16">
        <f t="shared" si="14"/>
        <v>48</v>
      </c>
      <c r="G228" s="46">
        <v>14</v>
      </c>
      <c r="H228" s="16">
        <f t="shared" si="15"/>
        <v>672</v>
      </c>
      <c r="I228" s="45">
        <v>0.33</v>
      </c>
      <c r="J228" s="16">
        <f t="shared" si="16"/>
        <v>0.33</v>
      </c>
      <c r="K228" s="49"/>
    </row>
    <row r="229" spans="1:11" ht="103.05" customHeight="1">
      <c r="A229" s="13"/>
      <c r="B229" s="44" t="s">
        <v>250</v>
      </c>
      <c r="C229" s="81" t="s">
        <v>281</v>
      </c>
      <c r="D229" s="45">
        <v>1</v>
      </c>
      <c r="E229" s="45">
        <v>96</v>
      </c>
      <c r="F229" s="16">
        <f t="shared" si="14"/>
        <v>96</v>
      </c>
      <c r="G229" s="46">
        <v>10.5</v>
      </c>
      <c r="H229" s="16">
        <f t="shared" si="15"/>
        <v>1008</v>
      </c>
      <c r="I229" s="45">
        <v>0.34</v>
      </c>
      <c r="J229" s="16">
        <f t="shared" si="16"/>
        <v>0.34</v>
      </c>
      <c r="K229" s="49"/>
    </row>
    <row r="230" spans="1:11" ht="93" customHeight="1">
      <c r="A230" s="13"/>
      <c r="B230" s="44" t="s">
        <v>251</v>
      </c>
      <c r="C230" s="81" t="s">
        <v>281</v>
      </c>
      <c r="D230" s="45">
        <v>1</v>
      </c>
      <c r="E230" s="45">
        <v>96</v>
      </c>
      <c r="F230" s="16">
        <f t="shared" si="14"/>
        <v>96</v>
      </c>
      <c r="G230" s="46">
        <v>7.5</v>
      </c>
      <c r="H230" s="16">
        <f t="shared" si="15"/>
        <v>720</v>
      </c>
      <c r="I230" s="45">
        <v>0.37</v>
      </c>
      <c r="J230" s="16">
        <f t="shared" si="16"/>
        <v>0.37</v>
      </c>
      <c r="K230" s="49"/>
    </row>
    <row r="231" spans="1:11" ht="80" customHeight="1">
      <c r="A231" s="13"/>
      <c r="B231" s="44" t="s">
        <v>252</v>
      </c>
      <c r="C231" s="81" t="s">
        <v>281</v>
      </c>
      <c r="D231" s="45">
        <v>1</v>
      </c>
      <c r="E231" s="45">
        <v>60</v>
      </c>
      <c r="F231" s="16">
        <f t="shared" si="14"/>
        <v>60</v>
      </c>
      <c r="G231" s="46">
        <v>16.5</v>
      </c>
      <c r="H231" s="16">
        <f t="shared" si="15"/>
        <v>990</v>
      </c>
      <c r="I231" s="45">
        <v>0.19</v>
      </c>
      <c r="J231" s="16">
        <f t="shared" si="16"/>
        <v>0.19</v>
      </c>
      <c r="K231" s="49"/>
    </row>
    <row r="232" spans="1:11" ht="80" customHeight="1">
      <c r="A232" s="13"/>
      <c r="B232" s="44" t="s">
        <v>253</v>
      </c>
      <c r="C232" s="81" t="s">
        <v>281</v>
      </c>
      <c r="D232" s="45">
        <v>1</v>
      </c>
      <c r="E232" s="45">
        <v>120</v>
      </c>
      <c r="F232" s="16">
        <f t="shared" si="14"/>
        <v>120</v>
      </c>
      <c r="G232" s="46">
        <v>5.4</v>
      </c>
      <c r="H232" s="16">
        <f t="shared" si="15"/>
        <v>648</v>
      </c>
      <c r="I232" s="45">
        <v>0.42</v>
      </c>
      <c r="J232" s="16">
        <f t="shared" si="16"/>
        <v>0.42</v>
      </c>
      <c r="K232" s="49"/>
    </row>
    <row r="233" spans="1:11" ht="80" customHeight="1">
      <c r="A233" s="13"/>
      <c r="B233" s="44" t="s">
        <v>254</v>
      </c>
      <c r="C233" s="81" t="s">
        <v>281</v>
      </c>
      <c r="D233" s="45">
        <v>1</v>
      </c>
      <c r="E233" s="45">
        <v>108</v>
      </c>
      <c r="F233" s="16">
        <f t="shared" si="14"/>
        <v>108</v>
      </c>
      <c r="G233" s="46">
        <v>6</v>
      </c>
      <c r="H233" s="16">
        <f t="shared" si="15"/>
        <v>648</v>
      </c>
      <c r="I233" s="45">
        <v>0.28000000000000003</v>
      </c>
      <c r="J233" s="16">
        <f t="shared" si="16"/>
        <v>0.28000000000000003</v>
      </c>
    </row>
    <row r="234" spans="1:11" ht="97.05" customHeight="1">
      <c r="A234" s="13"/>
      <c r="B234" s="44" t="s">
        <v>255</v>
      </c>
      <c r="C234" s="81" t="s">
        <v>281</v>
      </c>
      <c r="D234" s="45">
        <v>1</v>
      </c>
      <c r="E234" s="45">
        <v>96</v>
      </c>
      <c r="F234" s="16">
        <f t="shared" si="14"/>
        <v>96</v>
      </c>
      <c r="G234" s="46">
        <v>4.8</v>
      </c>
      <c r="H234" s="16">
        <f t="shared" si="15"/>
        <v>460.79999999999995</v>
      </c>
      <c r="I234" s="45">
        <v>0.32800000000000001</v>
      </c>
      <c r="J234" s="16">
        <f t="shared" si="16"/>
        <v>0.32800000000000001</v>
      </c>
    </row>
    <row r="235" spans="1:11" ht="30" customHeight="1">
      <c r="A235" s="63" t="s">
        <v>256</v>
      </c>
      <c r="B235" s="64"/>
      <c r="C235" s="74"/>
      <c r="D235" s="51" t="s">
        <v>257</v>
      </c>
      <c r="E235" s="52"/>
      <c r="F235" s="65" t="s">
        <v>258</v>
      </c>
      <c r="G235" s="66"/>
      <c r="H235" s="67"/>
      <c r="I235" s="53">
        <f>SUM(H8:H234)</f>
        <v>334547.11999999988</v>
      </c>
      <c r="J235" s="53"/>
    </row>
    <row r="236" spans="1:11" ht="30" customHeight="1">
      <c r="A236" s="64"/>
      <c r="B236" s="64"/>
      <c r="C236" s="57"/>
      <c r="D236" s="54">
        <v>0</v>
      </c>
      <c r="E236" s="50"/>
      <c r="F236" s="65" t="s">
        <v>259</v>
      </c>
      <c r="G236" s="66"/>
      <c r="H236" s="67"/>
      <c r="I236" s="55"/>
      <c r="J236" s="56"/>
    </row>
    <row r="237" spans="1:11" ht="30" customHeight="1">
      <c r="A237" s="64" t="s">
        <v>260</v>
      </c>
      <c r="B237" s="64"/>
      <c r="C237" s="57"/>
      <c r="D237" s="57">
        <v>0</v>
      </c>
      <c r="E237" s="50"/>
      <c r="F237" s="65" t="s">
        <v>260</v>
      </c>
      <c r="G237" s="66"/>
      <c r="H237" s="67"/>
      <c r="I237" s="56">
        <v>0</v>
      </c>
      <c r="J237" s="56"/>
    </row>
    <row r="238" spans="1:11" ht="30" customHeight="1">
      <c r="A238" s="64"/>
      <c r="B238" s="64"/>
      <c r="C238" s="57"/>
      <c r="D238" s="57"/>
      <c r="E238" s="50"/>
      <c r="F238" s="65" t="s">
        <v>261</v>
      </c>
      <c r="G238" s="66"/>
      <c r="H238" s="67"/>
      <c r="I238" s="56">
        <f>(I235+I236+I237)*0.05</f>
        <v>16727.355999999996</v>
      </c>
      <c r="J238" s="56"/>
    </row>
    <row r="239" spans="1:11" ht="30" customHeight="1">
      <c r="A239" s="50"/>
      <c r="B239" s="50"/>
      <c r="C239" s="74"/>
      <c r="D239" s="58"/>
      <c r="E239" s="50"/>
      <c r="F239" s="65" t="s">
        <v>262</v>
      </c>
      <c r="G239" s="66"/>
      <c r="H239" s="67"/>
      <c r="I239" s="56">
        <f>SUM(I235:I238)</f>
        <v>351274.47599999985</v>
      </c>
      <c r="J239" s="56"/>
    </row>
    <row r="240" spans="1:11" ht="30" customHeight="1">
      <c r="A240" s="64"/>
      <c r="B240" s="64"/>
      <c r="C240" s="57"/>
      <c r="D240" s="57"/>
      <c r="E240" s="50"/>
      <c r="F240" s="65" t="s">
        <v>263</v>
      </c>
      <c r="G240" s="66"/>
      <c r="H240" s="67"/>
      <c r="I240" s="56">
        <v>71</v>
      </c>
      <c r="J240" s="56"/>
    </row>
    <row r="241" spans="1:10" ht="30" customHeight="1">
      <c r="A241" s="64"/>
      <c r="B241" s="64"/>
      <c r="C241" s="57"/>
      <c r="D241" s="57"/>
      <c r="E241" s="50"/>
      <c r="F241" s="65" t="s">
        <v>264</v>
      </c>
      <c r="G241" s="66"/>
      <c r="H241" s="67"/>
      <c r="I241" s="56">
        <v>682</v>
      </c>
      <c r="J241" s="56"/>
    </row>
    <row r="242" spans="1:10" ht="97.05" customHeight="1"/>
    <row r="243" spans="1:10" ht="97.05" customHeight="1"/>
    <row r="244" spans="1:10" ht="97.05" customHeight="1"/>
    <row r="245" spans="1:10" ht="97.05" customHeight="1"/>
    <row r="246" spans="1:10" ht="97.05" customHeight="1"/>
    <row r="247" spans="1:10" ht="97.05" customHeight="1"/>
    <row r="248" spans="1:10" ht="97.05" customHeight="1"/>
    <row r="249" spans="1:10" ht="97.05" customHeight="1"/>
    <row r="250" spans="1:10" ht="97.05" customHeight="1"/>
    <row r="251" spans="1:10" ht="97.05" customHeight="1"/>
    <row r="252" spans="1:10" ht="97.05" customHeight="1"/>
    <row r="253" spans="1:10" ht="97.05" customHeight="1"/>
    <row r="254" spans="1:10" ht="97.05" customHeight="1"/>
    <row r="255" spans="1:10" ht="97.05" customHeight="1"/>
    <row r="256" spans="1:10" ht="97.05" customHeight="1"/>
    <row r="257" ht="97.05" customHeight="1"/>
    <row r="258" ht="97.05" customHeight="1"/>
    <row r="259" ht="97.05" customHeight="1"/>
    <row r="260" ht="97.05" customHeight="1"/>
    <row r="261" ht="97.05" customHeight="1"/>
    <row r="262" ht="97.05" customHeight="1"/>
    <row r="263" ht="97.05" customHeight="1"/>
    <row r="264" ht="97.05" customHeight="1"/>
    <row r="265" ht="97.05" customHeight="1"/>
    <row r="266" ht="97.05" customHeight="1"/>
    <row r="267" ht="97.05" customHeight="1"/>
    <row r="268" ht="97.05" customHeight="1"/>
    <row r="269" ht="97.05" customHeight="1"/>
    <row r="270" ht="97.05" customHeight="1"/>
    <row r="271" ht="97.05" customHeight="1"/>
    <row r="272" ht="97.05" customHeight="1"/>
    <row r="273" spans="10:10" ht="97.05" customHeight="1"/>
    <row r="274" spans="10:10" ht="97.05" customHeight="1"/>
    <row r="275" spans="10:10" ht="97.05" customHeight="1"/>
    <row r="276" spans="10:10" ht="97.05" customHeight="1"/>
    <row r="277" spans="10:10" ht="97.05" customHeight="1"/>
    <row r="278" spans="10:10" ht="97.05" customHeight="1"/>
    <row r="279" spans="10:10" ht="97.05" customHeight="1"/>
    <row r="280" spans="10:10" ht="97.05" customHeight="1"/>
    <row r="281" spans="10:10" ht="97.05" customHeight="1"/>
    <row r="282" spans="10:10" ht="97.05" customHeight="1"/>
    <row r="283" spans="10:10" ht="97.05" customHeight="1"/>
    <row r="284" spans="10:10" ht="79.05" customHeight="1">
      <c r="J284" s="71"/>
    </row>
    <row r="285" spans="10:10" ht="79.05" customHeight="1">
      <c r="J285" s="71"/>
    </row>
    <row r="286" spans="10:10" ht="79.05" customHeight="1">
      <c r="J286" s="71"/>
    </row>
    <row r="287" spans="10:10" ht="79.05" customHeight="1">
      <c r="J287" s="71"/>
    </row>
    <row r="288" spans="10:10" ht="79.05" customHeight="1">
      <c r="J288" s="71"/>
    </row>
    <row r="289" spans="10:10" ht="79.05" customHeight="1">
      <c r="J289" s="71"/>
    </row>
    <row r="290" spans="10:10" ht="79.05" customHeight="1">
      <c r="J290" s="71"/>
    </row>
    <row r="291" spans="10:10" ht="79.05" customHeight="1">
      <c r="J291" s="71"/>
    </row>
    <row r="292" spans="10:10" ht="79.05" customHeight="1"/>
    <row r="293" spans="10:10" ht="79.05" customHeight="1"/>
    <row r="294" spans="10:10" ht="79.05" customHeight="1"/>
    <row r="295" spans="10:10" ht="79.05" customHeight="1"/>
    <row r="296" spans="10:10" ht="79.05" customHeight="1"/>
    <row r="297" spans="10:10" ht="79.05" customHeight="1"/>
    <row r="298" spans="10:10" ht="79.05" customHeight="1"/>
    <row r="299" spans="10:10" ht="79.05" customHeight="1"/>
    <row r="300" spans="10:10" ht="79.05" customHeight="1"/>
    <row r="301" spans="10:10" ht="79.05" customHeight="1"/>
    <row r="302" spans="10:10" ht="79.05" customHeight="1"/>
    <row r="303" spans="10:10" ht="79.05" customHeight="1"/>
    <row r="304" spans="10:10" ht="79.05" customHeight="1"/>
    <row r="305" spans="10:10" ht="79.05" customHeight="1"/>
    <row r="306" spans="10:10" ht="79.05" customHeight="1"/>
    <row r="307" spans="10:10" ht="79.05" customHeight="1"/>
    <row r="308" spans="10:10" ht="79.05" customHeight="1"/>
    <row r="309" spans="10:10" ht="79.05" customHeight="1"/>
    <row r="310" spans="10:10" ht="79.05" customHeight="1"/>
    <row r="311" spans="10:10" ht="79.05" customHeight="1"/>
    <row r="312" spans="10:10" ht="79.05" customHeight="1"/>
    <row r="313" spans="10:10" ht="79.05" customHeight="1">
      <c r="J313" s="71"/>
    </row>
    <row r="314" spans="10:10" ht="79.05" customHeight="1">
      <c r="J314" s="71"/>
    </row>
    <row r="315" spans="10:10" ht="95" customHeight="1"/>
    <row r="316" spans="10:10" ht="95" customHeight="1"/>
    <row r="317" spans="10:10" ht="95" customHeight="1"/>
    <row r="318" spans="10:10" ht="95" customHeight="1"/>
    <row r="319" spans="10:10" ht="95" customHeight="1"/>
    <row r="320" spans="10:10" ht="95" customHeight="1"/>
    <row r="321" ht="95" customHeight="1"/>
    <row r="322" ht="95" customHeight="1"/>
    <row r="323" ht="95" customHeight="1"/>
    <row r="324" ht="95" customHeight="1"/>
    <row r="325" ht="95" customHeight="1"/>
    <row r="326" ht="95" customHeight="1"/>
    <row r="327" ht="95" customHeight="1"/>
    <row r="328" ht="95" customHeight="1"/>
    <row r="329" ht="95" customHeight="1"/>
  </sheetData>
  <mergeCells count="23">
    <mergeCell ref="A241:B241"/>
    <mergeCell ref="F241:H241"/>
    <mergeCell ref="A135:A140"/>
    <mergeCell ref="J284:J291"/>
    <mergeCell ref="J313:J314"/>
    <mergeCell ref="A238:B238"/>
    <mergeCell ref="F238:H238"/>
    <mergeCell ref="F239:H239"/>
    <mergeCell ref="A240:B240"/>
    <mergeCell ref="F240:H240"/>
    <mergeCell ref="A235:B235"/>
    <mergeCell ref="F235:H235"/>
    <mergeCell ref="A236:B236"/>
    <mergeCell ref="F236:H236"/>
    <mergeCell ref="A237:B237"/>
    <mergeCell ref="F237:H237"/>
    <mergeCell ref="A1:K1"/>
    <mergeCell ref="A2:K2"/>
    <mergeCell ref="A3:K3"/>
    <mergeCell ref="A4:K4"/>
    <mergeCell ref="A5:B5"/>
    <mergeCell ref="D5:F5"/>
    <mergeCell ref="H5:J5"/>
  </mergeCells>
  <phoneticPr fontId="21" type="noConversion"/>
  <pageMargins left="0.75" right="0.75" top="1" bottom="1" header="0.5" footer="0.5"/>
  <pageSetup paperSize="9" scale="46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ORDER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Doris Liu</cp:lastModifiedBy>
  <dcterms:created xsi:type="dcterms:W3CDTF">2020-07-05T10:13:00Z</dcterms:created>
  <dcterms:modified xsi:type="dcterms:W3CDTF">2026-05-25T05:50:13Z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9235DD9A9D074F6CB029ED7DE0CF4A01_13</vt:lpwstr>
  </property>
  <property fmtid="{D5CDD505-2E9C-101B-9397-08002B2CF9AE}" pid="4" name="CalculationRule">
    <vt:i4>0</vt:i4>
  </property>
</Properties>
</file>