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comments2.xml" ContentType="application/vnd.openxmlformats-officedocument.spreadsheetml.comments+xml"/>
  <Override PartName="/xl/pivotTables/pivotTable2.xml" ContentType="application/vnd.openxmlformats-officedocument.spreadsheetml.pivotTable+xml"/>
  <Override PartName="/xl/drawings/drawing5.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7235" windowHeight="8250" activeTab="8"/>
  </bookViews>
  <sheets>
    <sheet name="clone means &amp; corr" sheetId="13" r:id="rId1"/>
    <sheet name="BA" sheetId="3" r:id="rId2"/>
    <sheet name="BA plot" sheetId="12" r:id="rId3"/>
    <sheet name="ht" sheetId="1" r:id="rId4"/>
    <sheet name="avght" sheetId="2" r:id="rId5"/>
    <sheet name="Sheet1" sheetId="15" r:id="rId6"/>
    <sheet name="pivot" sheetId="11" r:id="rId7"/>
    <sheet name="yr4data" sheetId="10" r:id="rId8"/>
    <sheet name="BA plot sm" sheetId="14" r:id="rId9"/>
  </sheets>
  <externalReferences>
    <externalReference r:id="rId10"/>
  </externalReferences>
  <definedNames>
    <definedName name="PlotRange" localSheetId="7">[1]AllData!#REF!</definedName>
    <definedName name="PlotRange">[1]AllData!#REF!</definedName>
    <definedName name="Print1" localSheetId="7">[1]AllData!#REF!</definedName>
    <definedName name="Print1">[1]AllData!#REF!</definedName>
    <definedName name="Print2" localSheetId="7">[1]AllData!#REF!</definedName>
    <definedName name="Print2">[1]AllData!#REF!</definedName>
    <definedName name="PrintAdobe" localSheetId="7">[1]AllData!#REF!</definedName>
    <definedName name="PrintAdobe">[1]AllData!#REF!</definedName>
    <definedName name="yr4_data" localSheetId="7">yr4data!$A$1:$K$136</definedName>
  </definedNames>
  <calcPr calcId="145621"/>
  <pivotCaches>
    <pivotCache cacheId="0" r:id="rId11"/>
    <pivotCache cacheId="2" r:id="rId12"/>
  </pivotCaches>
</workbook>
</file>

<file path=xl/calcChain.xml><?xml version="1.0" encoding="utf-8"?>
<calcChain xmlns="http://schemas.openxmlformats.org/spreadsheetml/2006/main">
  <c r="C4" i="2" l="1"/>
  <c r="C5" i="2"/>
  <c r="C3" i="2"/>
  <c r="B6" i="2"/>
  <c r="C4" i="3"/>
  <c r="C3" i="3"/>
  <c r="B5" i="3"/>
  <c r="C4" i="1"/>
  <c r="C5" i="1"/>
  <c r="C3" i="1"/>
  <c r="B6" i="1"/>
  <c r="D3" i="3" l="1"/>
  <c r="D4" i="2"/>
  <c r="D4" i="1"/>
</calcChain>
</file>

<file path=xl/comments1.xml><?xml version="1.0" encoding="utf-8"?>
<comments xmlns="http://schemas.openxmlformats.org/spreadsheetml/2006/main">
  <authors>
    <author>Paul</author>
  </authors>
  <commentList>
    <comment ref="C3" authorId="0">
      <text>
        <r>
          <rPr>
            <b/>
            <sz val="9"/>
            <color indexed="81"/>
            <rFont val="Tahoma"/>
            <family val="2"/>
          </rPr>
          <t>Paul:</t>
        </r>
        <r>
          <rPr>
            <sz val="9"/>
            <color indexed="81"/>
            <rFont val="Tahoma"/>
            <family val="2"/>
          </rPr>
          <t xml:space="preserve">
sig effects (P ge 0.05) highlighted in yellow throughout file</t>
        </r>
      </text>
    </comment>
  </commentList>
</comments>
</file>

<file path=xl/comments2.xml><?xml version="1.0" encoding="utf-8"?>
<comments xmlns="http://schemas.openxmlformats.org/spreadsheetml/2006/main">
  <authors>
    <author>Bradford</author>
  </authors>
  <commentList>
    <comment ref="E8" authorId="0">
      <text>
        <r>
          <rPr>
            <b/>
            <sz val="9"/>
            <color indexed="81"/>
            <rFont val="Tahoma"/>
            <family val="2"/>
          </rPr>
          <t>Plot 4: single tree plot</t>
        </r>
      </text>
    </comment>
    <comment ref="E9" authorId="0">
      <text>
        <r>
          <rPr>
            <b/>
            <sz val="9"/>
            <color indexed="81"/>
            <rFont val="Tahoma"/>
            <family val="2"/>
          </rPr>
          <t>Plot 100: extra discontiguous plot, 74 also in col 9 row9</t>
        </r>
        <r>
          <rPr>
            <sz val="9"/>
            <color indexed="81"/>
            <rFont val="Tahoma"/>
            <family val="2"/>
          </rPr>
          <t xml:space="preserve">
</t>
        </r>
      </text>
    </comment>
  </commentList>
</comments>
</file>

<file path=xl/comments3.xml><?xml version="1.0" encoding="utf-8"?>
<comments xmlns="http://schemas.openxmlformats.org/spreadsheetml/2006/main">
  <authors>
    <author>Bradford</author>
  </authors>
  <commentList>
    <comment ref="C69" authorId="0">
      <text>
        <r>
          <rPr>
            <b/>
            <sz val="9"/>
            <color indexed="81"/>
            <rFont val="Tahoma"/>
            <family val="2"/>
          </rPr>
          <t>Plot 4: single tree plot</t>
        </r>
      </text>
    </comment>
  </commentList>
</comments>
</file>

<file path=xl/sharedStrings.xml><?xml version="1.0" encoding="utf-8"?>
<sst xmlns="http://schemas.openxmlformats.org/spreadsheetml/2006/main" count="392" uniqueCount="39">
  <si>
    <t>Var(rep)</t>
  </si>
  <si>
    <t>Var(clone)</t>
  </si>
  <si>
    <t>Var(Error)</t>
  </si>
  <si>
    <t>Tukey</t>
  </si>
  <si>
    <t>N</t>
  </si>
  <si>
    <t>clone</t>
  </si>
  <si>
    <t>A</t>
  </si>
  <si>
    <t>B</t>
  </si>
  <si>
    <t>NM6</t>
  </si>
  <si>
    <t>_x000C_</t>
  </si>
  <si>
    <t>BA</t>
  </si>
  <si>
    <t>var</t>
  </si>
  <si>
    <t xml:space="preserve">var% </t>
  </si>
  <si>
    <t>seq</t>
  </si>
  <si>
    <t>col</t>
  </si>
  <si>
    <t>row</t>
  </si>
  <si>
    <t>rep</t>
  </si>
  <si>
    <t>plot</t>
  </si>
  <si>
    <t>stemno</t>
  </si>
  <si>
    <t>htave</t>
  </si>
  <si>
    <t>ht</t>
  </si>
  <si>
    <t>ba</t>
  </si>
  <si>
    <t>Row Labels</t>
  </si>
  <si>
    <t>(blank)</t>
  </si>
  <si>
    <t>Grand Total</t>
  </si>
  <si>
    <t>HSD (Tukey) Test</t>
  </si>
  <si>
    <t>C</t>
  </si>
  <si>
    <t>D</t>
  </si>
  <si>
    <t>T Grouping</t>
  </si>
  <si>
    <t>LSD Test  (LSD=0.0208)</t>
  </si>
  <si>
    <r>
      <t>H</t>
    </r>
    <r>
      <rPr>
        <b/>
        <vertAlign val="superscript"/>
        <sz val="11"/>
        <color theme="1"/>
        <rFont val="Calibri"/>
        <family val="2"/>
      </rPr>
      <t>2</t>
    </r>
  </si>
  <si>
    <t>avght</t>
  </si>
  <si>
    <t>&lt;.0001</t>
  </si>
  <si>
    <t>Standard Pearson Corr Among Clone Means</t>
  </si>
  <si>
    <t>basm</t>
  </si>
  <si>
    <t/>
  </si>
  <si>
    <t>Sum of basm</t>
  </si>
  <si>
    <t>Column Labels</t>
  </si>
  <si>
    <t>Count of basm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</si>
</sst>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font>
    <font>
      <sz val="10"/>
      <name val="Arial"/>
      <family val="2"/>
    </font>
    <font>
      <b/>
      <sz val="9"/>
      <color indexed="81"/>
      <name val="Tahoma"/>
      <family val="2"/>
    </font>
    <font>
      <sz val="9"/>
      <color indexed="81"/>
      <name val="Tahoma"/>
      <family val="2"/>
    </font>
    <font>
      <b/>
      <sz val="11"/>
      <color theme="1"/>
      <name val="Calibri"/>
      <family val="2"/>
    </font>
    <font>
      <b/>
      <sz val="12"/>
      <color theme="1"/>
      <name val="Calibri"/>
      <family val="2"/>
    </font>
    <font>
      <b/>
      <vertAlign val="superscript"/>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9">
    <xf numFmtId="0" fontId="0" fillId="0" borderId="0" xfId="0"/>
    <xf numFmtId="2" fontId="0" fillId="0" borderId="0" xfId="0" applyNumberFormat="1"/>
    <xf numFmtId="0" fontId="1" fillId="0" borderId="1" xfId="1" applyBorder="1" applyAlignment="1">
      <alignment horizontal="center" vertical="center"/>
    </xf>
    <xf numFmtId="0" fontId="1" fillId="0" borderId="0" xfId="1" applyAlignment="1"/>
    <xf numFmtId="0" fontId="1" fillId="0" borderId="1" xfId="1" applyBorder="1"/>
    <xf numFmtId="49" fontId="1" fillId="0" borderId="1" xfId="1" applyNumberFormat="1" applyBorder="1" applyAlignment="1">
      <alignment horizontal="center"/>
    </xf>
    <xf numFmtId="2" fontId="1" fillId="0" borderId="1" xfId="1" applyNumberFormat="1" applyBorder="1"/>
    <xf numFmtId="164" fontId="1" fillId="0" borderId="1" xfId="1" applyNumberFormat="1" applyBorder="1"/>
    <xf numFmtId="0" fontId="1" fillId="0" borderId="0" xfId="1"/>
    <xf numFmtId="0" fontId="1" fillId="4" borderId="0" xfId="1" applyFill="1"/>
    <xf numFmtId="0" fontId="1" fillId="4" borderId="1" xfId="1" applyFill="1" applyBorder="1"/>
    <xf numFmtId="49" fontId="1" fillId="4" borderId="1" xfId="1" applyNumberFormat="1" applyFill="1" applyBorder="1" applyAlignment="1">
      <alignment horizontal="center"/>
    </xf>
    <xf numFmtId="2" fontId="1" fillId="4" borderId="1" xfId="1" applyNumberFormat="1" applyFill="1" applyBorder="1"/>
    <xf numFmtId="164" fontId="1" fillId="4" borderId="1" xfId="1" applyNumberFormat="1" applyFill="1" applyBorder="1"/>
    <xf numFmtId="0" fontId="1" fillId="5" borderId="1" xfId="1" applyFill="1" applyBorder="1"/>
    <xf numFmtId="0" fontId="1" fillId="6" borderId="1" xfId="1" applyFill="1" applyBorder="1"/>
    <xf numFmtId="49" fontId="1" fillId="6" borderId="1" xfId="1" applyNumberFormat="1" applyFill="1" applyBorder="1" applyAlignment="1">
      <alignment horizontal="center"/>
    </xf>
    <xf numFmtId="2" fontId="1" fillId="6" borderId="1" xfId="1" applyNumberFormat="1" applyFill="1" applyBorder="1"/>
    <xf numFmtId="164" fontId="1" fillId="6" borderId="1" xfId="1" applyNumberFormat="1" applyFill="1" applyBorder="1"/>
    <xf numFmtId="0" fontId="1" fillId="0" borderId="0" xfId="1" quotePrefix="1"/>
    <xf numFmtId="0" fontId="1" fillId="0" borderId="0" xfId="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7" borderId="11" xfId="0" applyFill="1" applyBorder="1"/>
    <xf numFmtId="0" fontId="0" fillId="7" borderId="12" xfId="0" applyFill="1" applyBorder="1"/>
    <xf numFmtId="0" fontId="0" fillId="0" borderId="2" xfId="0" applyBorder="1"/>
    <xf numFmtId="0" fontId="0" fillId="0" borderId="5"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 fillId="3" borderId="0" xfId="0" applyFont="1" applyFill="1" applyAlignment="1">
      <alignment horizontal="center"/>
    </xf>
    <xf numFmtId="2" fontId="0" fillId="2" borderId="0" xfId="0" applyNumberFormat="1" applyFill="1" applyBorder="1"/>
    <xf numFmtId="2" fontId="0" fillId="0" borderId="6" xfId="0" applyNumberFormat="1" applyBorder="1"/>
    <xf numFmtId="2" fontId="0" fillId="0" borderId="8" xfId="0" applyNumberFormat="1" applyBorder="1"/>
    <xf numFmtId="2" fontId="0" fillId="2" borderId="3" xfId="0" applyNumberFormat="1" applyFill="1" applyBorder="1"/>
    <xf numFmtId="2" fontId="0" fillId="0" borderId="4" xfId="0" applyNumberFormat="1" applyBorder="1"/>
    <xf numFmtId="2" fontId="0" fillId="0" borderId="9" xfId="0" applyNumberFormat="1" applyBorder="1"/>
    <xf numFmtId="0" fontId="4" fillId="7" borderId="0" xfId="0" applyFont="1" applyFill="1" applyAlignment="1">
      <alignment horizontal="center"/>
    </xf>
    <xf numFmtId="2" fontId="0" fillId="2" borderId="3" xfId="0" applyNumberFormat="1" applyFill="1" applyBorder="1" applyAlignment="1">
      <alignment horizontal="center"/>
    </xf>
    <xf numFmtId="2" fontId="0" fillId="0" borderId="4" xfId="0" applyNumberFormat="1" applyBorder="1" applyAlignment="1">
      <alignment horizontal="center"/>
    </xf>
    <xf numFmtId="2" fontId="0" fillId="2" borderId="0" xfId="0" applyNumberFormat="1" applyFill="1" applyBorder="1" applyAlignment="1">
      <alignment horizontal="center"/>
    </xf>
    <xf numFmtId="2" fontId="0" fillId="0" borderId="6" xfId="0" applyNumberFormat="1" applyBorder="1" applyAlignment="1">
      <alignment horizontal="center"/>
    </xf>
    <xf numFmtId="2" fontId="0" fillId="0" borderId="8" xfId="0" applyNumberFormat="1" applyBorder="1" applyAlignment="1">
      <alignment horizontal="center"/>
    </xf>
    <xf numFmtId="2" fontId="0" fillId="0" borderId="9" xfId="0" applyNumberFormat="1" applyBorder="1" applyAlignment="1">
      <alignment horizontal="center"/>
    </xf>
    <xf numFmtId="0" fontId="0" fillId="0" borderId="11" xfId="0" applyBorder="1"/>
    <xf numFmtId="0" fontId="0" fillId="0" borderId="12" xfId="0" applyBorder="1"/>
    <xf numFmtId="0" fontId="0" fillId="7" borderId="11" xfId="0" applyFill="1" applyBorder="1" applyAlignment="1">
      <alignment horizontal="center"/>
    </xf>
    <xf numFmtId="0" fontId="0" fillId="0" borderId="11" xfId="0" applyBorder="1" applyAlignment="1">
      <alignment horizontal="center"/>
    </xf>
    <xf numFmtId="164" fontId="0" fillId="0" borderId="0" xfId="0" applyNumberFormat="1"/>
    <xf numFmtId="49" fontId="0" fillId="0" borderId="0" xfId="0" applyNumberFormat="1" applyAlignment="1">
      <alignment horizontal="left"/>
    </xf>
    <xf numFmtId="0" fontId="0" fillId="3" borderId="0" xfId="0" applyFill="1"/>
    <xf numFmtId="0" fontId="0" fillId="2" borderId="2" xfId="0" applyFill="1" applyBorder="1"/>
    <xf numFmtId="0" fontId="0" fillId="2" borderId="0" xfId="0" applyFill="1" applyBorder="1"/>
    <xf numFmtId="2" fontId="0" fillId="0" borderId="2" xfId="0" applyNumberFormat="1" applyBorder="1"/>
    <xf numFmtId="2" fontId="0" fillId="0" borderId="3" xfId="0" applyNumberFormat="1" applyBorder="1"/>
    <xf numFmtId="164" fontId="0" fillId="0" borderId="3" xfId="0" applyNumberFormat="1" applyBorder="1"/>
    <xf numFmtId="2" fontId="0" fillId="0" borderId="5" xfId="0" applyNumberFormat="1" applyBorder="1"/>
    <xf numFmtId="2" fontId="0" fillId="0" borderId="0" xfId="0" applyNumberFormat="1" applyBorder="1"/>
    <xf numFmtId="164" fontId="0" fillId="0" borderId="0" xfId="0" applyNumberFormat="1" applyBorder="1"/>
    <xf numFmtId="2" fontId="0" fillId="0" borderId="7" xfId="0" applyNumberFormat="1" applyBorder="1"/>
    <xf numFmtId="164" fontId="0" fillId="0" borderId="8" xfId="0" applyNumberFormat="1" applyBorder="1"/>
    <xf numFmtId="0" fontId="0" fillId="7" borderId="10" xfId="0" applyFill="1" applyBorder="1" applyAlignment="1">
      <alignment horizontal="center"/>
    </xf>
    <xf numFmtId="0" fontId="0" fillId="7" borderId="11" xfId="0"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'BA plot sm'!$K$1</c:f>
              <c:strCache>
                <c:ptCount val="1"/>
                <c:pt idx="0">
                  <c:v>basm</c:v>
                </c:pt>
              </c:strCache>
            </c:strRef>
          </c:tx>
          <c:spPr>
            <a:ln w="28575">
              <a:noFill/>
            </a:ln>
          </c:spPr>
          <c:dLbls>
            <c:dLbl>
              <c:idx val="0"/>
              <c:layout/>
              <c:tx>
                <c:strRef>
                  <c:f>'BA plot sm'!$J$2</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
              <c:layout/>
              <c:tx>
                <c:strRef>
                  <c:f>'BA plot sm'!$J$3</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
              <c:layout/>
              <c:tx>
                <c:strRef>
                  <c:f>'BA plot sm'!$J$4</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
              <c:layout/>
              <c:tx>
                <c:strRef>
                  <c:f>'BA plot sm'!$J$5</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
              <c:layout/>
              <c:tx>
                <c:strRef>
                  <c:f>'BA plot sm'!$J$6</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
              <c:layout/>
              <c:tx>
                <c:strRef>
                  <c:f>'BA plot sm'!$J$7</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
              <c:layout/>
              <c:tx>
                <c:strRef>
                  <c:f>'BA plot sm'!$J$8</c:f>
                  <c:strCache>
                    <c:ptCount val="1"/>
                    <c:pt idx="0">
                      <c:v>62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
              <c:layout/>
              <c:tx>
                <c:strRef>
                  <c:f>'BA plot sm'!$J$9</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
              <c:layout/>
              <c:tx>
                <c:strRef>
                  <c:f>'BA plot sm'!$J$10</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
              <c:layout/>
              <c:tx>
                <c:strRef>
                  <c:f>'BA plot sm'!$J$11</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
              <c:layout/>
              <c:tx>
                <c:strRef>
                  <c:f>'BA plot sm'!$J$12</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
              <c:layout/>
              <c:tx>
                <c:strRef>
                  <c:f>'BA plot sm'!$J$13</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2"/>
              <c:layout/>
              <c:tx>
                <c:strRef>
                  <c:f>'BA plot sm'!$J$14</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3"/>
              <c:layout/>
              <c:tx>
                <c:strRef>
                  <c:f>'BA plot sm'!$J$15</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4"/>
              <c:layout/>
              <c:tx>
                <c:strRef>
                  <c:f>'BA plot sm'!$J$16</c:f>
                  <c:strCache>
                    <c:ptCount val="1"/>
                    <c:pt idx="0">
                      <c:v>63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5"/>
              <c:layout/>
              <c:tx>
                <c:strRef>
                  <c:f>'BA plot sm'!$J$17</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6"/>
              <c:layout/>
              <c:tx>
                <c:strRef>
                  <c:f>'BA plot sm'!$J$18</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7"/>
              <c:layout/>
              <c:tx>
                <c:strRef>
                  <c:f>'BA plot sm'!$J$19</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8"/>
              <c:layout/>
              <c:tx>
                <c:strRef>
                  <c:f>'BA plot sm'!$J$20</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9"/>
              <c:layout/>
              <c:tx>
                <c:strRef>
                  <c:f>'BA plot sm'!$J$21</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0"/>
              <c:layout/>
              <c:tx>
                <c:strRef>
                  <c:f>'BA plot sm'!$J$22</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1"/>
              <c:layout/>
              <c:tx>
                <c:strRef>
                  <c:f>'BA plot sm'!$J$23</c:f>
                  <c:strCache>
                    <c:ptCount val="1"/>
                    <c:pt idx="0">
                      <c:v>64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2"/>
              <c:layout/>
              <c:tx>
                <c:strRef>
                  <c:f>'BA plot sm'!$J$24</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3"/>
              <c:layout/>
              <c:tx>
                <c:strRef>
                  <c:f>'BA plot sm'!$J$25</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4"/>
              <c:layout/>
              <c:tx>
                <c:strRef>
                  <c:f>'BA plot sm'!$J$26</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5"/>
              <c:layout/>
              <c:tx>
                <c:strRef>
                  <c:f>'BA plot sm'!$J$27</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6"/>
              <c:layout/>
              <c:tx>
                <c:strRef>
                  <c:f>'BA plot sm'!$J$28</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7"/>
              <c:layout/>
              <c:tx>
                <c:strRef>
                  <c:f>'BA plot sm'!$J$29</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8"/>
              <c:layout/>
              <c:tx>
                <c:strRef>
                  <c:f>'BA plot sm'!$J$30</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29"/>
              <c:layout/>
              <c:tx>
                <c:strRef>
                  <c:f>'BA plot sm'!$J$31</c:f>
                  <c:strCache>
                    <c:ptCount val="1"/>
                    <c:pt idx="0">
                      <c:v>65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0"/>
              <c:layout/>
              <c:tx>
                <c:strRef>
                  <c:f>'BA plot sm'!$J$32</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1"/>
              <c:layout/>
              <c:tx>
                <c:strRef>
                  <c:f>'BA plot sm'!$J$33</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2"/>
              <c:layout/>
              <c:tx>
                <c:strRef>
                  <c:f>'BA plot sm'!$J$34</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3"/>
              <c:layout/>
              <c:tx>
                <c:strRef>
                  <c:f>'BA plot sm'!$J$35</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4"/>
              <c:layout/>
              <c:tx>
                <c:strRef>
                  <c:f>'BA plot sm'!$J$36</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5"/>
              <c:layout/>
              <c:tx>
                <c:strRef>
                  <c:f>'BA plot sm'!$J$37</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6"/>
              <c:layout/>
              <c:tx>
                <c:strRef>
                  <c:f>'BA plot sm'!$J$38</c:f>
                  <c:strCache>
                    <c:ptCount val="1"/>
                    <c:pt idx="0">
                      <c:v>66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7"/>
              <c:layout/>
              <c:tx>
                <c:strRef>
                  <c:f>'BA plot sm'!$J$39</c:f>
                  <c:strCache>
                    <c:ptCount val="1"/>
                    <c:pt idx="0">
                      <c:v>67</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8"/>
              <c:layout/>
              <c:tx>
                <c:strRef>
                  <c:f>'BA plot sm'!$J$40</c:f>
                  <c:strCache>
                    <c:ptCount val="1"/>
                    <c:pt idx="0">
                      <c:v>67</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39"/>
              <c:layout/>
              <c:tx>
                <c:strRef>
                  <c:f>'BA plot sm'!$J$41</c:f>
                  <c:strCache>
                    <c:ptCount val="1"/>
                    <c:pt idx="0">
                      <c:v>67</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0"/>
              <c:layout/>
              <c:tx>
                <c:strRef>
                  <c:f>'BA plot sm'!$J$42</c:f>
                  <c:strCache>
                    <c:ptCount val="1"/>
                    <c:pt idx="0">
                      <c:v>67</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1"/>
              <c:layout/>
              <c:tx>
                <c:strRef>
                  <c:f>'BA plot sm'!$J$43</c:f>
                  <c:strCache>
                    <c:ptCount val="1"/>
                    <c:pt idx="0">
                      <c:v>67</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2"/>
              <c:layout/>
              <c:tx>
                <c:strRef>
                  <c:f>'BA plot sm'!$J$44</c:f>
                  <c:strCache>
                    <c:ptCount val="1"/>
                    <c:pt idx="0">
                      <c:v>68</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3"/>
              <c:layout/>
              <c:tx>
                <c:strRef>
                  <c:f>'BA plot sm'!$J$45</c:f>
                  <c:strCache>
                    <c:ptCount val="1"/>
                    <c:pt idx="0">
                      <c:v>68</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4"/>
              <c:layout/>
              <c:tx>
                <c:strRef>
                  <c:f>'BA plot sm'!$J$46</c:f>
                  <c:strCache>
                    <c:ptCount val="1"/>
                    <c:pt idx="0">
                      <c:v>68</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5"/>
              <c:layout/>
              <c:tx>
                <c:strRef>
                  <c:f>'BA plot sm'!$J$47</c:f>
                  <c:strCache>
                    <c:ptCount val="1"/>
                    <c:pt idx="0">
                      <c:v>68</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6"/>
              <c:layout/>
              <c:tx>
                <c:strRef>
                  <c:f>'BA plot sm'!$J$48</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7"/>
              <c:layout/>
              <c:tx>
                <c:strRef>
                  <c:f>'BA plot sm'!$J$49</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8"/>
              <c:layout/>
              <c:tx>
                <c:strRef>
                  <c:f>'BA plot sm'!$J$50</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49"/>
              <c:layout/>
              <c:tx>
                <c:strRef>
                  <c:f>'BA plot sm'!$J$51</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0"/>
              <c:layout/>
              <c:tx>
                <c:strRef>
                  <c:f>'BA plot sm'!$J$52</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1"/>
              <c:layout/>
              <c:tx>
                <c:strRef>
                  <c:f>'BA plot sm'!$J$53</c:f>
                  <c:strCache>
                    <c:ptCount val="1"/>
                    <c:pt idx="0">
                      <c:v>69</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2"/>
              <c:layout/>
              <c:tx>
                <c:strRef>
                  <c:f>'BA plot sm'!$J$54</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3"/>
              <c:layout/>
              <c:tx>
                <c:strRef>
                  <c:f>'BA plot sm'!$J$55</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4"/>
              <c:layout/>
              <c:tx>
                <c:strRef>
                  <c:f>'BA plot sm'!$J$56</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5"/>
              <c:layout/>
              <c:tx>
                <c:strRef>
                  <c:f>'BA plot sm'!$J$57</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6"/>
              <c:layout/>
              <c:tx>
                <c:strRef>
                  <c:f>'BA plot sm'!$J$58</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7"/>
              <c:layout/>
              <c:tx>
                <c:strRef>
                  <c:f>'BA plot sm'!$J$59</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8"/>
              <c:layout/>
              <c:tx>
                <c:strRef>
                  <c:f>'BA plot sm'!$J$60</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59"/>
              <c:layout/>
              <c:tx>
                <c:strRef>
                  <c:f>'BA plot sm'!$J$61</c:f>
                  <c:strCache>
                    <c:ptCount val="1"/>
                    <c:pt idx="0">
                      <c:v>70</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0"/>
              <c:layout/>
              <c:tx>
                <c:strRef>
                  <c:f>'BA plot sm'!$J$62</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1"/>
              <c:layout/>
              <c:tx>
                <c:strRef>
                  <c:f>'BA plot sm'!$J$63</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2"/>
              <c:layout/>
              <c:tx>
                <c:strRef>
                  <c:f>'BA plot sm'!$J$64</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3"/>
              <c:layout/>
              <c:tx>
                <c:strRef>
                  <c:f>'BA plot sm'!$J$65</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4"/>
              <c:layout/>
              <c:tx>
                <c:strRef>
                  <c:f>'BA plot sm'!$J$66</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5"/>
              <c:layout/>
              <c:tx>
                <c:strRef>
                  <c:f>'BA plot sm'!$J$67</c:f>
                  <c:strCache>
                    <c:ptCount val="1"/>
                    <c:pt idx="0">
                      <c:v>71</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6"/>
              <c:layout/>
              <c:tx>
                <c:strRef>
                  <c:f>'BA plot sm'!$J$68</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7"/>
              <c:layout/>
              <c:tx>
                <c:strRef>
                  <c:f>'BA plot sm'!$J$69</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8"/>
              <c:layout/>
              <c:tx>
                <c:strRef>
                  <c:f>'BA plot sm'!$J$70</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69"/>
              <c:layout/>
              <c:tx>
                <c:strRef>
                  <c:f>'BA plot sm'!$J$71</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0"/>
              <c:layout/>
              <c:tx>
                <c:strRef>
                  <c:f>'BA plot sm'!$J$72</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1"/>
              <c:layout/>
              <c:tx>
                <c:strRef>
                  <c:f>'BA plot sm'!$J$73</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2"/>
              <c:layout/>
              <c:tx>
                <c:strRef>
                  <c:f>'BA plot sm'!$J$74</c:f>
                  <c:strCache>
                    <c:ptCount val="1"/>
                    <c:pt idx="0">
                      <c:v>72</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3"/>
              <c:layout/>
              <c:tx>
                <c:strRef>
                  <c:f>'BA plot sm'!$J$75</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4"/>
              <c:layout/>
              <c:tx>
                <c:strRef>
                  <c:f>'BA plot sm'!$J$76</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5"/>
              <c:layout/>
              <c:tx>
                <c:strRef>
                  <c:f>'BA plot sm'!$J$77</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6"/>
              <c:layout/>
              <c:tx>
                <c:strRef>
                  <c:f>'BA plot sm'!$J$78</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7"/>
              <c:layout/>
              <c:tx>
                <c:strRef>
                  <c:f>'BA plot sm'!$J$79</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8"/>
              <c:layout/>
              <c:tx>
                <c:strRef>
                  <c:f>'BA plot sm'!$J$80</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79"/>
              <c:layout/>
              <c:tx>
                <c:strRef>
                  <c:f>'BA plot sm'!$J$81</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0"/>
              <c:layout/>
              <c:tx>
                <c:strRef>
                  <c:f>'BA plot sm'!$J$82</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1"/>
              <c:layout/>
              <c:tx>
                <c:strRef>
                  <c:f>'BA plot sm'!$J$83</c:f>
                  <c:strCache>
                    <c:ptCount val="1"/>
                    <c:pt idx="0">
                      <c:v>73</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2"/>
              <c:layout/>
              <c:tx>
                <c:strRef>
                  <c:f>'BA plot sm'!$J$84</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3"/>
              <c:layout/>
              <c:tx>
                <c:strRef>
                  <c:f>'BA plot sm'!$J$85</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4"/>
              <c:layout/>
              <c:tx>
                <c:strRef>
                  <c:f>'BA plot sm'!$J$86</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5"/>
              <c:layout/>
              <c:tx>
                <c:strRef>
                  <c:f>'BA plot sm'!$J$87</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6"/>
              <c:layout/>
              <c:tx>
                <c:strRef>
                  <c:f>'BA plot sm'!$J$88</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7"/>
              <c:layout/>
              <c:tx>
                <c:strRef>
                  <c:f>'BA plot sm'!$J$89</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8"/>
              <c:layout/>
              <c:tx>
                <c:strRef>
                  <c:f>'BA plot sm'!$J$90</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89"/>
              <c:layout/>
              <c:tx>
                <c:strRef>
                  <c:f>'BA plot sm'!$J$91</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0"/>
              <c:layout/>
              <c:tx>
                <c:strRef>
                  <c:f>'BA plot sm'!$J$92</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1"/>
              <c:layout/>
              <c:tx>
                <c:strRef>
                  <c:f>'BA plot sm'!$J$93</c:f>
                  <c:strCache>
                    <c:ptCount val="1"/>
                    <c:pt idx="0">
                      <c:v>74</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2"/>
              <c:layout/>
              <c:tx>
                <c:strRef>
                  <c:f>'BA plot sm'!$J$94</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3"/>
              <c:layout/>
              <c:tx>
                <c:strRef>
                  <c:f>'BA plot sm'!$J$95</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4"/>
              <c:layout/>
              <c:tx>
                <c:strRef>
                  <c:f>'BA plot sm'!$J$96</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5"/>
              <c:layout/>
              <c:tx>
                <c:strRef>
                  <c:f>'BA plot sm'!$J$97</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6"/>
              <c:layout/>
              <c:tx>
                <c:strRef>
                  <c:f>'BA plot sm'!$J$98</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7"/>
              <c:layout/>
              <c:tx>
                <c:strRef>
                  <c:f>'BA plot sm'!$J$99</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8"/>
              <c:layout/>
              <c:tx>
                <c:strRef>
                  <c:f>'BA plot sm'!$J$100</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99"/>
              <c:layout/>
              <c:tx>
                <c:strRef>
                  <c:f>'BA plot sm'!$J$101</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0"/>
              <c:layout/>
              <c:tx>
                <c:strRef>
                  <c:f>'BA plot sm'!$J$102</c:f>
                  <c:strCache>
                    <c:ptCount val="1"/>
                    <c:pt idx="0">
                      <c:v>75</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1"/>
              <c:layout/>
              <c:tx>
                <c:strRef>
                  <c:f>'BA plot sm'!$J$103</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2"/>
              <c:layout/>
              <c:tx>
                <c:strRef>
                  <c:f>'BA plot sm'!$J$104</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3"/>
              <c:layout/>
              <c:tx>
                <c:strRef>
                  <c:f>'BA plot sm'!$J$105</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4"/>
              <c:layout/>
              <c:tx>
                <c:strRef>
                  <c:f>'BA plot sm'!$J$106</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5"/>
              <c:layout/>
              <c:tx>
                <c:strRef>
                  <c:f>'BA plot sm'!$J$107</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6"/>
              <c:layout/>
              <c:tx>
                <c:strRef>
                  <c:f>'BA plot sm'!$J$108</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7"/>
              <c:layout/>
              <c:tx>
                <c:strRef>
                  <c:f>'BA plot sm'!$J$109</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8"/>
              <c:layout/>
              <c:tx>
                <c:strRef>
                  <c:f>'BA plot sm'!$J$110</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09"/>
              <c:layout/>
              <c:tx>
                <c:strRef>
                  <c:f>'BA plot sm'!$J$111</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0"/>
              <c:layout/>
              <c:tx>
                <c:strRef>
                  <c:f>'BA plot sm'!$J$112</c:f>
                  <c:strCache>
                    <c:ptCount val="1"/>
                    <c:pt idx="0">
                      <c:v>76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1"/>
              <c:layout/>
              <c:tx>
                <c:strRef>
                  <c:f>'BA plot sm'!$J$113</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2"/>
              <c:layout/>
              <c:tx>
                <c:strRef>
                  <c:f>'BA plot sm'!$J$114</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3"/>
              <c:layout/>
              <c:tx>
                <c:strRef>
                  <c:f>'BA plot sm'!$J$115</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4"/>
              <c:layout/>
              <c:tx>
                <c:strRef>
                  <c:f>'BA plot sm'!$J$116</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5"/>
              <c:layout/>
              <c:tx>
                <c:strRef>
                  <c:f>'BA plot sm'!$J$117</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6"/>
              <c:layout/>
              <c:tx>
                <c:strRef>
                  <c:f>'BA plot sm'!$J$118</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dLbl>
              <c:idx val="117"/>
              <c:layout/>
              <c:tx>
                <c:strRef>
                  <c:f>'BA plot sm'!$J$119</c:f>
                  <c:strCache>
                    <c:ptCount val="1"/>
                    <c:pt idx="0">
                      <c:v>NM6</c:v>
                    </c:pt>
                  </c:strCache>
                </c:strRef>
              </c:tx>
              <c:spPr/>
              <c:txPr>
                <a:bodyPr/>
                <a:lstStyle/>
                <a:p>
                  <a:pPr>
                    <a:defRPr sz="1000" b="0" i="0" strike="noStrike">
                      <a:latin typeface="Arial"/>
                    </a:defRPr>
                  </a:pPr>
                  <a:endParaRPr lang="en-US"/>
                </a:p>
              </c:txPr>
              <c:dLblPos val="b"/>
              <c:showLegendKey val="0"/>
              <c:showVal val="1"/>
              <c:showCatName val="0"/>
              <c:showSerName val="0"/>
              <c:showPercent val="0"/>
              <c:showBubbleSize val="0"/>
            </c:dLbl>
            <c:showLegendKey val="0"/>
            <c:showVal val="1"/>
            <c:showCatName val="0"/>
            <c:showSerName val="0"/>
            <c:showPercent val="0"/>
            <c:showBubbleSize val="0"/>
            <c:showLeaderLines val="0"/>
          </c:dLbls>
          <c:xVal>
            <c:strRef>
              <c:f>'BA plot sm'!$J$2:$J$119</c:f>
              <c:strCache>
                <c:ptCount val="118"/>
                <c:pt idx="0">
                  <c:v>62</c:v>
                </c:pt>
                <c:pt idx="1">
                  <c:v>62</c:v>
                </c:pt>
                <c:pt idx="2">
                  <c:v>62</c:v>
                </c:pt>
                <c:pt idx="3">
                  <c:v>62</c:v>
                </c:pt>
                <c:pt idx="4">
                  <c:v>62</c:v>
                </c:pt>
                <c:pt idx="5">
                  <c:v>62</c:v>
                </c:pt>
                <c:pt idx="6">
                  <c:v>62</c:v>
                </c:pt>
                <c:pt idx="7">
                  <c:v>63</c:v>
                </c:pt>
                <c:pt idx="8">
                  <c:v>63</c:v>
                </c:pt>
                <c:pt idx="9">
                  <c:v>63</c:v>
                </c:pt>
                <c:pt idx="10">
                  <c:v>63</c:v>
                </c:pt>
                <c:pt idx="11">
                  <c:v>63</c:v>
                </c:pt>
                <c:pt idx="12">
                  <c:v>63</c:v>
                </c:pt>
                <c:pt idx="13">
                  <c:v>63</c:v>
                </c:pt>
                <c:pt idx="14">
                  <c:v>63</c:v>
                </c:pt>
                <c:pt idx="15">
                  <c:v>64</c:v>
                </c:pt>
                <c:pt idx="16">
                  <c:v>64</c:v>
                </c:pt>
                <c:pt idx="17">
                  <c:v>64</c:v>
                </c:pt>
                <c:pt idx="18">
                  <c:v>64</c:v>
                </c:pt>
                <c:pt idx="19">
                  <c:v>64</c:v>
                </c:pt>
                <c:pt idx="20">
                  <c:v>64</c:v>
                </c:pt>
                <c:pt idx="21">
                  <c:v>64</c:v>
                </c:pt>
                <c:pt idx="22">
                  <c:v>65</c:v>
                </c:pt>
                <c:pt idx="23">
                  <c:v>65</c:v>
                </c:pt>
                <c:pt idx="24">
                  <c:v>65</c:v>
                </c:pt>
                <c:pt idx="25">
                  <c:v>65</c:v>
                </c:pt>
                <c:pt idx="26">
                  <c:v>65</c:v>
                </c:pt>
                <c:pt idx="27">
                  <c:v>65</c:v>
                </c:pt>
                <c:pt idx="28">
                  <c:v>65</c:v>
                </c:pt>
                <c:pt idx="29">
                  <c:v>65</c:v>
                </c:pt>
                <c:pt idx="30">
                  <c:v>66</c:v>
                </c:pt>
                <c:pt idx="31">
                  <c:v>66</c:v>
                </c:pt>
                <c:pt idx="32">
                  <c:v>66</c:v>
                </c:pt>
                <c:pt idx="33">
                  <c:v>66</c:v>
                </c:pt>
                <c:pt idx="34">
                  <c:v>66</c:v>
                </c:pt>
                <c:pt idx="35">
                  <c:v>66</c:v>
                </c:pt>
                <c:pt idx="36">
                  <c:v>66</c:v>
                </c:pt>
                <c:pt idx="37">
                  <c:v>67</c:v>
                </c:pt>
                <c:pt idx="38">
                  <c:v>67</c:v>
                </c:pt>
                <c:pt idx="39">
                  <c:v>67</c:v>
                </c:pt>
                <c:pt idx="40">
                  <c:v>67</c:v>
                </c:pt>
                <c:pt idx="41">
                  <c:v>67</c:v>
                </c:pt>
                <c:pt idx="42">
                  <c:v>68</c:v>
                </c:pt>
                <c:pt idx="43">
                  <c:v>68</c:v>
                </c:pt>
                <c:pt idx="44">
                  <c:v>68</c:v>
                </c:pt>
                <c:pt idx="45">
                  <c:v>68</c:v>
                </c:pt>
                <c:pt idx="46">
                  <c:v>69</c:v>
                </c:pt>
                <c:pt idx="47">
                  <c:v>69</c:v>
                </c:pt>
                <c:pt idx="48">
                  <c:v>69</c:v>
                </c:pt>
                <c:pt idx="49">
                  <c:v>69</c:v>
                </c:pt>
                <c:pt idx="50">
                  <c:v>69</c:v>
                </c:pt>
                <c:pt idx="51">
                  <c:v>69</c:v>
                </c:pt>
                <c:pt idx="52">
                  <c:v>70</c:v>
                </c:pt>
                <c:pt idx="53">
                  <c:v>70</c:v>
                </c:pt>
                <c:pt idx="54">
                  <c:v>70</c:v>
                </c:pt>
                <c:pt idx="55">
                  <c:v>70</c:v>
                </c:pt>
                <c:pt idx="56">
                  <c:v>70</c:v>
                </c:pt>
                <c:pt idx="57">
                  <c:v>70</c:v>
                </c:pt>
                <c:pt idx="58">
                  <c:v>70</c:v>
                </c:pt>
                <c:pt idx="59">
                  <c:v>70</c:v>
                </c:pt>
                <c:pt idx="60">
                  <c:v>71</c:v>
                </c:pt>
                <c:pt idx="61">
                  <c:v>71</c:v>
                </c:pt>
                <c:pt idx="62">
                  <c:v>71</c:v>
                </c:pt>
                <c:pt idx="63">
                  <c:v>71</c:v>
                </c:pt>
                <c:pt idx="64">
                  <c:v>71</c:v>
                </c:pt>
                <c:pt idx="65">
                  <c:v>71</c:v>
                </c:pt>
                <c:pt idx="66">
                  <c:v>72</c:v>
                </c:pt>
                <c:pt idx="67">
                  <c:v>72</c:v>
                </c:pt>
                <c:pt idx="68">
                  <c:v>72</c:v>
                </c:pt>
                <c:pt idx="69">
                  <c:v>72</c:v>
                </c:pt>
                <c:pt idx="70">
                  <c:v>72</c:v>
                </c:pt>
                <c:pt idx="71">
                  <c:v>72</c:v>
                </c:pt>
                <c:pt idx="72">
                  <c:v>72</c:v>
                </c:pt>
                <c:pt idx="73">
                  <c:v>73</c:v>
                </c:pt>
                <c:pt idx="74">
                  <c:v>73</c:v>
                </c:pt>
                <c:pt idx="75">
                  <c:v>73</c:v>
                </c:pt>
                <c:pt idx="76">
                  <c:v>73</c:v>
                </c:pt>
                <c:pt idx="77">
                  <c:v>73</c:v>
                </c:pt>
                <c:pt idx="78">
                  <c:v>73</c:v>
                </c:pt>
                <c:pt idx="79">
                  <c:v>73</c:v>
                </c:pt>
                <c:pt idx="80">
                  <c:v>73</c:v>
                </c:pt>
                <c:pt idx="81">
                  <c:v>73</c:v>
                </c:pt>
                <c:pt idx="82">
                  <c:v>74</c:v>
                </c:pt>
                <c:pt idx="83">
                  <c:v>74</c:v>
                </c:pt>
                <c:pt idx="84">
                  <c:v>74</c:v>
                </c:pt>
                <c:pt idx="85">
                  <c:v>74</c:v>
                </c:pt>
                <c:pt idx="86">
                  <c:v>74</c:v>
                </c:pt>
                <c:pt idx="87">
                  <c:v>74</c:v>
                </c:pt>
                <c:pt idx="88">
                  <c:v>74</c:v>
                </c:pt>
                <c:pt idx="89">
                  <c:v>74</c:v>
                </c:pt>
                <c:pt idx="90">
                  <c:v>74</c:v>
                </c:pt>
                <c:pt idx="91">
                  <c:v>74</c:v>
                </c:pt>
                <c:pt idx="92">
                  <c:v>75</c:v>
                </c:pt>
                <c:pt idx="93">
                  <c:v>75</c:v>
                </c:pt>
                <c:pt idx="94">
                  <c:v>75</c:v>
                </c:pt>
                <c:pt idx="95">
                  <c:v>75</c:v>
                </c:pt>
                <c:pt idx="96">
                  <c:v>75</c:v>
                </c:pt>
                <c:pt idx="97">
                  <c:v>75</c:v>
                </c:pt>
                <c:pt idx="98">
                  <c:v>75</c:v>
                </c:pt>
                <c:pt idx="99">
                  <c:v>75</c:v>
                </c:pt>
                <c:pt idx="100">
                  <c:v>75</c:v>
                </c:pt>
                <c:pt idx="101">
                  <c:v>76</c:v>
                </c:pt>
                <c:pt idx="102">
                  <c:v>76</c:v>
                </c:pt>
                <c:pt idx="103">
                  <c:v>76</c:v>
                </c:pt>
                <c:pt idx="104">
                  <c:v>76</c:v>
                </c:pt>
                <c:pt idx="105">
                  <c:v>76</c:v>
                </c:pt>
                <c:pt idx="106">
                  <c:v>76</c:v>
                </c:pt>
                <c:pt idx="107">
                  <c:v>76</c:v>
                </c:pt>
                <c:pt idx="108">
                  <c:v>76</c:v>
                </c:pt>
                <c:pt idx="109">
                  <c:v>76</c:v>
                </c:pt>
                <c:pt idx="110">
                  <c:v>76</c:v>
                </c:pt>
                <c:pt idx="111">
                  <c:v>NM6</c:v>
                </c:pt>
                <c:pt idx="112">
                  <c:v>NM6</c:v>
                </c:pt>
                <c:pt idx="113">
                  <c:v>NM6</c:v>
                </c:pt>
                <c:pt idx="114">
                  <c:v>NM6</c:v>
                </c:pt>
                <c:pt idx="115">
                  <c:v>NM6</c:v>
                </c:pt>
                <c:pt idx="116">
                  <c:v>NM6</c:v>
                </c:pt>
                <c:pt idx="117">
                  <c:v>NM6</c:v>
                </c:pt>
              </c:strCache>
            </c:strRef>
          </c:xVal>
          <c:yVal>
            <c:numRef>
              <c:f>'BA plot sm'!$K$2:$K$119</c:f>
              <c:numCache>
                <c:formatCode>General</c:formatCode>
                <c:ptCount val="118"/>
                <c:pt idx="0">
                  <c:v>1E-4</c:v>
                </c:pt>
                <c:pt idx="1">
                  <c:v>1.1000000000000001E-3</c:v>
                </c:pt>
                <c:pt idx="2">
                  <c:v>1.6000000000000001E-3</c:v>
                </c:pt>
                <c:pt idx="3">
                  <c:v>1.6000000000000001E-3</c:v>
                </c:pt>
                <c:pt idx="4">
                  <c:v>2.8999999999999998E-3</c:v>
                </c:pt>
                <c:pt idx="5">
                  <c:v>3.2000000000000002E-3</c:v>
                </c:pt>
                <c:pt idx="6">
                  <c:v>3.3999999999999998E-3</c:v>
                </c:pt>
                <c:pt idx="7">
                  <c:v>2.0000000000000001E-4</c:v>
                </c:pt>
                <c:pt idx="8">
                  <c:v>1.1000000000000001E-3</c:v>
                </c:pt>
                <c:pt idx="9">
                  <c:v>1.5E-3</c:v>
                </c:pt>
                <c:pt idx="10">
                  <c:v>2.2000000000000001E-3</c:v>
                </c:pt>
                <c:pt idx="11">
                  <c:v>2.3E-3</c:v>
                </c:pt>
                <c:pt idx="12">
                  <c:v>2.7000000000000001E-3</c:v>
                </c:pt>
                <c:pt idx="13">
                  <c:v>3.7000000000000002E-3</c:v>
                </c:pt>
                <c:pt idx="14">
                  <c:v>6.1000000000000004E-3</c:v>
                </c:pt>
                <c:pt idx="15">
                  <c:v>6.9999999999999999E-4</c:v>
                </c:pt>
                <c:pt idx="16">
                  <c:v>2E-3</c:v>
                </c:pt>
                <c:pt idx="17">
                  <c:v>3.2000000000000002E-3</c:v>
                </c:pt>
                <c:pt idx="18">
                  <c:v>3.3999999999999998E-3</c:v>
                </c:pt>
                <c:pt idx="19">
                  <c:v>4.0000000000000001E-3</c:v>
                </c:pt>
                <c:pt idx="20">
                  <c:v>4.0000000000000001E-3</c:v>
                </c:pt>
                <c:pt idx="21">
                  <c:v>4.5999999999999999E-3</c:v>
                </c:pt>
                <c:pt idx="22">
                  <c:v>1.5E-3</c:v>
                </c:pt>
                <c:pt idx="23">
                  <c:v>1.6000000000000001E-3</c:v>
                </c:pt>
                <c:pt idx="24">
                  <c:v>1.8E-3</c:v>
                </c:pt>
                <c:pt idx="25">
                  <c:v>2.2000000000000001E-3</c:v>
                </c:pt>
                <c:pt idx="26">
                  <c:v>2.5000000000000001E-3</c:v>
                </c:pt>
                <c:pt idx="27">
                  <c:v>3.3999999999999998E-3</c:v>
                </c:pt>
                <c:pt idx="28">
                  <c:v>4.8999999999999998E-3</c:v>
                </c:pt>
                <c:pt idx="29">
                  <c:v>7.3000000000000001E-3</c:v>
                </c:pt>
                <c:pt idx="30">
                  <c:v>1E-3</c:v>
                </c:pt>
                <c:pt idx="31">
                  <c:v>1.2999999999999999E-3</c:v>
                </c:pt>
                <c:pt idx="32">
                  <c:v>6.1999999999999998E-3</c:v>
                </c:pt>
                <c:pt idx="33">
                  <c:v>6.6E-3</c:v>
                </c:pt>
                <c:pt idx="34">
                  <c:v>6.8999999999999999E-3</c:v>
                </c:pt>
                <c:pt idx="35">
                  <c:v>8.6E-3</c:v>
                </c:pt>
                <c:pt idx="36">
                  <c:v>9.4000000000000004E-3</c:v>
                </c:pt>
                <c:pt idx="37">
                  <c:v>1.5E-3</c:v>
                </c:pt>
                <c:pt idx="38">
                  <c:v>2.5000000000000001E-3</c:v>
                </c:pt>
                <c:pt idx="39">
                  <c:v>4.0000000000000001E-3</c:v>
                </c:pt>
                <c:pt idx="40">
                  <c:v>4.8999999999999998E-3</c:v>
                </c:pt>
                <c:pt idx="41">
                  <c:v>6.3E-3</c:v>
                </c:pt>
                <c:pt idx="42">
                  <c:v>2.2000000000000001E-3</c:v>
                </c:pt>
                <c:pt idx="43">
                  <c:v>3.7000000000000002E-3</c:v>
                </c:pt>
                <c:pt idx="44">
                  <c:v>5.1999999999999998E-3</c:v>
                </c:pt>
                <c:pt idx="45">
                  <c:v>5.1999999999999998E-3</c:v>
                </c:pt>
                <c:pt idx="46">
                  <c:v>2.7000000000000001E-3</c:v>
                </c:pt>
                <c:pt idx="47">
                  <c:v>3.7000000000000002E-3</c:v>
                </c:pt>
                <c:pt idx="48">
                  <c:v>4.0000000000000001E-3</c:v>
                </c:pt>
                <c:pt idx="49">
                  <c:v>4.3E-3</c:v>
                </c:pt>
                <c:pt idx="50">
                  <c:v>5.1999999999999998E-3</c:v>
                </c:pt>
                <c:pt idx="51">
                  <c:v>5.1999999999999998E-3</c:v>
                </c:pt>
                <c:pt idx="52">
                  <c:v>5.9999999999999995E-4</c:v>
                </c:pt>
                <c:pt idx="53">
                  <c:v>3.2000000000000002E-3</c:v>
                </c:pt>
                <c:pt idx="54">
                  <c:v>3.7000000000000002E-3</c:v>
                </c:pt>
                <c:pt idx="55">
                  <c:v>3.7000000000000002E-3</c:v>
                </c:pt>
                <c:pt idx="56">
                  <c:v>5.0000000000000001E-3</c:v>
                </c:pt>
                <c:pt idx="57">
                  <c:v>5.1999999999999998E-3</c:v>
                </c:pt>
                <c:pt idx="58">
                  <c:v>5.8999999999999999E-3</c:v>
                </c:pt>
                <c:pt idx="59">
                  <c:v>6.6E-3</c:v>
                </c:pt>
                <c:pt idx="60">
                  <c:v>1E-4</c:v>
                </c:pt>
                <c:pt idx="61">
                  <c:v>1.6000000000000001E-3</c:v>
                </c:pt>
                <c:pt idx="62">
                  <c:v>2.5000000000000001E-3</c:v>
                </c:pt>
                <c:pt idx="63">
                  <c:v>4.8999999999999998E-3</c:v>
                </c:pt>
                <c:pt idx="64">
                  <c:v>5.1999999999999998E-3</c:v>
                </c:pt>
                <c:pt idx="65">
                  <c:v>5.7000000000000002E-3</c:v>
                </c:pt>
                <c:pt idx="66">
                  <c:v>1.8E-3</c:v>
                </c:pt>
                <c:pt idx="67">
                  <c:v>2.2000000000000001E-3</c:v>
                </c:pt>
                <c:pt idx="68">
                  <c:v>2.7000000000000001E-3</c:v>
                </c:pt>
                <c:pt idx="69">
                  <c:v>3.2000000000000002E-3</c:v>
                </c:pt>
                <c:pt idx="70">
                  <c:v>4.0000000000000001E-3</c:v>
                </c:pt>
                <c:pt idx="71">
                  <c:v>4.4999999999999997E-3</c:v>
                </c:pt>
                <c:pt idx="72">
                  <c:v>4.4999999999999997E-3</c:v>
                </c:pt>
                <c:pt idx="73">
                  <c:v>5.9999999999999995E-4</c:v>
                </c:pt>
                <c:pt idx="74">
                  <c:v>1.6000000000000001E-3</c:v>
                </c:pt>
                <c:pt idx="75">
                  <c:v>2.2000000000000001E-3</c:v>
                </c:pt>
                <c:pt idx="76">
                  <c:v>2.5000000000000001E-3</c:v>
                </c:pt>
                <c:pt idx="77">
                  <c:v>2.7000000000000001E-3</c:v>
                </c:pt>
                <c:pt idx="78">
                  <c:v>2.8999999999999998E-3</c:v>
                </c:pt>
                <c:pt idx="79">
                  <c:v>4.3E-3</c:v>
                </c:pt>
                <c:pt idx="80">
                  <c:v>4.5999999999999999E-3</c:v>
                </c:pt>
                <c:pt idx="81">
                  <c:v>7.6E-3</c:v>
                </c:pt>
                <c:pt idx="82">
                  <c:v>6.9999999999999999E-4</c:v>
                </c:pt>
                <c:pt idx="83">
                  <c:v>3.3E-3</c:v>
                </c:pt>
                <c:pt idx="84">
                  <c:v>3.7000000000000002E-3</c:v>
                </c:pt>
                <c:pt idx="85">
                  <c:v>3.8999999999999998E-3</c:v>
                </c:pt>
                <c:pt idx="86">
                  <c:v>4.0000000000000001E-3</c:v>
                </c:pt>
                <c:pt idx="87">
                  <c:v>4.7000000000000002E-3</c:v>
                </c:pt>
                <c:pt idx="88">
                  <c:v>5.4999999999999997E-3</c:v>
                </c:pt>
                <c:pt idx="89">
                  <c:v>5.7000000000000002E-3</c:v>
                </c:pt>
                <c:pt idx="90">
                  <c:v>5.8999999999999999E-3</c:v>
                </c:pt>
                <c:pt idx="91">
                  <c:v>6.4000000000000003E-3</c:v>
                </c:pt>
                <c:pt idx="92">
                  <c:v>1E-3</c:v>
                </c:pt>
                <c:pt idx="93">
                  <c:v>2.5000000000000001E-3</c:v>
                </c:pt>
                <c:pt idx="94">
                  <c:v>2.5000000000000001E-3</c:v>
                </c:pt>
                <c:pt idx="95">
                  <c:v>2.8999999999999998E-3</c:v>
                </c:pt>
                <c:pt idx="96">
                  <c:v>3.3999999999999998E-3</c:v>
                </c:pt>
                <c:pt idx="97">
                  <c:v>3.8999999999999998E-3</c:v>
                </c:pt>
                <c:pt idx="98">
                  <c:v>4.1000000000000003E-3</c:v>
                </c:pt>
                <c:pt idx="99">
                  <c:v>5.8999999999999999E-3</c:v>
                </c:pt>
                <c:pt idx="100">
                  <c:v>6.7000000000000002E-3</c:v>
                </c:pt>
                <c:pt idx="101">
                  <c:v>4.0000000000000002E-4</c:v>
                </c:pt>
                <c:pt idx="102">
                  <c:v>1.2999999999999999E-3</c:v>
                </c:pt>
                <c:pt idx="103">
                  <c:v>1.8E-3</c:v>
                </c:pt>
                <c:pt idx="104">
                  <c:v>1.8E-3</c:v>
                </c:pt>
                <c:pt idx="105">
                  <c:v>2.2000000000000001E-3</c:v>
                </c:pt>
                <c:pt idx="106">
                  <c:v>2.2000000000000001E-3</c:v>
                </c:pt>
                <c:pt idx="107">
                  <c:v>3.5000000000000001E-3</c:v>
                </c:pt>
                <c:pt idx="108">
                  <c:v>3.7000000000000002E-3</c:v>
                </c:pt>
                <c:pt idx="109">
                  <c:v>4.4999999999999997E-3</c:v>
                </c:pt>
                <c:pt idx="110">
                  <c:v>4.8999999999999998E-3</c:v>
                </c:pt>
                <c:pt idx="111">
                  <c:v>1.2999999999999999E-3</c:v>
                </c:pt>
                <c:pt idx="112">
                  <c:v>1.2999999999999999E-3</c:v>
                </c:pt>
                <c:pt idx="113">
                  <c:v>2E-3</c:v>
                </c:pt>
                <c:pt idx="114">
                  <c:v>2.5000000000000001E-3</c:v>
                </c:pt>
                <c:pt idx="115">
                  <c:v>2.8999999999999998E-3</c:v>
                </c:pt>
                <c:pt idx="116">
                  <c:v>3.2000000000000002E-3</c:v>
                </c:pt>
                <c:pt idx="117">
                  <c:v>3.7000000000000002E-3</c:v>
                </c:pt>
              </c:numCache>
            </c:numRef>
          </c:yVal>
          <c:smooth val="0"/>
        </c:ser>
        <c:dLbls>
          <c:showLegendKey val="0"/>
          <c:showVal val="0"/>
          <c:showCatName val="0"/>
          <c:showSerName val="0"/>
          <c:showPercent val="0"/>
          <c:showBubbleSize val="0"/>
        </c:dLbls>
        <c:axId val="215242624"/>
        <c:axId val="215252992"/>
      </c:scatterChart>
      <c:valAx>
        <c:axId val="215242624"/>
        <c:scaling>
          <c:orientation val="minMax"/>
        </c:scaling>
        <c:delete val="0"/>
        <c:axPos val="b"/>
        <c:title>
          <c:layout/>
          <c:overlay val="0"/>
        </c:title>
        <c:numFmt formatCode="@" sourceLinked="1"/>
        <c:majorTickMark val="out"/>
        <c:minorTickMark val="none"/>
        <c:tickLblPos val="nextTo"/>
        <c:txPr>
          <a:bodyPr rot="5400000" vert="horz"/>
          <a:lstStyle/>
          <a:p>
            <a:pPr>
              <a:defRPr/>
            </a:pPr>
            <a:endParaRPr lang="en-US"/>
          </a:p>
        </c:txPr>
        <c:crossAx val="215252992"/>
        <c:crosses val="autoZero"/>
        <c:crossBetween val="midCat"/>
      </c:valAx>
      <c:valAx>
        <c:axId val="215252992"/>
        <c:scaling>
          <c:orientation val="minMax"/>
        </c:scaling>
        <c:delete val="0"/>
        <c:axPos val="l"/>
        <c:majorGridlines/>
        <c:numFmt formatCode="General" sourceLinked="1"/>
        <c:majorTickMark val="out"/>
        <c:minorTickMark val="none"/>
        <c:tickLblPos val="nextTo"/>
        <c:crossAx val="215242624"/>
        <c:crossesAt val="0"/>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18</xdr:row>
      <xdr:rowOff>19050</xdr:rowOff>
    </xdr:from>
    <xdr:to>
      <xdr:col>10</xdr:col>
      <xdr:colOff>66675</xdr:colOff>
      <xdr:row>28</xdr:row>
      <xdr:rowOff>133350</xdr:rowOff>
    </xdr:to>
    <xdr:sp macro="" textlink="">
      <xdr:nvSpPr>
        <xdr:cNvPr id="2" name="TextBox 1"/>
        <xdr:cNvSpPr txBox="1"/>
      </xdr:nvSpPr>
      <xdr:spPr>
        <a:xfrm>
          <a:off x="3124200" y="3448050"/>
          <a:ext cx="3038475"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Sig corr highlighted in yellow.</a:t>
          </a:r>
        </a:p>
        <a:p>
          <a:endParaRPr lang="en-US" sz="1100"/>
        </a:p>
        <a:p>
          <a:r>
            <a:rPr lang="en-US" sz="1100"/>
            <a:t>Ht and avght highly</a:t>
          </a:r>
          <a:r>
            <a:rPr lang="en-US" sz="1100" baseline="0"/>
            <a:t> correlated as expected.</a:t>
          </a:r>
        </a:p>
        <a:p>
          <a:endParaRPr lang="en-US" sz="1100" baseline="0"/>
        </a:p>
        <a:p>
          <a:r>
            <a:rPr lang="en-US" sz="1100" baseline="0"/>
            <a:t>Stem number correlated with BA; no surprise.</a:t>
          </a:r>
        </a:p>
        <a:p>
          <a:endParaRPr lang="en-US" sz="1100" baseline="0"/>
        </a:p>
        <a:p>
          <a:r>
            <a:rPr lang="en-US" sz="1100" baseline="0"/>
            <a:t>NS, but negative corr for BS and ht variables; a slight tendency for  clones with higher mean BA to be a little shorter.  Not surprising, carbon allocated to producing  thicker stems diverted from ht growth.</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5</xdr:row>
      <xdr:rowOff>180975</xdr:rowOff>
    </xdr:from>
    <xdr:to>
      <xdr:col>4</xdr:col>
      <xdr:colOff>295275</xdr:colOff>
      <xdr:row>28</xdr:row>
      <xdr:rowOff>123825</xdr:rowOff>
    </xdr:to>
    <xdr:sp macro="" textlink="">
      <xdr:nvSpPr>
        <xdr:cNvPr id="2" name="TextBox 1"/>
        <xdr:cNvSpPr txBox="1"/>
      </xdr:nvSpPr>
      <xdr:spPr>
        <a:xfrm>
          <a:off x="123825" y="1162050"/>
          <a:ext cx="30670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BA is the most normally distributed of the 3 growth</a:t>
          </a:r>
          <a:r>
            <a:rPr lang="en-US" sz="1100" baseline="0"/>
            <a:t> variables (ht  &amp; avght were essentially the same and skewed  to the right).  The % variation of clone effects  (13% for BA, slightly higher for ht and avght) was relatively low which is not surprising since all but NM6 were full-siblings.  </a:t>
          </a:r>
        </a:p>
        <a:p>
          <a:endParaRPr lang="en-US" sz="1100" baseline="0"/>
        </a:p>
        <a:p>
          <a:r>
            <a:rPr lang="en-US" sz="1100" baseline="0"/>
            <a:t>Rep was sig for ht and avght but not for BA.</a:t>
          </a:r>
        </a:p>
        <a:p>
          <a:endParaRPr lang="en-US" sz="1100" baseline="0"/>
        </a:p>
        <a:p>
          <a:r>
            <a:rPr lang="en-US" sz="1100" baseline="0"/>
            <a:t>Clone effects were NS for  number of stems.  </a:t>
          </a:r>
        </a:p>
        <a:p>
          <a:endParaRPr lang="en-US" sz="1100" baseline="0"/>
        </a:p>
        <a:p>
          <a:r>
            <a:rPr lang="en-US" sz="1100"/>
            <a:t>I ran</a:t>
          </a:r>
          <a:r>
            <a:rPr lang="en-US" sz="1100" baseline="0"/>
            <a:t> both Tukey's and LSD mean separation tests to get a sense of  how the clone means were grouped.  Even though there appears to large differences among the means, the mean separation  tests tend to lump them together because there is so much variabiltiy within clones (see plot on next tab).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171450</xdr:rowOff>
    </xdr:from>
    <xdr:to>
      <xdr:col>11</xdr:col>
      <xdr:colOff>347472</xdr:colOff>
      <xdr:row>32</xdr:row>
      <xdr:rowOff>128778</xdr:rowOff>
    </xdr:to>
    <xdr:pic>
      <xdr:nvPicPr>
        <xdr:cNvPr id="3" name="Picture 2" descr="alba ba plot2.jpg"/>
        <xdr:cNvPicPr>
          <a:picLocks noChangeAspect="1"/>
        </xdr:cNvPicPr>
      </xdr:nvPicPr>
      <xdr:blipFill>
        <a:blip xmlns:r="http://schemas.openxmlformats.org/officeDocument/2006/relationships" r:embed="rId1" cstate="print"/>
        <a:stretch>
          <a:fillRect/>
        </a:stretch>
      </xdr:blipFill>
      <xdr:spPr>
        <a:xfrm>
          <a:off x="152400" y="171450"/>
          <a:ext cx="6900672" cy="6053328"/>
        </a:xfrm>
        <a:prstGeom prst="rect">
          <a:avLst/>
        </a:prstGeom>
      </xdr:spPr>
    </xdr:pic>
    <xdr:clientData/>
  </xdr:twoCellAnchor>
  <xdr:twoCellAnchor>
    <xdr:from>
      <xdr:col>11</xdr:col>
      <xdr:colOff>228600</xdr:colOff>
      <xdr:row>12</xdr:row>
      <xdr:rowOff>85725</xdr:rowOff>
    </xdr:from>
    <xdr:to>
      <xdr:col>15</xdr:col>
      <xdr:colOff>104775</xdr:colOff>
      <xdr:row>18</xdr:row>
      <xdr:rowOff>76200</xdr:rowOff>
    </xdr:to>
    <xdr:sp macro="" textlink="">
      <xdr:nvSpPr>
        <xdr:cNvPr id="4" name="TextBox 3"/>
        <xdr:cNvSpPr txBox="1"/>
      </xdr:nvSpPr>
      <xdr:spPr>
        <a:xfrm>
          <a:off x="6934200" y="2371725"/>
          <a:ext cx="23145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Just for yuks</a:t>
          </a:r>
          <a:r>
            <a:rPr lang="en-US" sz="1100" baseline="0"/>
            <a:t> I plotted BA by clone to get an idea of how variable each clone is.  The best, worst, and NM6 are circled.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12</xdr:col>
      <xdr:colOff>304800</xdr:colOff>
      <xdr:row>8</xdr:row>
      <xdr:rowOff>28575</xdr:rowOff>
    </xdr:from>
    <xdr:ext cx="184731" cy="264560"/>
    <xdr:sp macro="" textlink="">
      <xdr:nvSpPr>
        <xdr:cNvPr id="2" name="TextBox 1"/>
        <xdr:cNvSpPr txBox="1"/>
      </xdr:nvSpPr>
      <xdr:spPr>
        <a:xfrm>
          <a:off x="8362950" y="155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11</xdr:col>
      <xdr:colOff>514349</xdr:colOff>
      <xdr:row>18</xdr:row>
      <xdr:rowOff>166686</xdr:rowOff>
    </xdr:from>
    <xdr:to>
      <xdr:col>30</xdr:col>
      <xdr:colOff>9524</xdr:colOff>
      <xdr:row>45</xdr:row>
      <xdr:rowOff>9525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UL~1.PC-/AppData/Local/Temp/U08as-2010%20Alba%20Clonal%20RawData%20Complete%20Oct%20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otMap 4Yr DBH"/>
      <sheetName val="U08as-2010-map"/>
      <sheetName val="PlotMap"/>
      <sheetName val="treatments"/>
      <sheetName val="measurements"/>
      <sheetName val="AllData"/>
      <sheetName val="ExportData"/>
      <sheetName val="AlbaClone"/>
      <sheetName val="Clones"/>
      <sheetName val="BlankFldSheet"/>
      <sheetName val="Pivot"/>
      <sheetName val="Plot MAI"/>
      <sheetName val="Sheet2"/>
      <sheetName val="Nursery Stool Beds 66 &amp; 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radford" refreshedDate="41695.683020949073" createdVersion="4" refreshedVersion="4" minRefreshableVersion="3" recordCount="118">
  <cacheSource type="worksheet">
    <worksheetSource ref="J1:K119" sheet="BA plot sm"/>
  </cacheSource>
  <cacheFields count="2">
    <cacheField name="clone" numFmtId="49">
      <sharedItems containsMixedTypes="1" containsNumber="1" containsInteger="1" minValue="62" maxValue="76" count="16">
        <n v="62"/>
        <n v="63"/>
        <n v="64"/>
        <n v="65"/>
        <n v="66"/>
        <n v="67"/>
        <n v="68"/>
        <n v="69"/>
        <n v="70"/>
        <n v="71"/>
        <n v="72"/>
        <n v="73"/>
        <n v="74"/>
        <n v="75"/>
        <n v="76"/>
        <s v="NM6"/>
      </sharedItems>
    </cacheField>
    <cacheField name="basm" numFmtId="0">
      <sharedItems containsSemiMixedTypes="0" containsString="0" containsNumber="1" minValue="1E-4" maxValue="9.4000000000000004E-3" count="46">
        <n v="1E-4"/>
        <n v="1.1000000000000001E-3"/>
        <n v="1.6000000000000001E-3"/>
        <n v="2.8999999999999998E-3"/>
        <n v="3.2000000000000002E-3"/>
        <n v="3.3999999999999998E-3"/>
        <n v="2.0000000000000001E-4"/>
        <n v="1.5E-3"/>
        <n v="2.2000000000000001E-3"/>
        <n v="2.3E-3"/>
        <n v="2.7000000000000001E-3"/>
        <n v="3.7000000000000002E-3"/>
        <n v="6.1000000000000004E-3"/>
        <n v="6.9999999999999999E-4"/>
        <n v="2E-3"/>
        <n v="4.0000000000000001E-3"/>
        <n v="4.5999999999999999E-3"/>
        <n v="1.8E-3"/>
        <n v="2.5000000000000001E-3"/>
        <n v="4.8999999999999998E-3"/>
        <n v="7.3000000000000001E-3"/>
        <n v="1E-3"/>
        <n v="1.2999999999999999E-3"/>
        <n v="6.1999999999999998E-3"/>
        <n v="6.6E-3"/>
        <n v="6.8999999999999999E-3"/>
        <n v="8.6E-3"/>
        <n v="9.4000000000000004E-3"/>
        <n v="6.3E-3"/>
        <n v="5.1999999999999998E-3"/>
        <n v="4.3E-3"/>
        <n v="5.9999999999999995E-4"/>
        <n v="5.0000000000000001E-3"/>
        <n v="5.8999999999999999E-3"/>
        <n v="5.7000000000000002E-3"/>
        <n v="4.4999999999999997E-3"/>
        <n v="7.6E-3"/>
        <n v="3.3E-3"/>
        <n v="3.8999999999999998E-3"/>
        <n v="4.7000000000000002E-3"/>
        <n v="5.4999999999999997E-3"/>
        <n v="6.4000000000000003E-3"/>
        <n v="4.1000000000000003E-3"/>
        <n v="6.7000000000000002E-3"/>
        <n v="4.0000000000000002E-4"/>
        <n v="3.5000000000000001E-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radford" refreshedDate="41696.724212037036" createdVersion="3" refreshedVersion="4" minRefreshableVersion="3" recordCount="136">
  <cacheSource type="worksheet">
    <worksheetSource ref="A1:K1048576" sheet="yr4data"/>
  </cacheSource>
  <cacheFields count="11">
    <cacheField name="seq" numFmtId="0">
      <sharedItems containsString="0" containsBlank="1" containsNumber="1" containsInteger="1" minValue="1" maxValue="135"/>
    </cacheField>
    <cacheField name="col" numFmtId="0">
      <sharedItems containsString="0" containsBlank="1" containsNumber="1" containsInteger="1" minValue="1" maxValue="15"/>
    </cacheField>
    <cacheField name="row" numFmtId="0">
      <sharedItems containsString="0" containsBlank="1" containsNumber="1" containsInteger="1" minValue="1" maxValue="9"/>
    </cacheField>
    <cacheField name="rep" numFmtId="0">
      <sharedItems containsString="0" containsBlank="1" containsNumber="1" containsInteger="1" minValue="1" maxValue="5" count="6">
        <n v="1"/>
        <n v="2"/>
        <n v="3"/>
        <n v="4"/>
        <n v="5"/>
        <m/>
      </sharedItems>
    </cacheField>
    <cacheField name="plot" numFmtId="0">
      <sharedItems containsString="0" containsBlank="1" containsNumber="1" containsInteger="1" minValue="1" maxValue="106"/>
    </cacheField>
    <cacheField name="clone" numFmtId="0">
      <sharedItems containsBlank="1" containsMixedTypes="1" containsNumber="1" containsInteger="1" minValue="62" maxValue="76" count="17">
        <n v="68"/>
        <n v="76"/>
        <n v="71"/>
        <n v="72"/>
        <n v="74"/>
        <s v="NM6"/>
        <n v="67"/>
        <n v="64"/>
        <n v="75"/>
        <n v="63"/>
        <n v="62"/>
        <n v="70"/>
        <n v="69"/>
        <n v="65"/>
        <n v="73"/>
        <n v="66"/>
        <m/>
      </sharedItems>
    </cacheField>
    <cacheField name="stemno" numFmtId="0">
      <sharedItems containsString="0" containsBlank="1" containsNumber="1" containsInteger="1" minValue="1" maxValue="3"/>
    </cacheField>
    <cacheField name="htave" numFmtId="0">
      <sharedItems containsString="0" containsBlank="1" containsNumber="1" minValue="8" maxValue="24.5"/>
    </cacheField>
    <cacheField name="ht" numFmtId="0">
      <sharedItems containsString="0" containsBlank="1" containsNumber="1" minValue="8" maxValue="25"/>
    </cacheField>
    <cacheField name="basm" numFmtId="0">
      <sharedItems containsBlank="1" containsMixedTypes="1" containsNumber="1" minValue="1E-4" maxValue="9.4000000000000004E-3"/>
    </cacheField>
    <cacheField name="ba" numFmtId="0">
      <sharedItems containsString="0" containsBlank="1" containsNumber="1" minValue="7.0903940972222215E-4" maxValue="0.100901762152777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8">
  <r>
    <x v="0"/>
    <x v="0"/>
  </r>
  <r>
    <x v="0"/>
    <x v="1"/>
  </r>
  <r>
    <x v="0"/>
    <x v="2"/>
  </r>
  <r>
    <x v="0"/>
    <x v="2"/>
  </r>
  <r>
    <x v="0"/>
    <x v="3"/>
  </r>
  <r>
    <x v="0"/>
    <x v="4"/>
  </r>
  <r>
    <x v="0"/>
    <x v="5"/>
  </r>
  <r>
    <x v="1"/>
    <x v="6"/>
  </r>
  <r>
    <x v="1"/>
    <x v="1"/>
  </r>
  <r>
    <x v="1"/>
    <x v="7"/>
  </r>
  <r>
    <x v="1"/>
    <x v="8"/>
  </r>
  <r>
    <x v="1"/>
    <x v="9"/>
  </r>
  <r>
    <x v="1"/>
    <x v="10"/>
  </r>
  <r>
    <x v="1"/>
    <x v="11"/>
  </r>
  <r>
    <x v="1"/>
    <x v="12"/>
  </r>
  <r>
    <x v="2"/>
    <x v="13"/>
  </r>
  <r>
    <x v="2"/>
    <x v="14"/>
  </r>
  <r>
    <x v="2"/>
    <x v="4"/>
  </r>
  <r>
    <x v="2"/>
    <x v="5"/>
  </r>
  <r>
    <x v="2"/>
    <x v="15"/>
  </r>
  <r>
    <x v="2"/>
    <x v="15"/>
  </r>
  <r>
    <x v="2"/>
    <x v="16"/>
  </r>
  <r>
    <x v="3"/>
    <x v="7"/>
  </r>
  <r>
    <x v="3"/>
    <x v="2"/>
  </r>
  <r>
    <x v="3"/>
    <x v="17"/>
  </r>
  <r>
    <x v="3"/>
    <x v="8"/>
  </r>
  <r>
    <x v="3"/>
    <x v="18"/>
  </r>
  <r>
    <x v="3"/>
    <x v="5"/>
  </r>
  <r>
    <x v="3"/>
    <x v="19"/>
  </r>
  <r>
    <x v="3"/>
    <x v="20"/>
  </r>
  <r>
    <x v="4"/>
    <x v="21"/>
  </r>
  <r>
    <x v="4"/>
    <x v="22"/>
  </r>
  <r>
    <x v="4"/>
    <x v="23"/>
  </r>
  <r>
    <x v="4"/>
    <x v="24"/>
  </r>
  <r>
    <x v="4"/>
    <x v="25"/>
  </r>
  <r>
    <x v="4"/>
    <x v="26"/>
  </r>
  <r>
    <x v="4"/>
    <x v="27"/>
  </r>
  <r>
    <x v="5"/>
    <x v="7"/>
  </r>
  <r>
    <x v="5"/>
    <x v="18"/>
  </r>
  <r>
    <x v="5"/>
    <x v="15"/>
  </r>
  <r>
    <x v="5"/>
    <x v="19"/>
  </r>
  <r>
    <x v="5"/>
    <x v="28"/>
  </r>
  <r>
    <x v="6"/>
    <x v="8"/>
  </r>
  <r>
    <x v="6"/>
    <x v="11"/>
  </r>
  <r>
    <x v="6"/>
    <x v="29"/>
  </r>
  <r>
    <x v="6"/>
    <x v="29"/>
  </r>
  <r>
    <x v="7"/>
    <x v="10"/>
  </r>
  <r>
    <x v="7"/>
    <x v="11"/>
  </r>
  <r>
    <x v="7"/>
    <x v="15"/>
  </r>
  <r>
    <x v="7"/>
    <x v="30"/>
  </r>
  <r>
    <x v="7"/>
    <x v="29"/>
  </r>
  <r>
    <x v="7"/>
    <x v="29"/>
  </r>
  <r>
    <x v="8"/>
    <x v="31"/>
  </r>
  <r>
    <x v="8"/>
    <x v="4"/>
  </r>
  <r>
    <x v="8"/>
    <x v="11"/>
  </r>
  <r>
    <x v="8"/>
    <x v="11"/>
  </r>
  <r>
    <x v="8"/>
    <x v="32"/>
  </r>
  <r>
    <x v="8"/>
    <x v="29"/>
  </r>
  <r>
    <x v="8"/>
    <x v="33"/>
  </r>
  <r>
    <x v="8"/>
    <x v="24"/>
  </r>
  <r>
    <x v="9"/>
    <x v="0"/>
  </r>
  <r>
    <x v="9"/>
    <x v="2"/>
  </r>
  <r>
    <x v="9"/>
    <x v="18"/>
  </r>
  <r>
    <x v="9"/>
    <x v="19"/>
  </r>
  <r>
    <x v="9"/>
    <x v="29"/>
  </r>
  <r>
    <x v="9"/>
    <x v="34"/>
  </r>
  <r>
    <x v="10"/>
    <x v="17"/>
  </r>
  <r>
    <x v="10"/>
    <x v="8"/>
  </r>
  <r>
    <x v="10"/>
    <x v="10"/>
  </r>
  <r>
    <x v="10"/>
    <x v="4"/>
  </r>
  <r>
    <x v="10"/>
    <x v="15"/>
  </r>
  <r>
    <x v="10"/>
    <x v="35"/>
  </r>
  <r>
    <x v="10"/>
    <x v="35"/>
  </r>
  <r>
    <x v="11"/>
    <x v="31"/>
  </r>
  <r>
    <x v="11"/>
    <x v="2"/>
  </r>
  <r>
    <x v="11"/>
    <x v="8"/>
  </r>
  <r>
    <x v="11"/>
    <x v="18"/>
  </r>
  <r>
    <x v="11"/>
    <x v="10"/>
  </r>
  <r>
    <x v="11"/>
    <x v="3"/>
  </r>
  <r>
    <x v="11"/>
    <x v="30"/>
  </r>
  <r>
    <x v="11"/>
    <x v="16"/>
  </r>
  <r>
    <x v="11"/>
    <x v="36"/>
  </r>
  <r>
    <x v="12"/>
    <x v="13"/>
  </r>
  <r>
    <x v="12"/>
    <x v="37"/>
  </r>
  <r>
    <x v="12"/>
    <x v="11"/>
  </r>
  <r>
    <x v="12"/>
    <x v="38"/>
  </r>
  <r>
    <x v="12"/>
    <x v="15"/>
  </r>
  <r>
    <x v="12"/>
    <x v="39"/>
  </r>
  <r>
    <x v="12"/>
    <x v="40"/>
  </r>
  <r>
    <x v="12"/>
    <x v="34"/>
  </r>
  <r>
    <x v="12"/>
    <x v="33"/>
  </r>
  <r>
    <x v="12"/>
    <x v="41"/>
  </r>
  <r>
    <x v="13"/>
    <x v="21"/>
  </r>
  <r>
    <x v="13"/>
    <x v="18"/>
  </r>
  <r>
    <x v="13"/>
    <x v="18"/>
  </r>
  <r>
    <x v="13"/>
    <x v="3"/>
  </r>
  <r>
    <x v="13"/>
    <x v="5"/>
  </r>
  <r>
    <x v="13"/>
    <x v="38"/>
  </r>
  <r>
    <x v="13"/>
    <x v="42"/>
  </r>
  <r>
    <x v="13"/>
    <x v="33"/>
  </r>
  <r>
    <x v="13"/>
    <x v="43"/>
  </r>
  <r>
    <x v="14"/>
    <x v="44"/>
  </r>
  <r>
    <x v="14"/>
    <x v="22"/>
  </r>
  <r>
    <x v="14"/>
    <x v="17"/>
  </r>
  <r>
    <x v="14"/>
    <x v="17"/>
  </r>
  <r>
    <x v="14"/>
    <x v="8"/>
  </r>
  <r>
    <x v="14"/>
    <x v="8"/>
  </r>
  <r>
    <x v="14"/>
    <x v="45"/>
  </r>
  <r>
    <x v="14"/>
    <x v="11"/>
  </r>
  <r>
    <x v="14"/>
    <x v="35"/>
  </r>
  <r>
    <x v="14"/>
    <x v="19"/>
  </r>
  <r>
    <x v="15"/>
    <x v="22"/>
  </r>
  <r>
    <x v="15"/>
    <x v="22"/>
  </r>
  <r>
    <x v="15"/>
    <x v="14"/>
  </r>
  <r>
    <x v="15"/>
    <x v="18"/>
  </r>
  <r>
    <x v="15"/>
    <x v="3"/>
  </r>
  <r>
    <x v="15"/>
    <x v="4"/>
  </r>
  <r>
    <x v="15"/>
    <x v="11"/>
  </r>
</pivotCacheRecords>
</file>

<file path=xl/pivotCache/pivotCacheRecords2.xml><?xml version="1.0" encoding="utf-8"?>
<pivotCacheRecords xmlns="http://schemas.openxmlformats.org/spreadsheetml/2006/main" xmlns:r="http://schemas.openxmlformats.org/officeDocument/2006/relationships" count="136">
  <r>
    <n v="1"/>
    <n v="1"/>
    <n v="1"/>
    <x v="0"/>
    <n v="1"/>
    <x v="0"/>
    <m/>
    <m/>
    <m/>
    <s v=""/>
    <m/>
  </r>
  <r>
    <n v="2"/>
    <n v="1"/>
    <n v="2"/>
    <x v="0"/>
    <n v="1"/>
    <x v="0"/>
    <m/>
    <m/>
    <m/>
    <s v=""/>
    <m/>
  </r>
  <r>
    <n v="3"/>
    <n v="1"/>
    <n v="3"/>
    <x v="1"/>
    <n v="2"/>
    <x v="1"/>
    <m/>
    <m/>
    <m/>
    <s v=""/>
    <m/>
  </r>
  <r>
    <n v="4"/>
    <n v="1"/>
    <n v="4"/>
    <x v="1"/>
    <n v="2"/>
    <x v="1"/>
    <m/>
    <m/>
    <m/>
    <s v=""/>
    <m/>
  </r>
  <r>
    <n v="5"/>
    <n v="1"/>
    <n v="5"/>
    <x v="2"/>
    <n v="3"/>
    <x v="2"/>
    <n v="1"/>
    <n v="21"/>
    <n v="21"/>
    <n v="4.8999999999999998E-3"/>
    <n v="5.2414374826388895E-2"/>
  </r>
  <r>
    <n v="6"/>
    <n v="1"/>
    <n v="6"/>
    <x v="2"/>
    <n v="3"/>
    <x v="2"/>
    <n v="2"/>
    <n v="20.5"/>
    <n v="21"/>
    <n v="5.7000000000000002E-3"/>
    <n v="6.157734565972222E-2"/>
  </r>
  <r>
    <n v="7"/>
    <n v="1"/>
    <n v="7"/>
    <x v="3"/>
    <n v="4"/>
    <x v="3"/>
    <n v="1"/>
    <n v="21"/>
    <n v="21"/>
    <n v="2.2000000000000001E-3"/>
    <n v="2.4052798437500005E-2"/>
  </r>
  <r>
    <n v="8"/>
    <n v="1"/>
    <n v="8"/>
    <x v="4"/>
    <n v="100"/>
    <x v="4"/>
    <n v="1"/>
    <n v="19"/>
    <n v="19"/>
    <n v="6.9999999999999999E-4"/>
    <n v="7.8539749999999992E-3"/>
  </r>
  <r>
    <n v="9"/>
    <n v="1"/>
    <n v="9"/>
    <x v="0"/>
    <n v="61"/>
    <x v="5"/>
    <n v="1"/>
    <n v="13.5"/>
    <n v="13.5"/>
    <n v="1.2999999999999999E-3"/>
    <n v="1.3962622222222222E-2"/>
  </r>
  <r>
    <n v="10"/>
    <n v="2"/>
    <n v="1"/>
    <x v="0"/>
    <n v="8"/>
    <x v="6"/>
    <n v="1"/>
    <n v="20.5"/>
    <n v="20.5"/>
    <n v="4.8999999999999998E-3"/>
    <n v="5.2414374826388895E-2"/>
  </r>
  <r>
    <n v="11"/>
    <n v="2"/>
    <n v="2"/>
    <x v="0"/>
    <n v="8"/>
    <x v="6"/>
    <m/>
    <m/>
    <m/>
    <s v=""/>
    <m/>
  </r>
  <r>
    <n v="12"/>
    <n v="2"/>
    <n v="3"/>
    <x v="1"/>
    <n v="7"/>
    <x v="7"/>
    <m/>
    <m/>
    <m/>
    <s v=""/>
    <m/>
  </r>
  <r>
    <n v="13"/>
    <n v="2"/>
    <n v="4"/>
    <x v="1"/>
    <n v="7"/>
    <x v="7"/>
    <n v="1"/>
    <n v="23"/>
    <n v="23"/>
    <n v="4.0000000000000001E-3"/>
    <n v="4.2760530555555544E-2"/>
  </r>
  <r>
    <n v="14"/>
    <n v="2"/>
    <n v="5"/>
    <x v="2"/>
    <n v="6"/>
    <x v="8"/>
    <n v="1"/>
    <n v="23"/>
    <n v="23"/>
    <n v="3.3999999999999998E-3"/>
    <n v="3.6870049305555555E-2"/>
  </r>
  <r>
    <n v="15"/>
    <n v="2"/>
    <n v="6"/>
    <x v="2"/>
    <n v="6"/>
    <x v="8"/>
    <n v="1"/>
    <n v="20.5"/>
    <n v="20.5"/>
    <n v="2.5000000000000001E-3"/>
    <n v="2.6398082638888893E-2"/>
  </r>
  <r>
    <n v="16"/>
    <n v="2"/>
    <n v="7"/>
    <x v="3"/>
    <n v="5"/>
    <x v="9"/>
    <n v="1"/>
    <n v="17"/>
    <n v="17"/>
    <n v="1.1000000000000001E-3"/>
    <n v="1.22718359375E-2"/>
  </r>
  <r>
    <n v="17"/>
    <n v="2"/>
    <n v="8"/>
    <x v="3"/>
    <n v="5"/>
    <x v="9"/>
    <n v="1"/>
    <n v="10"/>
    <n v="10"/>
    <n v="2.0000000000000001E-4"/>
    <n v="1.9634937499999998E-3"/>
  </r>
  <r>
    <n v="18"/>
    <n v="2"/>
    <n v="9"/>
    <x v="0"/>
    <n v="61"/>
    <x v="5"/>
    <n v="1"/>
    <n v="15.5"/>
    <n v="15.5"/>
    <n v="2.5000000000000001E-3"/>
    <n v="2.6398082638888893E-2"/>
  </r>
  <r>
    <n v="19"/>
    <n v="3"/>
    <n v="1"/>
    <x v="0"/>
    <n v="9"/>
    <x v="4"/>
    <n v="1"/>
    <n v="18"/>
    <n v="18"/>
    <n v="4.0000000000000001E-3"/>
    <n v="4.2760530555555544E-2"/>
  </r>
  <r>
    <n v="20"/>
    <n v="3"/>
    <n v="2"/>
    <x v="0"/>
    <n v="9"/>
    <x v="4"/>
    <n v="2"/>
    <n v="16"/>
    <n v="18"/>
    <n v="3.3E-3"/>
    <n v="3.5615594965277782E-2"/>
  </r>
  <r>
    <n v="21"/>
    <n v="3"/>
    <n v="3"/>
    <x v="1"/>
    <n v="10"/>
    <x v="10"/>
    <n v="1"/>
    <n v="8"/>
    <n v="8"/>
    <n v="1E-4"/>
    <n v="8.726638888888889E-4"/>
  </r>
  <r>
    <n v="22"/>
    <n v="3"/>
    <n v="4"/>
    <x v="1"/>
    <n v="10"/>
    <x v="10"/>
    <n v="1"/>
    <n v="16"/>
    <n v="16"/>
    <n v="1.6000000000000001E-3"/>
    <n v="1.7671443749999998E-2"/>
  </r>
  <r>
    <n v="23"/>
    <n v="3"/>
    <n v="5"/>
    <x v="2"/>
    <n v="11"/>
    <x v="11"/>
    <n v="1"/>
    <n v="24"/>
    <n v="24"/>
    <n v="5.8999999999999999E-3"/>
    <n v="6.3049965972222205E-2"/>
  </r>
  <r>
    <n v="24"/>
    <n v="3"/>
    <n v="6"/>
    <x v="2"/>
    <n v="11"/>
    <x v="11"/>
    <n v="2"/>
    <n v="21.5"/>
    <n v="21.5"/>
    <n v="6.6E-3"/>
    <n v="7.0958482465277778E-2"/>
  </r>
  <r>
    <n v="25"/>
    <n v="3"/>
    <n v="7"/>
    <x v="3"/>
    <n v="12"/>
    <x v="12"/>
    <n v="1"/>
    <n v="21.5"/>
    <n v="21.5"/>
    <n v="3.7000000000000002E-3"/>
    <n v="3.97607484375E-2"/>
  </r>
  <r>
    <n v="26"/>
    <n v="3"/>
    <n v="8"/>
    <x v="1"/>
    <n v="101"/>
    <x v="1"/>
    <n v="1"/>
    <n v="9.5"/>
    <n v="9.5"/>
    <n v="4.0000000000000002E-4"/>
    <n v="4.4178609374999995E-3"/>
  </r>
  <r>
    <n v="27"/>
    <n v="3"/>
    <n v="9"/>
    <x v="1"/>
    <n v="62"/>
    <x v="5"/>
    <n v="1"/>
    <n v="16"/>
    <n v="16"/>
    <n v="2E-3"/>
    <n v="2.181659722222222E-2"/>
  </r>
  <r>
    <n v="28"/>
    <n v="4"/>
    <n v="1"/>
    <x v="0"/>
    <n v="16"/>
    <x v="8"/>
    <n v="1"/>
    <n v="14"/>
    <n v="14"/>
    <n v="1E-3"/>
    <n v="1.0690132638888886E-2"/>
  </r>
  <r>
    <n v="29"/>
    <n v="4"/>
    <n v="2"/>
    <x v="0"/>
    <n v="16"/>
    <x v="8"/>
    <n v="1"/>
    <n v="18.5"/>
    <n v="18.5"/>
    <n v="2.8999999999999998E-3"/>
    <n v="3.1415899999999997E-2"/>
  </r>
  <r>
    <n v="30"/>
    <n v="4"/>
    <n v="3"/>
    <x v="1"/>
    <n v="15"/>
    <x v="2"/>
    <m/>
    <m/>
    <m/>
    <s v=""/>
    <m/>
  </r>
  <r>
    <n v="31"/>
    <n v="4"/>
    <n v="4"/>
    <x v="1"/>
    <n v="15"/>
    <x v="2"/>
    <n v="2"/>
    <n v="8.5"/>
    <n v="9"/>
    <n v="1E-4"/>
    <n v="7.0903940972222215E-4"/>
  </r>
  <r>
    <n v="32"/>
    <n v="4"/>
    <n v="5"/>
    <x v="2"/>
    <n v="14"/>
    <x v="7"/>
    <n v="1"/>
    <n v="23"/>
    <n v="23"/>
    <n v="3.3999999999999998E-3"/>
    <n v="3.6870049305555555E-2"/>
  </r>
  <r>
    <n v="33"/>
    <n v="4"/>
    <n v="6"/>
    <x v="2"/>
    <n v="14"/>
    <x v="7"/>
    <n v="2"/>
    <n v="13.25"/>
    <n v="15.5"/>
    <n v="6.9999999999999999E-4"/>
    <n v="7.4176430555555548E-3"/>
  </r>
  <r>
    <n v="34"/>
    <n v="4"/>
    <n v="7"/>
    <x v="3"/>
    <n v="13"/>
    <x v="4"/>
    <n v="2"/>
    <n v="21"/>
    <n v="22"/>
    <n v="5.8999999999999999E-3"/>
    <n v="6.3268131944444445E-2"/>
  </r>
  <r>
    <n v="35"/>
    <n v="4"/>
    <n v="8"/>
    <x v="3"/>
    <n v="13"/>
    <x v="4"/>
    <n v="2"/>
    <n v="19"/>
    <n v="20"/>
    <n v="4.7000000000000002E-3"/>
    <n v="5.066904704861111E-2"/>
  </r>
  <r>
    <n v="36"/>
    <n v="4"/>
    <n v="9"/>
    <x v="1"/>
    <n v="62"/>
    <x v="5"/>
    <m/>
    <m/>
    <m/>
    <s v=""/>
    <m/>
  </r>
  <r>
    <n v="37"/>
    <n v="5"/>
    <n v="1"/>
    <x v="0"/>
    <n v="17"/>
    <x v="13"/>
    <n v="1"/>
    <n v="21"/>
    <n v="21"/>
    <n v="4.8999999999999998E-3"/>
    <n v="5.2414374826388895E-2"/>
  </r>
  <r>
    <n v="38"/>
    <n v="5"/>
    <n v="2"/>
    <x v="0"/>
    <n v="17"/>
    <x v="13"/>
    <n v="1"/>
    <n v="18"/>
    <n v="18"/>
    <n v="2.2000000000000001E-3"/>
    <n v="2.4052798437500005E-2"/>
  </r>
  <r>
    <n v="39"/>
    <n v="5"/>
    <n v="3"/>
    <x v="1"/>
    <n v="18"/>
    <x v="0"/>
    <n v="1"/>
    <n v="20"/>
    <n v="20"/>
    <n v="3.7000000000000002E-3"/>
    <n v="3.97607484375E-2"/>
  </r>
  <r>
    <n v="40"/>
    <n v="5"/>
    <n v="4"/>
    <x v="1"/>
    <n v="18"/>
    <x v="0"/>
    <m/>
    <m/>
    <m/>
    <s v=""/>
    <m/>
  </r>
  <r>
    <n v="41"/>
    <n v="5"/>
    <n v="5"/>
    <x v="2"/>
    <n v="19"/>
    <x v="13"/>
    <n v="1"/>
    <n v="22"/>
    <n v="22"/>
    <n v="7.3000000000000001E-3"/>
    <n v="7.8757915972222217E-2"/>
  </r>
  <r>
    <n v="42"/>
    <n v="5"/>
    <n v="6"/>
    <x v="2"/>
    <n v="19"/>
    <x v="13"/>
    <n v="1"/>
    <n v="19"/>
    <n v="19"/>
    <n v="2.5000000000000001E-3"/>
    <n v="2.6398082638888893E-2"/>
  </r>
  <r>
    <n v="43"/>
    <n v="5"/>
    <n v="7"/>
    <x v="3"/>
    <n v="20"/>
    <x v="0"/>
    <n v="1"/>
    <n v="18"/>
    <n v="18"/>
    <n v="2.2000000000000001E-3"/>
    <n v="2.4052798437500005E-2"/>
  </r>
  <r>
    <n v="44"/>
    <n v="5"/>
    <n v="8"/>
    <x v="4"/>
    <n v="102"/>
    <x v="1"/>
    <m/>
    <m/>
    <m/>
    <s v=""/>
    <m/>
  </r>
  <r>
    <n v="45"/>
    <n v="5"/>
    <n v="9"/>
    <x v="1"/>
    <n v="101"/>
    <x v="1"/>
    <n v="1"/>
    <n v="16"/>
    <n v="16"/>
    <n v="1.8E-3"/>
    <n v="1.9689478993055554E-2"/>
  </r>
  <r>
    <n v="46"/>
    <n v="6"/>
    <n v="1"/>
    <x v="0"/>
    <n v="24"/>
    <x v="14"/>
    <n v="1"/>
    <n v="15"/>
    <n v="15"/>
    <n v="1.6000000000000001E-3"/>
    <n v="1.7671443749999998E-2"/>
  </r>
  <r>
    <n v="47"/>
    <n v="6"/>
    <n v="2"/>
    <x v="0"/>
    <n v="24"/>
    <x v="14"/>
    <n v="1"/>
    <n v="18"/>
    <n v="18"/>
    <n v="2.5000000000000001E-3"/>
    <n v="2.6398082638888893E-2"/>
  </r>
  <r>
    <n v="48"/>
    <n v="6"/>
    <n v="3"/>
    <x v="1"/>
    <n v="23"/>
    <x v="14"/>
    <n v="1"/>
    <n v="12.6"/>
    <n v="12.6"/>
    <n v="5.9999999999999995E-4"/>
    <n v="6.5995206597222232E-3"/>
  </r>
  <r>
    <n v="49"/>
    <n v="6"/>
    <n v="4"/>
    <x v="1"/>
    <n v="23"/>
    <x v="14"/>
    <n v="1"/>
    <n v="20.6"/>
    <n v="20.6"/>
    <n v="2.8999999999999998E-3"/>
    <n v="3.1415899999999997E-2"/>
  </r>
  <r>
    <n v="50"/>
    <n v="6"/>
    <n v="5"/>
    <x v="2"/>
    <n v="22"/>
    <x v="12"/>
    <n v="1"/>
    <n v="22"/>
    <n v="22"/>
    <n v="4.3E-3"/>
    <n v="4.5869395659722222E-2"/>
  </r>
  <r>
    <n v="51"/>
    <n v="6"/>
    <n v="6"/>
    <x v="2"/>
    <n v="22"/>
    <x v="12"/>
    <m/>
    <m/>
    <m/>
    <s v=""/>
    <m/>
  </r>
  <r>
    <n v="52"/>
    <n v="6"/>
    <n v="7"/>
    <x v="3"/>
    <n v="21"/>
    <x v="2"/>
    <n v="2"/>
    <n v="19"/>
    <n v="20"/>
    <n v="5.1999999999999998E-3"/>
    <n v="5.5523239930555551E-2"/>
  </r>
  <r>
    <n v="53"/>
    <n v="6"/>
    <n v="8"/>
    <x v="3"/>
    <n v="21"/>
    <x v="2"/>
    <m/>
    <m/>
    <m/>
    <s v=""/>
    <m/>
  </r>
  <r>
    <n v="54"/>
    <n v="6"/>
    <n v="9"/>
    <x v="4"/>
    <n v="103"/>
    <x v="1"/>
    <n v="1"/>
    <n v="16"/>
    <n v="16"/>
    <n v="2.2000000000000001E-3"/>
    <n v="2.4052798437500005E-2"/>
  </r>
  <r>
    <n v="55"/>
    <n v="7"/>
    <n v="1"/>
    <x v="0"/>
    <n v="25"/>
    <x v="3"/>
    <n v="1"/>
    <n v="23"/>
    <n v="23"/>
    <n v="4.0000000000000001E-3"/>
    <n v="4.2760530555555544E-2"/>
  </r>
  <r>
    <n v="56"/>
    <n v="7"/>
    <n v="2"/>
    <x v="0"/>
    <n v="25"/>
    <x v="3"/>
    <n v="2"/>
    <n v="21"/>
    <n v="22"/>
    <n v="4.4999999999999997E-3"/>
    <n v="4.8541928819444441E-2"/>
  </r>
  <r>
    <n v="57"/>
    <n v="7"/>
    <n v="3"/>
    <x v="1"/>
    <n v="26"/>
    <x v="11"/>
    <n v="1"/>
    <n v="22"/>
    <n v="22"/>
    <n v="3.7000000000000002E-3"/>
    <n v="3.97607484375E-2"/>
  </r>
  <r>
    <n v="58"/>
    <n v="7"/>
    <n v="4"/>
    <x v="1"/>
    <n v="26"/>
    <x v="11"/>
    <n v="2"/>
    <n v="22"/>
    <n v="24"/>
    <n v="5.0000000000000001E-3"/>
    <n v="5.3723370659722221E-2"/>
  </r>
  <r>
    <n v="59"/>
    <n v="7"/>
    <n v="5"/>
    <x v="2"/>
    <n v="27"/>
    <x v="15"/>
    <n v="2"/>
    <n v="21.5"/>
    <n v="22"/>
    <n v="6.6E-3"/>
    <n v="7.0958482465277778E-2"/>
  </r>
  <r>
    <n v="60"/>
    <n v="7"/>
    <n v="6"/>
    <x v="2"/>
    <n v="27"/>
    <x v="15"/>
    <n v="1"/>
    <n v="20"/>
    <n v="20"/>
    <n v="1E-3"/>
    <n v="1.0690132638888886E-2"/>
  </r>
  <r>
    <n v="61"/>
    <n v="7"/>
    <n v="7"/>
    <x v="3"/>
    <n v="28"/>
    <x v="1"/>
    <n v="1"/>
    <n v="14.5"/>
    <n v="14.5"/>
    <n v="1.2999999999999999E-3"/>
    <n v="1.3962622222222222E-2"/>
  </r>
  <r>
    <n v="62"/>
    <n v="7"/>
    <n v="8"/>
    <x v="3"/>
    <n v="28"/>
    <x v="1"/>
    <n v="2"/>
    <n v="16"/>
    <n v="16"/>
    <n v="3.5000000000000001E-3"/>
    <n v="3.8015420659722229E-2"/>
  </r>
  <r>
    <n v="63"/>
    <n v="7"/>
    <n v="9"/>
    <x v="4"/>
    <n v="103"/>
    <x v="1"/>
    <n v="2"/>
    <n v="17"/>
    <n v="19"/>
    <n v="3.7000000000000002E-3"/>
    <n v="4.0360704861111117E-2"/>
  </r>
  <r>
    <n v="64"/>
    <n v="8"/>
    <n v="1"/>
    <x v="0"/>
    <n v="32"/>
    <x v="1"/>
    <n v="1"/>
    <n v="15"/>
    <n v="15"/>
    <n v="1.8E-3"/>
    <n v="1.9689478993055554E-2"/>
  </r>
  <r>
    <n v="65"/>
    <n v="8"/>
    <n v="2"/>
    <x v="0"/>
    <n v="32"/>
    <x v="1"/>
    <n v="1"/>
    <n v="16.5"/>
    <n v="16.5"/>
    <n v="2.2000000000000001E-3"/>
    <n v="2.4052798437500005E-2"/>
  </r>
  <r>
    <n v="66"/>
    <n v="8"/>
    <n v="3"/>
    <x v="1"/>
    <n v="31"/>
    <x v="13"/>
    <n v="1"/>
    <n v="17.5"/>
    <n v="17.5"/>
    <n v="1.8E-3"/>
    <n v="1.9689478993055554E-2"/>
  </r>
  <r>
    <n v="67"/>
    <n v="8"/>
    <n v="4"/>
    <x v="1"/>
    <n v="31"/>
    <x v="13"/>
    <n v="1"/>
    <n v="20"/>
    <n v="20"/>
    <n v="3.3999999999999998E-3"/>
    <n v="3.6870049305555555E-2"/>
  </r>
  <r>
    <n v="68"/>
    <n v="8"/>
    <n v="5"/>
    <x v="2"/>
    <n v="30"/>
    <x v="0"/>
    <n v="1"/>
    <n v="24"/>
    <n v="24"/>
    <n v="5.1999999999999998E-3"/>
    <n v="5.585048888888889E-2"/>
  </r>
  <r>
    <n v="69"/>
    <n v="8"/>
    <n v="6"/>
    <x v="2"/>
    <n v="30"/>
    <x v="0"/>
    <n v="2"/>
    <n v="21.25"/>
    <n v="21.5"/>
    <n v="5.1999999999999998E-3"/>
    <n v="5.5468698437500005E-2"/>
  </r>
  <r>
    <n v="70"/>
    <n v="8"/>
    <n v="7"/>
    <x v="3"/>
    <n v="29"/>
    <x v="8"/>
    <n v="1"/>
    <n v="23"/>
    <n v="23"/>
    <n v="5.8999999999999999E-3"/>
    <n v="6.3049965972222205E-2"/>
  </r>
  <r>
    <n v="71"/>
    <n v="8"/>
    <n v="8"/>
    <x v="4"/>
    <n v="102"/>
    <x v="8"/>
    <m/>
    <m/>
    <m/>
    <s v=""/>
    <m/>
  </r>
  <r>
    <n v="72"/>
    <n v="8"/>
    <n v="9"/>
    <x v="3"/>
    <n v="29"/>
    <x v="8"/>
    <n v="1"/>
    <n v="17"/>
    <n v="17"/>
    <n v="2.5000000000000001E-3"/>
    <n v="2.6398082638888893E-2"/>
  </r>
  <r>
    <n v="73"/>
    <n v="9"/>
    <n v="1"/>
    <x v="0"/>
    <n v="33"/>
    <x v="15"/>
    <n v="2"/>
    <n v="20.5"/>
    <n v="22"/>
    <n v="8.6E-3"/>
    <n v="9.2720538194444438E-2"/>
  </r>
  <r>
    <n v="74"/>
    <n v="9"/>
    <n v="2"/>
    <x v="0"/>
    <n v="33"/>
    <x v="15"/>
    <n v="3"/>
    <n v="20"/>
    <n v="22"/>
    <n v="6.8999999999999999E-3"/>
    <n v="7.4612762499999999E-2"/>
  </r>
  <r>
    <n v="75"/>
    <n v="9"/>
    <n v="3"/>
    <x v="1"/>
    <n v="34"/>
    <x v="9"/>
    <n v="1"/>
    <n v="22.5"/>
    <n v="22.5"/>
    <n v="2.7000000000000001E-3"/>
    <n v="2.8852449826388887E-2"/>
  </r>
  <r>
    <n v="76"/>
    <n v="9"/>
    <n v="4"/>
    <x v="1"/>
    <n v="34"/>
    <x v="9"/>
    <n v="2"/>
    <n v="21.5"/>
    <n v="22"/>
    <n v="6.1000000000000004E-3"/>
    <n v="6.5504333159722219E-2"/>
  </r>
  <r>
    <n v="77"/>
    <n v="9"/>
    <n v="5"/>
    <x v="2"/>
    <n v="35"/>
    <x v="1"/>
    <n v="2"/>
    <n v="19.5"/>
    <n v="19.5"/>
    <n v="4.4999999999999997E-3"/>
    <n v="4.8214679861111109E-2"/>
  </r>
  <r>
    <n v="78"/>
    <n v="9"/>
    <n v="6"/>
    <x v="2"/>
    <n v="35"/>
    <x v="1"/>
    <n v="2"/>
    <n v="20.5"/>
    <n v="20.5"/>
    <n v="4.8999999999999998E-3"/>
    <n v="5.3232497222222216E-2"/>
  </r>
  <r>
    <n v="79"/>
    <n v="9"/>
    <n v="7"/>
    <x v="3"/>
    <n v="36"/>
    <x v="11"/>
    <n v="1"/>
    <n v="21"/>
    <n v="21"/>
    <n v="3.2000000000000002E-3"/>
    <n v="3.4088433159722223E-2"/>
  </r>
  <r>
    <n v="80"/>
    <n v="9"/>
    <n v="8"/>
    <x v="3"/>
    <n v="36"/>
    <x v="11"/>
    <n v="1"/>
    <n v="14"/>
    <n v="14"/>
    <n v="5.9999999999999995E-4"/>
    <n v="6.5995206597222232E-3"/>
  </r>
  <r>
    <n v="81"/>
    <n v="9"/>
    <n v="9"/>
    <x v="4"/>
    <n v="100"/>
    <x v="4"/>
    <n v="2"/>
    <n v="22.5"/>
    <n v="25"/>
    <n v="6.4000000000000003E-3"/>
    <n v="6.8613198263888869E-2"/>
  </r>
  <r>
    <n v="82"/>
    <n v="10"/>
    <n v="1"/>
    <x v="0"/>
    <n v="40"/>
    <x v="9"/>
    <n v="1"/>
    <n v="19"/>
    <n v="19"/>
    <n v="2.2000000000000001E-3"/>
    <n v="2.4052798437500005E-2"/>
  </r>
  <r>
    <n v="83"/>
    <n v="10"/>
    <n v="2"/>
    <x v="0"/>
    <n v="40"/>
    <x v="9"/>
    <n v="2"/>
    <n v="17.25"/>
    <n v="20.5"/>
    <n v="2.3E-3"/>
    <n v="2.427096440972222E-2"/>
  </r>
  <r>
    <n v="84"/>
    <n v="10"/>
    <n v="3"/>
    <x v="1"/>
    <n v="39"/>
    <x v="12"/>
    <n v="1"/>
    <n v="23"/>
    <n v="23"/>
    <n v="5.1999999999999998E-3"/>
    <n v="5.585048888888889E-2"/>
  </r>
  <r>
    <n v="85"/>
    <n v="10"/>
    <n v="4"/>
    <x v="1"/>
    <n v="39"/>
    <x v="12"/>
    <n v="1"/>
    <n v="23.5"/>
    <n v="23.5"/>
    <n v="4.0000000000000001E-3"/>
    <n v="4.2760530555555544E-2"/>
  </r>
  <r>
    <n v="86"/>
    <n v="10"/>
    <n v="5"/>
    <x v="2"/>
    <n v="38"/>
    <x v="9"/>
    <n v="1"/>
    <n v="19"/>
    <n v="19"/>
    <n v="1.5E-3"/>
    <n v="1.5762491493055551E-2"/>
  </r>
  <r>
    <n v="87"/>
    <n v="10"/>
    <n v="6"/>
    <x v="2"/>
    <n v="38"/>
    <x v="9"/>
    <n v="1"/>
    <n v="24"/>
    <n v="24"/>
    <n v="3.7000000000000002E-3"/>
    <n v="3.97607484375E-2"/>
  </r>
  <r>
    <n v="88"/>
    <n v="10"/>
    <n v="7"/>
    <x v="3"/>
    <n v="37"/>
    <x v="14"/>
    <n v="1"/>
    <n v="21.5"/>
    <n v="21.5"/>
    <n v="2.7000000000000001E-3"/>
    <n v="2.8852449826388887E-2"/>
  </r>
  <r>
    <n v="89"/>
    <n v="10"/>
    <n v="8"/>
    <x v="4"/>
    <n v="104"/>
    <x v="8"/>
    <n v="2"/>
    <n v="20.5"/>
    <n v="21"/>
    <n v="3.8999999999999998E-3"/>
    <n v="4.2160574131944448E-2"/>
  </r>
  <r>
    <n v="90"/>
    <n v="10"/>
    <n v="9"/>
    <x v="3"/>
    <n v="37"/>
    <x v="14"/>
    <n v="3"/>
    <n v="20.333333333333332"/>
    <n v="23"/>
    <n v="7.6E-3"/>
    <n v="8.1921322569444455E-2"/>
  </r>
  <r>
    <n v="91"/>
    <n v="11"/>
    <n v="1"/>
    <x v="0"/>
    <n v="41"/>
    <x v="11"/>
    <n v="1"/>
    <n v="20"/>
    <n v="20"/>
    <n v="3.7000000000000002E-3"/>
    <n v="3.97607484375E-2"/>
  </r>
  <r>
    <n v="92"/>
    <n v="11"/>
    <n v="2"/>
    <x v="0"/>
    <n v="41"/>
    <x v="11"/>
    <n v="1"/>
    <n v="23"/>
    <n v="23"/>
    <n v="5.1999999999999998E-3"/>
    <n v="5.585048888888889E-2"/>
  </r>
  <r>
    <n v="93"/>
    <n v="11"/>
    <n v="3"/>
    <x v="1"/>
    <n v="42"/>
    <x v="4"/>
    <n v="1"/>
    <n v="22.5"/>
    <n v="22.5"/>
    <n v="3.7000000000000002E-3"/>
    <n v="3.97607484375E-2"/>
  </r>
  <r>
    <n v="94"/>
    <n v="11"/>
    <n v="4"/>
    <x v="1"/>
    <n v="42"/>
    <x v="4"/>
    <n v="2"/>
    <n v="21"/>
    <n v="21.5"/>
    <n v="3.8999999999999998E-3"/>
    <n v="4.1506076215277771E-2"/>
  </r>
  <r>
    <n v="95"/>
    <n v="11"/>
    <n v="5"/>
    <x v="2"/>
    <n v="43"/>
    <x v="4"/>
    <n v="1"/>
    <n v="24"/>
    <n v="24"/>
    <n v="5.4999999999999997E-3"/>
    <n v="5.9395685937499984E-2"/>
  </r>
  <r>
    <n v="96"/>
    <n v="11"/>
    <n v="6"/>
    <x v="2"/>
    <n v="43"/>
    <x v="4"/>
    <n v="3"/>
    <n v="20.5"/>
    <n v="23.5"/>
    <n v="5.7000000000000002E-3"/>
    <n v="6.168642864583334E-2"/>
  </r>
  <r>
    <n v="97"/>
    <n v="11"/>
    <n v="7"/>
    <x v="3"/>
    <n v="44"/>
    <x v="7"/>
    <n v="1"/>
    <n v="22.5"/>
    <n v="22.5"/>
    <n v="3.2000000000000002E-3"/>
    <n v="3.4088433159722223E-2"/>
  </r>
  <r>
    <n v="98"/>
    <n v="11"/>
    <n v="8"/>
    <x v="3"/>
    <n v="44"/>
    <x v="7"/>
    <n v="1"/>
    <n v="18"/>
    <n v="18"/>
    <n v="2E-3"/>
    <n v="2.181659722222222E-2"/>
  </r>
  <r>
    <n v="99"/>
    <n v="11"/>
    <n v="9"/>
    <x v="4"/>
    <n v="105"/>
    <x v="14"/>
    <n v="1"/>
    <n v="22"/>
    <n v="22"/>
    <n v="4.3E-3"/>
    <n v="4.5869395659722222E-2"/>
  </r>
  <r>
    <n v="100"/>
    <n v="12"/>
    <n v="1"/>
    <x v="0"/>
    <n v="48"/>
    <x v="7"/>
    <n v="1"/>
    <n v="21.5"/>
    <n v="21.5"/>
    <n v="4.0000000000000001E-3"/>
    <n v="4.2760530555555544E-2"/>
  </r>
  <r>
    <n v="101"/>
    <n v="12"/>
    <n v="2"/>
    <x v="0"/>
    <n v="48"/>
    <x v="7"/>
    <n v="1"/>
    <n v="20.5"/>
    <n v="24.5"/>
    <n v="4.5999999999999999E-3"/>
    <n v="4.9087343749999998E-2"/>
  </r>
  <r>
    <n v="102"/>
    <n v="12"/>
    <n v="3"/>
    <x v="1"/>
    <n v="47"/>
    <x v="3"/>
    <n v="1"/>
    <n v="23.5"/>
    <n v="23.5"/>
    <n v="3.2000000000000002E-3"/>
    <n v="3.4088433159722223E-2"/>
  </r>
  <r>
    <n v="103"/>
    <n v="12"/>
    <n v="4"/>
    <x v="1"/>
    <n v="47"/>
    <x v="3"/>
    <n v="1"/>
    <n v="21"/>
    <n v="21"/>
    <n v="2.7000000000000001E-3"/>
    <n v="2.8852449826388887E-2"/>
  </r>
  <r>
    <n v="104"/>
    <n v="12"/>
    <n v="5"/>
    <x v="2"/>
    <n v="46"/>
    <x v="14"/>
    <n v="1"/>
    <n v="23"/>
    <n v="23"/>
    <n v="4.5999999999999999E-3"/>
    <n v="4.9087343749999998E-2"/>
  </r>
  <r>
    <n v="105"/>
    <n v="12"/>
    <n v="6"/>
    <x v="2"/>
    <n v="46"/>
    <x v="14"/>
    <n v="1"/>
    <n v="20.5"/>
    <n v="20.5"/>
    <n v="2.2000000000000001E-3"/>
    <n v="2.4052798437500005E-2"/>
  </r>
  <r>
    <n v="106"/>
    <n v="12"/>
    <n v="7"/>
    <x v="4"/>
    <n v="106"/>
    <x v="15"/>
    <m/>
    <m/>
    <m/>
    <s v=""/>
    <m/>
  </r>
  <r>
    <n v="107"/>
    <n v="12"/>
    <n v="8"/>
    <x v="3"/>
    <n v="45"/>
    <x v="6"/>
    <n v="1"/>
    <n v="21"/>
    <n v="21"/>
    <n v="4.0000000000000001E-3"/>
    <n v="4.2760530555555544E-2"/>
  </r>
  <r>
    <n v="108"/>
    <n v="12"/>
    <n v="9"/>
    <x v="2"/>
    <n v="63"/>
    <x v="5"/>
    <n v="1"/>
    <n v="20"/>
    <n v="20"/>
    <n v="2.8999999999999998E-3"/>
    <n v="3.1415899999999997E-2"/>
  </r>
  <r>
    <n v="109"/>
    <n v="13"/>
    <n v="1"/>
    <x v="0"/>
    <n v="49"/>
    <x v="12"/>
    <n v="1"/>
    <n v="22"/>
    <n v="22"/>
    <n v="5.1999999999999998E-3"/>
    <n v="5.585048888888889E-2"/>
  </r>
  <r>
    <n v="110"/>
    <n v="13"/>
    <n v="2"/>
    <x v="0"/>
    <n v="49"/>
    <x v="12"/>
    <n v="1"/>
    <n v="19.5"/>
    <n v="19.5"/>
    <n v="2.7000000000000001E-3"/>
    <n v="2.8852449826388887E-2"/>
  </r>
  <r>
    <n v="111"/>
    <n v="13"/>
    <n v="3"/>
    <x v="1"/>
    <n v="50"/>
    <x v="8"/>
    <n v="2"/>
    <n v="21"/>
    <n v="22"/>
    <n v="6.7000000000000002E-3"/>
    <n v="7.2267478298611118E-2"/>
  </r>
  <r>
    <n v="112"/>
    <n v="13"/>
    <n v="4"/>
    <x v="1"/>
    <n v="50"/>
    <x v="8"/>
    <n v="2"/>
    <n v="20"/>
    <n v="21"/>
    <n v="4.1000000000000003E-3"/>
    <n v="4.374227743055556E-2"/>
  </r>
  <r>
    <n v="113"/>
    <n v="13"/>
    <n v="5"/>
    <x v="2"/>
    <n v="51"/>
    <x v="3"/>
    <n v="2"/>
    <n v="22.5"/>
    <n v="23"/>
    <n v="4.4999999999999997E-3"/>
    <n v="4.8541928819444441E-2"/>
  </r>
  <r>
    <n v="114"/>
    <n v="13"/>
    <n v="6"/>
    <x v="2"/>
    <n v="51"/>
    <x v="3"/>
    <n v="1"/>
    <n v="22"/>
    <n v="22"/>
    <n v="1.8E-3"/>
    <n v="1.9689478993055554E-2"/>
  </r>
  <r>
    <n v="115"/>
    <n v="13"/>
    <n v="7"/>
    <x v="3"/>
    <n v="52"/>
    <x v="10"/>
    <n v="1"/>
    <n v="21"/>
    <n v="21"/>
    <n v="1.6000000000000001E-3"/>
    <n v="1.7671443749999998E-2"/>
  </r>
  <r>
    <n v="116"/>
    <n v="13"/>
    <n v="8"/>
    <x v="3"/>
    <n v="52"/>
    <x v="10"/>
    <n v="1"/>
    <n v="23.5"/>
    <n v="23.5"/>
    <n v="3.2000000000000002E-3"/>
    <n v="3.4088433159722223E-2"/>
  </r>
  <r>
    <n v="117"/>
    <n v="13"/>
    <n v="9"/>
    <x v="2"/>
    <n v="63"/>
    <x v="5"/>
    <n v="1"/>
    <n v="18"/>
    <n v="18"/>
    <n v="3.2000000000000002E-3"/>
    <n v="3.4088433159722223E-2"/>
  </r>
  <r>
    <n v="118"/>
    <n v="14"/>
    <n v="1"/>
    <x v="0"/>
    <n v="56"/>
    <x v="2"/>
    <n v="1"/>
    <n v="18"/>
    <n v="18"/>
    <n v="2.5000000000000001E-3"/>
    <n v="2.6398082638888893E-2"/>
  </r>
  <r>
    <n v="119"/>
    <n v="14"/>
    <n v="2"/>
    <x v="0"/>
    <n v="56"/>
    <x v="2"/>
    <n v="1"/>
    <n v="17"/>
    <n v="17"/>
    <n v="1.6000000000000001E-3"/>
    <n v="1.7671443749999998E-2"/>
  </r>
  <r>
    <n v="120"/>
    <n v="14"/>
    <n v="3"/>
    <x v="1"/>
    <n v="55"/>
    <x v="15"/>
    <n v="1"/>
    <n v="15"/>
    <n v="15"/>
    <n v="1.2999999999999999E-3"/>
    <n v="1.3962622222222222E-2"/>
  </r>
  <r>
    <n v="121"/>
    <n v="14"/>
    <n v="4"/>
    <x v="1"/>
    <n v="55"/>
    <x v="15"/>
    <m/>
    <m/>
    <m/>
    <s v=""/>
    <m/>
  </r>
  <r>
    <n v="122"/>
    <n v="14"/>
    <n v="5"/>
    <x v="2"/>
    <n v="54"/>
    <x v="10"/>
    <n v="1"/>
    <n v="21"/>
    <n v="21"/>
    <n v="2.8999999999999998E-3"/>
    <n v="3.1415899999999997E-2"/>
  </r>
  <r>
    <n v="123"/>
    <n v="14"/>
    <n v="6"/>
    <x v="2"/>
    <n v="54"/>
    <x v="10"/>
    <n v="1"/>
    <n v="23"/>
    <n v="23"/>
    <n v="3.3999999999999998E-3"/>
    <n v="3.6870049305555555E-2"/>
  </r>
  <r>
    <n v="124"/>
    <n v="14"/>
    <n v="7"/>
    <x v="3"/>
    <n v="53"/>
    <x v="15"/>
    <n v="2"/>
    <n v="24"/>
    <n v="24.5"/>
    <n v="9.4000000000000004E-3"/>
    <n v="0.10090176215277778"/>
  </r>
  <r>
    <n v="125"/>
    <n v="14"/>
    <n v="8"/>
    <x v="3"/>
    <n v="53"/>
    <x v="15"/>
    <n v="1"/>
    <n v="24.5"/>
    <n v="24.5"/>
    <n v="6.1999999999999998E-3"/>
    <n v="6.681332899305556E-2"/>
  </r>
  <r>
    <n v="126"/>
    <n v="14"/>
    <n v="9"/>
    <x v="3"/>
    <n v="64"/>
    <x v="5"/>
    <n v="1"/>
    <n v="19"/>
    <n v="19"/>
    <n v="3.7000000000000002E-3"/>
    <n v="3.97607484375E-2"/>
  </r>
  <r>
    <n v="127"/>
    <n v="15"/>
    <n v="1"/>
    <x v="0"/>
    <n v="57"/>
    <x v="10"/>
    <n v="1"/>
    <n v="12"/>
    <n v="12"/>
    <n v="1.1000000000000001E-3"/>
    <n v="1.22718359375E-2"/>
  </r>
  <r>
    <n v="128"/>
    <n v="15"/>
    <n v="2"/>
    <x v="0"/>
    <n v="57"/>
    <x v="10"/>
    <m/>
    <m/>
    <m/>
    <s v=""/>
    <m/>
  </r>
  <r>
    <n v="129"/>
    <n v="15"/>
    <n v="3"/>
    <x v="1"/>
    <n v="58"/>
    <x v="6"/>
    <n v="2"/>
    <n v="22.5"/>
    <n v="22.5"/>
    <n v="6.3E-3"/>
    <n v="6.8176866319444446E-2"/>
  </r>
  <r>
    <n v="130"/>
    <n v="15"/>
    <n v="4"/>
    <x v="1"/>
    <n v="58"/>
    <x v="6"/>
    <m/>
    <m/>
    <m/>
    <s v=""/>
    <m/>
  </r>
  <r>
    <n v="131"/>
    <n v="15"/>
    <n v="5"/>
    <x v="2"/>
    <n v="59"/>
    <x v="6"/>
    <n v="1"/>
    <n v="20.5"/>
    <n v="20.5"/>
    <n v="2.5000000000000001E-3"/>
    <n v="2.6398082638888893E-2"/>
  </r>
  <r>
    <n v="132"/>
    <n v="15"/>
    <n v="6"/>
    <x v="2"/>
    <n v="59"/>
    <x v="6"/>
    <n v="1"/>
    <n v="18"/>
    <n v="18"/>
    <n v="1.5E-3"/>
    <n v="1.5762491493055551E-2"/>
  </r>
  <r>
    <n v="133"/>
    <n v="15"/>
    <n v="7"/>
    <x v="3"/>
    <n v="60"/>
    <x v="13"/>
    <n v="1"/>
    <n v="18.5"/>
    <n v="18.5"/>
    <n v="1.5E-3"/>
    <n v="1.5762491493055551E-2"/>
  </r>
  <r>
    <n v="134"/>
    <n v="15"/>
    <n v="8"/>
    <x v="3"/>
    <n v="60"/>
    <x v="13"/>
    <n v="1"/>
    <n v="17"/>
    <n v="17"/>
    <n v="1.6000000000000001E-3"/>
    <n v="1.7671443749999998E-2"/>
  </r>
  <r>
    <n v="135"/>
    <n v="15"/>
    <n v="9"/>
    <x v="3"/>
    <n v="64"/>
    <x v="5"/>
    <n v="1"/>
    <n v="14"/>
    <n v="14"/>
    <n v="1.2999999999999999E-3"/>
    <n v="1.3962622222222222E-2"/>
  </r>
  <r>
    <m/>
    <m/>
    <m/>
    <x v="5"/>
    <m/>
    <x v="16"/>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showCalcMbrs="0" useAutoFormatting="1" itemPrintTitles="1" createdVersion="3" indent="0" compact="0" compactData="0" gridDropZones="1" multipleFieldFilters="0">
  <location ref="A3:G22" firstHeaderRow="1" firstDataRow="2" firstDataCol="1"/>
  <pivotFields count="11">
    <pivotField compact="0" outline="0" showAll="0"/>
    <pivotField compact="0" outline="0" showAll="0"/>
    <pivotField compact="0" outline="0" showAll="0"/>
    <pivotField axis="axisCol" compact="0" outline="0" showAll="0">
      <items count="7">
        <item x="0"/>
        <item x="1"/>
        <item x="2"/>
        <item x="3"/>
        <item h="1" x="4"/>
        <item x="5"/>
        <item t="default"/>
      </items>
    </pivotField>
    <pivotField compact="0" outline="0" showAll="0"/>
    <pivotField axis="axisRow" compact="0" outline="0" showAll="0">
      <items count="18">
        <item x="10"/>
        <item x="9"/>
        <item x="7"/>
        <item x="13"/>
        <item x="15"/>
        <item x="6"/>
        <item x="0"/>
        <item x="12"/>
        <item x="11"/>
        <item x="2"/>
        <item x="3"/>
        <item x="14"/>
        <item x="4"/>
        <item x="8"/>
        <item x="1"/>
        <item x="5"/>
        <item x="16"/>
        <item t="default"/>
      </items>
    </pivotField>
    <pivotField compact="0" outline="0" showAll="0"/>
    <pivotField compact="0" outline="0" showAll="0"/>
    <pivotField compact="0" outline="0" showAll="0"/>
    <pivotField dataField="1" compact="0" outline="0" showAll="0" defaultSubtotal="0"/>
    <pivotField compact="0" outline="0" showAll="0"/>
  </pivotFields>
  <rowFields count="1">
    <field x="5"/>
  </rowFields>
  <rowItems count="18">
    <i>
      <x/>
    </i>
    <i>
      <x v="1"/>
    </i>
    <i>
      <x v="2"/>
    </i>
    <i>
      <x v="3"/>
    </i>
    <i>
      <x v="4"/>
    </i>
    <i>
      <x v="5"/>
    </i>
    <i>
      <x v="6"/>
    </i>
    <i>
      <x v="7"/>
    </i>
    <i>
      <x v="8"/>
    </i>
    <i>
      <x v="9"/>
    </i>
    <i>
      <x v="10"/>
    </i>
    <i>
      <x v="11"/>
    </i>
    <i>
      <x v="12"/>
    </i>
    <i>
      <x v="13"/>
    </i>
    <i>
      <x v="14"/>
    </i>
    <i>
      <x v="15"/>
    </i>
    <i>
      <x v="16"/>
    </i>
    <i t="grand">
      <x/>
    </i>
  </rowItems>
  <colFields count="1">
    <field x="3"/>
  </colFields>
  <colItems count="6">
    <i>
      <x/>
    </i>
    <i>
      <x v="1"/>
    </i>
    <i>
      <x v="2"/>
    </i>
    <i>
      <x v="3"/>
    </i>
    <i>
      <x v="5"/>
    </i>
    <i t="grand">
      <x/>
    </i>
  </colItems>
  <dataFields count="1">
    <dataField name="Count of basm" fld="9"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chartFormat="7">
  <location ref="M1:BG18" firstHeaderRow="1" firstDataRow="2" firstDataCol="1"/>
  <pivotFields count="2">
    <pivotField axis="axisRow" showAll="0">
      <items count="17">
        <item x="0"/>
        <item x="1"/>
        <item x="2"/>
        <item x="3"/>
        <item x="4"/>
        <item x="5"/>
        <item x="6"/>
        <item x="7"/>
        <item x="8"/>
        <item x="9"/>
        <item x="10"/>
        <item x="11"/>
        <item x="12"/>
        <item x="13"/>
        <item x="14"/>
        <item x="15"/>
        <item t="default"/>
      </items>
    </pivotField>
    <pivotField axis="axisCol" dataField="1" showAll="0">
      <items count="47">
        <item x="0"/>
        <item x="6"/>
        <item x="44"/>
        <item x="31"/>
        <item x="13"/>
        <item x="21"/>
        <item x="1"/>
        <item x="22"/>
        <item x="7"/>
        <item x="2"/>
        <item x="17"/>
        <item x="14"/>
        <item x="8"/>
        <item x="9"/>
        <item x="18"/>
        <item x="10"/>
        <item x="3"/>
        <item x="4"/>
        <item x="37"/>
        <item x="5"/>
        <item x="45"/>
        <item x="11"/>
        <item x="38"/>
        <item x="15"/>
        <item x="42"/>
        <item x="30"/>
        <item x="35"/>
        <item x="16"/>
        <item x="39"/>
        <item x="19"/>
        <item x="32"/>
        <item x="29"/>
        <item x="40"/>
        <item x="34"/>
        <item x="33"/>
        <item x="12"/>
        <item x="23"/>
        <item x="28"/>
        <item x="41"/>
        <item x="24"/>
        <item x="43"/>
        <item x="25"/>
        <item x="20"/>
        <item x="36"/>
        <item x="26"/>
        <item x="27"/>
        <item t="default"/>
      </items>
    </pivotField>
  </pivotFields>
  <rowFields count="1">
    <field x="0"/>
  </rowFields>
  <rowItems count="16">
    <i>
      <x/>
    </i>
    <i>
      <x v="1"/>
    </i>
    <i>
      <x v="2"/>
    </i>
    <i>
      <x v="3"/>
    </i>
    <i>
      <x v="4"/>
    </i>
    <i>
      <x v="5"/>
    </i>
    <i>
      <x v="6"/>
    </i>
    <i>
      <x v="7"/>
    </i>
    <i>
      <x v="8"/>
    </i>
    <i>
      <x v="9"/>
    </i>
    <i>
      <x v="10"/>
    </i>
    <i>
      <x v="11"/>
    </i>
    <i>
      <x v="12"/>
    </i>
    <i>
      <x v="13"/>
    </i>
    <i>
      <x v="14"/>
    </i>
    <i>
      <x v="15"/>
    </i>
  </rowItems>
  <colFields count="1">
    <field x="1"/>
  </colFields>
  <col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colItems>
  <dataFields count="1">
    <dataField name="Sum of basm" fld="1" baseField="0" baseItem="0"/>
  </dataFields>
  <chartFormats count="13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 chart="0" format="22" series="1">
      <pivotArea type="data" outline="0" fieldPosition="0">
        <references count="2">
          <reference field="4294967294" count="1" selected="0">
            <x v="0"/>
          </reference>
          <reference field="1" count="1" selected="0">
            <x v="22"/>
          </reference>
        </references>
      </pivotArea>
    </chartFormat>
    <chartFormat chart="0" format="23" series="1">
      <pivotArea type="data" outline="0" fieldPosition="0">
        <references count="2">
          <reference field="4294967294" count="1" selected="0">
            <x v="0"/>
          </reference>
          <reference field="1" count="1" selected="0">
            <x v="23"/>
          </reference>
        </references>
      </pivotArea>
    </chartFormat>
    <chartFormat chart="0" format="24" series="1">
      <pivotArea type="data" outline="0" fieldPosition="0">
        <references count="2">
          <reference field="4294967294" count="1" selected="0">
            <x v="0"/>
          </reference>
          <reference field="1" count="1" selected="0">
            <x v="24"/>
          </reference>
        </references>
      </pivotArea>
    </chartFormat>
    <chartFormat chart="0" format="25" series="1">
      <pivotArea type="data" outline="0" fieldPosition="0">
        <references count="2">
          <reference field="4294967294" count="1" selected="0">
            <x v="0"/>
          </reference>
          <reference field="1" count="1" selected="0">
            <x v="25"/>
          </reference>
        </references>
      </pivotArea>
    </chartFormat>
    <chartFormat chart="0" format="26" series="1">
      <pivotArea type="data" outline="0" fieldPosition="0">
        <references count="2">
          <reference field="4294967294" count="1" selected="0">
            <x v="0"/>
          </reference>
          <reference field="1" count="1" selected="0">
            <x v="26"/>
          </reference>
        </references>
      </pivotArea>
    </chartFormat>
    <chartFormat chart="0" format="27" series="1">
      <pivotArea type="data" outline="0" fieldPosition="0">
        <references count="2">
          <reference field="4294967294" count="1" selected="0">
            <x v="0"/>
          </reference>
          <reference field="1" count="1" selected="0">
            <x v="27"/>
          </reference>
        </references>
      </pivotArea>
    </chartFormat>
    <chartFormat chart="0" format="28" series="1">
      <pivotArea type="data" outline="0" fieldPosition="0">
        <references count="2">
          <reference field="4294967294" count="1" selected="0">
            <x v="0"/>
          </reference>
          <reference field="1" count="1" selected="0">
            <x v="28"/>
          </reference>
        </references>
      </pivotArea>
    </chartFormat>
    <chartFormat chart="0" format="29" series="1">
      <pivotArea type="data" outline="0" fieldPosition="0">
        <references count="2">
          <reference field="4294967294" count="1" selected="0">
            <x v="0"/>
          </reference>
          <reference field="1" count="1" selected="0">
            <x v="29"/>
          </reference>
        </references>
      </pivotArea>
    </chartFormat>
    <chartFormat chart="0" format="30" series="1">
      <pivotArea type="data" outline="0" fieldPosition="0">
        <references count="2">
          <reference field="4294967294" count="1" selected="0">
            <x v="0"/>
          </reference>
          <reference field="1" count="1" selected="0">
            <x v="30"/>
          </reference>
        </references>
      </pivotArea>
    </chartFormat>
    <chartFormat chart="0" format="31" series="1">
      <pivotArea type="data" outline="0" fieldPosition="0">
        <references count="2">
          <reference field="4294967294" count="1" selected="0">
            <x v="0"/>
          </reference>
          <reference field="1" count="1" selected="0">
            <x v="31"/>
          </reference>
        </references>
      </pivotArea>
    </chartFormat>
    <chartFormat chart="0" format="32" series="1">
      <pivotArea type="data" outline="0" fieldPosition="0">
        <references count="2">
          <reference field="4294967294" count="1" selected="0">
            <x v="0"/>
          </reference>
          <reference field="1" count="1" selected="0">
            <x v="32"/>
          </reference>
        </references>
      </pivotArea>
    </chartFormat>
    <chartFormat chart="0" format="33" series="1">
      <pivotArea type="data" outline="0" fieldPosition="0">
        <references count="2">
          <reference field="4294967294" count="1" selected="0">
            <x v="0"/>
          </reference>
          <reference field="1" count="1" selected="0">
            <x v="33"/>
          </reference>
        </references>
      </pivotArea>
    </chartFormat>
    <chartFormat chart="0" format="34" series="1">
      <pivotArea type="data" outline="0" fieldPosition="0">
        <references count="2">
          <reference field="4294967294" count="1" selected="0">
            <x v="0"/>
          </reference>
          <reference field="1" count="1" selected="0">
            <x v="34"/>
          </reference>
        </references>
      </pivotArea>
    </chartFormat>
    <chartFormat chart="0" format="35" series="1">
      <pivotArea type="data" outline="0" fieldPosition="0">
        <references count="2">
          <reference field="4294967294" count="1" selected="0">
            <x v="0"/>
          </reference>
          <reference field="1" count="1" selected="0">
            <x v="35"/>
          </reference>
        </references>
      </pivotArea>
    </chartFormat>
    <chartFormat chart="0" format="36" series="1">
      <pivotArea type="data" outline="0" fieldPosition="0">
        <references count="2">
          <reference field="4294967294" count="1" selected="0">
            <x v="0"/>
          </reference>
          <reference field="1" count="1" selected="0">
            <x v="36"/>
          </reference>
        </references>
      </pivotArea>
    </chartFormat>
    <chartFormat chart="0" format="37" series="1">
      <pivotArea type="data" outline="0" fieldPosition="0">
        <references count="2">
          <reference field="4294967294" count="1" selected="0">
            <x v="0"/>
          </reference>
          <reference field="1" count="1" selected="0">
            <x v="37"/>
          </reference>
        </references>
      </pivotArea>
    </chartFormat>
    <chartFormat chart="0" format="38" series="1">
      <pivotArea type="data" outline="0" fieldPosition="0">
        <references count="2">
          <reference field="4294967294" count="1" selected="0">
            <x v="0"/>
          </reference>
          <reference field="1" count="1" selected="0">
            <x v="38"/>
          </reference>
        </references>
      </pivotArea>
    </chartFormat>
    <chartFormat chart="0" format="39" series="1">
      <pivotArea type="data" outline="0" fieldPosition="0">
        <references count="2">
          <reference field="4294967294" count="1" selected="0">
            <x v="0"/>
          </reference>
          <reference field="1" count="1" selected="0">
            <x v="39"/>
          </reference>
        </references>
      </pivotArea>
    </chartFormat>
    <chartFormat chart="0" format="40" series="1">
      <pivotArea type="data" outline="0" fieldPosition="0">
        <references count="2">
          <reference field="4294967294" count="1" selected="0">
            <x v="0"/>
          </reference>
          <reference field="1" count="1" selected="0">
            <x v="40"/>
          </reference>
        </references>
      </pivotArea>
    </chartFormat>
    <chartFormat chart="0" format="41" series="1">
      <pivotArea type="data" outline="0" fieldPosition="0">
        <references count="2">
          <reference field="4294967294" count="1" selected="0">
            <x v="0"/>
          </reference>
          <reference field="1" count="1" selected="0">
            <x v="41"/>
          </reference>
        </references>
      </pivotArea>
    </chartFormat>
    <chartFormat chart="0" format="42" series="1">
      <pivotArea type="data" outline="0" fieldPosition="0">
        <references count="2">
          <reference field="4294967294" count="1" selected="0">
            <x v="0"/>
          </reference>
          <reference field="1" count="1" selected="0">
            <x v="42"/>
          </reference>
        </references>
      </pivotArea>
    </chartFormat>
    <chartFormat chart="0" format="43" series="1">
      <pivotArea type="data" outline="0" fieldPosition="0">
        <references count="2">
          <reference field="4294967294" count="1" selected="0">
            <x v="0"/>
          </reference>
          <reference field="1" count="1" selected="0">
            <x v="43"/>
          </reference>
        </references>
      </pivotArea>
    </chartFormat>
    <chartFormat chart="0" format="44" series="1">
      <pivotArea type="data" outline="0" fieldPosition="0">
        <references count="2">
          <reference field="4294967294" count="1" selected="0">
            <x v="0"/>
          </reference>
          <reference field="1" count="1" selected="0">
            <x v="44"/>
          </reference>
        </references>
      </pivotArea>
    </chartFormat>
    <chartFormat chart="0" format="45" series="1">
      <pivotArea type="data" outline="0" fieldPosition="0">
        <references count="2">
          <reference field="4294967294" count="1" selected="0">
            <x v="0"/>
          </reference>
          <reference field="1" count="1" selected="0">
            <x v="45"/>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5"/>
          </reference>
        </references>
      </pivotArea>
    </chartFormat>
    <chartFormat chart="2"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7"/>
          </reference>
        </references>
      </pivotArea>
    </chartFormat>
    <chartFormat chart="2" format="8" series="1">
      <pivotArea type="data" outline="0" fieldPosition="0">
        <references count="2">
          <reference field="4294967294" count="1" selected="0">
            <x v="0"/>
          </reference>
          <reference field="1" count="1" selected="0">
            <x v="8"/>
          </reference>
        </references>
      </pivotArea>
    </chartFormat>
    <chartFormat chart="2" format="9" series="1">
      <pivotArea type="data" outline="0" fieldPosition="0">
        <references count="2">
          <reference field="4294967294" count="1" selected="0">
            <x v="0"/>
          </reference>
          <reference field="1" count="1" selected="0">
            <x v="9"/>
          </reference>
        </references>
      </pivotArea>
    </chartFormat>
    <chartFormat chart="2" format="10" series="1">
      <pivotArea type="data" outline="0" fieldPosition="0">
        <references count="2">
          <reference field="4294967294" count="1" selected="0">
            <x v="0"/>
          </reference>
          <reference field="1" count="1" selected="0">
            <x v="10"/>
          </reference>
        </references>
      </pivotArea>
    </chartFormat>
    <chartFormat chart="2" format="11" series="1">
      <pivotArea type="data" outline="0" fieldPosition="0">
        <references count="2">
          <reference field="4294967294" count="1" selected="0">
            <x v="0"/>
          </reference>
          <reference field="1" count="1" selected="0">
            <x v="11"/>
          </reference>
        </references>
      </pivotArea>
    </chartFormat>
    <chartFormat chart="2" format="12" series="1">
      <pivotArea type="data" outline="0" fieldPosition="0">
        <references count="2">
          <reference field="4294967294" count="1" selected="0">
            <x v="0"/>
          </reference>
          <reference field="1" count="1" selected="0">
            <x v="12"/>
          </reference>
        </references>
      </pivotArea>
    </chartFormat>
    <chartFormat chart="2" format="13" series="1">
      <pivotArea type="data" outline="0" fieldPosition="0">
        <references count="2">
          <reference field="4294967294" count="1" selected="0">
            <x v="0"/>
          </reference>
          <reference field="1" count="1" selected="0">
            <x v="13"/>
          </reference>
        </references>
      </pivotArea>
    </chartFormat>
    <chartFormat chart="2" format="14" series="1">
      <pivotArea type="data" outline="0" fieldPosition="0">
        <references count="2">
          <reference field="4294967294" count="1" selected="0">
            <x v="0"/>
          </reference>
          <reference field="1" count="1" selected="0">
            <x v="14"/>
          </reference>
        </references>
      </pivotArea>
    </chartFormat>
    <chartFormat chart="2" format="15" series="1">
      <pivotArea type="data" outline="0" fieldPosition="0">
        <references count="2">
          <reference field="4294967294" count="1" selected="0">
            <x v="0"/>
          </reference>
          <reference field="1" count="1" selected="0">
            <x v="15"/>
          </reference>
        </references>
      </pivotArea>
    </chartFormat>
    <chartFormat chart="2" format="16" series="1">
      <pivotArea type="data" outline="0" fieldPosition="0">
        <references count="2">
          <reference field="4294967294" count="1" selected="0">
            <x v="0"/>
          </reference>
          <reference field="1" count="1" selected="0">
            <x v="16"/>
          </reference>
        </references>
      </pivotArea>
    </chartFormat>
    <chartFormat chart="2" format="17" series="1">
      <pivotArea type="data" outline="0" fieldPosition="0">
        <references count="2">
          <reference field="4294967294" count="1" selected="0">
            <x v="0"/>
          </reference>
          <reference field="1" count="1" selected="0">
            <x v="17"/>
          </reference>
        </references>
      </pivotArea>
    </chartFormat>
    <chartFormat chart="2" format="18" series="1">
      <pivotArea type="data" outline="0" fieldPosition="0">
        <references count="2">
          <reference field="4294967294" count="1" selected="0">
            <x v="0"/>
          </reference>
          <reference field="1" count="1" selected="0">
            <x v="18"/>
          </reference>
        </references>
      </pivotArea>
    </chartFormat>
    <chartFormat chart="2" format="19" series="1">
      <pivotArea type="data" outline="0" fieldPosition="0">
        <references count="2">
          <reference field="4294967294" count="1" selected="0">
            <x v="0"/>
          </reference>
          <reference field="1" count="1" selected="0">
            <x v="19"/>
          </reference>
        </references>
      </pivotArea>
    </chartFormat>
    <chartFormat chart="2" format="20" series="1">
      <pivotArea type="data" outline="0" fieldPosition="0">
        <references count="2">
          <reference field="4294967294" count="1" selected="0">
            <x v="0"/>
          </reference>
          <reference field="1" count="1" selected="0">
            <x v="20"/>
          </reference>
        </references>
      </pivotArea>
    </chartFormat>
    <chartFormat chart="2" format="21" series="1">
      <pivotArea type="data" outline="0" fieldPosition="0">
        <references count="2">
          <reference field="4294967294" count="1" selected="0">
            <x v="0"/>
          </reference>
          <reference field="1" count="1" selected="0">
            <x v="21"/>
          </reference>
        </references>
      </pivotArea>
    </chartFormat>
    <chartFormat chart="2" format="22" series="1">
      <pivotArea type="data" outline="0" fieldPosition="0">
        <references count="2">
          <reference field="4294967294" count="1" selected="0">
            <x v="0"/>
          </reference>
          <reference field="1" count="1" selected="0">
            <x v="22"/>
          </reference>
        </references>
      </pivotArea>
    </chartFormat>
    <chartFormat chart="2" format="23" series="1">
      <pivotArea type="data" outline="0" fieldPosition="0">
        <references count="2">
          <reference field="4294967294" count="1" selected="0">
            <x v="0"/>
          </reference>
          <reference field="1" count="1" selected="0">
            <x v="23"/>
          </reference>
        </references>
      </pivotArea>
    </chartFormat>
    <chartFormat chart="2" format="24" series="1">
      <pivotArea type="data" outline="0" fieldPosition="0">
        <references count="2">
          <reference field="4294967294" count="1" selected="0">
            <x v="0"/>
          </reference>
          <reference field="1" count="1" selected="0">
            <x v="24"/>
          </reference>
        </references>
      </pivotArea>
    </chartFormat>
    <chartFormat chart="2" format="25" series="1">
      <pivotArea type="data" outline="0" fieldPosition="0">
        <references count="2">
          <reference field="4294967294" count="1" selected="0">
            <x v="0"/>
          </reference>
          <reference field="1" count="1" selected="0">
            <x v="25"/>
          </reference>
        </references>
      </pivotArea>
    </chartFormat>
    <chartFormat chart="2" format="26" series="1">
      <pivotArea type="data" outline="0" fieldPosition="0">
        <references count="2">
          <reference field="4294967294" count="1" selected="0">
            <x v="0"/>
          </reference>
          <reference field="1" count="1" selected="0">
            <x v="26"/>
          </reference>
        </references>
      </pivotArea>
    </chartFormat>
    <chartFormat chart="2" format="27" series="1">
      <pivotArea type="data" outline="0" fieldPosition="0">
        <references count="2">
          <reference field="4294967294" count="1" selected="0">
            <x v="0"/>
          </reference>
          <reference field="1" count="1" selected="0">
            <x v="27"/>
          </reference>
        </references>
      </pivotArea>
    </chartFormat>
    <chartFormat chart="2" format="28" series="1">
      <pivotArea type="data" outline="0" fieldPosition="0">
        <references count="2">
          <reference field="4294967294" count="1" selected="0">
            <x v="0"/>
          </reference>
          <reference field="1" count="1" selected="0">
            <x v="28"/>
          </reference>
        </references>
      </pivotArea>
    </chartFormat>
    <chartFormat chart="2" format="29" series="1">
      <pivotArea type="data" outline="0" fieldPosition="0">
        <references count="2">
          <reference field="4294967294" count="1" selected="0">
            <x v="0"/>
          </reference>
          <reference field="1" count="1" selected="0">
            <x v="29"/>
          </reference>
        </references>
      </pivotArea>
    </chartFormat>
    <chartFormat chart="2" format="30" series="1">
      <pivotArea type="data" outline="0" fieldPosition="0">
        <references count="2">
          <reference field="4294967294" count="1" selected="0">
            <x v="0"/>
          </reference>
          <reference field="1" count="1" selected="0">
            <x v="30"/>
          </reference>
        </references>
      </pivotArea>
    </chartFormat>
    <chartFormat chart="2" format="31" series="1">
      <pivotArea type="data" outline="0" fieldPosition="0">
        <references count="2">
          <reference field="4294967294" count="1" selected="0">
            <x v="0"/>
          </reference>
          <reference field="1" count="1" selected="0">
            <x v="31"/>
          </reference>
        </references>
      </pivotArea>
    </chartFormat>
    <chartFormat chart="2" format="32" series="1">
      <pivotArea type="data" outline="0" fieldPosition="0">
        <references count="2">
          <reference field="4294967294" count="1" selected="0">
            <x v="0"/>
          </reference>
          <reference field="1" count="1" selected="0">
            <x v="32"/>
          </reference>
        </references>
      </pivotArea>
    </chartFormat>
    <chartFormat chart="2" format="33" series="1">
      <pivotArea type="data" outline="0" fieldPosition="0">
        <references count="2">
          <reference field="4294967294" count="1" selected="0">
            <x v="0"/>
          </reference>
          <reference field="1" count="1" selected="0">
            <x v="33"/>
          </reference>
        </references>
      </pivotArea>
    </chartFormat>
    <chartFormat chart="2" format="34" series="1">
      <pivotArea type="data" outline="0" fieldPosition="0">
        <references count="2">
          <reference field="4294967294" count="1" selected="0">
            <x v="0"/>
          </reference>
          <reference field="1" count="1" selected="0">
            <x v="34"/>
          </reference>
        </references>
      </pivotArea>
    </chartFormat>
    <chartFormat chart="2" format="35" series="1">
      <pivotArea type="data" outline="0" fieldPosition="0">
        <references count="2">
          <reference field="4294967294" count="1" selected="0">
            <x v="0"/>
          </reference>
          <reference field="1" count="1" selected="0">
            <x v="35"/>
          </reference>
        </references>
      </pivotArea>
    </chartFormat>
    <chartFormat chart="2" format="36" series="1">
      <pivotArea type="data" outline="0" fieldPosition="0">
        <references count="2">
          <reference field="4294967294" count="1" selected="0">
            <x v="0"/>
          </reference>
          <reference field="1" count="1" selected="0">
            <x v="36"/>
          </reference>
        </references>
      </pivotArea>
    </chartFormat>
    <chartFormat chart="2" format="37" series="1">
      <pivotArea type="data" outline="0" fieldPosition="0">
        <references count="2">
          <reference field="4294967294" count="1" selected="0">
            <x v="0"/>
          </reference>
          <reference field="1" count="1" selected="0">
            <x v="37"/>
          </reference>
        </references>
      </pivotArea>
    </chartFormat>
    <chartFormat chart="2" format="38" series="1">
      <pivotArea type="data" outline="0" fieldPosition="0">
        <references count="2">
          <reference field="4294967294" count="1" selected="0">
            <x v="0"/>
          </reference>
          <reference field="1" count="1" selected="0">
            <x v="38"/>
          </reference>
        </references>
      </pivotArea>
    </chartFormat>
    <chartFormat chart="2" format="39" series="1">
      <pivotArea type="data" outline="0" fieldPosition="0">
        <references count="2">
          <reference field="4294967294" count="1" selected="0">
            <x v="0"/>
          </reference>
          <reference field="1" count="1" selected="0">
            <x v="39"/>
          </reference>
        </references>
      </pivotArea>
    </chartFormat>
    <chartFormat chart="2" format="40" series="1">
      <pivotArea type="data" outline="0" fieldPosition="0">
        <references count="2">
          <reference field="4294967294" count="1" selected="0">
            <x v="0"/>
          </reference>
          <reference field="1" count="1" selected="0">
            <x v="40"/>
          </reference>
        </references>
      </pivotArea>
    </chartFormat>
    <chartFormat chart="2" format="41" series="1">
      <pivotArea type="data" outline="0" fieldPosition="0">
        <references count="2">
          <reference field="4294967294" count="1" selected="0">
            <x v="0"/>
          </reference>
          <reference field="1" count="1" selected="0">
            <x v="41"/>
          </reference>
        </references>
      </pivotArea>
    </chartFormat>
    <chartFormat chart="2" format="42" series="1">
      <pivotArea type="data" outline="0" fieldPosition="0">
        <references count="2">
          <reference field="4294967294" count="1" selected="0">
            <x v="0"/>
          </reference>
          <reference field="1" count="1" selected="0">
            <x v="42"/>
          </reference>
        </references>
      </pivotArea>
    </chartFormat>
    <chartFormat chart="2" format="43" series="1">
      <pivotArea type="data" outline="0" fieldPosition="0">
        <references count="2">
          <reference field="4294967294" count="1" selected="0">
            <x v="0"/>
          </reference>
          <reference field="1" count="1" selected="0">
            <x v="43"/>
          </reference>
        </references>
      </pivotArea>
    </chartFormat>
    <chartFormat chart="2" format="44" series="1">
      <pivotArea type="data" outline="0" fieldPosition="0">
        <references count="2">
          <reference field="4294967294" count="1" selected="0">
            <x v="0"/>
          </reference>
          <reference field="1" count="1" selected="0">
            <x v="44"/>
          </reference>
        </references>
      </pivotArea>
    </chartFormat>
    <chartFormat chart="2" format="45" series="1">
      <pivotArea type="data" outline="0" fieldPosition="0">
        <references count="2">
          <reference field="4294967294" count="1" selected="0">
            <x v="0"/>
          </reference>
          <reference field="1" count="1" selected="0">
            <x v="45"/>
          </reference>
        </references>
      </pivotArea>
    </chartFormat>
    <chartFormat chart="3" format="46" series="1">
      <pivotArea type="data" outline="0" fieldPosition="0">
        <references count="2">
          <reference field="4294967294" count="1" selected="0">
            <x v="0"/>
          </reference>
          <reference field="1" count="1" selected="0">
            <x v="0"/>
          </reference>
        </references>
      </pivotArea>
    </chartFormat>
    <chartFormat chart="3" format="47" series="1">
      <pivotArea type="data" outline="0" fieldPosition="0">
        <references count="2">
          <reference field="4294967294" count="1" selected="0">
            <x v="0"/>
          </reference>
          <reference field="1" count="1" selected="0">
            <x v="1"/>
          </reference>
        </references>
      </pivotArea>
    </chartFormat>
    <chartFormat chart="3" format="48" series="1">
      <pivotArea type="data" outline="0" fieldPosition="0">
        <references count="2">
          <reference field="4294967294" count="1" selected="0">
            <x v="0"/>
          </reference>
          <reference field="1" count="1" selected="0">
            <x v="2"/>
          </reference>
        </references>
      </pivotArea>
    </chartFormat>
    <chartFormat chart="3" format="49" series="1">
      <pivotArea type="data" outline="0" fieldPosition="0">
        <references count="2">
          <reference field="4294967294" count="1" selected="0">
            <x v="0"/>
          </reference>
          <reference field="1" count="1" selected="0">
            <x v="3"/>
          </reference>
        </references>
      </pivotArea>
    </chartFormat>
    <chartFormat chart="3" format="50" series="1">
      <pivotArea type="data" outline="0" fieldPosition="0">
        <references count="2">
          <reference field="4294967294" count="1" selected="0">
            <x v="0"/>
          </reference>
          <reference field="1" count="1" selected="0">
            <x v="4"/>
          </reference>
        </references>
      </pivotArea>
    </chartFormat>
    <chartFormat chart="3" format="51" series="1">
      <pivotArea type="data" outline="0" fieldPosition="0">
        <references count="2">
          <reference field="4294967294" count="1" selected="0">
            <x v="0"/>
          </reference>
          <reference field="1" count="1" selected="0">
            <x v="5"/>
          </reference>
        </references>
      </pivotArea>
    </chartFormat>
    <chartFormat chart="3" format="52" series="1">
      <pivotArea type="data" outline="0" fieldPosition="0">
        <references count="2">
          <reference field="4294967294" count="1" selected="0">
            <x v="0"/>
          </reference>
          <reference field="1" count="1" selected="0">
            <x v="6"/>
          </reference>
        </references>
      </pivotArea>
    </chartFormat>
    <chartFormat chart="3" format="53" series="1">
      <pivotArea type="data" outline="0" fieldPosition="0">
        <references count="2">
          <reference field="4294967294" count="1" selected="0">
            <x v="0"/>
          </reference>
          <reference field="1" count="1" selected="0">
            <x v="7"/>
          </reference>
        </references>
      </pivotArea>
    </chartFormat>
    <chartFormat chart="3" format="54" series="1">
      <pivotArea type="data" outline="0" fieldPosition="0">
        <references count="2">
          <reference field="4294967294" count="1" selected="0">
            <x v="0"/>
          </reference>
          <reference field="1" count="1" selected="0">
            <x v="8"/>
          </reference>
        </references>
      </pivotArea>
    </chartFormat>
    <chartFormat chart="3" format="55" series="1">
      <pivotArea type="data" outline="0" fieldPosition="0">
        <references count="2">
          <reference field="4294967294" count="1" selected="0">
            <x v="0"/>
          </reference>
          <reference field="1" count="1" selected="0">
            <x v="9"/>
          </reference>
        </references>
      </pivotArea>
    </chartFormat>
    <chartFormat chart="3" format="56" series="1">
      <pivotArea type="data" outline="0" fieldPosition="0">
        <references count="2">
          <reference field="4294967294" count="1" selected="0">
            <x v="0"/>
          </reference>
          <reference field="1" count="1" selected="0">
            <x v="10"/>
          </reference>
        </references>
      </pivotArea>
    </chartFormat>
    <chartFormat chart="3" format="57" series="1">
      <pivotArea type="data" outline="0" fieldPosition="0">
        <references count="2">
          <reference field="4294967294" count="1" selected="0">
            <x v="0"/>
          </reference>
          <reference field="1" count="1" selected="0">
            <x v="11"/>
          </reference>
        </references>
      </pivotArea>
    </chartFormat>
    <chartFormat chart="3" format="58" series="1">
      <pivotArea type="data" outline="0" fieldPosition="0">
        <references count="2">
          <reference field="4294967294" count="1" selected="0">
            <x v="0"/>
          </reference>
          <reference field="1" count="1" selected="0">
            <x v="12"/>
          </reference>
        </references>
      </pivotArea>
    </chartFormat>
    <chartFormat chart="3" format="59" series="1">
      <pivotArea type="data" outline="0" fieldPosition="0">
        <references count="2">
          <reference field="4294967294" count="1" selected="0">
            <x v="0"/>
          </reference>
          <reference field="1" count="1" selected="0">
            <x v="13"/>
          </reference>
        </references>
      </pivotArea>
    </chartFormat>
    <chartFormat chart="3" format="60" series="1">
      <pivotArea type="data" outline="0" fieldPosition="0">
        <references count="2">
          <reference field="4294967294" count="1" selected="0">
            <x v="0"/>
          </reference>
          <reference field="1" count="1" selected="0">
            <x v="14"/>
          </reference>
        </references>
      </pivotArea>
    </chartFormat>
    <chartFormat chart="3" format="61" series="1">
      <pivotArea type="data" outline="0" fieldPosition="0">
        <references count="2">
          <reference field="4294967294" count="1" selected="0">
            <x v="0"/>
          </reference>
          <reference field="1" count="1" selected="0">
            <x v="15"/>
          </reference>
        </references>
      </pivotArea>
    </chartFormat>
    <chartFormat chart="3" format="62" series="1">
      <pivotArea type="data" outline="0" fieldPosition="0">
        <references count="2">
          <reference field="4294967294" count="1" selected="0">
            <x v="0"/>
          </reference>
          <reference field="1" count="1" selected="0">
            <x v="16"/>
          </reference>
        </references>
      </pivotArea>
    </chartFormat>
    <chartFormat chart="3" format="63" series="1">
      <pivotArea type="data" outline="0" fieldPosition="0">
        <references count="2">
          <reference field="4294967294" count="1" selected="0">
            <x v="0"/>
          </reference>
          <reference field="1" count="1" selected="0">
            <x v="17"/>
          </reference>
        </references>
      </pivotArea>
    </chartFormat>
    <chartFormat chart="3" format="64" series="1">
      <pivotArea type="data" outline="0" fieldPosition="0">
        <references count="2">
          <reference field="4294967294" count="1" selected="0">
            <x v="0"/>
          </reference>
          <reference field="1" count="1" selected="0">
            <x v="18"/>
          </reference>
        </references>
      </pivotArea>
    </chartFormat>
    <chartFormat chart="3" format="65" series="1">
      <pivotArea type="data" outline="0" fieldPosition="0">
        <references count="2">
          <reference field="4294967294" count="1" selected="0">
            <x v="0"/>
          </reference>
          <reference field="1" count="1" selected="0">
            <x v="19"/>
          </reference>
        </references>
      </pivotArea>
    </chartFormat>
    <chartFormat chart="3" format="66" series="1">
      <pivotArea type="data" outline="0" fieldPosition="0">
        <references count="2">
          <reference field="4294967294" count="1" selected="0">
            <x v="0"/>
          </reference>
          <reference field="1" count="1" selected="0">
            <x v="20"/>
          </reference>
        </references>
      </pivotArea>
    </chartFormat>
    <chartFormat chart="3" format="67" series="1">
      <pivotArea type="data" outline="0" fieldPosition="0">
        <references count="2">
          <reference field="4294967294" count="1" selected="0">
            <x v="0"/>
          </reference>
          <reference field="1" count="1" selected="0">
            <x v="21"/>
          </reference>
        </references>
      </pivotArea>
    </chartFormat>
    <chartFormat chart="3" format="68" series="1">
      <pivotArea type="data" outline="0" fieldPosition="0">
        <references count="2">
          <reference field="4294967294" count="1" selected="0">
            <x v="0"/>
          </reference>
          <reference field="1" count="1" selected="0">
            <x v="22"/>
          </reference>
        </references>
      </pivotArea>
    </chartFormat>
    <chartFormat chart="3" format="69" series="1">
      <pivotArea type="data" outline="0" fieldPosition="0">
        <references count="2">
          <reference field="4294967294" count="1" selected="0">
            <x v="0"/>
          </reference>
          <reference field="1" count="1" selected="0">
            <x v="23"/>
          </reference>
        </references>
      </pivotArea>
    </chartFormat>
    <chartFormat chart="3" format="70" series="1">
      <pivotArea type="data" outline="0" fieldPosition="0">
        <references count="2">
          <reference field="4294967294" count="1" selected="0">
            <x v="0"/>
          </reference>
          <reference field="1" count="1" selected="0">
            <x v="24"/>
          </reference>
        </references>
      </pivotArea>
    </chartFormat>
    <chartFormat chart="3" format="71" series="1">
      <pivotArea type="data" outline="0" fieldPosition="0">
        <references count="2">
          <reference field="4294967294" count="1" selected="0">
            <x v="0"/>
          </reference>
          <reference field="1" count="1" selected="0">
            <x v="25"/>
          </reference>
        </references>
      </pivotArea>
    </chartFormat>
    <chartFormat chart="3" format="72" series="1">
      <pivotArea type="data" outline="0" fieldPosition="0">
        <references count="2">
          <reference field="4294967294" count="1" selected="0">
            <x v="0"/>
          </reference>
          <reference field="1" count="1" selected="0">
            <x v="26"/>
          </reference>
        </references>
      </pivotArea>
    </chartFormat>
    <chartFormat chart="3" format="73" series="1">
      <pivotArea type="data" outline="0" fieldPosition="0">
        <references count="2">
          <reference field="4294967294" count="1" selected="0">
            <x v="0"/>
          </reference>
          <reference field="1" count="1" selected="0">
            <x v="27"/>
          </reference>
        </references>
      </pivotArea>
    </chartFormat>
    <chartFormat chart="3" format="74" series="1">
      <pivotArea type="data" outline="0" fieldPosition="0">
        <references count="2">
          <reference field="4294967294" count="1" selected="0">
            <x v="0"/>
          </reference>
          <reference field="1" count="1" selected="0">
            <x v="28"/>
          </reference>
        </references>
      </pivotArea>
    </chartFormat>
    <chartFormat chart="3" format="75" series="1">
      <pivotArea type="data" outline="0" fieldPosition="0">
        <references count="2">
          <reference field="4294967294" count="1" selected="0">
            <x v="0"/>
          </reference>
          <reference field="1" count="1" selected="0">
            <x v="29"/>
          </reference>
        </references>
      </pivotArea>
    </chartFormat>
    <chartFormat chart="3" format="76" series="1">
      <pivotArea type="data" outline="0" fieldPosition="0">
        <references count="2">
          <reference field="4294967294" count="1" selected="0">
            <x v="0"/>
          </reference>
          <reference field="1" count="1" selected="0">
            <x v="30"/>
          </reference>
        </references>
      </pivotArea>
    </chartFormat>
    <chartFormat chart="3" format="77" series="1">
      <pivotArea type="data" outline="0" fieldPosition="0">
        <references count="2">
          <reference field="4294967294" count="1" selected="0">
            <x v="0"/>
          </reference>
          <reference field="1" count="1" selected="0">
            <x v="31"/>
          </reference>
        </references>
      </pivotArea>
    </chartFormat>
    <chartFormat chart="3" format="78" series="1">
      <pivotArea type="data" outline="0" fieldPosition="0">
        <references count="2">
          <reference field="4294967294" count="1" selected="0">
            <x v="0"/>
          </reference>
          <reference field="1" count="1" selected="0">
            <x v="32"/>
          </reference>
        </references>
      </pivotArea>
    </chartFormat>
    <chartFormat chart="3" format="79" series="1">
      <pivotArea type="data" outline="0" fieldPosition="0">
        <references count="2">
          <reference field="4294967294" count="1" selected="0">
            <x v="0"/>
          </reference>
          <reference field="1" count="1" selected="0">
            <x v="33"/>
          </reference>
        </references>
      </pivotArea>
    </chartFormat>
    <chartFormat chart="3" format="80" series="1">
      <pivotArea type="data" outline="0" fieldPosition="0">
        <references count="2">
          <reference field="4294967294" count="1" selected="0">
            <x v="0"/>
          </reference>
          <reference field="1" count="1" selected="0">
            <x v="34"/>
          </reference>
        </references>
      </pivotArea>
    </chartFormat>
    <chartFormat chart="3" format="81" series="1">
      <pivotArea type="data" outline="0" fieldPosition="0">
        <references count="2">
          <reference field="4294967294" count="1" selected="0">
            <x v="0"/>
          </reference>
          <reference field="1" count="1" selected="0">
            <x v="35"/>
          </reference>
        </references>
      </pivotArea>
    </chartFormat>
    <chartFormat chart="3" format="82" series="1">
      <pivotArea type="data" outline="0" fieldPosition="0">
        <references count="2">
          <reference field="4294967294" count="1" selected="0">
            <x v="0"/>
          </reference>
          <reference field="1" count="1" selected="0">
            <x v="36"/>
          </reference>
        </references>
      </pivotArea>
    </chartFormat>
    <chartFormat chart="3" format="83" series="1">
      <pivotArea type="data" outline="0" fieldPosition="0">
        <references count="2">
          <reference field="4294967294" count="1" selected="0">
            <x v="0"/>
          </reference>
          <reference field="1" count="1" selected="0">
            <x v="37"/>
          </reference>
        </references>
      </pivotArea>
    </chartFormat>
    <chartFormat chart="3" format="84" series="1">
      <pivotArea type="data" outline="0" fieldPosition="0">
        <references count="2">
          <reference field="4294967294" count="1" selected="0">
            <x v="0"/>
          </reference>
          <reference field="1" count="1" selected="0">
            <x v="38"/>
          </reference>
        </references>
      </pivotArea>
    </chartFormat>
    <chartFormat chart="3" format="85" series="1">
      <pivotArea type="data" outline="0" fieldPosition="0">
        <references count="2">
          <reference field="4294967294" count="1" selected="0">
            <x v="0"/>
          </reference>
          <reference field="1" count="1" selected="0">
            <x v="39"/>
          </reference>
        </references>
      </pivotArea>
    </chartFormat>
    <chartFormat chart="3" format="86" series="1">
      <pivotArea type="data" outline="0" fieldPosition="0">
        <references count="2">
          <reference field="4294967294" count="1" selected="0">
            <x v="0"/>
          </reference>
          <reference field="1" count="1" selected="0">
            <x v="40"/>
          </reference>
        </references>
      </pivotArea>
    </chartFormat>
    <chartFormat chart="3" format="87" series="1">
      <pivotArea type="data" outline="0" fieldPosition="0">
        <references count="2">
          <reference field="4294967294" count="1" selected="0">
            <x v="0"/>
          </reference>
          <reference field="1" count="1" selected="0">
            <x v="41"/>
          </reference>
        </references>
      </pivotArea>
    </chartFormat>
    <chartFormat chart="3" format="88" series="1">
      <pivotArea type="data" outline="0" fieldPosition="0">
        <references count="2">
          <reference field="4294967294" count="1" selected="0">
            <x v="0"/>
          </reference>
          <reference field="1" count="1" selected="0">
            <x v="42"/>
          </reference>
        </references>
      </pivotArea>
    </chartFormat>
    <chartFormat chart="3" format="89" series="1">
      <pivotArea type="data" outline="0" fieldPosition="0">
        <references count="2">
          <reference field="4294967294" count="1" selected="0">
            <x v="0"/>
          </reference>
          <reference field="1" count="1" selected="0">
            <x v="43"/>
          </reference>
        </references>
      </pivotArea>
    </chartFormat>
    <chartFormat chart="3" format="90" series="1">
      <pivotArea type="data" outline="0" fieldPosition="0">
        <references count="2">
          <reference field="4294967294" count="1" selected="0">
            <x v="0"/>
          </reference>
          <reference field="1" count="1" selected="0">
            <x v="44"/>
          </reference>
        </references>
      </pivotArea>
    </chartFormat>
    <chartFormat chart="3" format="91" series="1">
      <pivotArea type="data" outline="0" fieldPosition="0">
        <references count="2">
          <reference field="4294967294" count="1" selected="0">
            <x v="0"/>
          </reference>
          <reference field="1" count="1" selected="0">
            <x v="4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K3" totalsRowShown="0">
  <autoFilter ref="A1:K3"/>
  <tableColumns count="11">
    <tableColumn id="1" name="seq"/>
    <tableColumn id="2" name="col"/>
    <tableColumn id="3" name="row"/>
    <tableColumn id="4" name="rep"/>
    <tableColumn id="5" name="plot"/>
    <tableColumn id="6" name="clone"/>
    <tableColumn id="7" name="stemno"/>
    <tableColumn id="8" name="htave"/>
    <tableColumn id="9" name="ht"/>
    <tableColumn id="10" name="basm"/>
    <tableColumn id="11" name="b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L20" sqref="L20"/>
    </sheetView>
  </sheetViews>
  <sheetFormatPr defaultRowHeight="15" x14ac:dyDescent="0.25"/>
  <sheetData>
    <row r="1" spans="1:5" x14ac:dyDescent="0.25">
      <c r="A1" s="61" t="s">
        <v>5</v>
      </c>
      <c r="B1" s="61" t="s">
        <v>19</v>
      </c>
      <c r="C1" s="61" t="s">
        <v>20</v>
      </c>
      <c r="D1" s="61" t="s">
        <v>21</v>
      </c>
      <c r="E1" s="61" t="s">
        <v>18</v>
      </c>
    </row>
    <row r="2" spans="1:5" x14ac:dyDescent="0.25">
      <c r="A2" s="60">
        <v>66</v>
      </c>
      <c r="B2" s="64">
        <v>3.1471831698777759</v>
      </c>
      <c r="C2" s="65">
        <v>3.2458765050005054</v>
      </c>
      <c r="D2" s="66">
        <v>6.1522804166666667E-2</v>
      </c>
      <c r="E2" s="46">
        <v>1.7142857142857142</v>
      </c>
    </row>
    <row r="3" spans="1:5" x14ac:dyDescent="0.25">
      <c r="A3" s="60">
        <v>74</v>
      </c>
      <c r="B3" s="67">
        <v>2.3926972228010714</v>
      </c>
      <c r="C3" s="68">
        <v>2.5061036601775903</v>
      </c>
      <c r="D3" s="69">
        <v>4.7112941701388883E-2</v>
      </c>
      <c r="E3" s="43">
        <v>1.7</v>
      </c>
    </row>
    <row r="4" spans="1:5" x14ac:dyDescent="0.25">
      <c r="A4" s="60">
        <v>70</v>
      </c>
      <c r="B4" s="67">
        <v>3.0523702733636831</v>
      </c>
      <c r="C4" s="68">
        <v>3.2286385896933623</v>
      </c>
      <c r="D4" s="69">
        <v>4.547396983506944E-2</v>
      </c>
      <c r="E4" s="43">
        <v>1.25</v>
      </c>
    </row>
    <row r="5" spans="1:5" x14ac:dyDescent="0.25">
      <c r="A5" s="60">
        <v>69</v>
      </c>
      <c r="B5" s="67">
        <v>1.3934369977385763</v>
      </c>
      <c r="C5" s="68">
        <v>1.3934369977385763</v>
      </c>
      <c r="D5" s="69">
        <v>4.4824017042824071E-2</v>
      </c>
      <c r="E5" s="43">
        <v>1</v>
      </c>
    </row>
    <row r="6" spans="1:5" x14ac:dyDescent="0.25">
      <c r="A6" s="60">
        <v>68</v>
      </c>
      <c r="B6" s="67">
        <v>2.5114321943199398</v>
      </c>
      <c r="C6" s="68">
        <v>2.5289984842489197</v>
      </c>
      <c r="D6" s="69">
        <v>4.3783183550347229E-2</v>
      </c>
      <c r="E6" s="43">
        <v>1.25</v>
      </c>
    </row>
    <row r="7" spans="1:5" x14ac:dyDescent="0.25">
      <c r="A7" s="60">
        <v>67</v>
      </c>
      <c r="B7" s="67">
        <v>1.6201851746019651</v>
      </c>
      <c r="C7" s="68">
        <v>1.6201851746019651</v>
      </c>
      <c r="D7" s="69">
        <v>4.1102469166666669E-2</v>
      </c>
      <c r="E7" s="43">
        <v>1.2</v>
      </c>
    </row>
    <row r="8" spans="1:5" x14ac:dyDescent="0.25">
      <c r="A8" s="60">
        <v>75</v>
      </c>
      <c r="B8" s="67">
        <v>2.8734899415944466</v>
      </c>
      <c r="C8" s="68">
        <v>2.9895651857753496</v>
      </c>
      <c r="D8" s="69">
        <v>3.9221393672839514E-2</v>
      </c>
      <c r="E8" s="43">
        <v>1.3333333333333333</v>
      </c>
    </row>
    <row r="9" spans="1:5" x14ac:dyDescent="0.25">
      <c r="A9" s="60">
        <v>71</v>
      </c>
      <c r="B9" s="67">
        <v>4.5789372857319908</v>
      </c>
      <c r="C9" s="68">
        <v>4.5460605656619499</v>
      </c>
      <c r="D9" s="69">
        <v>3.5715587702546299E-2</v>
      </c>
      <c r="E9" s="43">
        <v>1.5</v>
      </c>
    </row>
    <row r="10" spans="1:5" x14ac:dyDescent="0.25">
      <c r="A10" s="60">
        <v>72</v>
      </c>
      <c r="B10" s="67">
        <v>1.0408329997330663</v>
      </c>
      <c r="C10" s="68">
        <v>0.99402979738801578</v>
      </c>
      <c r="D10" s="69">
        <v>3.5218221230158726E-2</v>
      </c>
      <c r="E10" s="43">
        <v>1.2857142857142858</v>
      </c>
    </row>
    <row r="11" spans="1:5" x14ac:dyDescent="0.25">
      <c r="A11" s="60">
        <v>73</v>
      </c>
      <c r="B11" s="67">
        <v>3.4475478850558483</v>
      </c>
      <c r="C11" s="68">
        <v>3.6574505388924288</v>
      </c>
      <c r="D11" s="69">
        <v>3.4652028587962964E-2</v>
      </c>
      <c r="E11" s="43">
        <v>1.2222222222222223</v>
      </c>
    </row>
    <row r="12" spans="1:5" x14ac:dyDescent="0.25">
      <c r="A12" s="60">
        <v>65</v>
      </c>
      <c r="B12" s="67">
        <v>1.7474471175321524</v>
      </c>
      <c r="C12" s="68">
        <v>1.7474471175321524</v>
      </c>
      <c r="D12" s="69">
        <v>3.3952079427083337E-2</v>
      </c>
      <c r="E12" s="43">
        <v>1</v>
      </c>
    </row>
    <row r="13" spans="1:5" x14ac:dyDescent="0.25">
      <c r="A13" s="60">
        <v>64</v>
      </c>
      <c r="B13" s="67">
        <v>3.556098048891978</v>
      </c>
      <c r="C13" s="68">
        <v>3.2108447189990015</v>
      </c>
      <c r="D13" s="69">
        <v>3.3543018229166666E-2</v>
      </c>
      <c r="E13" s="43">
        <v>1.1428571428571428</v>
      </c>
    </row>
    <row r="14" spans="1:5" x14ac:dyDescent="0.25">
      <c r="A14" s="60">
        <v>76</v>
      </c>
      <c r="B14" s="67">
        <v>2.9669475522458715</v>
      </c>
      <c r="C14" s="68">
        <v>3.1024184114977142</v>
      </c>
      <c r="D14" s="69">
        <v>2.8568834062500003E-2</v>
      </c>
      <c r="E14" s="43">
        <v>1.4</v>
      </c>
    </row>
    <row r="15" spans="1:5" x14ac:dyDescent="0.25">
      <c r="A15" s="60">
        <v>63</v>
      </c>
      <c r="B15" s="67">
        <v>4.3289670080912908</v>
      </c>
      <c r="C15" s="68">
        <v>4.358898943540674</v>
      </c>
      <c r="D15" s="69">
        <v>2.6554889431423607E-2</v>
      </c>
      <c r="E15" s="43">
        <v>1.25</v>
      </c>
    </row>
    <row r="16" spans="1:5" x14ac:dyDescent="0.25">
      <c r="A16" s="60" t="s">
        <v>8</v>
      </c>
      <c r="B16" s="67">
        <v>2.4904579804487694</v>
      </c>
      <c r="C16" s="68">
        <v>2.4904579804487694</v>
      </c>
      <c r="D16" s="69">
        <v>2.5915000843253964E-2</v>
      </c>
      <c r="E16" s="43">
        <v>1</v>
      </c>
    </row>
    <row r="17" spans="1:5" x14ac:dyDescent="0.25">
      <c r="A17" s="60">
        <v>62</v>
      </c>
      <c r="B17" s="70">
        <v>5.9571885347112579</v>
      </c>
      <c r="C17" s="44">
        <v>5.9571885347112579</v>
      </c>
      <c r="D17" s="71">
        <v>2.1551681398809527E-2</v>
      </c>
      <c r="E17" s="47">
        <v>1</v>
      </c>
    </row>
    <row r="18" spans="1:5" x14ac:dyDescent="0.25">
      <c r="A18" s="60"/>
      <c r="B18" s="1"/>
      <c r="C18" s="1"/>
      <c r="D18" s="59"/>
      <c r="E18" s="1"/>
    </row>
    <row r="19" spans="1:5" x14ac:dyDescent="0.25">
      <c r="A19" s="61" t="s">
        <v>33</v>
      </c>
      <c r="B19" s="61"/>
      <c r="C19" s="61"/>
      <c r="D19" s="61"/>
      <c r="E19" s="61"/>
    </row>
    <row r="20" spans="1:5" x14ac:dyDescent="0.25">
      <c r="B20" t="s">
        <v>20</v>
      </c>
      <c r="C20" t="s">
        <v>31</v>
      </c>
      <c r="D20" t="s">
        <v>21</v>
      </c>
      <c r="E20" t="s">
        <v>18</v>
      </c>
    </row>
    <row r="21" spans="1:5" x14ac:dyDescent="0.25">
      <c r="A21" t="s">
        <v>31</v>
      </c>
      <c r="B21" s="62">
        <v>0.99507999999999996</v>
      </c>
      <c r="C21" s="24"/>
      <c r="D21" s="24"/>
      <c r="E21" s="25"/>
    </row>
    <row r="22" spans="1:5" x14ac:dyDescent="0.25">
      <c r="A22" t="s">
        <v>31</v>
      </c>
      <c r="B22" s="26" t="s">
        <v>32</v>
      </c>
      <c r="C22" s="27"/>
      <c r="D22" s="27"/>
      <c r="E22" s="28"/>
    </row>
    <row r="23" spans="1:5" x14ac:dyDescent="0.25">
      <c r="B23" s="26"/>
      <c r="C23" s="27"/>
      <c r="D23" s="27"/>
      <c r="E23" s="28"/>
    </row>
    <row r="24" spans="1:5" x14ac:dyDescent="0.25">
      <c r="A24" t="s">
        <v>21</v>
      </c>
      <c r="B24" s="26">
        <v>-0.37054999999999999</v>
      </c>
      <c r="C24" s="27">
        <v>-0.39576</v>
      </c>
      <c r="D24" s="27"/>
      <c r="E24" s="28"/>
    </row>
    <row r="25" spans="1:5" x14ac:dyDescent="0.25">
      <c r="A25" t="s">
        <v>21</v>
      </c>
      <c r="B25" s="26">
        <v>0.15770000000000001</v>
      </c>
      <c r="C25" s="27">
        <v>0.12920000000000001</v>
      </c>
      <c r="D25" s="27"/>
      <c r="E25" s="28"/>
    </row>
    <row r="26" spans="1:5" x14ac:dyDescent="0.25">
      <c r="B26" s="26"/>
      <c r="C26" s="27"/>
      <c r="D26" s="27"/>
      <c r="E26" s="28"/>
    </row>
    <row r="27" spans="1:5" x14ac:dyDescent="0.25">
      <c r="A27" t="s">
        <v>18</v>
      </c>
      <c r="B27" s="26">
        <v>8.2710000000000006E-2</v>
      </c>
      <c r="C27" s="27">
        <v>5.0369999999999998E-2</v>
      </c>
      <c r="D27" s="63">
        <v>0.59375</v>
      </c>
      <c r="E27" s="28"/>
    </row>
    <row r="28" spans="1:5" x14ac:dyDescent="0.25">
      <c r="A28" t="s">
        <v>18</v>
      </c>
      <c r="B28" s="29">
        <v>0.76070000000000004</v>
      </c>
      <c r="C28" s="30">
        <v>0.85299999999999998</v>
      </c>
      <c r="D28" s="30">
        <v>1.5299999999999999E-2</v>
      </c>
      <c r="E28" s="31"/>
    </row>
  </sheetData>
  <sortState ref="A2:E17">
    <sortCondition descending="1" ref="D2:D17"/>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4"/>
  <sheetViews>
    <sheetView workbookViewId="0">
      <selection activeCell="V10" sqref="V10"/>
    </sheetView>
  </sheetViews>
  <sheetFormatPr defaultRowHeight="15" x14ac:dyDescent="0.25"/>
  <cols>
    <col min="1" max="1" width="10.5703125" customWidth="1"/>
    <col min="2" max="2" width="14.5703125" customWidth="1"/>
    <col min="6" max="7" width="3.7109375" customWidth="1"/>
    <col min="9" max="9" width="4.140625" customWidth="1"/>
    <col min="10" max="10" width="6.140625" customWidth="1"/>
    <col min="12" max="15" width="3.7109375" customWidth="1"/>
    <col min="17" max="17" width="4.85546875" customWidth="1"/>
    <col min="18" max="18" width="6.28515625" customWidth="1"/>
  </cols>
  <sheetData>
    <row r="1" spans="1:18" ht="17.25" x14ac:dyDescent="0.25">
      <c r="B1" s="41" t="s">
        <v>11</v>
      </c>
      <c r="C1" s="41" t="s">
        <v>12</v>
      </c>
      <c r="D1" s="41" t="s">
        <v>30</v>
      </c>
      <c r="F1" s="74" t="s">
        <v>25</v>
      </c>
      <c r="G1" s="75"/>
      <c r="H1" s="75"/>
      <c r="I1" s="75"/>
      <c r="J1" s="76"/>
      <c r="L1" s="74" t="s">
        <v>29</v>
      </c>
      <c r="M1" s="75"/>
      <c r="N1" s="75"/>
      <c r="O1" s="75"/>
      <c r="P1" s="75"/>
      <c r="Q1" s="75"/>
      <c r="R1" s="76"/>
    </row>
    <row r="2" spans="1:18" x14ac:dyDescent="0.25">
      <c r="A2" t="s">
        <v>0</v>
      </c>
      <c r="B2" s="34">
        <v>0</v>
      </c>
      <c r="C2" s="24"/>
      <c r="D2" s="25"/>
      <c r="F2" s="72" t="s">
        <v>3</v>
      </c>
      <c r="G2" s="73"/>
      <c r="H2" s="57" t="s">
        <v>10</v>
      </c>
      <c r="I2" s="32" t="s">
        <v>4</v>
      </c>
      <c r="J2" s="33" t="s">
        <v>5</v>
      </c>
      <c r="L2" s="72" t="s">
        <v>28</v>
      </c>
      <c r="M2" s="73"/>
      <c r="N2" s="73"/>
      <c r="O2" s="73"/>
      <c r="P2" s="57" t="s">
        <v>10</v>
      </c>
      <c r="Q2" s="32" t="s">
        <v>4</v>
      </c>
      <c r="R2" s="33" t="s">
        <v>5</v>
      </c>
    </row>
    <row r="3" spans="1:18" x14ac:dyDescent="0.25">
      <c r="A3" t="s">
        <v>1</v>
      </c>
      <c r="B3" s="26">
        <v>5.3260000000000002E-5</v>
      </c>
      <c r="C3" s="42">
        <f>B3/0.000422</f>
        <v>0.1262085308056872</v>
      </c>
      <c r="D3" s="43">
        <f>C3/(C3+C4)</f>
        <v>0.1260711073237703</v>
      </c>
      <c r="F3" s="35"/>
      <c r="G3" s="36"/>
      <c r="H3" s="27"/>
      <c r="I3" s="27"/>
      <c r="J3" s="28"/>
      <c r="L3" s="39"/>
      <c r="M3" s="40"/>
      <c r="N3" s="40"/>
      <c r="O3" s="40"/>
      <c r="P3" s="24"/>
      <c r="Q3" s="24"/>
      <c r="R3" s="25"/>
    </row>
    <row r="4" spans="1:18" x14ac:dyDescent="0.25">
      <c r="A4" t="s">
        <v>2</v>
      </c>
      <c r="B4" s="29">
        <v>3.6919999999999998E-4</v>
      </c>
      <c r="C4" s="44">
        <f>B4/0.000422</f>
        <v>0.87488151658767765</v>
      </c>
      <c r="D4" s="31"/>
      <c r="F4" s="35"/>
      <c r="G4" s="36" t="s">
        <v>6</v>
      </c>
      <c r="H4" s="27">
        <v>6.1519999999999998E-2</v>
      </c>
      <c r="I4" s="27">
        <v>7</v>
      </c>
      <c r="J4" s="28">
        <v>66</v>
      </c>
      <c r="L4" s="35"/>
      <c r="M4" s="36"/>
      <c r="N4" s="36" t="s">
        <v>6</v>
      </c>
      <c r="O4" s="36"/>
      <c r="P4" s="27">
        <v>6.1519999999999998E-2</v>
      </c>
      <c r="Q4" s="27">
        <v>7</v>
      </c>
      <c r="R4" s="28">
        <v>66</v>
      </c>
    </row>
    <row r="5" spans="1:18" x14ac:dyDescent="0.25">
      <c r="B5">
        <f>SUM(B2:B4)</f>
        <v>4.2245999999999999E-4</v>
      </c>
      <c r="F5" s="35"/>
      <c r="G5" s="36" t="s">
        <v>6</v>
      </c>
      <c r="H5" s="27"/>
      <c r="I5" s="27"/>
      <c r="J5" s="28"/>
      <c r="L5" s="35"/>
      <c r="M5" s="36"/>
      <c r="N5" s="36" t="s">
        <v>6</v>
      </c>
      <c r="O5" s="36"/>
      <c r="P5" s="27"/>
      <c r="Q5" s="27"/>
      <c r="R5" s="28"/>
    </row>
    <row r="6" spans="1:18" x14ac:dyDescent="0.25">
      <c r="F6" s="35" t="s">
        <v>7</v>
      </c>
      <c r="G6" s="36" t="s">
        <v>6</v>
      </c>
      <c r="H6" s="27">
        <v>4.9329999999999999E-2</v>
      </c>
      <c r="I6" s="27">
        <v>8</v>
      </c>
      <c r="J6" s="28">
        <v>74</v>
      </c>
      <c r="L6" s="35" t="s">
        <v>7</v>
      </c>
      <c r="M6" s="36"/>
      <c r="N6" s="36" t="s">
        <v>6</v>
      </c>
      <c r="O6" s="36"/>
      <c r="P6" s="27">
        <v>4.9329999999999999E-2</v>
      </c>
      <c r="Q6" s="27">
        <v>8</v>
      </c>
      <c r="R6" s="28">
        <v>74</v>
      </c>
    </row>
    <row r="7" spans="1:18" x14ac:dyDescent="0.25">
      <c r="F7" s="35" t="s">
        <v>7</v>
      </c>
      <c r="G7" s="36" t="s">
        <v>6</v>
      </c>
      <c r="H7" s="27"/>
      <c r="I7" s="27"/>
      <c r="J7" s="28"/>
      <c r="L7" s="35" t="s">
        <v>7</v>
      </c>
      <c r="M7" s="36"/>
      <c r="N7" s="36" t="s">
        <v>6</v>
      </c>
      <c r="O7" s="36"/>
      <c r="P7" s="27"/>
      <c r="Q7" s="27"/>
      <c r="R7" s="28"/>
    </row>
    <row r="8" spans="1:18" x14ac:dyDescent="0.25">
      <c r="F8" s="35" t="s">
        <v>7</v>
      </c>
      <c r="G8" s="36" t="s">
        <v>6</v>
      </c>
      <c r="H8" s="27">
        <v>4.5469999999999997E-2</v>
      </c>
      <c r="I8" s="27">
        <v>8</v>
      </c>
      <c r="J8" s="28">
        <v>70</v>
      </c>
      <c r="L8" s="35" t="s">
        <v>7</v>
      </c>
      <c r="M8" s="36"/>
      <c r="N8" s="36" t="s">
        <v>6</v>
      </c>
      <c r="O8" s="36" t="s">
        <v>26</v>
      </c>
      <c r="P8" s="27">
        <v>4.5469999999999997E-2</v>
      </c>
      <c r="Q8" s="27">
        <v>8</v>
      </c>
      <c r="R8" s="28">
        <v>70</v>
      </c>
    </row>
    <row r="9" spans="1:18" x14ac:dyDescent="0.25">
      <c r="F9" s="35" t="s">
        <v>7</v>
      </c>
      <c r="G9" s="36" t="s">
        <v>6</v>
      </c>
      <c r="H9" s="27"/>
      <c r="I9" s="27"/>
      <c r="J9" s="28"/>
      <c r="L9" s="35" t="s">
        <v>7</v>
      </c>
      <c r="M9" s="36"/>
      <c r="N9" s="36" t="s">
        <v>6</v>
      </c>
      <c r="O9" s="36" t="s">
        <v>26</v>
      </c>
      <c r="P9" s="27"/>
      <c r="Q9" s="27"/>
      <c r="R9" s="28"/>
    </row>
    <row r="10" spans="1:18" x14ac:dyDescent="0.25">
      <c r="F10" s="35" t="s">
        <v>7</v>
      </c>
      <c r="G10" s="36" t="s">
        <v>6</v>
      </c>
      <c r="H10" s="27">
        <v>4.4819999999999999E-2</v>
      </c>
      <c r="I10" s="27">
        <v>6</v>
      </c>
      <c r="J10" s="28">
        <v>69</v>
      </c>
      <c r="L10" s="35" t="s">
        <v>7</v>
      </c>
      <c r="M10" s="36"/>
      <c r="N10" s="36" t="s">
        <v>6</v>
      </c>
      <c r="O10" s="36" t="s">
        <v>26</v>
      </c>
      <c r="P10" s="27">
        <v>4.4819999999999999E-2</v>
      </c>
      <c r="Q10" s="27">
        <v>6</v>
      </c>
      <c r="R10" s="28">
        <v>69</v>
      </c>
    </row>
    <row r="11" spans="1:18" x14ac:dyDescent="0.25">
      <c r="F11" s="35" t="s">
        <v>7</v>
      </c>
      <c r="G11" s="36" t="s">
        <v>6</v>
      </c>
      <c r="H11" s="27"/>
      <c r="I11" s="27"/>
      <c r="J11" s="28"/>
      <c r="L11" s="35" t="s">
        <v>7</v>
      </c>
      <c r="M11" s="36"/>
      <c r="N11" s="36" t="s">
        <v>6</v>
      </c>
      <c r="O11" s="36" t="s">
        <v>26</v>
      </c>
      <c r="P11" s="27"/>
      <c r="Q11" s="27"/>
      <c r="R11" s="28"/>
    </row>
    <row r="12" spans="1:18" x14ac:dyDescent="0.25">
      <c r="F12" s="35" t="s">
        <v>7</v>
      </c>
      <c r="G12" s="36" t="s">
        <v>6</v>
      </c>
      <c r="H12" s="27">
        <v>4.3779999999999999E-2</v>
      </c>
      <c r="I12" s="27">
        <v>4</v>
      </c>
      <c r="J12" s="28">
        <v>68</v>
      </c>
      <c r="L12" s="35" t="s">
        <v>7</v>
      </c>
      <c r="M12" s="36"/>
      <c r="N12" s="36" t="s">
        <v>6</v>
      </c>
      <c r="O12" s="36" t="s">
        <v>26</v>
      </c>
      <c r="P12" s="27">
        <v>4.3779999999999999E-2</v>
      </c>
      <c r="Q12" s="27">
        <v>4</v>
      </c>
      <c r="R12" s="28">
        <v>68</v>
      </c>
    </row>
    <row r="13" spans="1:18" x14ac:dyDescent="0.25">
      <c r="F13" s="35" t="s">
        <v>7</v>
      </c>
      <c r="G13" s="36" t="s">
        <v>6</v>
      </c>
      <c r="H13" s="27"/>
      <c r="I13" s="27"/>
      <c r="J13" s="28"/>
      <c r="L13" s="35" t="s">
        <v>7</v>
      </c>
      <c r="M13" s="36"/>
      <c r="N13" s="36" t="s">
        <v>6</v>
      </c>
      <c r="O13" s="36" t="s">
        <v>26</v>
      </c>
      <c r="P13" s="27"/>
      <c r="Q13" s="27"/>
      <c r="R13" s="28"/>
    </row>
    <row r="14" spans="1:18" x14ac:dyDescent="0.25">
      <c r="F14" s="35" t="s">
        <v>7</v>
      </c>
      <c r="G14" s="36" t="s">
        <v>6</v>
      </c>
      <c r="H14" s="27">
        <v>4.1099999999999998E-2</v>
      </c>
      <c r="I14" s="27">
        <v>5</v>
      </c>
      <c r="J14" s="28">
        <v>67</v>
      </c>
      <c r="L14" s="35" t="s">
        <v>7</v>
      </c>
      <c r="M14" s="36" t="s">
        <v>27</v>
      </c>
      <c r="N14" s="36" t="s">
        <v>6</v>
      </c>
      <c r="O14" s="36" t="s">
        <v>26</v>
      </c>
      <c r="P14" s="27">
        <v>4.1099999999999998E-2</v>
      </c>
      <c r="Q14" s="27">
        <v>5</v>
      </c>
      <c r="R14" s="28">
        <v>67</v>
      </c>
    </row>
    <row r="15" spans="1:18" x14ac:dyDescent="0.25">
      <c r="F15" s="35" t="s">
        <v>7</v>
      </c>
      <c r="G15" s="36" t="s">
        <v>6</v>
      </c>
      <c r="H15" s="27"/>
      <c r="I15" s="27"/>
      <c r="J15" s="28"/>
      <c r="L15" s="35" t="s">
        <v>7</v>
      </c>
      <c r="M15" s="36" t="s">
        <v>27</v>
      </c>
      <c r="N15" s="36"/>
      <c r="O15" s="36" t="s">
        <v>26</v>
      </c>
      <c r="P15" s="27"/>
      <c r="Q15" s="27"/>
      <c r="R15" s="28"/>
    </row>
    <row r="16" spans="1:18" x14ac:dyDescent="0.25">
      <c r="F16" s="35" t="s">
        <v>7</v>
      </c>
      <c r="G16" s="36" t="s">
        <v>6</v>
      </c>
      <c r="H16" s="27">
        <v>3.8850000000000003E-2</v>
      </c>
      <c r="I16" s="27">
        <v>8</v>
      </c>
      <c r="J16" s="28">
        <v>75</v>
      </c>
      <c r="L16" s="35" t="s">
        <v>7</v>
      </c>
      <c r="M16" s="36" t="s">
        <v>27</v>
      </c>
      <c r="N16" s="36"/>
      <c r="O16" s="36" t="s">
        <v>26</v>
      </c>
      <c r="P16" s="27">
        <v>3.8850000000000003E-2</v>
      </c>
      <c r="Q16" s="27">
        <v>8</v>
      </c>
      <c r="R16" s="28">
        <v>75</v>
      </c>
    </row>
    <row r="17" spans="6:18" x14ac:dyDescent="0.25">
      <c r="F17" s="35" t="s">
        <v>7</v>
      </c>
      <c r="G17" s="36" t="s">
        <v>6</v>
      </c>
      <c r="H17" s="27"/>
      <c r="I17" s="27"/>
      <c r="J17" s="28"/>
      <c r="L17" s="35" t="s">
        <v>7</v>
      </c>
      <c r="M17" s="36" t="s">
        <v>27</v>
      </c>
      <c r="N17" s="36"/>
      <c r="O17" s="36" t="s">
        <v>26</v>
      </c>
      <c r="P17" s="27"/>
      <c r="Q17" s="27"/>
      <c r="R17" s="28"/>
    </row>
    <row r="18" spans="6:18" x14ac:dyDescent="0.25">
      <c r="F18" s="35" t="s">
        <v>7</v>
      </c>
      <c r="G18" s="36" t="s">
        <v>6</v>
      </c>
      <c r="H18" s="27">
        <v>3.5720000000000002E-2</v>
      </c>
      <c r="I18" s="27">
        <v>6</v>
      </c>
      <c r="J18" s="28">
        <v>71</v>
      </c>
      <c r="L18" s="35" t="s">
        <v>7</v>
      </c>
      <c r="M18" s="36" t="s">
        <v>27</v>
      </c>
      <c r="N18" s="36"/>
      <c r="O18" s="36" t="s">
        <v>26</v>
      </c>
      <c r="P18" s="27">
        <v>3.5720000000000002E-2</v>
      </c>
      <c r="Q18" s="27">
        <v>6</v>
      </c>
      <c r="R18" s="28">
        <v>71</v>
      </c>
    </row>
    <row r="19" spans="6:18" x14ac:dyDescent="0.25">
      <c r="F19" s="35" t="s">
        <v>7</v>
      </c>
      <c r="G19" s="36" t="s">
        <v>6</v>
      </c>
      <c r="H19" s="27"/>
      <c r="I19" s="27"/>
      <c r="J19" s="28"/>
      <c r="L19" s="35" t="s">
        <v>7</v>
      </c>
      <c r="M19" s="36" t="s">
        <v>27</v>
      </c>
      <c r="N19" s="36"/>
      <c r="O19" s="36" t="s">
        <v>26</v>
      </c>
      <c r="P19" s="27"/>
      <c r="Q19" s="27"/>
      <c r="R19" s="28"/>
    </row>
    <row r="20" spans="6:18" x14ac:dyDescent="0.25">
      <c r="F20" s="35" t="s">
        <v>7</v>
      </c>
      <c r="G20" s="36" t="s">
        <v>6</v>
      </c>
      <c r="H20" s="27">
        <v>3.5220000000000001E-2</v>
      </c>
      <c r="I20" s="27">
        <v>7</v>
      </c>
      <c r="J20" s="28">
        <v>72</v>
      </c>
      <c r="L20" s="35" t="s">
        <v>7</v>
      </c>
      <c r="M20" s="36" t="s">
        <v>27</v>
      </c>
      <c r="N20" s="36"/>
      <c r="O20" s="36" t="s">
        <v>26</v>
      </c>
      <c r="P20" s="27">
        <v>3.5220000000000001E-2</v>
      </c>
      <c r="Q20" s="27">
        <v>7</v>
      </c>
      <c r="R20" s="28">
        <v>72</v>
      </c>
    </row>
    <row r="21" spans="6:18" x14ac:dyDescent="0.25">
      <c r="F21" s="35" t="s">
        <v>7</v>
      </c>
      <c r="G21" s="36" t="s">
        <v>6</v>
      </c>
      <c r="H21" s="27"/>
      <c r="I21" s="27"/>
      <c r="J21" s="28"/>
      <c r="L21" s="35" t="s">
        <v>7</v>
      </c>
      <c r="M21" s="36" t="s">
        <v>27</v>
      </c>
      <c r="N21" s="36"/>
      <c r="O21" s="36" t="s">
        <v>26</v>
      </c>
      <c r="P21" s="27"/>
      <c r="Q21" s="27"/>
      <c r="R21" s="28"/>
    </row>
    <row r="22" spans="6:18" x14ac:dyDescent="0.25">
      <c r="F22" s="35" t="s">
        <v>7</v>
      </c>
      <c r="G22" s="36" t="s">
        <v>6</v>
      </c>
      <c r="H22" s="27">
        <v>3.3950000000000001E-2</v>
      </c>
      <c r="I22" s="27">
        <v>8</v>
      </c>
      <c r="J22" s="28">
        <v>65</v>
      </c>
      <c r="L22" s="35" t="s">
        <v>7</v>
      </c>
      <c r="M22" s="36" t="s">
        <v>27</v>
      </c>
      <c r="N22" s="36"/>
      <c r="O22" s="36" t="s">
        <v>26</v>
      </c>
      <c r="P22" s="27">
        <v>3.3950000000000001E-2</v>
      </c>
      <c r="Q22" s="27">
        <v>8</v>
      </c>
      <c r="R22" s="28">
        <v>65</v>
      </c>
    </row>
    <row r="23" spans="6:18" x14ac:dyDescent="0.25">
      <c r="F23" s="35" t="s">
        <v>7</v>
      </c>
      <c r="G23" s="36" t="s">
        <v>6</v>
      </c>
      <c r="H23" s="27"/>
      <c r="I23" s="27"/>
      <c r="J23" s="28"/>
      <c r="L23" s="35" t="s">
        <v>7</v>
      </c>
      <c r="M23" s="36" t="s">
        <v>27</v>
      </c>
      <c r="N23" s="36"/>
      <c r="O23" s="36" t="s">
        <v>26</v>
      </c>
      <c r="P23" s="27"/>
      <c r="Q23" s="27"/>
      <c r="R23" s="28"/>
    </row>
    <row r="24" spans="6:18" x14ac:dyDescent="0.25">
      <c r="F24" s="35" t="s">
        <v>7</v>
      </c>
      <c r="G24" s="36" t="s">
        <v>6</v>
      </c>
      <c r="H24" s="27">
        <v>3.354E-2</v>
      </c>
      <c r="I24" s="27">
        <v>7</v>
      </c>
      <c r="J24" s="28">
        <v>64</v>
      </c>
      <c r="L24" s="35" t="s">
        <v>7</v>
      </c>
      <c r="M24" s="36" t="s">
        <v>27</v>
      </c>
      <c r="N24" s="36"/>
      <c r="O24" s="36" t="s">
        <v>26</v>
      </c>
      <c r="P24" s="27">
        <v>3.354E-2</v>
      </c>
      <c r="Q24" s="27">
        <v>7</v>
      </c>
      <c r="R24" s="28">
        <v>64</v>
      </c>
    </row>
    <row r="25" spans="6:18" x14ac:dyDescent="0.25">
      <c r="F25" s="35" t="s">
        <v>7</v>
      </c>
      <c r="G25" s="36" t="s">
        <v>6</v>
      </c>
      <c r="H25" s="27"/>
      <c r="I25" s="27"/>
      <c r="J25" s="28"/>
      <c r="L25" s="35" t="s">
        <v>7</v>
      </c>
      <c r="M25" s="36" t="s">
        <v>27</v>
      </c>
      <c r="N25" s="36"/>
      <c r="O25" s="36" t="s">
        <v>26</v>
      </c>
      <c r="P25" s="27"/>
      <c r="Q25" s="27"/>
      <c r="R25" s="28"/>
    </row>
    <row r="26" spans="6:18" x14ac:dyDescent="0.25">
      <c r="F26" s="35" t="s">
        <v>7</v>
      </c>
      <c r="G26" s="36" t="s">
        <v>6</v>
      </c>
      <c r="H26" s="27">
        <v>3.3250000000000002E-2</v>
      </c>
      <c r="I26" s="27">
        <v>8</v>
      </c>
      <c r="J26" s="28">
        <v>73</v>
      </c>
      <c r="L26" s="35" t="s">
        <v>7</v>
      </c>
      <c r="M26" s="36" t="s">
        <v>27</v>
      </c>
      <c r="N26" s="36"/>
      <c r="O26" s="36" t="s">
        <v>26</v>
      </c>
      <c r="P26" s="27">
        <v>3.3250000000000002E-2</v>
      </c>
      <c r="Q26" s="27">
        <v>8</v>
      </c>
      <c r="R26" s="28">
        <v>73</v>
      </c>
    </row>
    <row r="27" spans="6:18" x14ac:dyDescent="0.25">
      <c r="F27" s="35" t="s">
        <v>7</v>
      </c>
      <c r="G27" s="36" t="s">
        <v>6</v>
      </c>
      <c r="H27" s="27"/>
      <c r="I27" s="27"/>
      <c r="J27" s="28"/>
      <c r="L27" s="35"/>
      <c r="M27" s="36" t="s">
        <v>27</v>
      </c>
      <c r="N27" s="36"/>
      <c r="O27" s="36" t="s">
        <v>26</v>
      </c>
      <c r="P27" s="27"/>
      <c r="Q27" s="27"/>
      <c r="R27" s="28"/>
    </row>
    <row r="28" spans="6:18" x14ac:dyDescent="0.25">
      <c r="F28" s="35" t="s">
        <v>7</v>
      </c>
      <c r="G28" s="36" t="s">
        <v>6</v>
      </c>
      <c r="H28" s="27">
        <v>2.7660000000000001E-2</v>
      </c>
      <c r="I28" s="27">
        <v>8</v>
      </c>
      <c r="J28" s="28">
        <v>76</v>
      </c>
      <c r="L28" s="35"/>
      <c r="M28" s="36" t="s">
        <v>27</v>
      </c>
      <c r="N28" s="36"/>
      <c r="O28" s="36" t="s">
        <v>26</v>
      </c>
      <c r="P28" s="27">
        <v>2.7660000000000001E-2</v>
      </c>
      <c r="Q28" s="27">
        <v>8</v>
      </c>
      <c r="R28" s="28">
        <v>76</v>
      </c>
    </row>
    <row r="29" spans="6:18" x14ac:dyDescent="0.25">
      <c r="F29" s="35" t="s">
        <v>7</v>
      </c>
      <c r="G29" s="36" t="s">
        <v>6</v>
      </c>
      <c r="H29" s="27"/>
      <c r="I29" s="27"/>
      <c r="J29" s="28"/>
      <c r="L29" s="35"/>
      <c r="M29" s="36" t="s">
        <v>27</v>
      </c>
      <c r="N29" s="36"/>
      <c r="O29" s="36" t="s">
        <v>26</v>
      </c>
      <c r="P29" s="27"/>
      <c r="Q29" s="27"/>
      <c r="R29" s="28"/>
    </row>
    <row r="30" spans="6:18" x14ac:dyDescent="0.25">
      <c r="F30" s="35" t="s">
        <v>7</v>
      </c>
      <c r="G30" s="36" t="s">
        <v>6</v>
      </c>
      <c r="H30" s="27">
        <v>2.6550000000000001E-2</v>
      </c>
      <c r="I30" s="27">
        <v>8</v>
      </c>
      <c r="J30" s="28">
        <v>63</v>
      </c>
      <c r="L30" s="35"/>
      <c r="M30" s="36" t="s">
        <v>27</v>
      </c>
      <c r="N30" s="36"/>
      <c r="O30" s="36" t="s">
        <v>26</v>
      </c>
      <c r="P30" s="27">
        <v>2.6550000000000001E-2</v>
      </c>
      <c r="Q30" s="27">
        <v>8</v>
      </c>
      <c r="R30" s="28">
        <v>63</v>
      </c>
    </row>
    <row r="31" spans="6:18" x14ac:dyDescent="0.25">
      <c r="F31" s="35" t="s">
        <v>7</v>
      </c>
      <c r="G31" s="36" t="s">
        <v>6</v>
      </c>
      <c r="H31" s="27"/>
      <c r="I31" s="27"/>
      <c r="J31" s="28"/>
      <c r="L31" s="35"/>
      <c r="M31" s="36" t="s">
        <v>27</v>
      </c>
      <c r="N31" s="36"/>
      <c r="O31" s="36" t="s">
        <v>26</v>
      </c>
      <c r="P31" s="27"/>
      <c r="Q31" s="27"/>
      <c r="R31" s="28"/>
    </row>
    <row r="32" spans="6:18" x14ac:dyDescent="0.25">
      <c r="F32" s="35" t="s">
        <v>7</v>
      </c>
      <c r="G32" s="36" t="s">
        <v>6</v>
      </c>
      <c r="H32" s="27">
        <v>2.5919999999999999E-2</v>
      </c>
      <c r="I32" s="27">
        <v>7</v>
      </c>
      <c r="J32" s="28" t="s">
        <v>8</v>
      </c>
      <c r="L32" s="35"/>
      <c r="M32" s="36" t="s">
        <v>27</v>
      </c>
      <c r="N32" s="36"/>
      <c r="O32" s="36" t="s">
        <v>26</v>
      </c>
      <c r="P32" s="27">
        <v>2.5919999999999999E-2</v>
      </c>
      <c r="Q32" s="27">
        <v>7</v>
      </c>
      <c r="R32" s="28" t="s">
        <v>8</v>
      </c>
    </row>
    <row r="33" spans="6:19" x14ac:dyDescent="0.25">
      <c r="F33" s="35" t="s">
        <v>7</v>
      </c>
      <c r="G33" s="36"/>
      <c r="H33" s="27"/>
      <c r="I33" s="27"/>
      <c r="J33" s="28"/>
      <c r="L33" s="35"/>
      <c r="M33" s="36" t="s">
        <v>27</v>
      </c>
      <c r="N33" s="36"/>
      <c r="O33" s="36"/>
      <c r="P33" s="27"/>
      <c r="Q33" s="27"/>
      <c r="R33" s="28"/>
    </row>
    <row r="34" spans="6:19" x14ac:dyDescent="0.25">
      <c r="F34" s="37" t="s">
        <v>7</v>
      </c>
      <c r="G34" s="38"/>
      <c r="H34" s="30">
        <v>2.155E-2</v>
      </c>
      <c r="I34" s="30">
        <v>7</v>
      </c>
      <c r="J34" s="31">
        <v>62</v>
      </c>
      <c r="L34" s="37"/>
      <c r="M34" s="38" t="s">
        <v>27</v>
      </c>
      <c r="N34" s="38"/>
      <c r="O34" s="38"/>
      <c r="P34" s="30">
        <v>2.155E-2</v>
      </c>
      <c r="Q34" s="30">
        <v>7</v>
      </c>
      <c r="R34" s="31">
        <v>62</v>
      </c>
      <c r="S34" t="s">
        <v>9</v>
      </c>
    </row>
  </sheetData>
  <mergeCells count="4">
    <mergeCell ref="F2:G2"/>
    <mergeCell ref="F1:J1"/>
    <mergeCell ref="L2:O2"/>
    <mergeCell ref="L1:R1"/>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N24" sqref="N24"/>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workbookViewId="0">
      <selection activeCell="I7" sqref="I7"/>
    </sheetView>
  </sheetViews>
  <sheetFormatPr defaultRowHeight="15" x14ac:dyDescent="0.25"/>
  <cols>
    <col min="4" max="4" width="8.140625" customWidth="1"/>
    <col min="6" max="6" width="5.140625" customWidth="1"/>
    <col min="7" max="7" width="3.42578125" customWidth="1"/>
    <col min="9" max="9" width="5" customWidth="1"/>
    <col min="10" max="10" width="6.140625" customWidth="1"/>
  </cols>
  <sheetData>
    <row r="2" spans="1:10" ht="17.25" x14ac:dyDescent="0.25">
      <c r="B2" s="48" t="s">
        <v>11</v>
      </c>
      <c r="C2" s="48" t="s">
        <v>12</v>
      </c>
      <c r="D2" s="48" t="s">
        <v>30</v>
      </c>
      <c r="F2" s="74" t="s">
        <v>25</v>
      </c>
      <c r="G2" s="75"/>
      <c r="H2" s="75"/>
      <c r="I2" s="75"/>
      <c r="J2" s="76"/>
    </row>
    <row r="3" spans="1:10" x14ac:dyDescent="0.25">
      <c r="A3" t="s">
        <v>0</v>
      </c>
      <c r="B3" s="34">
        <v>1.00641</v>
      </c>
      <c r="C3" s="45">
        <f>B3/13.22922</f>
        <v>7.6074779918997498E-2</v>
      </c>
      <c r="D3" s="46"/>
      <c r="F3" s="77" t="s">
        <v>3</v>
      </c>
      <c r="G3" s="78"/>
      <c r="H3" s="58" t="s">
        <v>20</v>
      </c>
      <c r="I3" s="55" t="s">
        <v>4</v>
      </c>
      <c r="J3" s="56" t="s">
        <v>5</v>
      </c>
    </row>
    <row r="4" spans="1:10" x14ac:dyDescent="0.25">
      <c r="A4" t="s">
        <v>1</v>
      </c>
      <c r="B4" s="26">
        <v>2.3595600000000001</v>
      </c>
      <c r="C4" s="42">
        <f t="shared" ref="C4:C5" si="0">B4/13.22922</f>
        <v>0.17835972188836532</v>
      </c>
      <c r="D4" s="43">
        <f>C4/(C4+C5)</f>
        <v>0.19304562535128991</v>
      </c>
      <c r="F4" s="34"/>
      <c r="G4" s="24"/>
      <c r="H4" s="24"/>
      <c r="I4" s="24"/>
      <c r="J4" s="25"/>
    </row>
    <row r="5" spans="1:10" x14ac:dyDescent="0.25">
      <c r="A5" t="s">
        <v>2</v>
      </c>
      <c r="B5" s="29">
        <v>9.8632500000000007</v>
      </c>
      <c r="C5" s="44">
        <f t="shared" si="0"/>
        <v>0.74556549819263729</v>
      </c>
      <c r="D5" s="47"/>
      <c r="F5" s="26"/>
      <c r="G5" s="27" t="s">
        <v>6</v>
      </c>
      <c r="H5" s="27">
        <v>22.213999999999999</v>
      </c>
      <c r="I5" s="27">
        <v>7</v>
      </c>
      <c r="J5" s="28">
        <v>72</v>
      </c>
    </row>
    <row r="6" spans="1:10" x14ac:dyDescent="0.25">
      <c r="B6">
        <f>SUM(B3:B5)</f>
        <v>13.229220000000002</v>
      </c>
      <c r="F6" s="26"/>
      <c r="G6" s="27" t="s">
        <v>6</v>
      </c>
      <c r="H6" s="27"/>
      <c r="I6" s="27"/>
      <c r="J6" s="28"/>
    </row>
    <row r="7" spans="1:10" x14ac:dyDescent="0.25">
      <c r="F7" s="26" t="s">
        <v>7</v>
      </c>
      <c r="G7" s="27" t="s">
        <v>6</v>
      </c>
      <c r="H7" s="27">
        <v>21.917000000000002</v>
      </c>
      <c r="I7" s="27">
        <v>6</v>
      </c>
      <c r="J7" s="28">
        <v>69</v>
      </c>
    </row>
    <row r="8" spans="1:10" x14ac:dyDescent="0.25">
      <c r="F8" s="26" t="s">
        <v>7</v>
      </c>
      <c r="G8" s="27" t="s">
        <v>6</v>
      </c>
      <c r="H8" s="27"/>
      <c r="I8" s="27"/>
      <c r="J8" s="28"/>
    </row>
    <row r="9" spans="1:10" x14ac:dyDescent="0.25">
      <c r="F9" s="26" t="s">
        <v>7</v>
      </c>
      <c r="G9" s="27" t="s">
        <v>6</v>
      </c>
      <c r="H9" s="27">
        <v>21.428999999999998</v>
      </c>
      <c r="I9" s="27">
        <v>7</v>
      </c>
      <c r="J9" s="28">
        <v>66</v>
      </c>
    </row>
    <row r="10" spans="1:10" x14ac:dyDescent="0.25">
      <c r="F10" s="26" t="s">
        <v>7</v>
      </c>
      <c r="G10" s="27" t="s">
        <v>6</v>
      </c>
      <c r="H10" s="27"/>
      <c r="I10" s="27"/>
      <c r="J10" s="28"/>
    </row>
    <row r="11" spans="1:10" x14ac:dyDescent="0.25">
      <c r="F11" s="26" t="s">
        <v>7</v>
      </c>
      <c r="G11" s="27" t="s">
        <v>6</v>
      </c>
      <c r="H11" s="27">
        <v>21.187999999999999</v>
      </c>
      <c r="I11" s="27">
        <v>8</v>
      </c>
      <c r="J11" s="28">
        <v>70</v>
      </c>
    </row>
    <row r="12" spans="1:10" x14ac:dyDescent="0.25">
      <c r="F12" s="26" t="s">
        <v>7</v>
      </c>
      <c r="G12" s="27" t="s">
        <v>6</v>
      </c>
      <c r="H12" s="27"/>
      <c r="I12" s="27"/>
      <c r="J12" s="28"/>
    </row>
    <row r="13" spans="1:10" x14ac:dyDescent="0.25">
      <c r="F13" s="26" t="s">
        <v>7</v>
      </c>
      <c r="G13" s="27" t="s">
        <v>6</v>
      </c>
      <c r="H13" s="27">
        <v>21.187999999999999</v>
      </c>
      <c r="I13" s="27">
        <v>8</v>
      </c>
      <c r="J13" s="28">
        <v>74</v>
      </c>
    </row>
    <row r="14" spans="1:10" x14ac:dyDescent="0.25">
      <c r="F14" s="26" t="s">
        <v>7</v>
      </c>
      <c r="G14" s="27" t="s">
        <v>6</v>
      </c>
      <c r="H14" s="27"/>
      <c r="I14" s="27"/>
      <c r="J14" s="28"/>
    </row>
    <row r="15" spans="1:10" x14ac:dyDescent="0.25">
      <c r="F15" s="26" t="s">
        <v>7</v>
      </c>
      <c r="G15" s="27" t="s">
        <v>6</v>
      </c>
      <c r="H15" s="27">
        <v>21.143000000000001</v>
      </c>
      <c r="I15" s="27">
        <v>7</v>
      </c>
      <c r="J15" s="28">
        <v>64</v>
      </c>
    </row>
    <row r="16" spans="1:10" x14ac:dyDescent="0.25">
      <c r="F16" s="26" t="s">
        <v>7</v>
      </c>
      <c r="G16" s="27" t="s">
        <v>6</v>
      </c>
      <c r="H16" s="27"/>
      <c r="I16" s="27"/>
      <c r="J16" s="28"/>
    </row>
    <row r="17" spans="6:10" x14ac:dyDescent="0.25">
      <c r="F17" s="26" t="s">
        <v>7</v>
      </c>
      <c r="G17" s="27" t="s">
        <v>6</v>
      </c>
      <c r="H17" s="27">
        <v>20.875</v>
      </c>
      <c r="I17" s="27">
        <v>4</v>
      </c>
      <c r="J17" s="28">
        <v>68</v>
      </c>
    </row>
    <row r="18" spans="6:10" x14ac:dyDescent="0.25">
      <c r="F18" s="26" t="s">
        <v>7</v>
      </c>
      <c r="G18" s="27" t="s">
        <v>6</v>
      </c>
      <c r="H18" s="27"/>
      <c r="I18" s="27"/>
      <c r="J18" s="28"/>
    </row>
    <row r="19" spans="6:10" x14ac:dyDescent="0.25">
      <c r="F19" s="26" t="s">
        <v>7</v>
      </c>
      <c r="G19" s="27" t="s">
        <v>6</v>
      </c>
      <c r="H19" s="27">
        <v>20.5</v>
      </c>
      <c r="I19" s="27">
        <v>5</v>
      </c>
      <c r="J19" s="28">
        <v>67</v>
      </c>
    </row>
    <row r="20" spans="6:10" x14ac:dyDescent="0.25">
      <c r="F20" s="26" t="s">
        <v>7</v>
      </c>
      <c r="G20" s="27" t="s">
        <v>6</v>
      </c>
      <c r="H20" s="27"/>
      <c r="I20" s="27"/>
      <c r="J20" s="28"/>
    </row>
    <row r="21" spans="6:10" x14ac:dyDescent="0.25">
      <c r="F21" s="26" t="s">
        <v>7</v>
      </c>
      <c r="G21" s="27" t="s">
        <v>6</v>
      </c>
      <c r="H21" s="27">
        <v>19.875</v>
      </c>
      <c r="I21" s="27">
        <v>8</v>
      </c>
      <c r="J21" s="28">
        <v>75</v>
      </c>
    </row>
    <row r="22" spans="6:10" x14ac:dyDescent="0.25">
      <c r="F22" s="26" t="s">
        <v>7</v>
      </c>
      <c r="G22" s="27" t="s">
        <v>6</v>
      </c>
      <c r="H22" s="27"/>
      <c r="I22" s="27"/>
      <c r="J22" s="28"/>
    </row>
    <row r="23" spans="6:10" x14ac:dyDescent="0.25">
      <c r="F23" s="26" t="s">
        <v>7</v>
      </c>
      <c r="G23" s="27" t="s">
        <v>6</v>
      </c>
      <c r="H23" s="27">
        <v>19.274999999999999</v>
      </c>
      <c r="I23" s="27">
        <v>8</v>
      </c>
      <c r="J23" s="28">
        <v>73</v>
      </c>
    </row>
    <row r="24" spans="6:10" x14ac:dyDescent="0.25">
      <c r="F24" s="26" t="s">
        <v>7</v>
      </c>
      <c r="G24" s="27" t="s">
        <v>6</v>
      </c>
      <c r="H24" s="27"/>
      <c r="I24" s="27"/>
      <c r="J24" s="28"/>
    </row>
    <row r="25" spans="6:10" x14ac:dyDescent="0.25">
      <c r="F25" s="26" t="s">
        <v>7</v>
      </c>
      <c r="G25" s="27" t="s">
        <v>6</v>
      </c>
      <c r="H25" s="27">
        <v>19.25</v>
      </c>
      <c r="I25" s="27">
        <v>8</v>
      </c>
      <c r="J25" s="28">
        <v>63</v>
      </c>
    </row>
    <row r="26" spans="6:10" x14ac:dyDescent="0.25">
      <c r="F26" s="26" t="s">
        <v>7</v>
      </c>
      <c r="G26" s="27" t="s">
        <v>6</v>
      </c>
      <c r="H26" s="27"/>
      <c r="I26" s="27"/>
      <c r="J26" s="28"/>
    </row>
    <row r="27" spans="6:10" x14ac:dyDescent="0.25">
      <c r="F27" s="26" t="s">
        <v>7</v>
      </c>
      <c r="G27" s="27" t="s">
        <v>6</v>
      </c>
      <c r="H27" s="27">
        <v>19.125</v>
      </c>
      <c r="I27" s="27">
        <v>8</v>
      </c>
      <c r="J27" s="28">
        <v>65</v>
      </c>
    </row>
    <row r="28" spans="6:10" x14ac:dyDescent="0.25">
      <c r="F28" s="26" t="s">
        <v>7</v>
      </c>
      <c r="G28" s="27" t="s">
        <v>6</v>
      </c>
      <c r="H28" s="27"/>
      <c r="I28" s="27"/>
      <c r="J28" s="28"/>
    </row>
    <row r="29" spans="6:10" x14ac:dyDescent="0.25">
      <c r="F29" s="26" t="s">
        <v>7</v>
      </c>
      <c r="G29" s="27" t="s">
        <v>6</v>
      </c>
      <c r="H29" s="27">
        <v>17.786000000000001</v>
      </c>
      <c r="I29" s="27">
        <v>7</v>
      </c>
      <c r="J29" s="28">
        <v>62</v>
      </c>
    </row>
    <row r="30" spans="6:10" x14ac:dyDescent="0.25">
      <c r="F30" s="26" t="s">
        <v>7</v>
      </c>
      <c r="G30" s="27" t="s">
        <v>6</v>
      </c>
      <c r="H30" s="27"/>
      <c r="I30" s="27"/>
      <c r="J30" s="28"/>
    </row>
    <row r="31" spans="6:10" x14ac:dyDescent="0.25">
      <c r="F31" s="26" t="s">
        <v>7</v>
      </c>
      <c r="G31" s="27" t="s">
        <v>6</v>
      </c>
      <c r="H31" s="27">
        <v>17.667000000000002</v>
      </c>
      <c r="I31" s="27">
        <v>6</v>
      </c>
      <c r="J31" s="28">
        <v>71</v>
      </c>
    </row>
    <row r="32" spans="6:10" x14ac:dyDescent="0.25">
      <c r="F32" s="26" t="s">
        <v>7</v>
      </c>
      <c r="G32" s="27" t="s">
        <v>6</v>
      </c>
      <c r="H32" s="27"/>
      <c r="I32" s="27"/>
      <c r="J32" s="28"/>
    </row>
    <row r="33" spans="6:10" x14ac:dyDescent="0.25">
      <c r="F33" s="26" t="s">
        <v>7</v>
      </c>
      <c r="G33" s="27" t="s">
        <v>6</v>
      </c>
      <c r="H33" s="27">
        <v>16.571000000000002</v>
      </c>
      <c r="I33" s="27">
        <v>7</v>
      </c>
      <c r="J33" s="28" t="s">
        <v>8</v>
      </c>
    </row>
    <row r="34" spans="6:10" x14ac:dyDescent="0.25">
      <c r="F34" s="26" t="s">
        <v>7</v>
      </c>
      <c r="G34" s="27"/>
      <c r="H34" s="27"/>
      <c r="I34" s="27"/>
      <c r="J34" s="28"/>
    </row>
    <row r="35" spans="6:10" x14ac:dyDescent="0.25">
      <c r="F35" s="29" t="s">
        <v>7</v>
      </c>
      <c r="G35" s="30"/>
      <c r="H35" s="30">
        <v>15.938000000000001</v>
      </c>
      <c r="I35" s="30">
        <v>8</v>
      </c>
      <c r="J35" s="31">
        <v>76</v>
      </c>
    </row>
  </sheetData>
  <mergeCells count="2">
    <mergeCell ref="F3:G3"/>
    <mergeCell ref="F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workbookViewId="0">
      <selection activeCell="D19" sqref="D19"/>
    </sheetView>
  </sheetViews>
  <sheetFormatPr defaultRowHeight="15" x14ac:dyDescent="0.25"/>
  <cols>
    <col min="3" max="3" width="8" customWidth="1"/>
    <col min="6" max="6" width="4.7109375" customWidth="1"/>
    <col min="7" max="7" width="5.28515625" customWidth="1"/>
    <col min="9" max="9" width="4.5703125" customWidth="1"/>
    <col min="10" max="10" width="6.42578125" customWidth="1"/>
  </cols>
  <sheetData>
    <row r="2" spans="1:10" ht="17.25" x14ac:dyDescent="0.25">
      <c r="B2" s="48" t="s">
        <v>11</v>
      </c>
      <c r="C2" s="48" t="s">
        <v>12</v>
      </c>
      <c r="D2" s="48" t="s">
        <v>30</v>
      </c>
      <c r="F2" s="74" t="s">
        <v>25</v>
      </c>
      <c r="G2" s="75"/>
      <c r="H2" s="75"/>
      <c r="I2" s="75"/>
      <c r="J2" s="76"/>
    </row>
    <row r="3" spans="1:10" x14ac:dyDescent="0.25">
      <c r="A3" t="s">
        <v>0</v>
      </c>
      <c r="B3" s="34">
        <v>1.1643600000000001</v>
      </c>
      <c r="C3" s="49">
        <f>B3/12.75487</f>
        <v>9.1287484701921703E-2</v>
      </c>
      <c r="D3" s="50"/>
      <c r="F3" s="72" t="s">
        <v>3</v>
      </c>
      <c r="G3" s="73"/>
      <c r="H3" s="57" t="s">
        <v>31</v>
      </c>
      <c r="I3" s="32" t="s">
        <v>4</v>
      </c>
      <c r="J3" s="33" t="s">
        <v>5</v>
      </c>
    </row>
    <row r="4" spans="1:10" x14ac:dyDescent="0.25">
      <c r="A4" t="s">
        <v>1</v>
      </c>
      <c r="B4" s="26">
        <v>1.9531499999999999</v>
      </c>
      <c r="C4" s="51">
        <f t="shared" ref="C4:C5" si="0">B4/12.75487</f>
        <v>0.15312974573633442</v>
      </c>
      <c r="D4" s="52">
        <f>C4/(C4+C5)</f>
        <v>0.16851286095262419</v>
      </c>
    </row>
    <row r="5" spans="1:10" x14ac:dyDescent="0.25">
      <c r="A5" t="s">
        <v>2</v>
      </c>
      <c r="B5" s="29">
        <v>9.6373599999999993</v>
      </c>
      <c r="C5" s="53">
        <f t="shared" si="0"/>
        <v>0.75558276956174375</v>
      </c>
      <c r="D5" s="54"/>
      <c r="G5" t="s">
        <v>6</v>
      </c>
      <c r="H5">
        <v>22</v>
      </c>
      <c r="I5">
        <v>7</v>
      </c>
      <c r="J5">
        <v>72</v>
      </c>
    </row>
    <row r="6" spans="1:10" x14ac:dyDescent="0.25">
      <c r="B6">
        <f>SUM(B3:B5)</f>
        <v>12.75487</v>
      </c>
      <c r="G6" t="s">
        <v>6</v>
      </c>
    </row>
    <row r="7" spans="1:10" x14ac:dyDescent="0.25">
      <c r="G7" t="s">
        <v>6</v>
      </c>
      <c r="H7">
        <v>21.917000000000002</v>
      </c>
      <c r="I7">
        <v>6</v>
      </c>
      <c r="J7">
        <v>69</v>
      </c>
    </row>
    <row r="8" spans="1:10" x14ac:dyDescent="0.25">
      <c r="G8" t="s">
        <v>6</v>
      </c>
    </row>
    <row r="9" spans="1:10" x14ac:dyDescent="0.25">
      <c r="F9" t="s">
        <v>7</v>
      </c>
      <c r="G9" t="s">
        <v>6</v>
      </c>
      <c r="H9">
        <v>20.937999999999999</v>
      </c>
      <c r="I9">
        <v>8</v>
      </c>
      <c r="J9">
        <v>70</v>
      </c>
    </row>
    <row r="10" spans="1:10" x14ac:dyDescent="0.25">
      <c r="F10" t="s">
        <v>7</v>
      </c>
      <c r="G10" t="s">
        <v>6</v>
      </c>
    </row>
    <row r="11" spans="1:10" x14ac:dyDescent="0.25">
      <c r="F11" t="s">
        <v>7</v>
      </c>
      <c r="G11" t="s">
        <v>6</v>
      </c>
      <c r="H11">
        <v>20.812999999999999</v>
      </c>
      <c r="I11">
        <v>4</v>
      </c>
      <c r="J11">
        <v>68</v>
      </c>
    </row>
    <row r="12" spans="1:10" x14ac:dyDescent="0.25">
      <c r="F12" t="s">
        <v>7</v>
      </c>
      <c r="G12" t="s">
        <v>6</v>
      </c>
    </row>
    <row r="13" spans="1:10" x14ac:dyDescent="0.25">
      <c r="F13" t="s">
        <v>7</v>
      </c>
      <c r="G13" t="s">
        <v>6</v>
      </c>
      <c r="H13">
        <v>20.786000000000001</v>
      </c>
      <c r="I13">
        <v>7</v>
      </c>
      <c r="J13">
        <v>66</v>
      </c>
    </row>
    <row r="14" spans="1:10" x14ac:dyDescent="0.25">
      <c r="F14" t="s">
        <v>7</v>
      </c>
      <c r="G14" t="s">
        <v>6</v>
      </c>
    </row>
    <row r="15" spans="1:10" x14ac:dyDescent="0.25">
      <c r="F15" t="s">
        <v>7</v>
      </c>
      <c r="G15" t="s">
        <v>6</v>
      </c>
      <c r="H15">
        <v>20.5</v>
      </c>
      <c r="I15">
        <v>5</v>
      </c>
      <c r="J15">
        <v>67</v>
      </c>
    </row>
    <row r="16" spans="1:10" x14ac:dyDescent="0.25">
      <c r="F16" t="s">
        <v>7</v>
      </c>
      <c r="G16" t="s">
        <v>6</v>
      </c>
    </row>
    <row r="17" spans="6:10" x14ac:dyDescent="0.25">
      <c r="F17" t="s">
        <v>7</v>
      </c>
      <c r="G17" t="s">
        <v>6</v>
      </c>
      <c r="H17">
        <v>20.25</v>
      </c>
      <c r="I17">
        <v>8</v>
      </c>
      <c r="J17">
        <v>74</v>
      </c>
    </row>
    <row r="18" spans="6:10" x14ac:dyDescent="0.25">
      <c r="F18" t="s">
        <v>7</v>
      </c>
      <c r="G18" t="s">
        <v>6</v>
      </c>
    </row>
    <row r="19" spans="6:10" x14ac:dyDescent="0.25">
      <c r="F19" t="s">
        <v>7</v>
      </c>
      <c r="G19" t="s">
        <v>6</v>
      </c>
      <c r="H19">
        <v>20.25</v>
      </c>
      <c r="I19">
        <v>7</v>
      </c>
      <c r="J19">
        <v>64</v>
      </c>
    </row>
    <row r="20" spans="6:10" x14ac:dyDescent="0.25">
      <c r="F20" t="s">
        <v>7</v>
      </c>
      <c r="G20" t="s">
        <v>6</v>
      </c>
    </row>
    <row r="21" spans="6:10" x14ac:dyDescent="0.25">
      <c r="F21" t="s">
        <v>7</v>
      </c>
      <c r="G21" t="s">
        <v>6</v>
      </c>
      <c r="H21">
        <v>19.625</v>
      </c>
      <c r="I21">
        <v>8</v>
      </c>
      <c r="J21">
        <v>75</v>
      </c>
    </row>
    <row r="22" spans="6:10" x14ac:dyDescent="0.25">
      <c r="F22" t="s">
        <v>7</v>
      </c>
      <c r="G22" t="s">
        <v>6</v>
      </c>
    </row>
    <row r="23" spans="6:10" x14ac:dyDescent="0.25">
      <c r="F23" t="s">
        <v>7</v>
      </c>
      <c r="G23" t="s">
        <v>6</v>
      </c>
      <c r="H23">
        <v>19.125</v>
      </c>
      <c r="I23">
        <v>8</v>
      </c>
      <c r="J23">
        <v>65</v>
      </c>
    </row>
    <row r="24" spans="6:10" x14ac:dyDescent="0.25">
      <c r="F24" t="s">
        <v>7</v>
      </c>
      <c r="G24" t="s">
        <v>6</v>
      </c>
    </row>
    <row r="25" spans="6:10" x14ac:dyDescent="0.25">
      <c r="F25" t="s">
        <v>7</v>
      </c>
      <c r="G25" t="s">
        <v>6</v>
      </c>
      <c r="H25">
        <v>18.942</v>
      </c>
      <c r="I25">
        <v>8</v>
      </c>
      <c r="J25">
        <v>73</v>
      </c>
    </row>
    <row r="26" spans="6:10" x14ac:dyDescent="0.25">
      <c r="F26" t="s">
        <v>7</v>
      </c>
      <c r="G26" t="s">
        <v>6</v>
      </c>
    </row>
    <row r="27" spans="6:10" x14ac:dyDescent="0.25">
      <c r="F27" t="s">
        <v>7</v>
      </c>
      <c r="G27" t="s">
        <v>6</v>
      </c>
      <c r="H27">
        <v>18.780999999999999</v>
      </c>
      <c r="I27">
        <v>8</v>
      </c>
      <c r="J27">
        <v>63</v>
      </c>
    </row>
    <row r="28" spans="6:10" x14ac:dyDescent="0.25">
      <c r="F28" t="s">
        <v>7</v>
      </c>
      <c r="G28" t="s">
        <v>6</v>
      </c>
    </row>
    <row r="29" spans="6:10" x14ac:dyDescent="0.25">
      <c r="F29" t="s">
        <v>7</v>
      </c>
      <c r="G29" t="s">
        <v>6</v>
      </c>
      <c r="H29">
        <v>17.786000000000001</v>
      </c>
      <c r="I29">
        <v>7</v>
      </c>
      <c r="J29">
        <v>62</v>
      </c>
    </row>
    <row r="30" spans="6:10" x14ac:dyDescent="0.25">
      <c r="F30" t="s">
        <v>7</v>
      </c>
      <c r="G30" t="s">
        <v>6</v>
      </c>
    </row>
    <row r="31" spans="6:10" x14ac:dyDescent="0.25">
      <c r="F31" t="s">
        <v>7</v>
      </c>
      <c r="G31" t="s">
        <v>6</v>
      </c>
      <c r="H31">
        <v>17.332999999999998</v>
      </c>
      <c r="I31">
        <v>6</v>
      </c>
      <c r="J31">
        <v>71</v>
      </c>
    </row>
    <row r="32" spans="6:10" x14ac:dyDescent="0.25">
      <c r="F32" t="s">
        <v>7</v>
      </c>
      <c r="G32" t="s">
        <v>6</v>
      </c>
    </row>
    <row r="33" spans="6:10" x14ac:dyDescent="0.25">
      <c r="F33" t="s">
        <v>7</v>
      </c>
      <c r="G33" t="s">
        <v>6</v>
      </c>
      <c r="H33">
        <v>16.571000000000002</v>
      </c>
      <c r="I33">
        <v>7</v>
      </c>
      <c r="J33" t="s">
        <v>8</v>
      </c>
    </row>
    <row r="34" spans="6:10" x14ac:dyDescent="0.25">
      <c r="F34" t="s">
        <v>7</v>
      </c>
    </row>
    <row r="35" spans="6:10" x14ac:dyDescent="0.25">
      <c r="F35" t="s">
        <v>7</v>
      </c>
      <c r="H35">
        <v>15.938000000000001</v>
      </c>
      <c r="I35">
        <v>8</v>
      </c>
      <c r="J35">
        <v>76</v>
      </c>
    </row>
  </sheetData>
  <mergeCells count="2">
    <mergeCell ref="F2:J2"/>
    <mergeCell ref="F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17" sqref="D17"/>
    </sheetView>
  </sheetViews>
  <sheetFormatPr defaultRowHeight="15" x14ac:dyDescent="0.25"/>
  <cols>
    <col min="7" max="7" width="9.85546875" customWidth="1"/>
  </cols>
  <sheetData>
    <row r="1" spans="1:11" x14ac:dyDescent="0.25">
      <c r="A1" t="s">
        <v>13</v>
      </c>
      <c r="B1" t="s">
        <v>14</v>
      </c>
      <c r="C1" t="s">
        <v>15</v>
      </c>
      <c r="D1" t="s">
        <v>16</v>
      </c>
      <c r="E1" t="s">
        <v>17</v>
      </c>
      <c r="F1" t="s">
        <v>5</v>
      </c>
      <c r="G1" t="s">
        <v>18</v>
      </c>
      <c r="H1" t="s">
        <v>19</v>
      </c>
      <c r="I1" t="s">
        <v>20</v>
      </c>
      <c r="J1" t="s">
        <v>34</v>
      </c>
      <c r="K1" t="s">
        <v>21</v>
      </c>
    </row>
    <row r="2" spans="1:11" x14ac:dyDescent="0.25">
      <c r="A2">
        <v>38</v>
      </c>
      <c r="B2">
        <v>5</v>
      </c>
      <c r="C2">
        <v>2</v>
      </c>
      <c r="D2">
        <v>1</v>
      </c>
      <c r="E2">
        <v>17</v>
      </c>
      <c r="F2">
        <v>65</v>
      </c>
      <c r="G2">
        <v>1</v>
      </c>
      <c r="H2">
        <v>18</v>
      </c>
      <c r="I2">
        <v>18</v>
      </c>
      <c r="J2">
        <v>2.2000000000000001E-3</v>
      </c>
      <c r="K2">
        <v>2.4052798437500005E-2</v>
      </c>
    </row>
    <row r="3" spans="1:11" x14ac:dyDescent="0.25">
      <c r="A3">
        <v>37</v>
      </c>
      <c r="B3">
        <v>5</v>
      </c>
      <c r="C3">
        <v>1</v>
      </c>
      <c r="D3">
        <v>1</v>
      </c>
      <c r="E3">
        <v>17</v>
      </c>
      <c r="F3">
        <v>65</v>
      </c>
      <c r="G3">
        <v>1</v>
      </c>
      <c r="H3">
        <v>21</v>
      </c>
      <c r="I3">
        <v>21</v>
      </c>
      <c r="J3">
        <v>4.8999999999999998E-3</v>
      </c>
      <c r="K3">
        <v>5.2414374826388895E-2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3:G22"/>
  <sheetViews>
    <sheetView workbookViewId="0">
      <selection activeCell="B8" sqref="B8"/>
    </sheetView>
  </sheetViews>
  <sheetFormatPr defaultRowHeight="15" x14ac:dyDescent="0.25"/>
  <cols>
    <col min="1" max="1" width="13.85546875" bestFit="1" customWidth="1"/>
    <col min="2" max="6" width="7.28515625" bestFit="1" customWidth="1"/>
    <col min="7" max="8" width="11.28515625" bestFit="1" customWidth="1"/>
  </cols>
  <sheetData>
    <row r="3" spans="1:7" x14ac:dyDescent="0.25">
      <c r="A3" s="21" t="s">
        <v>38</v>
      </c>
      <c r="B3" s="21" t="s">
        <v>16</v>
      </c>
    </row>
    <row r="4" spans="1:7" x14ac:dyDescent="0.25">
      <c r="A4" s="21" t="s">
        <v>5</v>
      </c>
      <c r="B4">
        <v>1</v>
      </c>
      <c r="C4">
        <v>2</v>
      </c>
      <c r="D4">
        <v>3</v>
      </c>
      <c r="E4">
        <v>4</v>
      </c>
      <c r="F4" t="s">
        <v>23</v>
      </c>
      <c r="G4" t="s">
        <v>24</v>
      </c>
    </row>
    <row r="5" spans="1:7" x14ac:dyDescent="0.25">
      <c r="A5">
        <v>62</v>
      </c>
      <c r="B5" s="23">
        <v>2</v>
      </c>
      <c r="C5" s="23">
        <v>2</v>
      </c>
      <c r="D5" s="23">
        <v>2</v>
      </c>
      <c r="E5" s="23">
        <v>2</v>
      </c>
      <c r="F5" s="23"/>
      <c r="G5" s="23">
        <v>8</v>
      </c>
    </row>
    <row r="6" spans="1:7" x14ac:dyDescent="0.25">
      <c r="A6">
        <v>63</v>
      </c>
      <c r="B6" s="23">
        <v>2</v>
      </c>
      <c r="C6" s="23">
        <v>2</v>
      </c>
      <c r="D6" s="23">
        <v>2</v>
      </c>
      <c r="E6" s="23">
        <v>2</v>
      </c>
      <c r="F6" s="23"/>
      <c r="G6" s="23">
        <v>8</v>
      </c>
    </row>
    <row r="7" spans="1:7" x14ac:dyDescent="0.25">
      <c r="A7">
        <v>64</v>
      </c>
      <c r="B7" s="23">
        <v>2</v>
      </c>
      <c r="C7" s="23">
        <v>2</v>
      </c>
      <c r="D7" s="23">
        <v>2</v>
      </c>
      <c r="E7" s="23">
        <v>2</v>
      </c>
      <c r="F7" s="23"/>
      <c r="G7" s="23">
        <v>8</v>
      </c>
    </row>
    <row r="8" spans="1:7" x14ac:dyDescent="0.25">
      <c r="A8">
        <v>65</v>
      </c>
      <c r="B8" s="23">
        <v>2</v>
      </c>
      <c r="C8" s="23">
        <v>2</v>
      </c>
      <c r="D8" s="23">
        <v>2</v>
      </c>
      <c r="E8" s="23">
        <v>2</v>
      </c>
      <c r="F8" s="23"/>
      <c r="G8" s="23">
        <v>8</v>
      </c>
    </row>
    <row r="9" spans="1:7" x14ac:dyDescent="0.25">
      <c r="A9">
        <v>66</v>
      </c>
      <c r="B9" s="23">
        <v>2</v>
      </c>
      <c r="C9" s="23">
        <v>2</v>
      </c>
      <c r="D9" s="23">
        <v>2</v>
      </c>
      <c r="E9" s="23">
        <v>2</v>
      </c>
      <c r="F9" s="23"/>
      <c r="G9" s="23">
        <v>8</v>
      </c>
    </row>
    <row r="10" spans="1:7" x14ac:dyDescent="0.25">
      <c r="A10">
        <v>67</v>
      </c>
      <c r="B10" s="23">
        <v>2</v>
      </c>
      <c r="C10" s="23">
        <v>2</v>
      </c>
      <c r="D10" s="23">
        <v>2</v>
      </c>
      <c r="E10" s="23">
        <v>1</v>
      </c>
      <c r="F10" s="23"/>
      <c r="G10" s="23">
        <v>7</v>
      </c>
    </row>
    <row r="11" spans="1:7" x14ac:dyDescent="0.25">
      <c r="A11">
        <v>68</v>
      </c>
      <c r="B11" s="23">
        <v>2</v>
      </c>
      <c r="C11" s="23">
        <v>2</v>
      </c>
      <c r="D11" s="23">
        <v>2</v>
      </c>
      <c r="E11" s="23">
        <v>1</v>
      </c>
      <c r="F11" s="23"/>
      <c r="G11" s="23">
        <v>7</v>
      </c>
    </row>
    <row r="12" spans="1:7" x14ac:dyDescent="0.25">
      <c r="A12">
        <v>69</v>
      </c>
      <c r="B12" s="23">
        <v>2</v>
      </c>
      <c r="C12" s="23">
        <v>2</v>
      </c>
      <c r="D12" s="23">
        <v>2</v>
      </c>
      <c r="E12" s="23">
        <v>1</v>
      </c>
      <c r="F12" s="23"/>
      <c r="G12" s="23">
        <v>7</v>
      </c>
    </row>
    <row r="13" spans="1:7" x14ac:dyDescent="0.25">
      <c r="A13">
        <v>70</v>
      </c>
      <c r="B13" s="23">
        <v>2</v>
      </c>
      <c r="C13" s="23">
        <v>2</v>
      </c>
      <c r="D13" s="23">
        <v>2</v>
      </c>
      <c r="E13" s="23">
        <v>2</v>
      </c>
      <c r="F13" s="23"/>
      <c r="G13" s="23">
        <v>8</v>
      </c>
    </row>
    <row r="14" spans="1:7" x14ac:dyDescent="0.25">
      <c r="A14">
        <v>71</v>
      </c>
      <c r="B14" s="23">
        <v>2</v>
      </c>
      <c r="C14" s="23">
        <v>2</v>
      </c>
      <c r="D14" s="23">
        <v>2</v>
      </c>
      <c r="E14" s="23">
        <v>2</v>
      </c>
      <c r="F14" s="23"/>
      <c r="G14" s="23">
        <v>8</v>
      </c>
    </row>
    <row r="15" spans="1:7" x14ac:dyDescent="0.25">
      <c r="A15">
        <v>72</v>
      </c>
      <c r="B15" s="23">
        <v>2</v>
      </c>
      <c r="C15" s="23">
        <v>2</v>
      </c>
      <c r="D15" s="23">
        <v>2</v>
      </c>
      <c r="E15" s="23">
        <v>1</v>
      </c>
      <c r="F15" s="23"/>
      <c r="G15" s="23">
        <v>7</v>
      </c>
    </row>
    <row r="16" spans="1:7" x14ac:dyDescent="0.25">
      <c r="A16">
        <v>73</v>
      </c>
      <c r="B16" s="23">
        <v>2</v>
      </c>
      <c r="C16" s="23">
        <v>2</v>
      </c>
      <c r="D16" s="23">
        <v>2</v>
      </c>
      <c r="E16" s="23">
        <v>2</v>
      </c>
      <c r="F16" s="23"/>
      <c r="G16" s="23">
        <v>8</v>
      </c>
    </row>
    <row r="17" spans="1:7" x14ac:dyDescent="0.25">
      <c r="A17">
        <v>74</v>
      </c>
      <c r="B17" s="23">
        <v>2</v>
      </c>
      <c r="C17" s="23">
        <v>2</v>
      </c>
      <c r="D17" s="23">
        <v>2</v>
      </c>
      <c r="E17" s="23">
        <v>2</v>
      </c>
      <c r="F17" s="23"/>
      <c r="G17" s="23">
        <v>8</v>
      </c>
    </row>
    <row r="18" spans="1:7" x14ac:dyDescent="0.25">
      <c r="A18">
        <v>75</v>
      </c>
      <c r="B18" s="23">
        <v>2</v>
      </c>
      <c r="C18" s="23">
        <v>2</v>
      </c>
      <c r="D18" s="23">
        <v>2</v>
      </c>
      <c r="E18" s="23">
        <v>2</v>
      </c>
      <c r="F18" s="23"/>
      <c r="G18" s="23">
        <v>8</v>
      </c>
    </row>
    <row r="19" spans="1:7" x14ac:dyDescent="0.25">
      <c r="A19">
        <v>76</v>
      </c>
      <c r="B19" s="23">
        <v>2</v>
      </c>
      <c r="C19" s="23">
        <v>4</v>
      </c>
      <c r="D19" s="23">
        <v>2</v>
      </c>
      <c r="E19" s="23">
        <v>2</v>
      </c>
      <c r="F19" s="23"/>
      <c r="G19" s="23">
        <v>10</v>
      </c>
    </row>
    <row r="20" spans="1:7" x14ac:dyDescent="0.25">
      <c r="A20" t="s">
        <v>8</v>
      </c>
      <c r="B20" s="23">
        <v>2</v>
      </c>
      <c r="C20" s="23">
        <v>2</v>
      </c>
      <c r="D20" s="23">
        <v>2</v>
      </c>
      <c r="E20" s="23">
        <v>2</v>
      </c>
      <c r="F20" s="23"/>
      <c r="G20" s="23">
        <v>8</v>
      </c>
    </row>
    <row r="21" spans="1:7" x14ac:dyDescent="0.25">
      <c r="A21" t="s">
        <v>23</v>
      </c>
      <c r="B21" s="23"/>
      <c r="C21" s="23"/>
      <c r="D21" s="23"/>
      <c r="E21" s="23"/>
      <c r="F21" s="23"/>
      <c r="G21" s="23"/>
    </row>
    <row r="22" spans="1:7" x14ac:dyDescent="0.25">
      <c r="A22" t="s">
        <v>24</v>
      </c>
      <c r="B22" s="23">
        <v>32</v>
      </c>
      <c r="C22" s="23">
        <v>34</v>
      </c>
      <c r="D22" s="23">
        <v>32</v>
      </c>
      <c r="E22" s="23">
        <v>28</v>
      </c>
      <c r="F22" s="23"/>
      <c r="G22" s="23">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L136"/>
  <sheetViews>
    <sheetView zoomScaleNormal="100" workbookViewId="0">
      <selection activeCell="D1" sqref="D1:K1048576"/>
    </sheetView>
  </sheetViews>
  <sheetFormatPr defaultRowHeight="12.75" x14ac:dyDescent="0.2"/>
  <cols>
    <col min="1" max="1" width="4" style="8" bestFit="1" customWidth="1"/>
    <col min="2" max="2" width="3.7109375" style="8" bestFit="1" customWidth="1"/>
    <col min="3" max="3" width="4.5703125" style="8" bestFit="1" customWidth="1"/>
    <col min="4" max="4" width="3.7109375" style="8" bestFit="1" customWidth="1"/>
    <col min="5" max="5" width="4.28515625" style="8" bestFit="1" customWidth="1"/>
    <col min="6" max="6" width="5.7109375" style="20" bestFit="1" customWidth="1"/>
    <col min="7" max="7" width="6.5703125" style="8" customWidth="1"/>
    <col min="8" max="8" width="8.42578125" style="8" customWidth="1"/>
    <col min="9" max="10" width="7.7109375" style="8" customWidth="1"/>
    <col min="11" max="11" width="9.42578125" style="8" customWidth="1"/>
    <col min="12" max="16384" width="9.140625" style="8"/>
  </cols>
  <sheetData>
    <row r="1" spans="1:11" s="3" customFormat="1" ht="15.75" customHeight="1" x14ac:dyDescent="0.2">
      <c r="A1" s="2" t="s">
        <v>13</v>
      </c>
      <c r="B1" s="2" t="s">
        <v>14</v>
      </c>
      <c r="C1" s="2" t="s">
        <v>15</v>
      </c>
      <c r="D1" s="2" t="s">
        <v>16</v>
      </c>
      <c r="E1" s="2" t="s">
        <v>17</v>
      </c>
      <c r="F1" s="2" t="s">
        <v>5</v>
      </c>
      <c r="G1" s="2" t="s">
        <v>18</v>
      </c>
      <c r="H1" s="2" t="s">
        <v>19</v>
      </c>
      <c r="I1" s="2" t="s">
        <v>20</v>
      </c>
      <c r="J1" s="2" t="s">
        <v>34</v>
      </c>
      <c r="K1" s="2" t="s">
        <v>21</v>
      </c>
    </row>
    <row r="2" spans="1:11" x14ac:dyDescent="0.2">
      <c r="A2" s="4">
        <v>1</v>
      </c>
      <c r="B2" s="4">
        <v>1</v>
      </c>
      <c r="C2" s="4">
        <v>1</v>
      </c>
      <c r="D2" s="4">
        <v>1</v>
      </c>
      <c r="E2" s="4">
        <v>1</v>
      </c>
      <c r="F2" s="5">
        <v>68</v>
      </c>
      <c r="G2" s="4"/>
      <c r="H2" s="6"/>
      <c r="I2" s="4"/>
      <c r="J2" s="4" t="s">
        <v>35</v>
      </c>
      <c r="K2" s="7"/>
    </row>
    <row r="3" spans="1:11" x14ac:dyDescent="0.2">
      <c r="A3" s="4">
        <v>2</v>
      </c>
      <c r="B3" s="4">
        <v>1</v>
      </c>
      <c r="C3" s="4">
        <v>2</v>
      </c>
      <c r="D3" s="4">
        <v>1</v>
      </c>
      <c r="E3" s="4">
        <v>1</v>
      </c>
      <c r="F3" s="5">
        <v>68</v>
      </c>
      <c r="G3" s="4"/>
      <c r="H3" s="6"/>
      <c r="I3" s="4"/>
      <c r="J3" s="4" t="s">
        <v>35</v>
      </c>
      <c r="K3" s="7"/>
    </row>
    <row r="4" spans="1:11" x14ac:dyDescent="0.2">
      <c r="A4" s="4">
        <v>3</v>
      </c>
      <c r="B4" s="4">
        <v>1</v>
      </c>
      <c r="C4" s="4">
        <v>3</v>
      </c>
      <c r="D4" s="4">
        <v>2</v>
      </c>
      <c r="E4" s="4">
        <v>2</v>
      </c>
      <c r="F4" s="5">
        <v>76</v>
      </c>
      <c r="G4" s="4"/>
      <c r="H4" s="6"/>
      <c r="I4" s="4"/>
      <c r="J4" s="4" t="s">
        <v>35</v>
      </c>
      <c r="K4" s="7"/>
    </row>
    <row r="5" spans="1:11" x14ac:dyDescent="0.2">
      <c r="A5" s="4">
        <v>4</v>
      </c>
      <c r="B5" s="4">
        <v>1</v>
      </c>
      <c r="C5" s="4">
        <v>4</v>
      </c>
      <c r="D5" s="4">
        <v>2</v>
      </c>
      <c r="E5" s="4">
        <v>2</v>
      </c>
      <c r="F5" s="5">
        <v>76</v>
      </c>
      <c r="G5" s="4"/>
      <c r="H5" s="6"/>
      <c r="I5" s="4"/>
      <c r="J5" s="4" t="s">
        <v>35</v>
      </c>
      <c r="K5" s="7"/>
    </row>
    <row r="6" spans="1:11" s="9" customFormat="1" x14ac:dyDescent="0.2">
      <c r="A6" s="4">
        <v>5</v>
      </c>
      <c r="B6" s="4">
        <v>1</v>
      </c>
      <c r="C6" s="4">
        <v>5</v>
      </c>
      <c r="D6" s="4">
        <v>3</v>
      </c>
      <c r="E6" s="4">
        <v>3</v>
      </c>
      <c r="F6" s="5">
        <v>71</v>
      </c>
      <c r="G6" s="4">
        <v>1</v>
      </c>
      <c r="H6" s="6">
        <v>21</v>
      </c>
      <c r="I6" s="6">
        <v>21</v>
      </c>
      <c r="J6" s="4">
        <v>4.8999999999999998E-3</v>
      </c>
      <c r="K6" s="7">
        <v>5.2414374826388895E-2</v>
      </c>
    </row>
    <row r="7" spans="1:11" x14ac:dyDescent="0.2">
      <c r="A7" s="4">
        <v>6</v>
      </c>
      <c r="B7" s="4">
        <v>1</v>
      </c>
      <c r="C7" s="4">
        <v>6</v>
      </c>
      <c r="D7" s="4">
        <v>3</v>
      </c>
      <c r="E7" s="4">
        <v>3</v>
      </c>
      <c r="F7" s="5">
        <v>71</v>
      </c>
      <c r="G7" s="4">
        <v>2</v>
      </c>
      <c r="H7" s="6">
        <v>20.5</v>
      </c>
      <c r="I7" s="6">
        <v>21</v>
      </c>
      <c r="J7" s="4">
        <v>5.7000000000000002E-3</v>
      </c>
      <c r="K7" s="7">
        <v>6.157734565972222E-2</v>
      </c>
    </row>
    <row r="8" spans="1:11" x14ac:dyDescent="0.2">
      <c r="A8" s="4">
        <v>7</v>
      </c>
      <c r="B8" s="4">
        <v>1</v>
      </c>
      <c r="C8" s="4">
        <v>7</v>
      </c>
      <c r="D8" s="4">
        <v>4</v>
      </c>
      <c r="E8" s="4">
        <v>4</v>
      </c>
      <c r="F8" s="5">
        <v>72</v>
      </c>
      <c r="G8" s="4">
        <v>1</v>
      </c>
      <c r="H8" s="6">
        <v>21</v>
      </c>
      <c r="I8" s="6">
        <v>21</v>
      </c>
      <c r="J8" s="4">
        <v>2.2000000000000001E-3</v>
      </c>
      <c r="K8" s="7">
        <v>2.4052798437500005E-2</v>
      </c>
    </row>
    <row r="9" spans="1:11" x14ac:dyDescent="0.2">
      <c r="A9" s="4">
        <v>8</v>
      </c>
      <c r="B9" s="4">
        <v>1</v>
      </c>
      <c r="C9" s="4">
        <v>8</v>
      </c>
      <c r="D9" s="4">
        <v>5</v>
      </c>
      <c r="E9" s="4">
        <v>100</v>
      </c>
      <c r="F9" s="5">
        <v>74</v>
      </c>
      <c r="G9" s="4">
        <v>1</v>
      </c>
      <c r="H9" s="6">
        <v>19</v>
      </c>
      <c r="I9" s="6">
        <v>19</v>
      </c>
      <c r="J9" s="4">
        <v>6.9999999999999999E-4</v>
      </c>
      <c r="K9" s="7">
        <v>7.8539749999999992E-3</v>
      </c>
    </row>
    <row r="10" spans="1:11" x14ac:dyDescent="0.2">
      <c r="A10" s="4">
        <v>9</v>
      </c>
      <c r="B10" s="4">
        <v>1</v>
      </c>
      <c r="C10" s="4">
        <v>9</v>
      </c>
      <c r="D10" s="4">
        <v>1</v>
      </c>
      <c r="E10" s="4">
        <v>61</v>
      </c>
      <c r="F10" s="5" t="s">
        <v>8</v>
      </c>
      <c r="G10" s="4">
        <v>1</v>
      </c>
      <c r="H10" s="6">
        <v>13.5</v>
      </c>
      <c r="I10" s="6">
        <v>13.5</v>
      </c>
      <c r="J10" s="4">
        <v>1.2999999999999999E-3</v>
      </c>
      <c r="K10" s="7">
        <v>1.3962622222222222E-2</v>
      </c>
    </row>
    <row r="11" spans="1:11" x14ac:dyDescent="0.2">
      <c r="A11" s="4">
        <v>10</v>
      </c>
      <c r="B11" s="4">
        <v>2</v>
      </c>
      <c r="C11" s="4">
        <v>1</v>
      </c>
      <c r="D11" s="4">
        <v>1</v>
      </c>
      <c r="E11" s="4">
        <v>8</v>
      </c>
      <c r="F11" s="5">
        <v>67</v>
      </c>
      <c r="G11" s="4">
        <v>1</v>
      </c>
      <c r="H11" s="6">
        <v>20.5</v>
      </c>
      <c r="I11" s="6">
        <v>20.5</v>
      </c>
      <c r="J11" s="4">
        <v>4.8999999999999998E-3</v>
      </c>
      <c r="K11" s="7">
        <v>5.2414374826388895E-2</v>
      </c>
    </row>
    <row r="12" spans="1:11" x14ac:dyDescent="0.2">
      <c r="A12" s="10">
        <v>11</v>
      </c>
      <c r="B12" s="10">
        <v>2</v>
      </c>
      <c r="C12" s="10">
        <v>2</v>
      </c>
      <c r="D12" s="10">
        <v>1</v>
      </c>
      <c r="E12" s="10">
        <v>8</v>
      </c>
      <c r="F12" s="11">
        <v>67</v>
      </c>
      <c r="G12" s="10"/>
      <c r="H12" s="12"/>
      <c r="I12" s="12"/>
      <c r="J12" s="4" t="s">
        <v>35</v>
      </c>
      <c r="K12" s="13"/>
    </row>
    <row r="13" spans="1:11" x14ac:dyDescent="0.2">
      <c r="A13" s="4">
        <v>12</v>
      </c>
      <c r="B13" s="4">
        <v>2</v>
      </c>
      <c r="C13" s="4">
        <v>3</v>
      </c>
      <c r="D13" s="4">
        <v>2</v>
      </c>
      <c r="E13" s="4">
        <v>7</v>
      </c>
      <c r="F13" s="5">
        <v>64</v>
      </c>
      <c r="G13" s="4"/>
      <c r="H13" s="6"/>
      <c r="I13" s="6"/>
      <c r="J13" s="4" t="s">
        <v>35</v>
      </c>
      <c r="K13" s="7"/>
    </row>
    <row r="14" spans="1:11" x14ac:dyDescent="0.2">
      <c r="A14" s="4">
        <v>13</v>
      </c>
      <c r="B14" s="4">
        <v>2</v>
      </c>
      <c r="C14" s="4">
        <v>4</v>
      </c>
      <c r="D14" s="4">
        <v>2</v>
      </c>
      <c r="E14" s="4">
        <v>7</v>
      </c>
      <c r="F14" s="5">
        <v>64</v>
      </c>
      <c r="G14" s="4">
        <v>1</v>
      </c>
      <c r="H14" s="6">
        <v>23</v>
      </c>
      <c r="I14" s="6">
        <v>23</v>
      </c>
      <c r="J14" s="4">
        <v>4.0000000000000001E-3</v>
      </c>
      <c r="K14" s="7">
        <v>4.2760530555555544E-2</v>
      </c>
    </row>
    <row r="15" spans="1:11" x14ac:dyDescent="0.2">
      <c r="A15" s="4">
        <v>14</v>
      </c>
      <c r="B15" s="4">
        <v>2</v>
      </c>
      <c r="C15" s="4">
        <v>5</v>
      </c>
      <c r="D15" s="4">
        <v>3</v>
      </c>
      <c r="E15" s="4">
        <v>6</v>
      </c>
      <c r="F15" s="5">
        <v>75</v>
      </c>
      <c r="G15" s="4">
        <v>1</v>
      </c>
      <c r="H15" s="6">
        <v>23</v>
      </c>
      <c r="I15" s="6">
        <v>23</v>
      </c>
      <c r="J15" s="4">
        <v>3.3999999999999998E-3</v>
      </c>
      <c r="K15" s="7">
        <v>3.6870049305555555E-2</v>
      </c>
    </row>
    <row r="16" spans="1:11" x14ac:dyDescent="0.2">
      <c r="A16" s="4">
        <v>15</v>
      </c>
      <c r="B16" s="4">
        <v>2</v>
      </c>
      <c r="C16" s="4">
        <v>6</v>
      </c>
      <c r="D16" s="4">
        <v>3</v>
      </c>
      <c r="E16" s="4">
        <v>6</v>
      </c>
      <c r="F16" s="5">
        <v>75</v>
      </c>
      <c r="G16" s="4">
        <v>1</v>
      </c>
      <c r="H16" s="6">
        <v>20.5</v>
      </c>
      <c r="I16" s="6">
        <v>20.5</v>
      </c>
      <c r="J16" s="4">
        <v>2.5000000000000001E-3</v>
      </c>
      <c r="K16" s="7">
        <v>2.6398082638888893E-2</v>
      </c>
    </row>
    <row r="17" spans="1:11" x14ac:dyDescent="0.2">
      <c r="A17" s="4">
        <v>16</v>
      </c>
      <c r="B17" s="4">
        <v>2</v>
      </c>
      <c r="C17" s="4">
        <v>7</v>
      </c>
      <c r="D17" s="4">
        <v>4</v>
      </c>
      <c r="E17" s="4">
        <v>5</v>
      </c>
      <c r="F17" s="5">
        <v>63</v>
      </c>
      <c r="G17" s="4">
        <v>1</v>
      </c>
      <c r="H17" s="6">
        <v>17</v>
      </c>
      <c r="I17" s="6">
        <v>17</v>
      </c>
      <c r="J17" s="4">
        <v>1.1000000000000001E-3</v>
      </c>
      <c r="K17" s="7">
        <v>1.22718359375E-2</v>
      </c>
    </row>
    <row r="18" spans="1:11" x14ac:dyDescent="0.2">
      <c r="A18" s="4">
        <v>17</v>
      </c>
      <c r="B18" s="4">
        <v>2</v>
      </c>
      <c r="C18" s="4">
        <v>8</v>
      </c>
      <c r="D18" s="4">
        <v>4</v>
      </c>
      <c r="E18" s="4">
        <v>5</v>
      </c>
      <c r="F18" s="5">
        <v>63</v>
      </c>
      <c r="G18" s="4">
        <v>1</v>
      </c>
      <c r="H18" s="6">
        <v>10</v>
      </c>
      <c r="I18" s="6">
        <v>10</v>
      </c>
      <c r="J18" s="4">
        <v>2.0000000000000001E-4</v>
      </c>
      <c r="K18" s="7">
        <v>1.9634937499999998E-3</v>
      </c>
    </row>
    <row r="19" spans="1:11" x14ac:dyDescent="0.2">
      <c r="A19" s="4">
        <v>18</v>
      </c>
      <c r="B19" s="4">
        <v>2</v>
      </c>
      <c r="C19" s="4">
        <v>9</v>
      </c>
      <c r="D19" s="4">
        <v>1</v>
      </c>
      <c r="E19" s="4">
        <v>61</v>
      </c>
      <c r="F19" s="5" t="s">
        <v>8</v>
      </c>
      <c r="G19" s="4">
        <v>1</v>
      </c>
      <c r="H19" s="6">
        <v>15.5</v>
      </c>
      <c r="I19" s="6">
        <v>15.5</v>
      </c>
      <c r="J19" s="4">
        <v>2.5000000000000001E-3</v>
      </c>
      <c r="K19" s="7">
        <v>2.6398082638888893E-2</v>
      </c>
    </row>
    <row r="20" spans="1:11" x14ac:dyDescent="0.2">
      <c r="A20" s="4">
        <v>19</v>
      </c>
      <c r="B20" s="4">
        <v>3</v>
      </c>
      <c r="C20" s="4">
        <v>1</v>
      </c>
      <c r="D20" s="4">
        <v>1</v>
      </c>
      <c r="E20" s="4">
        <v>9</v>
      </c>
      <c r="F20" s="5">
        <v>74</v>
      </c>
      <c r="G20" s="4">
        <v>1</v>
      </c>
      <c r="H20" s="6">
        <v>18</v>
      </c>
      <c r="I20" s="6">
        <v>18</v>
      </c>
      <c r="J20" s="4">
        <v>4.0000000000000001E-3</v>
      </c>
      <c r="K20" s="7">
        <v>4.2760530555555544E-2</v>
      </c>
    </row>
    <row r="21" spans="1:11" x14ac:dyDescent="0.2">
      <c r="A21" s="4">
        <v>20</v>
      </c>
      <c r="B21" s="4">
        <v>3</v>
      </c>
      <c r="C21" s="4">
        <v>2</v>
      </c>
      <c r="D21" s="4">
        <v>1</v>
      </c>
      <c r="E21" s="4">
        <v>9</v>
      </c>
      <c r="F21" s="5">
        <v>74</v>
      </c>
      <c r="G21" s="4">
        <v>2</v>
      </c>
      <c r="H21" s="6">
        <v>16</v>
      </c>
      <c r="I21" s="6">
        <v>18</v>
      </c>
      <c r="J21" s="4">
        <v>3.3E-3</v>
      </c>
      <c r="K21" s="7">
        <v>3.5615594965277782E-2</v>
      </c>
    </row>
    <row r="22" spans="1:11" x14ac:dyDescent="0.2">
      <c r="A22" s="4">
        <v>21</v>
      </c>
      <c r="B22" s="4">
        <v>3</v>
      </c>
      <c r="C22" s="4">
        <v>3</v>
      </c>
      <c r="D22" s="4">
        <v>2</v>
      </c>
      <c r="E22" s="4">
        <v>10</v>
      </c>
      <c r="F22" s="5">
        <v>62</v>
      </c>
      <c r="G22" s="4">
        <v>1</v>
      </c>
      <c r="H22" s="6">
        <v>8</v>
      </c>
      <c r="I22" s="6">
        <v>8</v>
      </c>
      <c r="J22" s="4">
        <v>1E-4</v>
      </c>
      <c r="K22" s="7">
        <v>8.726638888888889E-4</v>
      </c>
    </row>
    <row r="23" spans="1:11" x14ac:dyDescent="0.2">
      <c r="A23" s="4">
        <v>22</v>
      </c>
      <c r="B23" s="4">
        <v>3</v>
      </c>
      <c r="C23" s="4">
        <v>4</v>
      </c>
      <c r="D23" s="4">
        <v>2</v>
      </c>
      <c r="E23" s="4">
        <v>10</v>
      </c>
      <c r="F23" s="5">
        <v>62</v>
      </c>
      <c r="G23" s="4">
        <v>1</v>
      </c>
      <c r="H23" s="6">
        <v>16</v>
      </c>
      <c r="I23" s="6">
        <v>16</v>
      </c>
      <c r="J23" s="4">
        <v>1.6000000000000001E-3</v>
      </c>
      <c r="K23" s="7">
        <v>1.7671443749999998E-2</v>
      </c>
    </row>
    <row r="24" spans="1:11" x14ac:dyDescent="0.2">
      <c r="A24" s="4">
        <v>23</v>
      </c>
      <c r="B24" s="4">
        <v>3</v>
      </c>
      <c r="C24" s="4">
        <v>5</v>
      </c>
      <c r="D24" s="4">
        <v>3</v>
      </c>
      <c r="E24" s="4">
        <v>11</v>
      </c>
      <c r="F24" s="5">
        <v>70</v>
      </c>
      <c r="G24" s="4">
        <v>1</v>
      </c>
      <c r="H24" s="6">
        <v>24</v>
      </c>
      <c r="I24" s="6">
        <v>24</v>
      </c>
      <c r="J24" s="4">
        <v>5.8999999999999999E-3</v>
      </c>
      <c r="K24" s="7">
        <v>6.3049965972222205E-2</v>
      </c>
    </row>
    <row r="25" spans="1:11" x14ac:dyDescent="0.2">
      <c r="A25" s="4">
        <v>24</v>
      </c>
      <c r="B25" s="4">
        <v>3</v>
      </c>
      <c r="C25" s="4">
        <v>6</v>
      </c>
      <c r="D25" s="4">
        <v>3</v>
      </c>
      <c r="E25" s="4">
        <v>11</v>
      </c>
      <c r="F25" s="5">
        <v>70</v>
      </c>
      <c r="G25" s="4">
        <v>2</v>
      </c>
      <c r="H25" s="6">
        <v>21.5</v>
      </c>
      <c r="I25" s="6">
        <v>21.5</v>
      </c>
      <c r="J25" s="4">
        <v>6.6E-3</v>
      </c>
      <c r="K25" s="7">
        <v>7.0958482465277778E-2</v>
      </c>
    </row>
    <row r="26" spans="1:11" x14ac:dyDescent="0.2">
      <c r="A26" s="4">
        <v>25</v>
      </c>
      <c r="B26" s="4">
        <v>3</v>
      </c>
      <c r="C26" s="4">
        <v>7</v>
      </c>
      <c r="D26" s="4">
        <v>4</v>
      </c>
      <c r="E26" s="4">
        <v>12</v>
      </c>
      <c r="F26" s="5">
        <v>69</v>
      </c>
      <c r="G26" s="4">
        <v>1</v>
      </c>
      <c r="H26" s="6">
        <v>21.5</v>
      </c>
      <c r="I26" s="6">
        <v>21.5</v>
      </c>
      <c r="J26" s="4">
        <v>3.7000000000000002E-3</v>
      </c>
      <c r="K26" s="7">
        <v>3.97607484375E-2</v>
      </c>
    </row>
    <row r="27" spans="1:11" x14ac:dyDescent="0.2">
      <c r="A27" s="4">
        <v>26</v>
      </c>
      <c r="B27" s="4">
        <v>3</v>
      </c>
      <c r="C27" s="4">
        <v>8</v>
      </c>
      <c r="D27" s="14">
        <v>2</v>
      </c>
      <c r="E27" s="4">
        <v>101</v>
      </c>
      <c r="F27" s="5">
        <v>76</v>
      </c>
      <c r="G27" s="4">
        <v>1</v>
      </c>
      <c r="H27" s="6">
        <v>9.5</v>
      </c>
      <c r="I27" s="6">
        <v>9.5</v>
      </c>
      <c r="J27" s="4">
        <v>4.0000000000000002E-4</v>
      </c>
      <c r="K27" s="7">
        <v>4.4178609374999995E-3</v>
      </c>
    </row>
    <row r="28" spans="1:11" x14ac:dyDescent="0.2">
      <c r="A28" s="4">
        <v>27</v>
      </c>
      <c r="B28" s="4">
        <v>3</v>
      </c>
      <c r="C28" s="4">
        <v>9</v>
      </c>
      <c r="D28" s="4">
        <v>2</v>
      </c>
      <c r="E28" s="4">
        <v>62</v>
      </c>
      <c r="F28" s="5" t="s">
        <v>8</v>
      </c>
      <c r="G28" s="4">
        <v>1</v>
      </c>
      <c r="H28" s="6">
        <v>16</v>
      </c>
      <c r="I28" s="6">
        <v>16</v>
      </c>
      <c r="J28" s="4">
        <v>2E-3</v>
      </c>
      <c r="K28" s="7">
        <v>2.181659722222222E-2</v>
      </c>
    </row>
    <row r="29" spans="1:11" x14ac:dyDescent="0.2">
      <c r="A29" s="4">
        <v>28</v>
      </c>
      <c r="B29" s="4">
        <v>4</v>
      </c>
      <c r="C29" s="4">
        <v>1</v>
      </c>
      <c r="D29" s="4">
        <v>1</v>
      </c>
      <c r="E29" s="4">
        <v>16</v>
      </c>
      <c r="F29" s="5">
        <v>75</v>
      </c>
      <c r="G29" s="4">
        <v>1</v>
      </c>
      <c r="H29" s="6">
        <v>14</v>
      </c>
      <c r="I29" s="6">
        <v>14</v>
      </c>
      <c r="J29" s="4">
        <v>1E-3</v>
      </c>
      <c r="K29" s="7">
        <v>1.0690132638888886E-2</v>
      </c>
    </row>
    <row r="30" spans="1:11" x14ac:dyDescent="0.2">
      <c r="A30" s="4">
        <v>29</v>
      </c>
      <c r="B30" s="4">
        <v>4</v>
      </c>
      <c r="C30" s="4">
        <v>2</v>
      </c>
      <c r="D30" s="4">
        <v>1</v>
      </c>
      <c r="E30" s="4">
        <v>16</v>
      </c>
      <c r="F30" s="5">
        <v>75</v>
      </c>
      <c r="G30" s="4">
        <v>1</v>
      </c>
      <c r="H30" s="6">
        <v>18.5</v>
      </c>
      <c r="I30" s="6">
        <v>18.5</v>
      </c>
      <c r="J30" s="4">
        <v>2.8999999999999998E-3</v>
      </c>
      <c r="K30" s="7">
        <v>3.1415899999999997E-2</v>
      </c>
    </row>
    <row r="31" spans="1:11" x14ac:dyDescent="0.2">
      <c r="A31" s="4">
        <v>30</v>
      </c>
      <c r="B31" s="4">
        <v>4</v>
      </c>
      <c r="C31" s="4">
        <v>3</v>
      </c>
      <c r="D31" s="4">
        <v>2</v>
      </c>
      <c r="E31" s="4">
        <v>15</v>
      </c>
      <c r="F31" s="5">
        <v>71</v>
      </c>
      <c r="G31" s="4"/>
      <c r="H31" s="6"/>
      <c r="I31" s="6"/>
      <c r="J31" s="4" t="s">
        <v>35</v>
      </c>
      <c r="K31" s="7"/>
    </row>
    <row r="32" spans="1:11" x14ac:dyDescent="0.2">
      <c r="A32" s="4">
        <v>31</v>
      </c>
      <c r="B32" s="4">
        <v>4</v>
      </c>
      <c r="C32" s="4">
        <v>4</v>
      </c>
      <c r="D32" s="4">
        <v>2</v>
      </c>
      <c r="E32" s="4">
        <v>15</v>
      </c>
      <c r="F32" s="5">
        <v>71</v>
      </c>
      <c r="G32" s="4">
        <v>2</v>
      </c>
      <c r="H32" s="6">
        <v>8.5</v>
      </c>
      <c r="I32" s="6">
        <v>9</v>
      </c>
      <c r="J32" s="4">
        <v>1E-4</v>
      </c>
      <c r="K32" s="7">
        <v>7.0903940972222215E-4</v>
      </c>
    </row>
    <row r="33" spans="1:12" x14ac:dyDescent="0.2">
      <c r="A33" s="4">
        <v>32</v>
      </c>
      <c r="B33" s="4">
        <v>4</v>
      </c>
      <c r="C33" s="4">
        <v>5</v>
      </c>
      <c r="D33" s="4">
        <v>3</v>
      </c>
      <c r="E33" s="4">
        <v>14</v>
      </c>
      <c r="F33" s="5">
        <v>64</v>
      </c>
      <c r="G33" s="4">
        <v>1</v>
      </c>
      <c r="H33" s="6">
        <v>23</v>
      </c>
      <c r="I33" s="6">
        <v>23</v>
      </c>
      <c r="J33" s="4">
        <v>3.3999999999999998E-3</v>
      </c>
      <c r="K33" s="7">
        <v>3.6870049305555555E-2</v>
      </c>
    </row>
    <row r="34" spans="1:12" x14ac:dyDescent="0.2">
      <c r="A34" s="4">
        <v>33</v>
      </c>
      <c r="B34" s="4">
        <v>4</v>
      </c>
      <c r="C34" s="4">
        <v>6</v>
      </c>
      <c r="D34" s="4">
        <v>3</v>
      </c>
      <c r="E34" s="4">
        <v>14</v>
      </c>
      <c r="F34" s="5">
        <v>64</v>
      </c>
      <c r="G34" s="4">
        <v>2</v>
      </c>
      <c r="H34" s="6">
        <v>13.25</v>
      </c>
      <c r="I34" s="6">
        <v>15.5</v>
      </c>
      <c r="J34" s="4">
        <v>6.9999999999999999E-4</v>
      </c>
      <c r="K34" s="7">
        <v>7.4176430555555548E-3</v>
      </c>
    </row>
    <row r="35" spans="1:12" x14ac:dyDescent="0.2">
      <c r="A35" s="4">
        <v>34</v>
      </c>
      <c r="B35" s="4">
        <v>4</v>
      </c>
      <c r="C35" s="4">
        <v>7</v>
      </c>
      <c r="D35" s="4">
        <v>4</v>
      </c>
      <c r="E35" s="4">
        <v>13</v>
      </c>
      <c r="F35" s="5">
        <v>74</v>
      </c>
      <c r="G35" s="4">
        <v>2</v>
      </c>
      <c r="H35" s="6">
        <v>21</v>
      </c>
      <c r="I35" s="6">
        <v>22</v>
      </c>
      <c r="J35" s="4">
        <v>5.8999999999999999E-3</v>
      </c>
      <c r="K35" s="7">
        <v>6.3268131944444445E-2</v>
      </c>
    </row>
    <row r="36" spans="1:12" x14ac:dyDescent="0.2">
      <c r="A36" s="4">
        <v>35</v>
      </c>
      <c r="B36" s="4">
        <v>4</v>
      </c>
      <c r="C36" s="4">
        <v>8</v>
      </c>
      <c r="D36" s="4">
        <v>4</v>
      </c>
      <c r="E36" s="4">
        <v>13</v>
      </c>
      <c r="F36" s="5">
        <v>74</v>
      </c>
      <c r="G36" s="4">
        <v>2</v>
      </c>
      <c r="H36" s="6">
        <v>19</v>
      </c>
      <c r="I36" s="6">
        <v>20</v>
      </c>
      <c r="J36" s="4">
        <v>4.7000000000000002E-3</v>
      </c>
      <c r="K36" s="7">
        <v>5.066904704861111E-2</v>
      </c>
    </row>
    <row r="37" spans="1:12" x14ac:dyDescent="0.2">
      <c r="A37" s="4">
        <v>36</v>
      </c>
      <c r="B37" s="4">
        <v>4</v>
      </c>
      <c r="C37" s="4">
        <v>9</v>
      </c>
      <c r="D37" s="4">
        <v>2</v>
      </c>
      <c r="E37" s="4">
        <v>62</v>
      </c>
      <c r="F37" s="5" t="s">
        <v>8</v>
      </c>
      <c r="G37" s="4"/>
      <c r="H37" s="6"/>
      <c r="I37" s="6"/>
      <c r="J37" s="4" t="s">
        <v>35</v>
      </c>
      <c r="K37" s="7"/>
    </row>
    <row r="38" spans="1:12" x14ac:dyDescent="0.2">
      <c r="A38" s="4">
        <v>37</v>
      </c>
      <c r="B38" s="4">
        <v>5</v>
      </c>
      <c r="C38" s="4">
        <v>1</v>
      </c>
      <c r="D38" s="4">
        <v>1</v>
      </c>
      <c r="E38" s="4">
        <v>17</v>
      </c>
      <c r="F38" s="5">
        <v>65</v>
      </c>
      <c r="G38" s="4">
        <v>1</v>
      </c>
      <c r="H38" s="6">
        <v>21</v>
      </c>
      <c r="I38" s="6">
        <v>21</v>
      </c>
      <c r="J38" s="4">
        <v>4.8999999999999998E-3</v>
      </c>
      <c r="K38" s="7">
        <v>5.2414374826388895E-2</v>
      </c>
    </row>
    <row r="39" spans="1:12" x14ac:dyDescent="0.2">
      <c r="A39" s="4">
        <v>38</v>
      </c>
      <c r="B39" s="4">
        <v>5</v>
      </c>
      <c r="C39" s="4">
        <v>2</v>
      </c>
      <c r="D39" s="4">
        <v>1</v>
      </c>
      <c r="E39" s="4">
        <v>17</v>
      </c>
      <c r="F39" s="5">
        <v>65</v>
      </c>
      <c r="G39" s="4">
        <v>1</v>
      </c>
      <c r="H39" s="6">
        <v>18</v>
      </c>
      <c r="I39" s="6">
        <v>18</v>
      </c>
      <c r="J39" s="4">
        <v>2.2000000000000001E-3</v>
      </c>
      <c r="K39" s="7">
        <v>2.4052798437500005E-2</v>
      </c>
    </row>
    <row r="40" spans="1:12" x14ac:dyDescent="0.2">
      <c r="A40" s="4">
        <v>39</v>
      </c>
      <c r="B40" s="4">
        <v>5</v>
      </c>
      <c r="C40" s="4">
        <v>3</v>
      </c>
      <c r="D40" s="4">
        <v>2</v>
      </c>
      <c r="E40" s="4">
        <v>18</v>
      </c>
      <c r="F40" s="5">
        <v>68</v>
      </c>
      <c r="G40" s="4">
        <v>1</v>
      </c>
      <c r="H40" s="6">
        <v>20</v>
      </c>
      <c r="I40" s="6">
        <v>20</v>
      </c>
      <c r="J40" s="4">
        <v>3.7000000000000002E-3</v>
      </c>
      <c r="K40" s="7">
        <v>3.97607484375E-2</v>
      </c>
    </row>
    <row r="41" spans="1:12" x14ac:dyDescent="0.2">
      <c r="A41" s="4">
        <v>40</v>
      </c>
      <c r="B41" s="4">
        <v>5</v>
      </c>
      <c r="C41" s="4">
        <v>4</v>
      </c>
      <c r="D41" s="4">
        <v>2</v>
      </c>
      <c r="E41" s="4">
        <v>18</v>
      </c>
      <c r="F41" s="5">
        <v>68</v>
      </c>
      <c r="G41" s="4"/>
      <c r="H41" s="6"/>
      <c r="I41" s="6"/>
      <c r="J41" s="4" t="s">
        <v>35</v>
      </c>
      <c r="K41" s="7"/>
    </row>
    <row r="42" spans="1:12" x14ac:dyDescent="0.2">
      <c r="A42" s="4">
        <v>41</v>
      </c>
      <c r="B42" s="4">
        <v>5</v>
      </c>
      <c r="C42" s="4">
        <v>5</v>
      </c>
      <c r="D42" s="4">
        <v>3</v>
      </c>
      <c r="E42" s="4">
        <v>19</v>
      </c>
      <c r="F42" s="5">
        <v>65</v>
      </c>
      <c r="G42" s="4">
        <v>1</v>
      </c>
      <c r="H42" s="6">
        <v>22</v>
      </c>
      <c r="I42" s="6">
        <v>22</v>
      </c>
      <c r="J42" s="4">
        <v>7.3000000000000001E-3</v>
      </c>
      <c r="K42" s="7">
        <v>7.8757915972222217E-2</v>
      </c>
    </row>
    <row r="43" spans="1:12" x14ac:dyDescent="0.2">
      <c r="A43" s="4">
        <v>42</v>
      </c>
      <c r="B43" s="4">
        <v>5</v>
      </c>
      <c r="C43" s="4">
        <v>6</v>
      </c>
      <c r="D43" s="4">
        <v>3</v>
      </c>
      <c r="E43" s="4">
        <v>19</v>
      </c>
      <c r="F43" s="5">
        <v>65</v>
      </c>
      <c r="G43" s="4">
        <v>1</v>
      </c>
      <c r="H43" s="6">
        <v>19</v>
      </c>
      <c r="I43" s="6">
        <v>19</v>
      </c>
      <c r="J43" s="4">
        <v>2.5000000000000001E-3</v>
      </c>
      <c r="K43" s="7">
        <v>2.6398082638888893E-2</v>
      </c>
    </row>
    <row r="44" spans="1:12" x14ac:dyDescent="0.2">
      <c r="A44" s="4">
        <v>43</v>
      </c>
      <c r="B44" s="4">
        <v>5</v>
      </c>
      <c r="C44" s="4">
        <v>7</v>
      </c>
      <c r="D44" s="4">
        <v>4</v>
      </c>
      <c r="E44" s="4">
        <v>20</v>
      </c>
      <c r="F44" s="5">
        <v>68</v>
      </c>
      <c r="G44" s="4">
        <v>1</v>
      </c>
      <c r="H44" s="6">
        <v>18</v>
      </c>
      <c r="I44" s="6">
        <v>18</v>
      </c>
      <c r="J44" s="4">
        <v>2.2000000000000001E-3</v>
      </c>
      <c r="K44" s="7">
        <v>2.4052798437500005E-2</v>
      </c>
    </row>
    <row r="45" spans="1:12" x14ac:dyDescent="0.2">
      <c r="A45" s="15">
        <v>44</v>
      </c>
      <c r="B45" s="15">
        <v>5</v>
      </c>
      <c r="C45" s="15">
        <v>8</v>
      </c>
      <c r="D45" s="15">
        <v>5</v>
      </c>
      <c r="E45" s="15">
        <v>102</v>
      </c>
      <c r="F45" s="16">
        <v>76</v>
      </c>
      <c r="G45" s="15"/>
      <c r="H45" s="17"/>
      <c r="I45" s="17"/>
      <c r="J45" s="4" t="s">
        <v>35</v>
      </c>
      <c r="K45" s="18"/>
      <c r="L45" s="19"/>
    </row>
    <row r="46" spans="1:12" x14ac:dyDescent="0.2">
      <c r="A46" s="4">
        <v>45</v>
      </c>
      <c r="B46" s="4">
        <v>5</v>
      </c>
      <c r="C46" s="4">
        <v>9</v>
      </c>
      <c r="D46" s="14">
        <v>2</v>
      </c>
      <c r="E46" s="4">
        <v>101</v>
      </c>
      <c r="F46" s="5">
        <v>76</v>
      </c>
      <c r="G46" s="4">
        <v>1</v>
      </c>
      <c r="H46" s="6">
        <v>16</v>
      </c>
      <c r="I46" s="6">
        <v>16</v>
      </c>
      <c r="J46" s="4">
        <v>1.8E-3</v>
      </c>
      <c r="K46" s="7">
        <v>1.9689478993055554E-2</v>
      </c>
    </row>
    <row r="47" spans="1:12" x14ac:dyDescent="0.2">
      <c r="A47" s="4">
        <v>46</v>
      </c>
      <c r="B47" s="4">
        <v>6</v>
      </c>
      <c r="C47" s="4">
        <v>1</v>
      </c>
      <c r="D47" s="4">
        <v>1</v>
      </c>
      <c r="E47" s="4">
        <v>24</v>
      </c>
      <c r="F47" s="5">
        <v>73</v>
      </c>
      <c r="G47" s="4">
        <v>1</v>
      </c>
      <c r="H47" s="6">
        <v>15</v>
      </c>
      <c r="I47" s="6">
        <v>15</v>
      </c>
      <c r="J47" s="4">
        <v>1.6000000000000001E-3</v>
      </c>
      <c r="K47" s="7">
        <v>1.7671443749999998E-2</v>
      </c>
    </row>
    <row r="48" spans="1:12" x14ac:dyDescent="0.2">
      <c r="A48" s="4">
        <v>47</v>
      </c>
      <c r="B48" s="4">
        <v>6</v>
      </c>
      <c r="C48" s="4">
        <v>2</v>
      </c>
      <c r="D48" s="4">
        <v>1</v>
      </c>
      <c r="E48" s="4">
        <v>24</v>
      </c>
      <c r="F48" s="5">
        <v>73</v>
      </c>
      <c r="G48" s="4">
        <v>1</v>
      </c>
      <c r="H48" s="6">
        <v>18</v>
      </c>
      <c r="I48" s="6">
        <v>18</v>
      </c>
      <c r="J48" s="4">
        <v>2.5000000000000001E-3</v>
      </c>
      <c r="K48" s="7">
        <v>2.6398082638888893E-2</v>
      </c>
    </row>
    <row r="49" spans="1:11" x14ac:dyDescent="0.2">
      <c r="A49" s="4">
        <v>48</v>
      </c>
      <c r="B49" s="4">
        <v>6</v>
      </c>
      <c r="C49" s="4">
        <v>3</v>
      </c>
      <c r="D49" s="4">
        <v>2</v>
      </c>
      <c r="E49" s="4">
        <v>23</v>
      </c>
      <c r="F49" s="5">
        <v>73</v>
      </c>
      <c r="G49" s="4">
        <v>1</v>
      </c>
      <c r="H49" s="6">
        <v>12.6</v>
      </c>
      <c r="I49" s="6">
        <v>12.6</v>
      </c>
      <c r="J49" s="4">
        <v>5.9999999999999995E-4</v>
      </c>
      <c r="K49" s="7">
        <v>6.5995206597222232E-3</v>
      </c>
    </row>
    <row r="50" spans="1:11" x14ac:dyDescent="0.2">
      <c r="A50" s="4">
        <v>49</v>
      </c>
      <c r="B50" s="4">
        <v>6</v>
      </c>
      <c r="C50" s="4">
        <v>4</v>
      </c>
      <c r="D50" s="4">
        <v>2</v>
      </c>
      <c r="E50" s="4">
        <v>23</v>
      </c>
      <c r="F50" s="5">
        <v>73</v>
      </c>
      <c r="G50" s="4">
        <v>1</v>
      </c>
      <c r="H50" s="6">
        <v>20.6</v>
      </c>
      <c r="I50" s="6">
        <v>20.6</v>
      </c>
      <c r="J50" s="4">
        <v>2.8999999999999998E-3</v>
      </c>
      <c r="K50" s="7">
        <v>3.1415899999999997E-2</v>
      </c>
    </row>
    <row r="51" spans="1:11" x14ac:dyDescent="0.2">
      <c r="A51" s="4">
        <v>50</v>
      </c>
      <c r="B51" s="4">
        <v>6</v>
      </c>
      <c r="C51" s="4">
        <v>5</v>
      </c>
      <c r="D51" s="4">
        <v>3</v>
      </c>
      <c r="E51" s="4">
        <v>22</v>
      </c>
      <c r="F51" s="5">
        <v>69</v>
      </c>
      <c r="G51" s="4">
        <v>1</v>
      </c>
      <c r="H51" s="6">
        <v>22</v>
      </c>
      <c r="I51" s="6">
        <v>22</v>
      </c>
      <c r="J51" s="4">
        <v>4.3E-3</v>
      </c>
      <c r="K51" s="7">
        <v>4.5869395659722222E-2</v>
      </c>
    </row>
    <row r="52" spans="1:11" x14ac:dyDescent="0.2">
      <c r="A52" s="4">
        <v>51</v>
      </c>
      <c r="B52" s="4">
        <v>6</v>
      </c>
      <c r="C52" s="4">
        <v>6</v>
      </c>
      <c r="D52" s="4">
        <v>3</v>
      </c>
      <c r="E52" s="4">
        <v>22</v>
      </c>
      <c r="F52" s="5">
        <v>69</v>
      </c>
      <c r="G52" s="4"/>
      <c r="H52" s="6"/>
      <c r="I52" s="6"/>
      <c r="J52" s="4" t="s">
        <v>35</v>
      </c>
      <c r="K52" s="7"/>
    </row>
    <row r="53" spans="1:11" x14ac:dyDescent="0.2">
      <c r="A53" s="4">
        <v>52</v>
      </c>
      <c r="B53" s="4">
        <v>6</v>
      </c>
      <c r="C53" s="4">
        <v>7</v>
      </c>
      <c r="D53" s="4">
        <v>4</v>
      </c>
      <c r="E53" s="4">
        <v>21</v>
      </c>
      <c r="F53" s="5">
        <v>71</v>
      </c>
      <c r="G53" s="4">
        <v>2</v>
      </c>
      <c r="H53" s="6">
        <v>19</v>
      </c>
      <c r="I53" s="6">
        <v>20</v>
      </c>
      <c r="J53" s="4">
        <v>5.1999999999999998E-3</v>
      </c>
      <c r="K53" s="7">
        <v>5.5523239930555551E-2</v>
      </c>
    </row>
    <row r="54" spans="1:11" x14ac:dyDescent="0.2">
      <c r="A54" s="4">
        <v>53</v>
      </c>
      <c r="B54" s="4">
        <v>6</v>
      </c>
      <c r="C54" s="4">
        <v>8</v>
      </c>
      <c r="D54" s="4">
        <v>4</v>
      </c>
      <c r="E54" s="4">
        <v>21</v>
      </c>
      <c r="F54" s="5">
        <v>71</v>
      </c>
      <c r="G54" s="4"/>
      <c r="H54" s="6"/>
      <c r="I54" s="6"/>
      <c r="J54" s="4" t="s">
        <v>35</v>
      </c>
      <c r="K54" s="7"/>
    </row>
    <row r="55" spans="1:11" x14ac:dyDescent="0.2">
      <c r="A55" s="4">
        <v>54</v>
      </c>
      <c r="B55" s="4">
        <v>6</v>
      </c>
      <c r="C55" s="4">
        <v>9</v>
      </c>
      <c r="D55" s="4">
        <v>5</v>
      </c>
      <c r="E55" s="4">
        <v>103</v>
      </c>
      <c r="F55" s="5">
        <v>76</v>
      </c>
      <c r="G55" s="4">
        <v>1</v>
      </c>
      <c r="H55" s="6">
        <v>16</v>
      </c>
      <c r="I55" s="6">
        <v>16</v>
      </c>
      <c r="J55" s="4">
        <v>2.2000000000000001E-3</v>
      </c>
      <c r="K55" s="7">
        <v>2.4052798437500005E-2</v>
      </c>
    </row>
    <row r="56" spans="1:11" x14ac:dyDescent="0.2">
      <c r="A56" s="4">
        <v>55</v>
      </c>
      <c r="B56" s="4">
        <v>7</v>
      </c>
      <c r="C56" s="4">
        <v>1</v>
      </c>
      <c r="D56" s="4">
        <v>1</v>
      </c>
      <c r="E56" s="4">
        <v>25</v>
      </c>
      <c r="F56" s="5">
        <v>72</v>
      </c>
      <c r="G56" s="4">
        <v>1</v>
      </c>
      <c r="H56" s="6">
        <v>23</v>
      </c>
      <c r="I56" s="6">
        <v>23</v>
      </c>
      <c r="J56" s="4">
        <v>4.0000000000000001E-3</v>
      </c>
      <c r="K56" s="7">
        <v>4.2760530555555544E-2</v>
      </c>
    </row>
    <row r="57" spans="1:11" x14ac:dyDescent="0.2">
      <c r="A57" s="4">
        <v>56</v>
      </c>
      <c r="B57" s="4">
        <v>7</v>
      </c>
      <c r="C57" s="4">
        <v>2</v>
      </c>
      <c r="D57" s="4">
        <v>1</v>
      </c>
      <c r="E57" s="4">
        <v>25</v>
      </c>
      <c r="F57" s="5">
        <v>72</v>
      </c>
      <c r="G57" s="4">
        <v>2</v>
      </c>
      <c r="H57" s="6">
        <v>21</v>
      </c>
      <c r="I57" s="6">
        <v>22</v>
      </c>
      <c r="J57" s="4">
        <v>4.4999999999999997E-3</v>
      </c>
      <c r="K57" s="7">
        <v>4.8541928819444441E-2</v>
      </c>
    </row>
    <row r="58" spans="1:11" x14ac:dyDescent="0.2">
      <c r="A58" s="4">
        <v>57</v>
      </c>
      <c r="B58" s="4">
        <v>7</v>
      </c>
      <c r="C58" s="4">
        <v>3</v>
      </c>
      <c r="D58" s="4">
        <v>2</v>
      </c>
      <c r="E58" s="4">
        <v>26</v>
      </c>
      <c r="F58" s="5">
        <v>70</v>
      </c>
      <c r="G58" s="4">
        <v>1</v>
      </c>
      <c r="H58" s="6">
        <v>22</v>
      </c>
      <c r="I58" s="6">
        <v>22</v>
      </c>
      <c r="J58" s="4">
        <v>3.7000000000000002E-3</v>
      </c>
      <c r="K58" s="7">
        <v>3.97607484375E-2</v>
      </c>
    </row>
    <row r="59" spans="1:11" x14ac:dyDescent="0.2">
      <c r="A59" s="4">
        <v>58</v>
      </c>
      <c r="B59" s="4">
        <v>7</v>
      </c>
      <c r="C59" s="4">
        <v>4</v>
      </c>
      <c r="D59" s="4">
        <v>2</v>
      </c>
      <c r="E59" s="4">
        <v>26</v>
      </c>
      <c r="F59" s="5">
        <v>70</v>
      </c>
      <c r="G59" s="4">
        <v>2</v>
      </c>
      <c r="H59" s="6">
        <v>22</v>
      </c>
      <c r="I59" s="6">
        <v>24</v>
      </c>
      <c r="J59" s="4">
        <v>5.0000000000000001E-3</v>
      </c>
      <c r="K59" s="7">
        <v>5.3723370659722221E-2</v>
      </c>
    </row>
    <row r="60" spans="1:11" x14ac:dyDescent="0.2">
      <c r="A60" s="4">
        <v>59</v>
      </c>
      <c r="B60" s="4">
        <v>7</v>
      </c>
      <c r="C60" s="4">
        <v>5</v>
      </c>
      <c r="D60" s="4">
        <v>3</v>
      </c>
      <c r="E60" s="4">
        <v>27</v>
      </c>
      <c r="F60" s="5">
        <v>66</v>
      </c>
      <c r="G60" s="4">
        <v>2</v>
      </c>
      <c r="H60" s="6">
        <v>21.5</v>
      </c>
      <c r="I60" s="6">
        <v>22</v>
      </c>
      <c r="J60" s="4">
        <v>6.6E-3</v>
      </c>
      <c r="K60" s="7">
        <v>7.0958482465277778E-2</v>
      </c>
    </row>
    <row r="61" spans="1:11" x14ac:dyDescent="0.2">
      <c r="A61" s="4">
        <v>60</v>
      </c>
      <c r="B61" s="4">
        <v>7</v>
      </c>
      <c r="C61" s="4">
        <v>6</v>
      </c>
      <c r="D61" s="4">
        <v>3</v>
      </c>
      <c r="E61" s="4">
        <v>27</v>
      </c>
      <c r="F61" s="5">
        <v>66</v>
      </c>
      <c r="G61" s="4">
        <v>1</v>
      </c>
      <c r="H61" s="6">
        <v>20</v>
      </c>
      <c r="I61" s="6">
        <v>20</v>
      </c>
      <c r="J61" s="4">
        <v>1E-3</v>
      </c>
      <c r="K61" s="7">
        <v>1.0690132638888886E-2</v>
      </c>
    </row>
    <row r="62" spans="1:11" x14ac:dyDescent="0.2">
      <c r="A62" s="4">
        <v>61</v>
      </c>
      <c r="B62" s="4">
        <v>7</v>
      </c>
      <c r="C62" s="4">
        <v>7</v>
      </c>
      <c r="D62" s="4">
        <v>4</v>
      </c>
      <c r="E62" s="4">
        <v>28</v>
      </c>
      <c r="F62" s="5">
        <v>76</v>
      </c>
      <c r="G62" s="4">
        <v>1</v>
      </c>
      <c r="H62" s="6">
        <v>14.5</v>
      </c>
      <c r="I62" s="6">
        <v>14.5</v>
      </c>
      <c r="J62" s="4">
        <v>1.2999999999999999E-3</v>
      </c>
      <c r="K62" s="7">
        <v>1.3962622222222222E-2</v>
      </c>
    </row>
    <row r="63" spans="1:11" x14ac:dyDescent="0.2">
      <c r="A63" s="4">
        <v>62</v>
      </c>
      <c r="B63" s="4">
        <v>7</v>
      </c>
      <c r="C63" s="4">
        <v>8</v>
      </c>
      <c r="D63" s="4">
        <v>4</v>
      </c>
      <c r="E63" s="4">
        <v>28</v>
      </c>
      <c r="F63" s="5">
        <v>76</v>
      </c>
      <c r="G63" s="4">
        <v>2</v>
      </c>
      <c r="H63" s="6">
        <v>16</v>
      </c>
      <c r="I63" s="6">
        <v>16</v>
      </c>
      <c r="J63" s="4">
        <v>3.5000000000000001E-3</v>
      </c>
      <c r="K63" s="7">
        <v>3.8015420659722229E-2</v>
      </c>
    </row>
    <row r="64" spans="1:11" x14ac:dyDescent="0.2">
      <c r="A64" s="4">
        <v>63</v>
      </c>
      <c r="B64" s="4">
        <v>7</v>
      </c>
      <c r="C64" s="4">
        <v>9</v>
      </c>
      <c r="D64" s="4">
        <v>5</v>
      </c>
      <c r="E64" s="4">
        <v>103</v>
      </c>
      <c r="F64" s="5">
        <v>76</v>
      </c>
      <c r="G64" s="4">
        <v>2</v>
      </c>
      <c r="H64" s="6">
        <v>17</v>
      </c>
      <c r="I64" s="6">
        <v>19</v>
      </c>
      <c r="J64" s="4">
        <v>3.7000000000000002E-3</v>
      </c>
      <c r="K64" s="7">
        <v>4.0360704861111117E-2</v>
      </c>
    </row>
    <row r="65" spans="1:11" x14ac:dyDescent="0.2">
      <c r="A65" s="4">
        <v>64</v>
      </c>
      <c r="B65" s="4">
        <v>8</v>
      </c>
      <c r="C65" s="4">
        <v>1</v>
      </c>
      <c r="D65" s="4">
        <v>1</v>
      </c>
      <c r="E65" s="4">
        <v>32</v>
      </c>
      <c r="F65" s="5">
        <v>76</v>
      </c>
      <c r="G65" s="4">
        <v>1</v>
      </c>
      <c r="H65" s="6">
        <v>15</v>
      </c>
      <c r="I65" s="6">
        <v>15</v>
      </c>
      <c r="J65" s="4">
        <v>1.8E-3</v>
      </c>
      <c r="K65" s="7">
        <v>1.9689478993055554E-2</v>
      </c>
    </row>
    <row r="66" spans="1:11" x14ac:dyDescent="0.2">
      <c r="A66" s="4">
        <v>65</v>
      </c>
      <c r="B66" s="4">
        <v>8</v>
      </c>
      <c r="C66" s="4">
        <v>2</v>
      </c>
      <c r="D66" s="4">
        <v>1</v>
      </c>
      <c r="E66" s="4">
        <v>32</v>
      </c>
      <c r="F66" s="5">
        <v>76</v>
      </c>
      <c r="G66" s="4">
        <v>1</v>
      </c>
      <c r="H66" s="6">
        <v>16.5</v>
      </c>
      <c r="I66" s="6">
        <v>16.5</v>
      </c>
      <c r="J66" s="4">
        <v>2.2000000000000001E-3</v>
      </c>
      <c r="K66" s="7">
        <v>2.4052798437500005E-2</v>
      </c>
    </row>
    <row r="67" spans="1:11" x14ac:dyDescent="0.2">
      <c r="A67" s="4">
        <v>66</v>
      </c>
      <c r="B67" s="4">
        <v>8</v>
      </c>
      <c r="C67" s="4">
        <v>3</v>
      </c>
      <c r="D67" s="4">
        <v>2</v>
      </c>
      <c r="E67" s="4">
        <v>31</v>
      </c>
      <c r="F67" s="5">
        <v>65</v>
      </c>
      <c r="G67" s="4">
        <v>1</v>
      </c>
      <c r="H67" s="6">
        <v>17.5</v>
      </c>
      <c r="I67" s="6">
        <v>17.5</v>
      </c>
      <c r="J67" s="4">
        <v>1.8E-3</v>
      </c>
      <c r="K67" s="7">
        <v>1.9689478993055554E-2</v>
      </c>
    </row>
    <row r="68" spans="1:11" x14ac:dyDescent="0.2">
      <c r="A68" s="4">
        <v>67</v>
      </c>
      <c r="B68" s="4">
        <v>8</v>
      </c>
      <c r="C68" s="4">
        <v>4</v>
      </c>
      <c r="D68" s="4">
        <v>2</v>
      </c>
      <c r="E68" s="4">
        <v>31</v>
      </c>
      <c r="F68" s="5">
        <v>65</v>
      </c>
      <c r="G68" s="4">
        <v>1</v>
      </c>
      <c r="H68" s="6">
        <v>20</v>
      </c>
      <c r="I68" s="6">
        <v>20</v>
      </c>
      <c r="J68" s="4">
        <v>3.3999999999999998E-3</v>
      </c>
      <c r="K68" s="7">
        <v>3.6870049305555555E-2</v>
      </c>
    </row>
    <row r="69" spans="1:11" x14ac:dyDescent="0.2">
      <c r="A69" s="4">
        <v>68</v>
      </c>
      <c r="B69" s="4">
        <v>8</v>
      </c>
      <c r="C69" s="4">
        <v>5</v>
      </c>
      <c r="D69" s="4">
        <v>3</v>
      </c>
      <c r="E69" s="4">
        <v>30</v>
      </c>
      <c r="F69" s="5">
        <v>68</v>
      </c>
      <c r="G69" s="4">
        <v>1</v>
      </c>
      <c r="H69" s="6">
        <v>24</v>
      </c>
      <c r="I69" s="6">
        <v>24</v>
      </c>
      <c r="J69" s="4">
        <v>5.1999999999999998E-3</v>
      </c>
      <c r="K69" s="7">
        <v>5.585048888888889E-2</v>
      </c>
    </row>
    <row r="70" spans="1:11" x14ac:dyDescent="0.2">
      <c r="A70" s="4">
        <v>69</v>
      </c>
      <c r="B70" s="4">
        <v>8</v>
      </c>
      <c r="C70" s="4">
        <v>6</v>
      </c>
      <c r="D70" s="4">
        <v>3</v>
      </c>
      <c r="E70" s="4">
        <v>30</v>
      </c>
      <c r="F70" s="5">
        <v>68</v>
      </c>
      <c r="G70" s="4">
        <v>2</v>
      </c>
      <c r="H70" s="6">
        <v>21.25</v>
      </c>
      <c r="I70" s="6">
        <v>21.5</v>
      </c>
      <c r="J70" s="4">
        <v>5.1999999999999998E-3</v>
      </c>
      <c r="K70" s="7">
        <v>5.5468698437500005E-2</v>
      </c>
    </row>
    <row r="71" spans="1:11" x14ac:dyDescent="0.2">
      <c r="A71" s="4">
        <v>70</v>
      </c>
      <c r="B71" s="4">
        <v>8</v>
      </c>
      <c r="C71" s="4">
        <v>7</v>
      </c>
      <c r="D71" s="4">
        <v>4</v>
      </c>
      <c r="E71" s="4">
        <v>29</v>
      </c>
      <c r="F71" s="5">
        <v>75</v>
      </c>
      <c r="G71" s="4">
        <v>1</v>
      </c>
      <c r="H71" s="6">
        <v>23</v>
      </c>
      <c r="I71" s="6">
        <v>23</v>
      </c>
      <c r="J71" s="4">
        <v>5.8999999999999999E-3</v>
      </c>
      <c r="K71" s="7">
        <v>6.3049965972222205E-2</v>
      </c>
    </row>
    <row r="72" spans="1:11" x14ac:dyDescent="0.2">
      <c r="A72" s="4">
        <v>71</v>
      </c>
      <c r="B72" s="4">
        <v>8</v>
      </c>
      <c r="C72" s="4">
        <v>8</v>
      </c>
      <c r="D72" s="4">
        <v>5</v>
      </c>
      <c r="E72" s="4">
        <v>102</v>
      </c>
      <c r="F72" s="5">
        <v>75</v>
      </c>
      <c r="G72" s="4"/>
      <c r="H72" s="6"/>
      <c r="I72" s="6"/>
      <c r="J72" s="4" t="s">
        <v>35</v>
      </c>
      <c r="K72" s="7"/>
    </row>
    <row r="73" spans="1:11" x14ac:dyDescent="0.2">
      <c r="A73" s="4">
        <v>72</v>
      </c>
      <c r="B73" s="4">
        <v>8</v>
      </c>
      <c r="C73" s="4">
        <v>9</v>
      </c>
      <c r="D73" s="4">
        <v>4</v>
      </c>
      <c r="E73" s="4">
        <v>29</v>
      </c>
      <c r="F73" s="5">
        <v>75</v>
      </c>
      <c r="G73" s="4">
        <v>1</v>
      </c>
      <c r="H73" s="6">
        <v>17</v>
      </c>
      <c r="I73" s="6">
        <v>17</v>
      </c>
      <c r="J73" s="4">
        <v>2.5000000000000001E-3</v>
      </c>
      <c r="K73" s="7">
        <v>2.6398082638888893E-2</v>
      </c>
    </row>
    <row r="74" spans="1:11" x14ac:dyDescent="0.2">
      <c r="A74" s="4">
        <v>73</v>
      </c>
      <c r="B74" s="4">
        <v>9</v>
      </c>
      <c r="C74" s="4">
        <v>1</v>
      </c>
      <c r="D74" s="4">
        <v>1</v>
      </c>
      <c r="E74" s="4">
        <v>33</v>
      </c>
      <c r="F74" s="5">
        <v>66</v>
      </c>
      <c r="G74" s="4">
        <v>2</v>
      </c>
      <c r="H74" s="6">
        <v>20.5</v>
      </c>
      <c r="I74" s="6">
        <v>22</v>
      </c>
      <c r="J74" s="4">
        <v>8.6E-3</v>
      </c>
      <c r="K74" s="7">
        <v>9.2720538194444438E-2</v>
      </c>
    </row>
    <row r="75" spans="1:11" x14ac:dyDescent="0.2">
      <c r="A75" s="4">
        <v>74</v>
      </c>
      <c r="B75" s="4">
        <v>9</v>
      </c>
      <c r="C75" s="4">
        <v>2</v>
      </c>
      <c r="D75" s="4">
        <v>1</v>
      </c>
      <c r="E75" s="4">
        <v>33</v>
      </c>
      <c r="F75" s="5">
        <v>66</v>
      </c>
      <c r="G75" s="4">
        <v>3</v>
      </c>
      <c r="H75" s="6">
        <v>20</v>
      </c>
      <c r="I75" s="6">
        <v>22</v>
      </c>
      <c r="J75" s="4">
        <v>6.8999999999999999E-3</v>
      </c>
      <c r="K75" s="7">
        <v>7.4612762499999999E-2</v>
      </c>
    </row>
    <row r="76" spans="1:11" x14ac:dyDescent="0.2">
      <c r="A76" s="4">
        <v>75</v>
      </c>
      <c r="B76" s="4">
        <v>9</v>
      </c>
      <c r="C76" s="4">
        <v>3</v>
      </c>
      <c r="D76" s="4">
        <v>2</v>
      </c>
      <c r="E76" s="4">
        <v>34</v>
      </c>
      <c r="F76" s="5">
        <v>63</v>
      </c>
      <c r="G76" s="4">
        <v>1</v>
      </c>
      <c r="H76" s="6">
        <v>22.5</v>
      </c>
      <c r="I76" s="6">
        <v>22.5</v>
      </c>
      <c r="J76" s="4">
        <v>2.7000000000000001E-3</v>
      </c>
      <c r="K76" s="7">
        <v>2.8852449826388887E-2</v>
      </c>
    </row>
    <row r="77" spans="1:11" x14ac:dyDescent="0.2">
      <c r="A77" s="4">
        <v>76</v>
      </c>
      <c r="B77" s="4">
        <v>9</v>
      </c>
      <c r="C77" s="4">
        <v>4</v>
      </c>
      <c r="D77" s="4">
        <v>2</v>
      </c>
      <c r="E77" s="4">
        <v>34</v>
      </c>
      <c r="F77" s="5">
        <v>63</v>
      </c>
      <c r="G77" s="4">
        <v>2</v>
      </c>
      <c r="H77" s="6">
        <v>21.5</v>
      </c>
      <c r="I77" s="6">
        <v>22</v>
      </c>
      <c r="J77" s="4">
        <v>6.1000000000000004E-3</v>
      </c>
      <c r="K77" s="7">
        <v>6.5504333159722219E-2</v>
      </c>
    </row>
    <row r="78" spans="1:11" x14ac:dyDescent="0.2">
      <c r="A78" s="4">
        <v>77</v>
      </c>
      <c r="B78" s="4">
        <v>9</v>
      </c>
      <c r="C78" s="4">
        <v>5</v>
      </c>
      <c r="D78" s="4">
        <v>3</v>
      </c>
      <c r="E78" s="4">
        <v>35</v>
      </c>
      <c r="F78" s="5">
        <v>76</v>
      </c>
      <c r="G78" s="4">
        <v>2</v>
      </c>
      <c r="H78" s="6">
        <v>19.5</v>
      </c>
      <c r="I78" s="6">
        <v>19.5</v>
      </c>
      <c r="J78" s="4">
        <v>4.4999999999999997E-3</v>
      </c>
      <c r="K78" s="7">
        <v>4.8214679861111109E-2</v>
      </c>
    </row>
    <row r="79" spans="1:11" x14ac:dyDescent="0.2">
      <c r="A79" s="4">
        <v>78</v>
      </c>
      <c r="B79" s="4">
        <v>9</v>
      </c>
      <c r="C79" s="4">
        <v>6</v>
      </c>
      <c r="D79" s="4">
        <v>3</v>
      </c>
      <c r="E79" s="4">
        <v>35</v>
      </c>
      <c r="F79" s="5">
        <v>76</v>
      </c>
      <c r="G79" s="4">
        <v>2</v>
      </c>
      <c r="H79" s="6">
        <v>20.5</v>
      </c>
      <c r="I79" s="6">
        <v>20.5</v>
      </c>
      <c r="J79" s="4">
        <v>4.8999999999999998E-3</v>
      </c>
      <c r="K79" s="7">
        <v>5.3232497222222216E-2</v>
      </c>
    </row>
    <row r="80" spans="1:11" x14ac:dyDescent="0.2">
      <c r="A80" s="4">
        <v>79</v>
      </c>
      <c r="B80" s="4">
        <v>9</v>
      </c>
      <c r="C80" s="4">
        <v>7</v>
      </c>
      <c r="D80" s="4">
        <v>4</v>
      </c>
      <c r="E80" s="4">
        <v>36</v>
      </c>
      <c r="F80" s="5">
        <v>70</v>
      </c>
      <c r="G80" s="4">
        <v>1</v>
      </c>
      <c r="H80" s="6">
        <v>21</v>
      </c>
      <c r="I80" s="6">
        <v>21</v>
      </c>
      <c r="J80" s="4">
        <v>3.2000000000000002E-3</v>
      </c>
      <c r="K80" s="7">
        <v>3.4088433159722223E-2</v>
      </c>
    </row>
    <row r="81" spans="1:11" x14ac:dyDescent="0.2">
      <c r="A81" s="4">
        <v>80</v>
      </c>
      <c r="B81" s="4">
        <v>9</v>
      </c>
      <c r="C81" s="4">
        <v>8</v>
      </c>
      <c r="D81" s="4">
        <v>4</v>
      </c>
      <c r="E81" s="4">
        <v>36</v>
      </c>
      <c r="F81" s="5">
        <v>70</v>
      </c>
      <c r="G81" s="4">
        <v>1</v>
      </c>
      <c r="H81" s="6">
        <v>14</v>
      </c>
      <c r="I81" s="6">
        <v>14</v>
      </c>
      <c r="J81" s="4">
        <v>5.9999999999999995E-4</v>
      </c>
      <c r="K81" s="7">
        <v>6.5995206597222232E-3</v>
      </c>
    </row>
    <row r="82" spans="1:11" x14ac:dyDescent="0.2">
      <c r="A82" s="4">
        <v>81</v>
      </c>
      <c r="B82" s="4">
        <v>9</v>
      </c>
      <c r="C82" s="4">
        <v>9</v>
      </c>
      <c r="D82" s="4">
        <v>5</v>
      </c>
      <c r="E82" s="4">
        <v>100</v>
      </c>
      <c r="F82" s="5">
        <v>74</v>
      </c>
      <c r="G82" s="4">
        <v>2</v>
      </c>
      <c r="H82" s="6">
        <v>22.5</v>
      </c>
      <c r="I82" s="6">
        <v>25</v>
      </c>
      <c r="J82" s="4">
        <v>6.4000000000000003E-3</v>
      </c>
      <c r="K82" s="7">
        <v>6.8613198263888869E-2</v>
      </c>
    </row>
    <row r="83" spans="1:11" x14ac:dyDescent="0.2">
      <c r="A83" s="4">
        <v>82</v>
      </c>
      <c r="B83" s="4">
        <v>10</v>
      </c>
      <c r="C83" s="4">
        <v>1</v>
      </c>
      <c r="D83" s="4">
        <v>1</v>
      </c>
      <c r="E83" s="4">
        <v>40</v>
      </c>
      <c r="F83" s="5">
        <v>63</v>
      </c>
      <c r="G83" s="4">
        <v>1</v>
      </c>
      <c r="H83" s="6">
        <v>19</v>
      </c>
      <c r="I83" s="6">
        <v>19</v>
      </c>
      <c r="J83" s="4">
        <v>2.2000000000000001E-3</v>
      </c>
      <c r="K83" s="7">
        <v>2.4052798437500005E-2</v>
      </c>
    </row>
    <row r="84" spans="1:11" x14ac:dyDescent="0.2">
      <c r="A84" s="4">
        <v>83</v>
      </c>
      <c r="B84" s="4">
        <v>10</v>
      </c>
      <c r="C84" s="4">
        <v>2</v>
      </c>
      <c r="D84" s="4">
        <v>1</v>
      </c>
      <c r="E84" s="4">
        <v>40</v>
      </c>
      <c r="F84" s="5">
        <v>63</v>
      </c>
      <c r="G84" s="4">
        <v>2</v>
      </c>
      <c r="H84" s="6">
        <v>17.25</v>
      </c>
      <c r="I84" s="6">
        <v>20.5</v>
      </c>
      <c r="J84" s="4">
        <v>2.3E-3</v>
      </c>
      <c r="K84" s="7">
        <v>2.427096440972222E-2</v>
      </c>
    </row>
    <row r="85" spans="1:11" x14ac:dyDescent="0.2">
      <c r="A85" s="4">
        <v>84</v>
      </c>
      <c r="B85" s="4">
        <v>10</v>
      </c>
      <c r="C85" s="4">
        <v>3</v>
      </c>
      <c r="D85" s="4">
        <v>2</v>
      </c>
      <c r="E85" s="4">
        <v>39</v>
      </c>
      <c r="F85" s="5">
        <v>69</v>
      </c>
      <c r="G85" s="4">
        <v>1</v>
      </c>
      <c r="H85" s="6">
        <v>23</v>
      </c>
      <c r="I85" s="6">
        <v>23</v>
      </c>
      <c r="J85" s="4">
        <v>5.1999999999999998E-3</v>
      </c>
      <c r="K85" s="7">
        <v>5.585048888888889E-2</v>
      </c>
    </row>
    <row r="86" spans="1:11" x14ac:dyDescent="0.2">
      <c r="A86" s="4">
        <v>85</v>
      </c>
      <c r="B86" s="4">
        <v>10</v>
      </c>
      <c r="C86" s="4">
        <v>4</v>
      </c>
      <c r="D86" s="4">
        <v>2</v>
      </c>
      <c r="E86" s="4">
        <v>39</v>
      </c>
      <c r="F86" s="5">
        <v>69</v>
      </c>
      <c r="G86" s="4">
        <v>1</v>
      </c>
      <c r="H86" s="6">
        <v>23.5</v>
      </c>
      <c r="I86" s="6">
        <v>23.5</v>
      </c>
      <c r="J86" s="4">
        <v>4.0000000000000001E-3</v>
      </c>
      <c r="K86" s="7">
        <v>4.2760530555555544E-2</v>
      </c>
    </row>
    <row r="87" spans="1:11" x14ac:dyDescent="0.2">
      <c r="A87" s="4">
        <v>86</v>
      </c>
      <c r="B87" s="4">
        <v>10</v>
      </c>
      <c r="C87" s="4">
        <v>5</v>
      </c>
      <c r="D87" s="4">
        <v>3</v>
      </c>
      <c r="E87" s="4">
        <v>38</v>
      </c>
      <c r="F87" s="5">
        <v>63</v>
      </c>
      <c r="G87" s="4">
        <v>1</v>
      </c>
      <c r="H87" s="6">
        <v>19</v>
      </c>
      <c r="I87" s="6">
        <v>19</v>
      </c>
      <c r="J87" s="4">
        <v>1.5E-3</v>
      </c>
      <c r="K87" s="7">
        <v>1.5762491493055551E-2</v>
      </c>
    </row>
    <row r="88" spans="1:11" x14ac:dyDescent="0.2">
      <c r="A88" s="4">
        <v>87</v>
      </c>
      <c r="B88" s="4">
        <v>10</v>
      </c>
      <c r="C88" s="4">
        <v>6</v>
      </c>
      <c r="D88" s="4">
        <v>3</v>
      </c>
      <c r="E88" s="4">
        <v>38</v>
      </c>
      <c r="F88" s="5">
        <v>63</v>
      </c>
      <c r="G88" s="4">
        <v>1</v>
      </c>
      <c r="H88" s="6">
        <v>24</v>
      </c>
      <c r="I88" s="6">
        <v>24</v>
      </c>
      <c r="J88" s="4">
        <v>3.7000000000000002E-3</v>
      </c>
      <c r="K88" s="7">
        <v>3.97607484375E-2</v>
      </c>
    </row>
    <row r="89" spans="1:11" x14ac:dyDescent="0.2">
      <c r="A89" s="4">
        <v>88</v>
      </c>
      <c r="B89" s="4">
        <v>10</v>
      </c>
      <c r="C89" s="4">
        <v>7</v>
      </c>
      <c r="D89" s="4">
        <v>4</v>
      </c>
      <c r="E89" s="4">
        <v>37</v>
      </c>
      <c r="F89" s="5">
        <v>73</v>
      </c>
      <c r="G89" s="4">
        <v>1</v>
      </c>
      <c r="H89" s="6">
        <v>21.5</v>
      </c>
      <c r="I89" s="6">
        <v>21.5</v>
      </c>
      <c r="J89" s="4">
        <v>2.7000000000000001E-3</v>
      </c>
      <c r="K89" s="7">
        <v>2.8852449826388887E-2</v>
      </c>
    </row>
    <row r="90" spans="1:11" x14ac:dyDescent="0.2">
      <c r="A90" s="4">
        <v>89</v>
      </c>
      <c r="B90" s="4">
        <v>10</v>
      </c>
      <c r="C90" s="4">
        <v>8</v>
      </c>
      <c r="D90" s="4">
        <v>5</v>
      </c>
      <c r="E90" s="4">
        <v>104</v>
      </c>
      <c r="F90" s="5">
        <v>75</v>
      </c>
      <c r="G90" s="4">
        <v>2</v>
      </c>
      <c r="H90" s="6">
        <v>20.5</v>
      </c>
      <c r="I90" s="6">
        <v>21</v>
      </c>
      <c r="J90" s="4">
        <v>3.8999999999999998E-3</v>
      </c>
      <c r="K90" s="7">
        <v>4.2160574131944448E-2</v>
      </c>
    </row>
    <row r="91" spans="1:11" x14ac:dyDescent="0.2">
      <c r="A91" s="4">
        <v>90</v>
      </c>
      <c r="B91" s="4">
        <v>10</v>
      </c>
      <c r="C91" s="4">
        <v>9</v>
      </c>
      <c r="D91" s="4">
        <v>4</v>
      </c>
      <c r="E91" s="4">
        <v>37</v>
      </c>
      <c r="F91" s="5">
        <v>73</v>
      </c>
      <c r="G91" s="4">
        <v>3</v>
      </c>
      <c r="H91" s="6">
        <v>20.333333333333332</v>
      </c>
      <c r="I91" s="6">
        <v>23</v>
      </c>
      <c r="J91" s="4">
        <v>7.6E-3</v>
      </c>
      <c r="K91" s="7">
        <v>8.1921322569444455E-2</v>
      </c>
    </row>
    <row r="92" spans="1:11" x14ac:dyDescent="0.2">
      <c r="A92" s="4">
        <v>91</v>
      </c>
      <c r="B92" s="4">
        <v>11</v>
      </c>
      <c r="C92" s="4">
        <v>1</v>
      </c>
      <c r="D92" s="4">
        <v>1</v>
      </c>
      <c r="E92" s="4">
        <v>41</v>
      </c>
      <c r="F92" s="5">
        <v>70</v>
      </c>
      <c r="G92" s="4">
        <v>1</v>
      </c>
      <c r="H92" s="6">
        <v>20</v>
      </c>
      <c r="I92" s="6">
        <v>20</v>
      </c>
      <c r="J92" s="4">
        <v>3.7000000000000002E-3</v>
      </c>
      <c r="K92" s="7">
        <v>3.97607484375E-2</v>
      </c>
    </row>
    <row r="93" spans="1:11" x14ac:dyDescent="0.2">
      <c r="A93" s="4">
        <v>92</v>
      </c>
      <c r="B93" s="4">
        <v>11</v>
      </c>
      <c r="C93" s="4">
        <v>2</v>
      </c>
      <c r="D93" s="4">
        <v>1</v>
      </c>
      <c r="E93" s="4">
        <v>41</v>
      </c>
      <c r="F93" s="5">
        <v>70</v>
      </c>
      <c r="G93" s="4">
        <v>1</v>
      </c>
      <c r="H93" s="6">
        <v>23</v>
      </c>
      <c r="I93" s="6">
        <v>23</v>
      </c>
      <c r="J93" s="4">
        <v>5.1999999999999998E-3</v>
      </c>
      <c r="K93" s="7">
        <v>5.585048888888889E-2</v>
      </c>
    </row>
    <row r="94" spans="1:11" x14ac:dyDescent="0.2">
      <c r="A94" s="4">
        <v>93</v>
      </c>
      <c r="B94" s="4">
        <v>11</v>
      </c>
      <c r="C94" s="4">
        <v>3</v>
      </c>
      <c r="D94" s="4">
        <v>2</v>
      </c>
      <c r="E94" s="4">
        <v>42</v>
      </c>
      <c r="F94" s="5">
        <v>74</v>
      </c>
      <c r="G94" s="4">
        <v>1</v>
      </c>
      <c r="H94" s="6">
        <v>22.5</v>
      </c>
      <c r="I94" s="6">
        <v>22.5</v>
      </c>
      <c r="J94" s="4">
        <v>3.7000000000000002E-3</v>
      </c>
      <c r="K94" s="7">
        <v>3.97607484375E-2</v>
      </c>
    </row>
    <row r="95" spans="1:11" x14ac:dyDescent="0.2">
      <c r="A95" s="4">
        <v>94</v>
      </c>
      <c r="B95" s="4">
        <v>11</v>
      </c>
      <c r="C95" s="4">
        <v>4</v>
      </c>
      <c r="D95" s="4">
        <v>2</v>
      </c>
      <c r="E95" s="4">
        <v>42</v>
      </c>
      <c r="F95" s="5">
        <v>74</v>
      </c>
      <c r="G95" s="4">
        <v>2</v>
      </c>
      <c r="H95" s="6">
        <v>21</v>
      </c>
      <c r="I95" s="6">
        <v>21.5</v>
      </c>
      <c r="J95" s="4">
        <v>3.8999999999999998E-3</v>
      </c>
      <c r="K95" s="7">
        <v>4.1506076215277771E-2</v>
      </c>
    </row>
    <row r="96" spans="1:11" x14ac:dyDescent="0.2">
      <c r="A96" s="4">
        <v>95</v>
      </c>
      <c r="B96" s="4">
        <v>11</v>
      </c>
      <c r="C96" s="4">
        <v>5</v>
      </c>
      <c r="D96" s="4">
        <v>3</v>
      </c>
      <c r="E96" s="4">
        <v>43</v>
      </c>
      <c r="F96" s="5">
        <v>74</v>
      </c>
      <c r="G96" s="4">
        <v>1</v>
      </c>
      <c r="H96" s="6">
        <v>24</v>
      </c>
      <c r="I96" s="6">
        <v>24</v>
      </c>
      <c r="J96" s="4">
        <v>5.4999999999999997E-3</v>
      </c>
      <c r="K96" s="7">
        <v>5.9395685937499984E-2</v>
      </c>
    </row>
    <row r="97" spans="1:11" x14ac:dyDescent="0.2">
      <c r="A97" s="4">
        <v>96</v>
      </c>
      <c r="B97" s="4">
        <v>11</v>
      </c>
      <c r="C97" s="4">
        <v>6</v>
      </c>
      <c r="D97" s="4">
        <v>3</v>
      </c>
      <c r="E97" s="4">
        <v>43</v>
      </c>
      <c r="F97" s="5">
        <v>74</v>
      </c>
      <c r="G97" s="4">
        <v>3</v>
      </c>
      <c r="H97" s="6">
        <v>20.5</v>
      </c>
      <c r="I97" s="6">
        <v>23.5</v>
      </c>
      <c r="J97" s="4">
        <v>5.7000000000000002E-3</v>
      </c>
      <c r="K97" s="7">
        <v>6.168642864583334E-2</v>
      </c>
    </row>
    <row r="98" spans="1:11" x14ac:dyDescent="0.2">
      <c r="A98" s="4">
        <v>97</v>
      </c>
      <c r="B98" s="4">
        <v>11</v>
      </c>
      <c r="C98" s="4">
        <v>7</v>
      </c>
      <c r="D98" s="4">
        <v>4</v>
      </c>
      <c r="E98" s="4">
        <v>44</v>
      </c>
      <c r="F98" s="5">
        <v>64</v>
      </c>
      <c r="G98" s="4">
        <v>1</v>
      </c>
      <c r="H98" s="6">
        <v>22.5</v>
      </c>
      <c r="I98" s="6">
        <v>22.5</v>
      </c>
      <c r="J98" s="4">
        <v>3.2000000000000002E-3</v>
      </c>
      <c r="K98" s="7">
        <v>3.4088433159722223E-2</v>
      </c>
    </row>
    <row r="99" spans="1:11" x14ac:dyDescent="0.2">
      <c r="A99" s="4">
        <v>98</v>
      </c>
      <c r="B99" s="4">
        <v>11</v>
      </c>
      <c r="C99" s="4">
        <v>8</v>
      </c>
      <c r="D99" s="4">
        <v>4</v>
      </c>
      <c r="E99" s="4">
        <v>44</v>
      </c>
      <c r="F99" s="5">
        <v>64</v>
      </c>
      <c r="G99" s="4">
        <v>1</v>
      </c>
      <c r="H99" s="6">
        <v>18</v>
      </c>
      <c r="I99" s="6">
        <v>18</v>
      </c>
      <c r="J99" s="4">
        <v>2E-3</v>
      </c>
      <c r="K99" s="7">
        <v>2.181659722222222E-2</v>
      </c>
    </row>
    <row r="100" spans="1:11" x14ac:dyDescent="0.2">
      <c r="A100" s="4">
        <v>99</v>
      </c>
      <c r="B100" s="4">
        <v>11</v>
      </c>
      <c r="C100" s="4">
        <v>9</v>
      </c>
      <c r="D100" s="4">
        <v>5</v>
      </c>
      <c r="E100" s="4">
        <v>105</v>
      </c>
      <c r="F100" s="5">
        <v>73</v>
      </c>
      <c r="G100" s="4">
        <v>1</v>
      </c>
      <c r="H100" s="6">
        <v>22</v>
      </c>
      <c r="I100" s="6">
        <v>22</v>
      </c>
      <c r="J100" s="4">
        <v>4.3E-3</v>
      </c>
      <c r="K100" s="7">
        <v>4.5869395659722222E-2</v>
      </c>
    </row>
    <row r="101" spans="1:11" x14ac:dyDescent="0.2">
      <c r="A101" s="4">
        <v>100</v>
      </c>
      <c r="B101" s="4">
        <v>12</v>
      </c>
      <c r="C101" s="4">
        <v>1</v>
      </c>
      <c r="D101" s="4">
        <v>1</v>
      </c>
      <c r="E101" s="4">
        <v>48</v>
      </c>
      <c r="F101" s="5">
        <v>64</v>
      </c>
      <c r="G101" s="4">
        <v>1</v>
      </c>
      <c r="H101" s="6">
        <v>21.5</v>
      </c>
      <c r="I101" s="6">
        <v>21.5</v>
      </c>
      <c r="J101" s="4">
        <v>4.0000000000000001E-3</v>
      </c>
      <c r="K101" s="7">
        <v>4.2760530555555544E-2</v>
      </c>
    </row>
    <row r="102" spans="1:11" x14ac:dyDescent="0.2">
      <c r="A102" s="4">
        <v>101</v>
      </c>
      <c r="B102" s="4">
        <v>12</v>
      </c>
      <c r="C102" s="4">
        <v>2</v>
      </c>
      <c r="D102" s="4">
        <v>1</v>
      </c>
      <c r="E102" s="4">
        <v>48</v>
      </c>
      <c r="F102" s="5">
        <v>64</v>
      </c>
      <c r="G102" s="4">
        <v>1</v>
      </c>
      <c r="H102" s="6">
        <v>20.5</v>
      </c>
      <c r="I102" s="6">
        <v>24.5</v>
      </c>
      <c r="J102" s="4">
        <v>4.5999999999999999E-3</v>
      </c>
      <c r="K102" s="7">
        <v>4.9087343749999998E-2</v>
      </c>
    </row>
    <row r="103" spans="1:11" x14ac:dyDescent="0.2">
      <c r="A103" s="4">
        <v>102</v>
      </c>
      <c r="B103" s="4">
        <v>12</v>
      </c>
      <c r="C103" s="4">
        <v>3</v>
      </c>
      <c r="D103" s="4">
        <v>2</v>
      </c>
      <c r="E103" s="4">
        <v>47</v>
      </c>
      <c r="F103" s="5">
        <v>72</v>
      </c>
      <c r="G103" s="4">
        <v>1</v>
      </c>
      <c r="H103" s="6">
        <v>23.5</v>
      </c>
      <c r="I103" s="6">
        <v>23.5</v>
      </c>
      <c r="J103" s="4">
        <v>3.2000000000000002E-3</v>
      </c>
      <c r="K103" s="7">
        <v>3.4088433159722223E-2</v>
      </c>
    </row>
    <row r="104" spans="1:11" x14ac:dyDescent="0.2">
      <c r="A104" s="4">
        <v>103</v>
      </c>
      <c r="B104" s="4">
        <v>12</v>
      </c>
      <c r="C104" s="4">
        <v>4</v>
      </c>
      <c r="D104" s="4">
        <v>2</v>
      </c>
      <c r="E104" s="4">
        <v>47</v>
      </c>
      <c r="F104" s="5">
        <v>72</v>
      </c>
      <c r="G104" s="4">
        <v>1</v>
      </c>
      <c r="H104" s="6">
        <v>21</v>
      </c>
      <c r="I104" s="6">
        <v>21</v>
      </c>
      <c r="J104" s="4">
        <v>2.7000000000000001E-3</v>
      </c>
      <c r="K104" s="7">
        <v>2.8852449826388887E-2</v>
      </c>
    </row>
    <row r="105" spans="1:11" x14ac:dyDescent="0.2">
      <c r="A105" s="4">
        <v>104</v>
      </c>
      <c r="B105" s="4">
        <v>12</v>
      </c>
      <c r="C105" s="4">
        <v>5</v>
      </c>
      <c r="D105" s="4">
        <v>3</v>
      </c>
      <c r="E105" s="4">
        <v>46</v>
      </c>
      <c r="F105" s="5">
        <v>73</v>
      </c>
      <c r="G105" s="4">
        <v>1</v>
      </c>
      <c r="H105" s="6">
        <v>23</v>
      </c>
      <c r="I105" s="6">
        <v>23</v>
      </c>
      <c r="J105" s="4">
        <v>4.5999999999999999E-3</v>
      </c>
      <c r="K105" s="7">
        <v>4.9087343749999998E-2</v>
      </c>
    </row>
    <row r="106" spans="1:11" x14ac:dyDescent="0.2">
      <c r="A106" s="4">
        <v>105</v>
      </c>
      <c r="B106" s="4">
        <v>12</v>
      </c>
      <c r="C106" s="4">
        <v>6</v>
      </c>
      <c r="D106" s="4">
        <v>3</v>
      </c>
      <c r="E106" s="4">
        <v>46</v>
      </c>
      <c r="F106" s="5">
        <v>73</v>
      </c>
      <c r="G106" s="4">
        <v>1</v>
      </c>
      <c r="H106" s="6">
        <v>20.5</v>
      </c>
      <c r="I106" s="6">
        <v>20.5</v>
      </c>
      <c r="J106" s="4">
        <v>2.2000000000000001E-3</v>
      </c>
      <c r="K106" s="7">
        <v>2.4052798437500005E-2</v>
      </c>
    </row>
    <row r="107" spans="1:11" x14ac:dyDescent="0.2">
      <c r="A107" s="4">
        <v>106</v>
      </c>
      <c r="B107" s="4">
        <v>12</v>
      </c>
      <c r="C107" s="4">
        <v>7</v>
      </c>
      <c r="D107" s="4">
        <v>5</v>
      </c>
      <c r="E107" s="4">
        <v>106</v>
      </c>
      <c r="F107" s="5">
        <v>66</v>
      </c>
      <c r="G107" s="4"/>
      <c r="H107" s="6"/>
      <c r="I107" s="6"/>
      <c r="J107" s="4" t="s">
        <v>35</v>
      </c>
      <c r="K107" s="7"/>
    </row>
    <row r="108" spans="1:11" x14ac:dyDescent="0.2">
      <c r="A108" s="4">
        <v>107</v>
      </c>
      <c r="B108" s="4">
        <v>12</v>
      </c>
      <c r="C108" s="4">
        <v>8</v>
      </c>
      <c r="D108" s="4">
        <v>4</v>
      </c>
      <c r="E108" s="4">
        <v>45</v>
      </c>
      <c r="F108" s="5">
        <v>67</v>
      </c>
      <c r="G108" s="4">
        <v>1</v>
      </c>
      <c r="H108" s="6">
        <v>21</v>
      </c>
      <c r="I108" s="6">
        <v>21</v>
      </c>
      <c r="J108" s="4">
        <v>4.0000000000000001E-3</v>
      </c>
      <c r="K108" s="7">
        <v>4.2760530555555544E-2</v>
      </c>
    </row>
    <row r="109" spans="1:11" x14ac:dyDescent="0.2">
      <c r="A109" s="4">
        <v>108</v>
      </c>
      <c r="B109" s="4">
        <v>12</v>
      </c>
      <c r="C109" s="4">
        <v>9</v>
      </c>
      <c r="D109" s="4">
        <v>3</v>
      </c>
      <c r="E109" s="4">
        <v>63</v>
      </c>
      <c r="F109" s="5" t="s">
        <v>8</v>
      </c>
      <c r="G109" s="4">
        <v>1</v>
      </c>
      <c r="H109" s="6">
        <v>20</v>
      </c>
      <c r="I109" s="6">
        <v>20</v>
      </c>
      <c r="J109" s="4">
        <v>2.8999999999999998E-3</v>
      </c>
      <c r="K109" s="7">
        <v>3.1415899999999997E-2</v>
      </c>
    </row>
    <row r="110" spans="1:11" x14ac:dyDescent="0.2">
      <c r="A110" s="4">
        <v>109</v>
      </c>
      <c r="B110" s="4">
        <v>13</v>
      </c>
      <c r="C110" s="4">
        <v>1</v>
      </c>
      <c r="D110" s="4">
        <v>1</v>
      </c>
      <c r="E110" s="4">
        <v>49</v>
      </c>
      <c r="F110" s="5">
        <v>69</v>
      </c>
      <c r="G110" s="4">
        <v>1</v>
      </c>
      <c r="H110" s="6">
        <v>22</v>
      </c>
      <c r="I110" s="6">
        <v>22</v>
      </c>
      <c r="J110" s="4">
        <v>5.1999999999999998E-3</v>
      </c>
      <c r="K110" s="7">
        <v>5.585048888888889E-2</v>
      </c>
    </row>
    <row r="111" spans="1:11" x14ac:dyDescent="0.2">
      <c r="A111" s="4">
        <v>110</v>
      </c>
      <c r="B111" s="4">
        <v>13</v>
      </c>
      <c r="C111" s="4">
        <v>2</v>
      </c>
      <c r="D111" s="4">
        <v>1</v>
      </c>
      <c r="E111" s="4">
        <v>49</v>
      </c>
      <c r="F111" s="5">
        <v>69</v>
      </c>
      <c r="G111" s="4">
        <v>1</v>
      </c>
      <c r="H111" s="6">
        <v>19.5</v>
      </c>
      <c r="I111" s="6">
        <v>19.5</v>
      </c>
      <c r="J111" s="4">
        <v>2.7000000000000001E-3</v>
      </c>
      <c r="K111" s="7">
        <v>2.8852449826388887E-2</v>
      </c>
    </row>
    <row r="112" spans="1:11" x14ac:dyDescent="0.2">
      <c r="A112" s="4">
        <v>111</v>
      </c>
      <c r="B112" s="4">
        <v>13</v>
      </c>
      <c r="C112" s="4">
        <v>3</v>
      </c>
      <c r="D112" s="4">
        <v>2</v>
      </c>
      <c r="E112" s="4">
        <v>50</v>
      </c>
      <c r="F112" s="5">
        <v>75</v>
      </c>
      <c r="G112" s="4">
        <v>2</v>
      </c>
      <c r="H112" s="6">
        <v>21</v>
      </c>
      <c r="I112" s="6">
        <v>22</v>
      </c>
      <c r="J112" s="4">
        <v>6.7000000000000002E-3</v>
      </c>
      <c r="K112" s="7">
        <v>7.2267478298611118E-2</v>
      </c>
    </row>
    <row r="113" spans="1:11" x14ac:dyDescent="0.2">
      <c r="A113" s="4">
        <v>112</v>
      </c>
      <c r="B113" s="4">
        <v>13</v>
      </c>
      <c r="C113" s="4">
        <v>4</v>
      </c>
      <c r="D113" s="4">
        <v>2</v>
      </c>
      <c r="E113" s="4">
        <v>50</v>
      </c>
      <c r="F113" s="5">
        <v>75</v>
      </c>
      <c r="G113" s="4">
        <v>2</v>
      </c>
      <c r="H113" s="6">
        <v>20</v>
      </c>
      <c r="I113" s="6">
        <v>21</v>
      </c>
      <c r="J113" s="4">
        <v>4.1000000000000003E-3</v>
      </c>
      <c r="K113" s="7">
        <v>4.374227743055556E-2</v>
      </c>
    </row>
    <row r="114" spans="1:11" x14ac:dyDescent="0.2">
      <c r="A114" s="4">
        <v>113</v>
      </c>
      <c r="B114" s="4">
        <v>13</v>
      </c>
      <c r="C114" s="4">
        <v>5</v>
      </c>
      <c r="D114" s="4">
        <v>3</v>
      </c>
      <c r="E114" s="4">
        <v>51</v>
      </c>
      <c r="F114" s="5">
        <v>72</v>
      </c>
      <c r="G114" s="4">
        <v>2</v>
      </c>
      <c r="H114" s="6">
        <v>22.5</v>
      </c>
      <c r="I114" s="6">
        <v>23</v>
      </c>
      <c r="J114" s="4">
        <v>4.4999999999999997E-3</v>
      </c>
      <c r="K114" s="7">
        <v>4.8541928819444441E-2</v>
      </c>
    </row>
    <row r="115" spans="1:11" x14ac:dyDescent="0.2">
      <c r="A115" s="4">
        <v>114</v>
      </c>
      <c r="B115" s="4">
        <v>13</v>
      </c>
      <c r="C115" s="4">
        <v>6</v>
      </c>
      <c r="D115" s="4">
        <v>3</v>
      </c>
      <c r="E115" s="4">
        <v>51</v>
      </c>
      <c r="F115" s="5">
        <v>72</v>
      </c>
      <c r="G115" s="4">
        <v>1</v>
      </c>
      <c r="H115" s="6">
        <v>22</v>
      </c>
      <c r="I115" s="6">
        <v>22</v>
      </c>
      <c r="J115" s="4">
        <v>1.8E-3</v>
      </c>
      <c r="K115" s="7">
        <v>1.9689478993055554E-2</v>
      </c>
    </row>
    <row r="116" spans="1:11" x14ac:dyDescent="0.2">
      <c r="A116" s="4">
        <v>115</v>
      </c>
      <c r="B116" s="4">
        <v>13</v>
      </c>
      <c r="C116" s="4">
        <v>7</v>
      </c>
      <c r="D116" s="4">
        <v>4</v>
      </c>
      <c r="E116" s="4">
        <v>52</v>
      </c>
      <c r="F116" s="5">
        <v>62</v>
      </c>
      <c r="G116" s="4">
        <v>1</v>
      </c>
      <c r="H116" s="6">
        <v>21</v>
      </c>
      <c r="I116" s="6">
        <v>21</v>
      </c>
      <c r="J116" s="4">
        <v>1.6000000000000001E-3</v>
      </c>
      <c r="K116" s="7">
        <v>1.7671443749999998E-2</v>
      </c>
    </row>
    <row r="117" spans="1:11" x14ac:dyDescent="0.2">
      <c r="A117" s="4">
        <v>116</v>
      </c>
      <c r="B117" s="4">
        <v>13</v>
      </c>
      <c r="C117" s="4">
        <v>8</v>
      </c>
      <c r="D117" s="4">
        <v>4</v>
      </c>
      <c r="E117" s="4">
        <v>52</v>
      </c>
      <c r="F117" s="5">
        <v>62</v>
      </c>
      <c r="G117" s="4">
        <v>1</v>
      </c>
      <c r="H117" s="6">
        <v>23.5</v>
      </c>
      <c r="I117" s="6">
        <v>23.5</v>
      </c>
      <c r="J117" s="4">
        <v>3.2000000000000002E-3</v>
      </c>
      <c r="K117" s="7">
        <v>3.4088433159722223E-2</v>
      </c>
    </row>
    <row r="118" spans="1:11" x14ac:dyDescent="0.2">
      <c r="A118" s="4">
        <v>117</v>
      </c>
      <c r="B118" s="4">
        <v>13</v>
      </c>
      <c r="C118" s="4">
        <v>9</v>
      </c>
      <c r="D118" s="4">
        <v>3</v>
      </c>
      <c r="E118" s="4">
        <v>63</v>
      </c>
      <c r="F118" s="5" t="s">
        <v>8</v>
      </c>
      <c r="G118" s="4">
        <v>1</v>
      </c>
      <c r="H118" s="6">
        <v>18</v>
      </c>
      <c r="I118" s="6">
        <v>18</v>
      </c>
      <c r="J118" s="4">
        <v>3.2000000000000002E-3</v>
      </c>
      <c r="K118" s="7">
        <v>3.4088433159722223E-2</v>
      </c>
    </row>
    <row r="119" spans="1:11" x14ac:dyDescent="0.2">
      <c r="A119" s="4">
        <v>118</v>
      </c>
      <c r="B119" s="4">
        <v>14</v>
      </c>
      <c r="C119" s="4">
        <v>1</v>
      </c>
      <c r="D119" s="4">
        <v>1</v>
      </c>
      <c r="E119" s="4">
        <v>56</v>
      </c>
      <c r="F119" s="5">
        <v>71</v>
      </c>
      <c r="G119" s="4">
        <v>1</v>
      </c>
      <c r="H119" s="6">
        <v>18</v>
      </c>
      <c r="I119" s="6">
        <v>18</v>
      </c>
      <c r="J119" s="4">
        <v>2.5000000000000001E-3</v>
      </c>
      <c r="K119" s="7">
        <v>2.6398082638888893E-2</v>
      </c>
    </row>
    <row r="120" spans="1:11" x14ac:dyDescent="0.2">
      <c r="A120" s="4">
        <v>119</v>
      </c>
      <c r="B120" s="4">
        <v>14</v>
      </c>
      <c r="C120" s="4">
        <v>2</v>
      </c>
      <c r="D120" s="4">
        <v>1</v>
      </c>
      <c r="E120" s="4">
        <v>56</v>
      </c>
      <c r="F120" s="5">
        <v>71</v>
      </c>
      <c r="G120" s="4">
        <v>1</v>
      </c>
      <c r="H120" s="6">
        <v>17</v>
      </c>
      <c r="I120" s="6">
        <v>17</v>
      </c>
      <c r="J120" s="4">
        <v>1.6000000000000001E-3</v>
      </c>
      <c r="K120" s="7">
        <v>1.7671443749999998E-2</v>
      </c>
    </row>
    <row r="121" spans="1:11" x14ac:dyDescent="0.2">
      <c r="A121" s="4">
        <v>120</v>
      </c>
      <c r="B121" s="4">
        <v>14</v>
      </c>
      <c r="C121" s="4">
        <v>3</v>
      </c>
      <c r="D121" s="4">
        <v>2</v>
      </c>
      <c r="E121" s="4">
        <v>55</v>
      </c>
      <c r="F121" s="5">
        <v>66</v>
      </c>
      <c r="G121" s="4">
        <v>1</v>
      </c>
      <c r="H121" s="6">
        <v>15</v>
      </c>
      <c r="I121" s="6">
        <v>15</v>
      </c>
      <c r="J121" s="4">
        <v>1.2999999999999999E-3</v>
      </c>
      <c r="K121" s="7">
        <v>1.3962622222222222E-2</v>
      </c>
    </row>
    <row r="122" spans="1:11" x14ac:dyDescent="0.2">
      <c r="A122" s="4">
        <v>121</v>
      </c>
      <c r="B122" s="4">
        <v>14</v>
      </c>
      <c r="C122" s="4">
        <v>4</v>
      </c>
      <c r="D122" s="4">
        <v>2</v>
      </c>
      <c r="E122" s="4">
        <v>55</v>
      </c>
      <c r="F122" s="5">
        <v>66</v>
      </c>
      <c r="G122" s="4"/>
      <c r="H122" s="6"/>
      <c r="I122" s="6"/>
      <c r="J122" s="4" t="s">
        <v>35</v>
      </c>
      <c r="K122" s="7"/>
    </row>
    <row r="123" spans="1:11" x14ac:dyDescent="0.2">
      <c r="A123" s="4">
        <v>122</v>
      </c>
      <c r="B123" s="4">
        <v>14</v>
      </c>
      <c r="C123" s="4">
        <v>5</v>
      </c>
      <c r="D123" s="4">
        <v>3</v>
      </c>
      <c r="E123" s="4">
        <v>54</v>
      </c>
      <c r="F123" s="5">
        <v>62</v>
      </c>
      <c r="G123" s="4">
        <v>1</v>
      </c>
      <c r="H123" s="6">
        <v>21</v>
      </c>
      <c r="I123" s="6">
        <v>21</v>
      </c>
      <c r="J123" s="4">
        <v>2.8999999999999998E-3</v>
      </c>
      <c r="K123" s="7">
        <v>3.1415899999999997E-2</v>
      </c>
    </row>
    <row r="124" spans="1:11" x14ac:dyDescent="0.2">
      <c r="A124" s="4">
        <v>123</v>
      </c>
      <c r="B124" s="4">
        <v>14</v>
      </c>
      <c r="C124" s="4">
        <v>6</v>
      </c>
      <c r="D124" s="4">
        <v>3</v>
      </c>
      <c r="E124" s="4">
        <v>54</v>
      </c>
      <c r="F124" s="5">
        <v>62</v>
      </c>
      <c r="G124" s="4">
        <v>1</v>
      </c>
      <c r="H124" s="6">
        <v>23</v>
      </c>
      <c r="I124" s="6">
        <v>23</v>
      </c>
      <c r="J124" s="4">
        <v>3.3999999999999998E-3</v>
      </c>
      <c r="K124" s="7">
        <v>3.6870049305555555E-2</v>
      </c>
    </row>
    <row r="125" spans="1:11" x14ac:dyDescent="0.2">
      <c r="A125" s="4">
        <v>124</v>
      </c>
      <c r="B125" s="4">
        <v>14</v>
      </c>
      <c r="C125" s="4">
        <v>7</v>
      </c>
      <c r="D125" s="4">
        <v>4</v>
      </c>
      <c r="E125" s="4">
        <v>53</v>
      </c>
      <c r="F125" s="5">
        <v>66</v>
      </c>
      <c r="G125" s="4">
        <v>2</v>
      </c>
      <c r="H125" s="6">
        <v>24</v>
      </c>
      <c r="I125" s="6">
        <v>24.5</v>
      </c>
      <c r="J125" s="4">
        <v>9.4000000000000004E-3</v>
      </c>
      <c r="K125" s="7">
        <v>0.10090176215277778</v>
      </c>
    </row>
    <row r="126" spans="1:11" x14ac:dyDescent="0.2">
      <c r="A126" s="4">
        <v>125</v>
      </c>
      <c r="B126" s="4">
        <v>14</v>
      </c>
      <c r="C126" s="4">
        <v>8</v>
      </c>
      <c r="D126" s="4">
        <v>4</v>
      </c>
      <c r="E126" s="4">
        <v>53</v>
      </c>
      <c r="F126" s="5">
        <v>66</v>
      </c>
      <c r="G126" s="4">
        <v>1</v>
      </c>
      <c r="H126" s="6">
        <v>24.5</v>
      </c>
      <c r="I126" s="6">
        <v>24.5</v>
      </c>
      <c r="J126" s="4">
        <v>6.1999999999999998E-3</v>
      </c>
      <c r="K126" s="7">
        <v>6.681332899305556E-2</v>
      </c>
    </row>
    <row r="127" spans="1:11" x14ac:dyDescent="0.2">
      <c r="A127" s="4">
        <v>126</v>
      </c>
      <c r="B127" s="4">
        <v>14</v>
      </c>
      <c r="C127" s="4">
        <v>9</v>
      </c>
      <c r="D127" s="4">
        <v>4</v>
      </c>
      <c r="E127" s="4">
        <v>64</v>
      </c>
      <c r="F127" s="5" t="s">
        <v>8</v>
      </c>
      <c r="G127" s="4">
        <v>1</v>
      </c>
      <c r="H127" s="6">
        <v>19</v>
      </c>
      <c r="I127" s="6">
        <v>19</v>
      </c>
      <c r="J127" s="4">
        <v>3.7000000000000002E-3</v>
      </c>
      <c r="K127" s="7">
        <v>3.97607484375E-2</v>
      </c>
    </row>
    <row r="128" spans="1:11" x14ac:dyDescent="0.2">
      <c r="A128" s="4">
        <v>127</v>
      </c>
      <c r="B128" s="4">
        <v>15</v>
      </c>
      <c r="C128" s="4">
        <v>1</v>
      </c>
      <c r="D128" s="4">
        <v>1</v>
      </c>
      <c r="E128" s="4">
        <v>57</v>
      </c>
      <c r="F128" s="5">
        <v>62</v>
      </c>
      <c r="G128" s="4">
        <v>1</v>
      </c>
      <c r="H128" s="6">
        <v>12</v>
      </c>
      <c r="I128" s="6">
        <v>12</v>
      </c>
      <c r="J128" s="4">
        <v>1.1000000000000001E-3</v>
      </c>
      <c r="K128" s="7">
        <v>1.22718359375E-2</v>
      </c>
    </row>
    <row r="129" spans="1:11" x14ac:dyDescent="0.2">
      <c r="A129" s="4">
        <v>128</v>
      </c>
      <c r="B129" s="4">
        <v>15</v>
      </c>
      <c r="C129" s="4">
        <v>2</v>
      </c>
      <c r="D129" s="4">
        <v>1</v>
      </c>
      <c r="E129" s="4">
        <v>57</v>
      </c>
      <c r="F129" s="5">
        <v>62</v>
      </c>
      <c r="G129" s="4"/>
      <c r="H129" s="6"/>
      <c r="I129" s="6"/>
      <c r="J129" s="4" t="s">
        <v>35</v>
      </c>
      <c r="K129" s="7"/>
    </row>
    <row r="130" spans="1:11" x14ac:dyDescent="0.2">
      <c r="A130" s="4">
        <v>129</v>
      </c>
      <c r="B130" s="4">
        <v>15</v>
      </c>
      <c r="C130" s="4">
        <v>3</v>
      </c>
      <c r="D130" s="4">
        <v>2</v>
      </c>
      <c r="E130" s="4">
        <v>58</v>
      </c>
      <c r="F130" s="5">
        <v>67</v>
      </c>
      <c r="G130" s="4">
        <v>2</v>
      </c>
      <c r="H130" s="6">
        <v>22.5</v>
      </c>
      <c r="I130" s="6">
        <v>22.5</v>
      </c>
      <c r="J130" s="4">
        <v>6.3E-3</v>
      </c>
      <c r="K130" s="7">
        <v>6.8176866319444446E-2</v>
      </c>
    </row>
    <row r="131" spans="1:11" x14ac:dyDescent="0.2">
      <c r="A131" s="4">
        <v>130</v>
      </c>
      <c r="B131" s="4">
        <v>15</v>
      </c>
      <c r="C131" s="4">
        <v>4</v>
      </c>
      <c r="D131" s="4">
        <v>2</v>
      </c>
      <c r="E131" s="4">
        <v>58</v>
      </c>
      <c r="F131" s="5">
        <v>67</v>
      </c>
      <c r="G131" s="4"/>
      <c r="H131" s="6"/>
      <c r="I131" s="6"/>
      <c r="J131" s="4" t="s">
        <v>35</v>
      </c>
      <c r="K131" s="7"/>
    </row>
    <row r="132" spans="1:11" x14ac:dyDescent="0.2">
      <c r="A132" s="4">
        <v>131</v>
      </c>
      <c r="B132" s="4">
        <v>15</v>
      </c>
      <c r="C132" s="4">
        <v>5</v>
      </c>
      <c r="D132" s="4">
        <v>3</v>
      </c>
      <c r="E132" s="4">
        <v>59</v>
      </c>
      <c r="F132" s="5">
        <v>67</v>
      </c>
      <c r="G132" s="4">
        <v>1</v>
      </c>
      <c r="H132" s="6">
        <v>20.5</v>
      </c>
      <c r="I132" s="6">
        <v>20.5</v>
      </c>
      <c r="J132" s="4">
        <v>2.5000000000000001E-3</v>
      </c>
      <c r="K132" s="7">
        <v>2.6398082638888893E-2</v>
      </c>
    </row>
    <row r="133" spans="1:11" x14ac:dyDescent="0.2">
      <c r="A133" s="4">
        <v>132</v>
      </c>
      <c r="B133" s="4">
        <v>15</v>
      </c>
      <c r="C133" s="4">
        <v>6</v>
      </c>
      <c r="D133" s="4">
        <v>3</v>
      </c>
      <c r="E133" s="4">
        <v>59</v>
      </c>
      <c r="F133" s="5">
        <v>67</v>
      </c>
      <c r="G133" s="4">
        <v>1</v>
      </c>
      <c r="H133" s="6">
        <v>18</v>
      </c>
      <c r="I133" s="6">
        <v>18</v>
      </c>
      <c r="J133" s="4">
        <v>1.5E-3</v>
      </c>
      <c r="K133" s="7">
        <v>1.5762491493055551E-2</v>
      </c>
    </row>
    <row r="134" spans="1:11" x14ac:dyDescent="0.2">
      <c r="A134" s="4">
        <v>133</v>
      </c>
      <c r="B134" s="4">
        <v>15</v>
      </c>
      <c r="C134" s="4">
        <v>7</v>
      </c>
      <c r="D134" s="4">
        <v>4</v>
      </c>
      <c r="E134" s="4">
        <v>60</v>
      </c>
      <c r="F134" s="5">
        <v>65</v>
      </c>
      <c r="G134" s="4">
        <v>1</v>
      </c>
      <c r="H134" s="6">
        <v>18.5</v>
      </c>
      <c r="I134" s="6">
        <v>18.5</v>
      </c>
      <c r="J134" s="4">
        <v>1.5E-3</v>
      </c>
      <c r="K134" s="7">
        <v>1.5762491493055551E-2</v>
      </c>
    </row>
    <row r="135" spans="1:11" x14ac:dyDescent="0.2">
      <c r="A135" s="4">
        <v>134</v>
      </c>
      <c r="B135" s="4">
        <v>15</v>
      </c>
      <c r="C135" s="4">
        <v>8</v>
      </c>
      <c r="D135" s="4">
        <v>4</v>
      </c>
      <c r="E135" s="4">
        <v>60</v>
      </c>
      <c r="F135" s="5">
        <v>65</v>
      </c>
      <c r="G135" s="4">
        <v>1</v>
      </c>
      <c r="H135" s="6">
        <v>17</v>
      </c>
      <c r="I135" s="6">
        <v>17</v>
      </c>
      <c r="J135" s="4">
        <v>1.6000000000000001E-3</v>
      </c>
      <c r="K135" s="7">
        <v>1.7671443749999998E-2</v>
      </c>
    </row>
    <row r="136" spans="1:11" x14ac:dyDescent="0.2">
      <c r="A136" s="4">
        <v>135</v>
      </c>
      <c r="B136" s="4">
        <v>15</v>
      </c>
      <c r="C136" s="4">
        <v>9</v>
      </c>
      <c r="D136" s="4">
        <v>4</v>
      </c>
      <c r="E136" s="4">
        <v>64</v>
      </c>
      <c r="F136" s="5" t="s">
        <v>8</v>
      </c>
      <c r="G136" s="4">
        <v>1</v>
      </c>
      <c r="H136" s="6">
        <v>14</v>
      </c>
      <c r="I136" s="6">
        <v>14</v>
      </c>
      <c r="J136" s="4">
        <v>1.2999999999999999E-3</v>
      </c>
      <c r="K136" s="7">
        <v>1.3962622222222222E-2</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G119"/>
  <sheetViews>
    <sheetView tabSelected="1" topLeftCell="A41" workbookViewId="0">
      <selection activeCell="D53" sqref="D52:D53"/>
    </sheetView>
  </sheetViews>
  <sheetFormatPr defaultRowHeight="15" x14ac:dyDescent="0.25"/>
  <cols>
    <col min="2" max="2" width="3.7109375" style="8" bestFit="1" customWidth="1"/>
    <col min="3" max="3" width="4.28515625" style="8" bestFit="1" customWidth="1"/>
    <col min="4" max="4" width="5.7109375" style="20" bestFit="1" customWidth="1"/>
    <col min="5" max="6" width="7.7109375" style="8" customWidth="1"/>
    <col min="7" max="7" width="9.42578125" style="8" customWidth="1"/>
    <col min="10" max="10" width="5.7109375" style="20" bestFit="1" customWidth="1"/>
    <col min="11" max="11" width="7.7109375" style="8" customWidth="1"/>
    <col min="13" max="13" width="13.140625" bestFit="1" customWidth="1"/>
    <col min="14" max="14" width="16.28515625" bestFit="1" customWidth="1"/>
    <col min="15" max="18" width="7" customWidth="1"/>
    <col min="19" max="19" width="6" customWidth="1"/>
    <col min="20" max="24" width="7" customWidth="1"/>
    <col min="25" max="25" width="6" customWidth="1"/>
    <col min="26" max="36" width="7" customWidth="1"/>
    <col min="37" max="37" width="6" customWidth="1"/>
    <col min="38" max="43" width="7" customWidth="1"/>
    <col min="44" max="44" width="6" customWidth="1"/>
    <col min="45" max="59" width="7" customWidth="1"/>
    <col min="60" max="60" width="11.28515625" bestFit="1" customWidth="1"/>
  </cols>
  <sheetData>
    <row r="1" spans="2:59" x14ac:dyDescent="0.25">
      <c r="B1" s="2" t="s">
        <v>16</v>
      </c>
      <c r="C1" s="2" t="s">
        <v>17</v>
      </c>
      <c r="D1" s="2" t="s">
        <v>5</v>
      </c>
      <c r="E1" s="2" t="s">
        <v>20</v>
      </c>
      <c r="F1" s="2" t="s">
        <v>34</v>
      </c>
      <c r="G1" s="2" t="s">
        <v>21</v>
      </c>
      <c r="J1" s="2" t="s">
        <v>5</v>
      </c>
      <c r="K1" s="2" t="s">
        <v>34</v>
      </c>
      <c r="M1" s="21" t="s">
        <v>36</v>
      </c>
      <c r="N1" s="21" t="s">
        <v>37</v>
      </c>
    </row>
    <row r="2" spans="2:59" x14ac:dyDescent="0.25">
      <c r="B2" s="4">
        <v>2</v>
      </c>
      <c r="C2" s="4">
        <v>10</v>
      </c>
      <c r="D2" s="5">
        <v>62</v>
      </c>
      <c r="E2" s="6">
        <v>8</v>
      </c>
      <c r="F2" s="4">
        <v>1E-4</v>
      </c>
      <c r="G2" s="7">
        <v>8.726638888888889E-4</v>
      </c>
      <c r="J2" s="5">
        <v>62</v>
      </c>
      <c r="K2" s="4">
        <v>1E-4</v>
      </c>
      <c r="M2" s="21" t="s">
        <v>22</v>
      </c>
      <c r="N2">
        <v>1E-4</v>
      </c>
      <c r="O2">
        <v>2.0000000000000001E-4</v>
      </c>
      <c r="P2">
        <v>4.0000000000000002E-4</v>
      </c>
      <c r="Q2">
        <v>5.9999999999999995E-4</v>
      </c>
      <c r="R2">
        <v>6.9999999999999999E-4</v>
      </c>
      <c r="S2">
        <v>1E-3</v>
      </c>
      <c r="T2">
        <v>1.1000000000000001E-3</v>
      </c>
      <c r="U2">
        <v>1.2999999999999999E-3</v>
      </c>
      <c r="V2">
        <v>1.5E-3</v>
      </c>
      <c r="W2">
        <v>1.6000000000000001E-3</v>
      </c>
      <c r="X2">
        <v>1.8E-3</v>
      </c>
      <c r="Y2">
        <v>2E-3</v>
      </c>
      <c r="Z2">
        <v>2.2000000000000001E-3</v>
      </c>
      <c r="AA2">
        <v>2.3E-3</v>
      </c>
      <c r="AB2">
        <v>2.5000000000000001E-3</v>
      </c>
      <c r="AC2">
        <v>2.7000000000000001E-3</v>
      </c>
      <c r="AD2">
        <v>2.8999999999999998E-3</v>
      </c>
      <c r="AE2">
        <v>3.2000000000000002E-3</v>
      </c>
      <c r="AF2">
        <v>3.3E-3</v>
      </c>
      <c r="AG2">
        <v>3.3999999999999998E-3</v>
      </c>
      <c r="AH2">
        <v>3.5000000000000001E-3</v>
      </c>
      <c r="AI2">
        <v>3.7000000000000002E-3</v>
      </c>
      <c r="AJ2">
        <v>3.8999999999999998E-3</v>
      </c>
      <c r="AK2">
        <v>4.0000000000000001E-3</v>
      </c>
      <c r="AL2">
        <v>4.1000000000000003E-3</v>
      </c>
      <c r="AM2">
        <v>4.3E-3</v>
      </c>
      <c r="AN2">
        <v>4.4999999999999997E-3</v>
      </c>
      <c r="AO2">
        <v>4.5999999999999999E-3</v>
      </c>
      <c r="AP2">
        <v>4.7000000000000002E-3</v>
      </c>
      <c r="AQ2">
        <v>4.8999999999999998E-3</v>
      </c>
      <c r="AR2">
        <v>5.0000000000000001E-3</v>
      </c>
      <c r="AS2">
        <v>5.1999999999999998E-3</v>
      </c>
      <c r="AT2">
        <v>5.4999999999999997E-3</v>
      </c>
      <c r="AU2">
        <v>5.7000000000000002E-3</v>
      </c>
      <c r="AV2">
        <v>5.8999999999999999E-3</v>
      </c>
      <c r="AW2">
        <v>6.1000000000000004E-3</v>
      </c>
      <c r="AX2">
        <v>6.1999999999999998E-3</v>
      </c>
      <c r="AY2">
        <v>6.3E-3</v>
      </c>
      <c r="AZ2">
        <v>6.4000000000000003E-3</v>
      </c>
      <c r="BA2">
        <v>6.6E-3</v>
      </c>
      <c r="BB2">
        <v>6.7000000000000002E-3</v>
      </c>
      <c r="BC2">
        <v>6.8999999999999999E-3</v>
      </c>
      <c r="BD2">
        <v>7.3000000000000001E-3</v>
      </c>
      <c r="BE2">
        <v>7.6E-3</v>
      </c>
      <c r="BF2">
        <v>8.6E-3</v>
      </c>
      <c r="BG2">
        <v>9.4000000000000004E-3</v>
      </c>
    </row>
    <row r="3" spans="2:59" x14ac:dyDescent="0.25">
      <c r="B3" s="4">
        <v>1</v>
      </c>
      <c r="C3" s="4">
        <v>57</v>
      </c>
      <c r="D3" s="5">
        <v>62</v>
      </c>
      <c r="E3" s="6">
        <v>12</v>
      </c>
      <c r="F3" s="4">
        <v>1.1000000000000001E-3</v>
      </c>
      <c r="G3" s="7">
        <v>1.22718359375E-2</v>
      </c>
      <c r="J3" s="5">
        <v>62</v>
      </c>
      <c r="K3" s="4">
        <v>1.1000000000000001E-3</v>
      </c>
      <c r="M3" s="22">
        <v>62</v>
      </c>
      <c r="N3" s="23">
        <v>1E-4</v>
      </c>
      <c r="O3" s="23"/>
      <c r="P3" s="23"/>
      <c r="Q3" s="23"/>
      <c r="R3" s="23"/>
      <c r="S3" s="23"/>
      <c r="T3" s="23">
        <v>1.1000000000000001E-3</v>
      </c>
      <c r="U3" s="23"/>
      <c r="V3" s="23"/>
      <c r="W3" s="23">
        <v>3.2000000000000002E-3</v>
      </c>
      <c r="X3" s="23"/>
      <c r="Y3" s="23"/>
      <c r="Z3" s="23"/>
      <c r="AA3" s="23"/>
      <c r="AB3" s="23"/>
      <c r="AC3" s="23"/>
      <c r="AD3" s="23">
        <v>2.8999999999999998E-3</v>
      </c>
      <c r="AE3" s="23">
        <v>3.2000000000000002E-3</v>
      </c>
      <c r="AF3" s="23"/>
      <c r="AG3" s="23">
        <v>3.3999999999999998E-3</v>
      </c>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row>
    <row r="4" spans="2:59" x14ac:dyDescent="0.25">
      <c r="B4" s="4">
        <v>2</v>
      </c>
      <c r="C4" s="4">
        <v>10</v>
      </c>
      <c r="D4" s="5">
        <v>62</v>
      </c>
      <c r="E4" s="6">
        <v>16</v>
      </c>
      <c r="F4" s="4">
        <v>1.6000000000000001E-3</v>
      </c>
      <c r="G4" s="7">
        <v>1.7671443749999998E-2</v>
      </c>
      <c r="J4" s="5">
        <v>62</v>
      </c>
      <c r="K4" s="4">
        <v>1.6000000000000001E-3</v>
      </c>
      <c r="M4" s="22">
        <v>63</v>
      </c>
      <c r="N4" s="23"/>
      <c r="O4" s="23">
        <v>2.0000000000000001E-4</v>
      </c>
      <c r="P4" s="23"/>
      <c r="Q4" s="23"/>
      <c r="R4" s="23"/>
      <c r="S4" s="23"/>
      <c r="T4" s="23">
        <v>1.1000000000000001E-3</v>
      </c>
      <c r="U4" s="23"/>
      <c r="V4" s="23">
        <v>1.5E-3</v>
      </c>
      <c r="W4" s="23"/>
      <c r="X4" s="23"/>
      <c r="Y4" s="23"/>
      <c r="Z4" s="23">
        <v>2.2000000000000001E-3</v>
      </c>
      <c r="AA4" s="23">
        <v>2.3E-3</v>
      </c>
      <c r="AB4" s="23"/>
      <c r="AC4" s="23">
        <v>2.7000000000000001E-3</v>
      </c>
      <c r="AD4" s="23"/>
      <c r="AE4" s="23"/>
      <c r="AF4" s="23"/>
      <c r="AG4" s="23"/>
      <c r="AH4" s="23"/>
      <c r="AI4" s="23">
        <v>3.7000000000000002E-3</v>
      </c>
      <c r="AJ4" s="23"/>
      <c r="AK4" s="23"/>
      <c r="AL4" s="23"/>
      <c r="AM4" s="23"/>
      <c r="AN4" s="23"/>
      <c r="AO4" s="23"/>
      <c r="AP4" s="23"/>
      <c r="AQ4" s="23"/>
      <c r="AR4" s="23"/>
      <c r="AS4" s="23"/>
      <c r="AT4" s="23"/>
      <c r="AU4" s="23"/>
      <c r="AV4" s="23"/>
      <c r="AW4" s="23">
        <v>6.1000000000000004E-3</v>
      </c>
      <c r="AX4" s="23"/>
      <c r="AY4" s="23"/>
      <c r="AZ4" s="23"/>
      <c r="BA4" s="23"/>
      <c r="BB4" s="23"/>
      <c r="BC4" s="23"/>
      <c r="BD4" s="23"/>
      <c r="BE4" s="23"/>
      <c r="BF4" s="23"/>
      <c r="BG4" s="23"/>
    </row>
    <row r="5" spans="2:59" x14ac:dyDescent="0.25">
      <c r="B5" s="4">
        <v>4</v>
      </c>
      <c r="C5" s="4">
        <v>52</v>
      </c>
      <c r="D5" s="5">
        <v>62</v>
      </c>
      <c r="E5" s="6">
        <v>21</v>
      </c>
      <c r="F5" s="4">
        <v>1.6000000000000001E-3</v>
      </c>
      <c r="G5" s="7">
        <v>1.7671443749999998E-2</v>
      </c>
      <c r="J5" s="5">
        <v>62</v>
      </c>
      <c r="K5" s="4">
        <v>1.6000000000000001E-3</v>
      </c>
      <c r="M5" s="22">
        <v>64</v>
      </c>
      <c r="N5" s="23"/>
      <c r="O5" s="23"/>
      <c r="P5" s="23"/>
      <c r="Q5" s="23"/>
      <c r="R5" s="23">
        <v>6.9999999999999999E-4</v>
      </c>
      <c r="S5" s="23"/>
      <c r="T5" s="23"/>
      <c r="U5" s="23"/>
      <c r="V5" s="23"/>
      <c r="W5" s="23"/>
      <c r="X5" s="23"/>
      <c r="Y5" s="23">
        <v>2E-3</v>
      </c>
      <c r="Z5" s="23"/>
      <c r="AA5" s="23"/>
      <c r="AB5" s="23"/>
      <c r="AC5" s="23"/>
      <c r="AD5" s="23"/>
      <c r="AE5" s="23">
        <v>3.2000000000000002E-3</v>
      </c>
      <c r="AF5" s="23"/>
      <c r="AG5" s="23">
        <v>3.3999999999999998E-3</v>
      </c>
      <c r="AH5" s="23"/>
      <c r="AI5" s="23"/>
      <c r="AJ5" s="23"/>
      <c r="AK5" s="23">
        <v>8.0000000000000002E-3</v>
      </c>
      <c r="AL5" s="23"/>
      <c r="AM5" s="23"/>
      <c r="AN5" s="23"/>
      <c r="AO5" s="23">
        <v>4.5999999999999999E-3</v>
      </c>
      <c r="AP5" s="23"/>
      <c r="AQ5" s="23"/>
      <c r="AR5" s="23"/>
      <c r="AS5" s="23"/>
      <c r="AT5" s="23"/>
      <c r="AU5" s="23"/>
      <c r="AV5" s="23"/>
      <c r="AW5" s="23"/>
      <c r="AX5" s="23"/>
      <c r="AY5" s="23"/>
      <c r="AZ5" s="23"/>
      <c r="BA5" s="23"/>
      <c r="BB5" s="23"/>
      <c r="BC5" s="23"/>
      <c r="BD5" s="23"/>
      <c r="BE5" s="23"/>
      <c r="BF5" s="23"/>
      <c r="BG5" s="23"/>
    </row>
    <row r="6" spans="2:59" x14ac:dyDescent="0.25">
      <c r="B6" s="4">
        <v>3</v>
      </c>
      <c r="C6" s="4">
        <v>54</v>
      </c>
      <c r="D6" s="5">
        <v>62</v>
      </c>
      <c r="E6" s="6">
        <v>21</v>
      </c>
      <c r="F6" s="4">
        <v>2.8999999999999998E-3</v>
      </c>
      <c r="G6" s="7">
        <v>3.1415899999999997E-2</v>
      </c>
      <c r="J6" s="5">
        <v>62</v>
      </c>
      <c r="K6" s="4">
        <v>2.8999999999999998E-3</v>
      </c>
      <c r="M6" s="22">
        <v>65</v>
      </c>
      <c r="N6" s="23"/>
      <c r="O6" s="23"/>
      <c r="P6" s="23"/>
      <c r="Q6" s="23"/>
      <c r="R6" s="23"/>
      <c r="S6" s="23"/>
      <c r="T6" s="23"/>
      <c r="U6" s="23"/>
      <c r="V6" s="23">
        <v>1.5E-3</v>
      </c>
      <c r="W6" s="23">
        <v>1.6000000000000001E-3</v>
      </c>
      <c r="X6" s="23">
        <v>1.8E-3</v>
      </c>
      <c r="Y6" s="23"/>
      <c r="Z6" s="23">
        <v>2.2000000000000001E-3</v>
      </c>
      <c r="AA6" s="23"/>
      <c r="AB6" s="23">
        <v>2.5000000000000001E-3</v>
      </c>
      <c r="AC6" s="23"/>
      <c r="AD6" s="23"/>
      <c r="AE6" s="23"/>
      <c r="AF6" s="23"/>
      <c r="AG6" s="23">
        <v>3.3999999999999998E-3</v>
      </c>
      <c r="AH6" s="23"/>
      <c r="AI6" s="23"/>
      <c r="AJ6" s="23"/>
      <c r="AK6" s="23"/>
      <c r="AL6" s="23"/>
      <c r="AM6" s="23"/>
      <c r="AN6" s="23"/>
      <c r="AO6" s="23"/>
      <c r="AP6" s="23"/>
      <c r="AQ6" s="23">
        <v>4.8999999999999998E-3</v>
      </c>
      <c r="AR6" s="23"/>
      <c r="AS6" s="23"/>
      <c r="AT6" s="23"/>
      <c r="AU6" s="23"/>
      <c r="AV6" s="23"/>
      <c r="AW6" s="23"/>
      <c r="AX6" s="23"/>
      <c r="AY6" s="23"/>
      <c r="AZ6" s="23"/>
      <c r="BA6" s="23"/>
      <c r="BB6" s="23"/>
      <c r="BC6" s="23"/>
      <c r="BD6" s="23">
        <v>7.3000000000000001E-3</v>
      </c>
      <c r="BE6" s="23"/>
      <c r="BF6" s="23"/>
      <c r="BG6" s="23"/>
    </row>
    <row r="7" spans="2:59" x14ac:dyDescent="0.25">
      <c r="B7" s="4">
        <v>4</v>
      </c>
      <c r="C7" s="4">
        <v>52</v>
      </c>
      <c r="D7" s="5">
        <v>62</v>
      </c>
      <c r="E7" s="6">
        <v>23.5</v>
      </c>
      <c r="F7" s="4">
        <v>3.2000000000000002E-3</v>
      </c>
      <c r="G7" s="7">
        <v>3.4088433159722223E-2</v>
      </c>
      <c r="J7" s="5">
        <v>62</v>
      </c>
      <c r="K7" s="4">
        <v>3.2000000000000002E-3</v>
      </c>
      <c r="M7" s="22">
        <v>66</v>
      </c>
      <c r="N7" s="23"/>
      <c r="O7" s="23"/>
      <c r="P7" s="23"/>
      <c r="Q7" s="23"/>
      <c r="R7" s="23"/>
      <c r="S7" s="23">
        <v>1E-3</v>
      </c>
      <c r="T7" s="23"/>
      <c r="U7" s="23">
        <v>1.2999999999999999E-3</v>
      </c>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v>6.1999999999999998E-3</v>
      </c>
      <c r="AY7" s="23"/>
      <c r="AZ7" s="23"/>
      <c r="BA7" s="23">
        <v>6.6E-3</v>
      </c>
      <c r="BB7" s="23"/>
      <c r="BC7" s="23">
        <v>6.8999999999999999E-3</v>
      </c>
      <c r="BD7" s="23"/>
      <c r="BE7" s="23"/>
      <c r="BF7" s="23">
        <v>8.6E-3</v>
      </c>
      <c r="BG7" s="23">
        <v>9.4000000000000004E-3</v>
      </c>
    </row>
    <row r="8" spans="2:59" x14ac:dyDescent="0.25">
      <c r="B8" s="4">
        <v>3</v>
      </c>
      <c r="C8" s="4">
        <v>54</v>
      </c>
      <c r="D8" s="5">
        <v>62</v>
      </c>
      <c r="E8" s="6">
        <v>23</v>
      </c>
      <c r="F8" s="4">
        <v>3.3999999999999998E-3</v>
      </c>
      <c r="G8" s="7">
        <v>3.6870049305555555E-2</v>
      </c>
      <c r="J8" s="5">
        <v>62</v>
      </c>
      <c r="K8" s="4">
        <v>3.3999999999999998E-3</v>
      </c>
      <c r="M8" s="22">
        <v>67</v>
      </c>
      <c r="N8" s="23"/>
      <c r="O8" s="23"/>
      <c r="P8" s="23"/>
      <c r="Q8" s="23"/>
      <c r="R8" s="23"/>
      <c r="S8" s="23"/>
      <c r="T8" s="23"/>
      <c r="U8" s="23"/>
      <c r="V8" s="23">
        <v>1.5E-3</v>
      </c>
      <c r="W8" s="23"/>
      <c r="X8" s="23"/>
      <c r="Y8" s="23"/>
      <c r="Z8" s="23"/>
      <c r="AA8" s="23"/>
      <c r="AB8" s="23">
        <v>2.5000000000000001E-3</v>
      </c>
      <c r="AC8" s="23"/>
      <c r="AD8" s="23"/>
      <c r="AE8" s="23"/>
      <c r="AF8" s="23"/>
      <c r="AG8" s="23"/>
      <c r="AH8" s="23"/>
      <c r="AI8" s="23"/>
      <c r="AJ8" s="23"/>
      <c r="AK8" s="23">
        <v>4.0000000000000001E-3</v>
      </c>
      <c r="AL8" s="23"/>
      <c r="AM8" s="23"/>
      <c r="AN8" s="23"/>
      <c r="AO8" s="23"/>
      <c r="AP8" s="23"/>
      <c r="AQ8" s="23">
        <v>4.8999999999999998E-3</v>
      </c>
      <c r="AR8" s="23"/>
      <c r="AS8" s="23"/>
      <c r="AT8" s="23"/>
      <c r="AU8" s="23"/>
      <c r="AV8" s="23"/>
      <c r="AW8" s="23"/>
      <c r="AX8" s="23"/>
      <c r="AY8" s="23">
        <v>6.3E-3</v>
      </c>
      <c r="AZ8" s="23"/>
      <c r="BA8" s="23"/>
      <c r="BB8" s="23"/>
      <c r="BC8" s="23"/>
      <c r="BD8" s="23"/>
      <c r="BE8" s="23"/>
      <c r="BF8" s="23"/>
      <c r="BG8" s="23"/>
    </row>
    <row r="9" spans="2:59" x14ac:dyDescent="0.25">
      <c r="B9" s="4">
        <v>4</v>
      </c>
      <c r="C9" s="4">
        <v>5</v>
      </c>
      <c r="D9" s="5">
        <v>63</v>
      </c>
      <c r="E9" s="6">
        <v>10</v>
      </c>
      <c r="F9" s="4">
        <v>2.0000000000000001E-4</v>
      </c>
      <c r="G9" s="7">
        <v>1.9634937499999998E-3</v>
      </c>
      <c r="J9" s="5">
        <v>63</v>
      </c>
      <c r="K9" s="4">
        <v>2.0000000000000001E-4</v>
      </c>
      <c r="M9" s="22">
        <v>68</v>
      </c>
      <c r="N9" s="23"/>
      <c r="O9" s="23"/>
      <c r="P9" s="23"/>
      <c r="Q9" s="23"/>
      <c r="R9" s="23"/>
      <c r="S9" s="23"/>
      <c r="T9" s="23"/>
      <c r="U9" s="23"/>
      <c r="V9" s="23"/>
      <c r="W9" s="23"/>
      <c r="X9" s="23"/>
      <c r="Y9" s="23"/>
      <c r="Z9" s="23">
        <v>2.2000000000000001E-3</v>
      </c>
      <c r="AA9" s="23"/>
      <c r="AB9" s="23"/>
      <c r="AC9" s="23"/>
      <c r="AD9" s="23"/>
      <c r="AE9" s="23"/>
      <c r="AF9" s="23"/>
      <c r="AG9" s="23"/>
      <c r="AH9" s="23"/>
      <c r="AI9" s="23">
        <v>3.7000000000000002E-3</v>
      </c>
      <c r="AJ9" s="23"/>
      <c r="AK9" s="23"/>
      <c r="AL9" s="23"/>
      <c r="AM9" s="23"/>
      <c r="AN9" s="23"/>
      <c r="AO9" s="23"/>
      <c r="AP9" s="23"/>
      <c r="AQ9" s="23"/>
      <c r="AR9" s="23"/>
      <c r="AS9" s="23">
        <v>1.04E-2</v>
      </c>
      <c r="AT9" s="23"/>
      <c r="AU9" s="23"/>
      <c r="AV9" s="23"/>
      <c r="AW9" s="23"/>
      <c r="AX9" s="23"/>
      <c r="AY9" s="23"/>
      <c r="AZ9" s="23"/>
      <c r="BA9" s="23"/>
      <c r="BB9" s="23"/>
      <c r="BC9" s="23"/>
      <c r="BD9" s="23"/>
      <c r="BE9" s="23"/>
      <c r="BF9" s="23"/>
      <c r="BG9" s="23"/>
    </row>
    <row r="10" spans="2:59" x14ac:dyDescent="0.25">
      <c r="B10" s="4">
        <v>4</v>
      </c>
      <c r="C10" s="4">
        <v>5</v>
      </c>
      <c r="D10" s="5">
        <v>63</v>
      </c>
      <c r="E10" s="6">
        <v>17</v>
      </c>
      <c r="F10" s="4">
        <v>1.1000000000000001E-3</v>
      </c>
      <c r="G10" s="7">
        <v>1.22718359375E-2</v>
      </c>
      <c r="J10" s="5">
        <v>63</v>
      </c>
      <c r="K10" s="4">
        <v>1.1000000000000001E-3</v>
      </c>
      <c r="M10" s="22">
        <v>69</v>
      </c>
      <c r="N10" s="23"/>
      <c r="O10" s="23"/>
      <c r="P10" s="23"/>
      <c r="Q10" s="23"/>
      <c r="R10" s="23"/>
      <c r="S10" s="23"/>
      <c r="T10" s="23"/>
      <c r="U10" s="23"/>
      <c r="V10" s="23"/>
      <c r="W10" s="23"/>
      <c r="X10" s="23"/>
      <c r="Y10" s="23"/>
      <c r="Z10" s="23"/>
      <c r="AA10" s="23"/>
      <c r="AB10" s="23"/>
      <c r="AC10" s="23">
        <v>2.7000000000000001E-3</v>
      </c>
      <c r="AD10" s="23"/>
      <c r="AE10" s="23"/>
      <c r="AF10" s="23"/>
      <c r="AG10" s="23"/>
      <c r="AH10" s="23"/>
      <c r="AI10" s="23">
        <v>3.7000000000000002E-3</v>
      </c>
      <c r="AJ10" s="23"/>
      <c r="AK10" s="23">
        <v>4.0000000000000001E-3</v>
      </c>
      <c r="AL10" s="23"/>
      <c r="AM10" s="23">
        <v>4.3E-3</v>
      </c>
      <c r="AN10" s="23"/>
      <c r="AO10" s="23"/>
      <c r="AP10" s="23"/>
      <c r="AQ10" s="23"/>
      <c r="AR10" s="23"/>
      <c r="AS10" s="23">
        <v>1.04E-2</v>
      </c>
      <c r="AT10" s="23"/>
      <c r="AU10" s="23"/>
      <c r="AV10" s="23"/>
      <c r="AW10" s="23"/>
      <c r="AX10" s="23"/>
      <c r="AY10" s="23"/>
      <c r="AZ10" s="23"/>
      <c r="BA10" s="23"/>
      <c r="BB10" s="23"/>
      <c r="BC10" s="23"/>
      <c r="BD10" s="23"/>
      <c r="BE10" s="23"/>
      <c r="BF10" s="23"/>
      <c r="BG10" s="23"/>
    </row>
    <row r="11" spans="2:59" x14ac:dyDescent="0.25">
      <c r="B11" s="4">
        <v>3</v>
      </c>
      <c r="C11" s="4">
        <v>38</v>
      </c>
      <c r="D11" s="5">
        <v>63</v>
      </c>
      <c r="E11" s="6">
        <v>19</v>
      </c>
      <c r="F11" s="4">
        <v>1.5E-3</v>
      </c>
      <c r="G11" s="7">
        <v>1.5762491493055551E-2</v>
      </c>
      <c r="J11" s="5">
        <v>63</v>
      </c>
      <c r="K11" s="4">
        <v>1.5E-3</v>
      </c>
      <c r="M11" s="22">
        <v>70</v>
      </c>
      <c r="N11" s="23"/>
      <c r="O11" s="23"/>
      <c r="P11" s="23"/>
      <c r="Q11" s="23">
        <v>5.9999999999999995E-4</v>
      </c>
      <c r="R11" s="23"/>
      <c r="S11" s="23"/>
      <c r="T11" s="23"/>
      <c r="U11" s="23"/>
      <c r="V11" s="23"/>
      <c r="W11" s="23"/>
      <c r="X11" s="23"/>
      <c r="Y11" s="23"/>
      <c r="Z11" s="23"/>
      <c r="AA11" s="23"/>
      <c r="AB11" s="23"/>
      <c r="AC11" s="23"/>
      <c r="AD11" s="23"/>
      <c r="AE11" s="23">
        <v>3.2000000000000002E-3</v>
      </c>
      <c r="AF11" s="23"/>
      <c r="AG11" s="23"/>
      <c r="AH11" s="23"/>
      <c r="AI11" s="23">
        <v>7.4000000000000003E-3</v>
      </c>
      <c r="AJ11" s="23"/>
      <c r="AK11" s="23"/>
      <c r="AL11" s="23"/>
      <c r="AM11" s="23"/>
      <c r="AN11" s="23"/>
      <c r="AO11" s="23"/>
      <c r="AP11" s="23"/>
      <c r="AQ11" s="23"/>
      <c r="AR11" s="23">
        <v>5.0000000000000001E-3</v>
      </c>
      <c r="AS11" s="23">
        <v>5.1999999999999998E-3</v>
      </c>
      <c r="AT11" s="23"/>
      <c r="AU11" s="23"/>
      <c r="AV11" s="23">
        <v>5.8999999999999999E-3</v>
      </c>
      <c r="AW11" s="23"/>
      <c r="AX11" s="23"/>
      <c r="AY11" s="23"/>
      <c r="AZ11" s="23"/>
      <c r="BA11" s="23">
        <v>6.6E-3</v>
      </c>
      <c r="BB11" s="23"/>
      <c r="BC11" s="23"/>
      <c r="BD11" s="23"/>
      <c r="BE11" s="23"/>
      <c r="BF11" s="23"/>
      <c r="BG11" s="23"/>
    </row>
    <row r="12" spans="2:59" x14ac:dyDescent="0.25">
      <c r="B12" s="4">
        <v>1</v>
      </c>
      <c r="C12" s="4">
        <v>40</v>
      </c>
      <c r="D12" s="5">
        <v>63</v>
      </c>
      <c r="E12" s="6">
        <v>19</v>
      </c>
      <c r="F12" s="4">
        <v>2.2000000000000001E-3</v>
      </c>
      <c r="G12" s="7">
        <v>2.4052798437500005E-2</v>
      </c>
      <c r="J12" s="5">
        <v>63</v>
      </c>
      <c r="K12" s="4">
        <v>2.2000000000000001E-3</v>
      </c>
      <c r="M12" s="22">
        <v>71</v>
      </c>
      <c r="N12" s="23">
        <v>1E-4</v>
      </c>
      <c r="O12" s="23"/>
      <c r="P12" s="23"/>
      <c r="Q12" s="23"/>
      <c r="R12" s="23"/>
      <c r="S12" s="23"/>
      <c r="T12" s="23"/>
      <c r="U12" s="23"/>
      <c r="V12" s="23"/>
      <c r="W12" s="23">
        <v>1.6000000000000001E-3</v>
      </c>
      <c r="X12" s="23"/>
      <c r="Y12" s="23"/>
      <c r="Z12" s="23"/>
      <c r="AA12" s="23"/>
      <c r="AB12" s="23">
        <v>2.5000000000000001E-3</v>
      </c>
      <c r="AC12" s="23"/>
      <c r="AD12" s="23"/>
      <c r="AE12" s="23"/>
      <c r="AF12" s="23"/>
      <c r="AG12" s="23"/>
      <c r="AH12" s="23"/>
      <c r="AI12" s="23"/>
      <c r="AJ12" s="23"/>
      <c r="AK12" s="23"/>
      <c r="AL12" s="23"/>
      <c r="AM12" s="23"/>
      <c r="AN12" s="23"/>
      <c r="AO12" s="23"/>
      <c r="AP12" s="23"/>
      <c r="AQ12" s="23">
        <v>4.8999999999999998E-3</v>
      </c>
      <c r="AR12" s="23"/>
      <c r="AS12" s="23">
        <v>5.1999999999999998E-3</v>
      </c>
      <c r="AT12" s="23"/>
      <c r="AU12" s="23">
        <v>5.7000000000000002E-3</v>
      </c>
      <c r="AV12" s="23"/>
      <c r="AW12" s="23"/>
      <c r="AX12" s="23"/>
      <c r="AY12" s="23"/>
      <c r="AZ12" s="23"/>
      <c r="BA12" s="23"/>
      <c r="BB12" s="23"/>
      <c r="BC12" s="23"/>
      <c r="BD12" s="23"/>
      <c r="BE12" s="23"/>
      <c r="BF12" s="23"/>
      <c r="BG12" s="23"/>
    </row>
    <row r="13" spans="2:59" x14ac:dyDescent="0.25">
      <c r="B13" s="4">
        <v>1</v>
      </c>
      <c r="C13" s="4">
        <v>40</v>
      </c>
      <c r="D13" s="5">
        <v>63</v>
      </c>
      <c r="E13" s="6">
        <v>20.5</v>
      </c>
      <c r="F13" s="4">
        <v>2.3E-3</v>
      </c>
      <c r="G13" s="7">
        <v>2.427096440972222E-2</v>
      </c>
      <c r="J13" s="5">
        <v>63</v>
      </c>
      <c r="K13" s="4">
        <v>2.3E-3</v>
      </c>
      <c r="M13" s="22">
        <v>72</v>
      </c>
      <c r="N13" s="23"/>
      <c r="O13" s="23"/>
      <c r="P13" s="23"/>
      <c r="Q13" s="23"/>
      <c r="R13" s="23"/>
      <c r="S13" s="23"/>
      <c r="T13" s="23"/>
      <c r="U13" s="23"/>
      <c r="V13" s="23"/>
      <c r="W13" s="23"/>
      <c r="X13" s="23">
        <v>1.8E-3</v>
      </c>
      <c r="Y13" s="23"/>
      <c r="Z13" s="23">
        <v>2.2000000000000001E-3</v>
      </c>
      <c r="AA13" s="23"/>
      <c r="AB13" s="23"/>
      <c r="AC13" s="23">
        <v>2.7000000000000001E-3</v>
      </c>
      <c r="AD13" s="23"/>
      <c r="AE13" s="23">
        <v>3.2000000000000002E-3</v>
      </c>
      <c r="AF13" s="23"/>
      <c r="AG13" s="23"/>
      <c r="AH13" s="23"/>
      <c r="AI13" s="23"/>
      <c r="AJ13" s="23"/>
      <c r="AK13" s="23">
        <v>4.0000000000000001E-3</v>
      </c>
      <c r="AL13" s="23"/>
      <c r="AM13" s="23"/>
      <c r="AN13" s="23">
        <v>8.9999999999999993E-3</v>
      </c>
      <c r="AO13" s="23"/>
      <c r="AP13" s="23"/>
      <c r="AQ13" s="23"/>
      <c r="AR13" s="23"/>
      <c r="AS13" s="23"/>
      <c r="AT13" s="23"/>
      <c r="AU13" s="23"/>
      <c r="AV13" s="23"/>
      <c r="AW13" s="23"/>
      <c r="AX13" s="23"/>
      <c r="AY13" s="23"/>
      <c r="AZ13" s="23"/>
      <c r="BA13" s="23"/>
      <c r="BB13" s="23"/>
      <c r="BC13" s="23"/>
      <c r="BD13" s="23"/>
      <c r="BE13" s="23"/>
      <c r="BF13" s="23"/>
      <c r="BG13" s="23"/>
    </row>
    <row r="14" spans="2:59" x14ac:dyDescent="0.25">
      <c r="B14" s="4">
        <v>2</v>
      </c>
      <c r="C14" s="4">
        <v>34</v>
      </c>
      <c r="D14" s="5">
        <v>63</v>
      </c>
      <c r="E14" s="6">
        <v>22.5</v>
      </c>
      <c r="F14" s="4">
        <v>2.7000000000000001E-3</v>
      </c>
      <c r="G14" s="7">
        <v>2.8852449826388887E-2</v>
      </c>
      <c r="J14" s="5">
        <v>63</v>
      </c>
      <c r="K14" s="4">
        <v>2.7000000000000001E-3</v>
      </c>
      <c r="M14" s="22">
        <v>73</v>
      </c>
      <c r="N14" s="23"/>
      <c r="O14" s="23"/>
      <c r="P14" s="23"/>
      <c r="Q14" s="23">
        <v>5.9999999999999995E-4</v>
      </c>
      <c r="R14" s="23"/>
      <c r="S14" s="23"/>
      <c r="T14" s="23"/>
      <c r="U14" s="23"/>
      <c r="V14" s="23"/>
      <c r="W14" s="23">
        <v>1.6000000000000001E-3</v>
      </c>
      <c r="X14" s="23"/>
      <c r="Y14" s="23"/>
      <c r="Z14" s="23">
        <v>2.2000000000000001E-3</v>
      </c>
      <c r="AA14" s="23"/>
      <c r="AB14" s="23">
        <v>2.5000000000000001E-3</v>
      </c>
      <c r="AC14" s="23">
        <v>2.7000000000000001E-3</v>
      </c>
      <c r="AD14" s="23">
        <v>2.8999999999999998E-3</v>
      </c>
      <c r="AE14" s="23"/>
      <c r="AF14" s="23"/>
      <c r="AG14" s="23"/>
      <c r="AH14" s="23"/>
      <c r="AI14" s="23"/>
      <c r="AJ14" s="23"/>
      <c r="AK14" s="23"/>
      <c r="AL14" s="23"/>
      <c r="AM14" s="23">
        <v>4.3E-3</v>
      </c>
      <c r="AN14" s="23"/>
      <c r="AO14" s="23">
        <v>4.5999999999999999E-3</v>
      </c>
      <c r="AP14" s="23"/>
      <c r="AQ14" s="23"/>
      <c r="AR14" s="23"/>
      <c r="AS14" s="23"/>
      <c r="AT14" s="23"/>
      <c r="AU14" s="23"/>
      <c r="AV14" s="23"/>
      <c r="AW14" s="23"/>
      <c r="AX14" s="23"/>
      <c r="AY14" s="23"/>
      <c r="AZ14" s="23"/>
      <c r="BA14" s="23"/>
      <c r="BB14" s="23"/>
      <c r="BC14" s="23"/>
      <c r="BD14" s="23"/>
      <c r="BE14" s="23">
        <v>7.6E-3</v>
      </c>
      <c r="BF14" s="23"/>
      <c r="BG14" s="23"/>
    </row>
    <row r="15" spans="2:59" x14ac:dyDescent="0.25">
      <c r="B15" s="4">
        <v>3</v>
      </c>
      <c r="C15" s="4">
        <v>38</v>
      </c>
      <c r="D15" s="5">
        <v>63</v>
      </c>
      <c r="E15" s="6">
        <v>24</v>
      </c>
      <c r="F15" s="4">
        <v>3.7000000000000002E-3</v>
      </c>
      <c r="G15" s="7">
        <v>3.97607484375E-2</v>
      </c>
      <c r="J15" s="5">
        <v>63</v>
      </c>
      <c r="K15" s="4">
        <v>3.7000000000000002E-3</v>
      </c>
      <c r="M15" s="22">
        <v>74</v>
      </c>
      <c r="N15" s="23"/>
      <c r="O15" s="23"/>
      <c r="P15" s="23"/>
      <c r="Q15" s="23"/>
      <c r="R15" s="23">
        <v>6.9999999999999999E-4</v>
      </c>
      <c r="S15" s="23"/>
      <c r="T15" s="23"/>
      <c r="U15" s="23"/>
      <c r="V15" s="23"/>
      <c r="W15" s="23"/>
      <c r="X15" s="23"/>
      <c r="Y15" s="23"/>
      <c r="Z15" s="23"/>
      <c r="AA15" s="23"/>
      <c r="AB15" s="23"/>
      <c r="AC15" s="23"/>
      <c r="AD15" s="23"/>
      <c r="AE15" s="23"/>
      <c r="AF15" s="23">
        <v>3.3E-3</v>
      </c>
      <c r="AG15" s="23"/>
      <c r="AH15" s="23"/>
      <c r="AI15" s="23">
        <v>3.7000000000000002E-3</v>
      </c>
      <c r="AJ15" s="23">
        <v>3.8999999999999998E-3</v>
      </c>
      <c r="AK15" s="23">
        <v>4.0000000000000001E-3</v>
      </c>
      <c r="AL15" s="23"/>
      <c r="AM15" s="23"/>
      <c r="AN15" s="23"/>
      <c r="AO15" s="23"/>
      <c r="AP15" s="23">
        <v>4.7000000000000002E-3</v>
      </c>
      <c r="AQ15" s="23"/>
      <c r="AR15" s="23"/>
      <c r="AS15" s="23"/>
      <c r="AT15" s="23">
        <v>5.4999999999999997E-3</v>
      </c>
      <c r="AU15" s="23">
        <v>5.7000000000000002E-3</v>
      </c>
      <c r="AV15" s="23">
        <v>5.8999999999999999E-3</v>
      </c>
      <c r="AW15" s="23"/>
      <c r="AX15" s="23"/>
      <c r="AY15" s="23"/>
      <c r="AZ15" s="23">
        <v>6.4000000000000003E-3</v>
      </c>
      <c r="BA15" s="23"/>
      <c r="BB15" s="23"/>
      <c r="BC15" s="23"/>
      <c r="BD15" s="23"/>
      <c r="BE15" s="23"/>
      <c r="BF15" s="23"/>
      <c r="BG15" s="23"/>
    </row>
    <row r="16" spans="2:59" x14ac:dyDescent="0.25">
      <c r="B16" s="4">
        <v>2</v>
      </c>
      <c r="C16" s="4">
        <v>34</v>
      </c>
      <c r="D16" s="5">
        <v>63</v>
      </c>
      <c r="E16" s="6">
        <v>22</v>
      </c>
      <c r="F16" s="4">
        <v>6.1000000000000004E-3</v>
      </c>
      <c r="G16" s="7">
        <v>6.5504333159722219E-2</v>
      </c>
      <c r="J16" s="5">
        <v>63</v>
      </c>
      <c r="K16" s="4">
        <v>6.1000000000000004E-3</v>
      </c>
      <c r="M16" s="22">
        <v>75</v>
      </c>
      <c r="N16" s="23"/>
      <c r="O16" s="23"/>
      <c r="P16" s="23"/>
      <c r="Q16" s="23"/>
      <c r="R16" s="23"/>
      <c r="S16" s="23">
        <v>1E-3</v>
      </c>
      <c r="T16" s="23"/>
      <c r="U16" s="23"/>
      <c r="V16" s="23"/>
      <c r="W16" s="23"/>
      <c r="X16" s="23"/>
      <c r="Y16" s="23"/>
      <c r="Z16" s="23"/>
      <c r="AA16" s="23"/>
      <c r="AB16" s="23">
        <v>5.0000000000000001E-3</v>
      </c>
      <c r="AC16" s="23"/>
      <c r="AD16" s="23">
        <v>2.8999999999999998E-3</v>
      </c>
      <c r="AE16" s="23"/>
      <c r="AF16" s="23"/>
      <c r="AG16" s="23">
        <v>3.3999999999999998E-3</v>
      </c>
      <c r="AH16" s="23"/>
      <c r="AI16" s="23"/>
      <c r="AJ16" s="23">
        <v>3.8999999999999998E-3</v>
      </c>
      <c r="AK16" s="23"/>
      <c r="AL16" s="23">
        <v>4.1000000000000003E-3</v>
      </c>
      <c r="AM16" s="23"/>
      <c r="AN16" s="23"/>
      <c r="AO16" s="23"/>
      <c r="AP16" s="23"/>
      <c r="AQ16" s="23"/>
      <c r="AR16" s="23"/>
      <c r="AS16" s="23"/>
      <c r="AT16" s="23"/>
      <c r="AU16" s="23"/>
      <c r="AV16" s="23">
        <v>5.8999999999999999E-3</v>
      </c>
      <c r="AW16" s="23"/>
      <c r="AX16" s="23"/>
      <c r="AY16" s="23"/>
      <c r="AZ16" s="23"/>
      <c r="BA16" s="23"/>
      <c r="BB16" s="23">
        <v>6.7000000000000002E-3</v>
      </c>
      <c r="BC16" s="23"/>
      <c r="BD16" s="23"/>
      <c r="BE16" s="23"/>
      <c r="BF16" s="23"/>
      <c r="BG16" s="23"/>
    </row>
    <row r="17" spans="2:59" x14ac:dyDescent="0.25">
      <c r="B17" s="4">
        <v>3</v>
      </c>
      <c r="C17" s="4">
        <v>14</v>
      </c>
      <c r="D17" s="5">
        <v>64</v>
      </c>
      <c r="E17" s="6">
        <v>15.5</v>
      </c>
      <c r="F17" s="4">
        <v>6.9999999999999999E-4</v>
      </c>
      <c r="G17" s="7">
        <v>7.4176430555555548E-3</v>
      </c>
      <c r="J17" s="5">
        <v>64</v>
      </c>
      <c r="K17" s="4">
        <v>6.9999999999999999E-4</v>
      </c>
      <c r="M17" s="22">
        <v>76</v>
      </c>
      <c r="N17" s="23"/>
      <c r="O17" s="23"/>
      <c r="P17" s="23">
        <v>4.0000000000000002E-4</v>
      </c>
      <c r="Q17" s="23"/>
      <c r="R17" s="23"/>
      <c r="S17" s="23"/>
      <c r="T17" s="23"/>
      <c r="U17" s="23">
        <v>1.2999999999999999E-3</v>
      </c>
      <c r="V17" s="23"/>
      <c r="W17" s="23"/>
      <c r="X17" s="23">
        <v>3.5999999999999999E-3</v>
      </c>
      <c r="Y17" s="23"/>
      <c r="Z17" s="23">
        <v>4.4000000000000003E-3</v>
      </c>
      <c r="AA17" s="23"/>
      <c r="AB17" s="23"/>
      <c r="AC17" s="23"/>
      <c r="AD17" s="23"/>
      <c r="AE17" s="23"/>
      <c r="AF17" s="23"/>
      <c r="AG17" s="23"/>
      <c r="AH17" s="23">
        <v>3.5000000000000001E-3</v>
      </c>
      <c r="AI17" s="23">
        <v>3.7000000000000002E-3</v>
      </c>
      <c r="AJ17" s="23"/>
      <c r="AK17" s="23"/>
      <c r="AL17" s="23"/>
      <c r="AM17" s="23"/>
      <c r="AN17" s="23">
        <v>4.4999999999999997E-3</v>
      </c>
      <c r="AO17" s="23"/>
      <c r="AP17" s="23"/>
      <c r="AQ17" s="23">
        <v>4.8999999999999998E-3</v>
      </c>
      <c r="AR17" s="23"/>
      <c r="AS17" s="23"/>
      <c r="AT17" s="23"/>
      <c r="AU17" s="23"/>
      <c r="AV17" s="23"/>
      <c r="AW17" s="23"/>
      <c r="AX17" s="23"/>
      <c r="AY17" s="23"/>
      <c r="AZ17" s="23"/>
      <c r="BA17" s="23"/>
      <c r="BB17" s="23"/>
      <c r="BC17" s="23"/>
      <c r="BD17" s="23"/>
      <c r="BE17" s="23"/>
      <c r="BF17" s="23"/>
      <c r="BG17" s="23"/>
    </row>
    <row r="18" spans="2:59" x14ac:dyDescent="0.25">
      <c r="B18" s="4">
        <v>4</v>
      </c>
      <c r="C18" s="4">
        <v>44</v>
      </c>
      <c r="D18" s="5">
        <v>64</v>
      </c>
      <c r="E18" s="6">
        <v>18</v>
      </c>
      <c r="F18" s="4">
        <v>2E-3</v>
      </c>
      <c r="G18" s="7">
        <v>2.181659722222222E-2</v>
      </c>
      <c r="J18" s="5">
        <v>64</v>
      </c>
      <c r="K18" s="4">
        <v>2E-3</v>
      </c>
      <c r="M18" s="22" t="s">
        <v>8</v>
      </c>
      <c r="N18" s="23"/>
      <c r="O18" s="23"/>
      <c r="P18" s="23"/>
      <c r="Q18" s="23"/>
      <c r="R18" s="23"/>
      <c r="S18" s="23"/>
      <c r="T18" s="23"/>
      <c r="U18" s="23">
        <v>2.5999999999999999E-3</v>
      </c>
      <c r="V18" s="23"/>
      <c r="W18" s="23"/>
      <c r="X18" s="23"/>
      <c r="Y18" s="23">
        <v>2E-3</v>
      </c>
      <c r="Z18" s="23"/>
      <c r="AA18" s="23"/>
      <c r="AB18" s="23">
        <v>2.5000000000000001E-3</v>
      </c>
      <c r="AC18" s="23"/>
      <c r="AD18" s="23">
        <v>2.8999999999999998E-3</v>
      </c>
      <c r="AE18" s="23">
        <v>3.2000000000000002E-3</v>
      </c>
      <c r="AF18" s="23"/>
      <c r="AG18" s="23"/>
      <c r="AH18" s="23"/>
      <c r="AI18" s="23">
        <v>3.7000000000000002E-3</v>
      </c>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row>
    <row r="19" spans="2:59" x14ac:dyDescent="0.25">
      <c r="B19" s="4">
        <v>4</v>
      </c>
      <c r="C19" s="4">
        <v>44</v>
      </c>
      <c r="D19" s="5">
        <v>64</v>
      </c>
      <c r="E19" s="6">
        <v>22.5</v>
      </c>
      <c r="F19" s="4">
        <v>3.2000000000000002E-3</v>
      </c>
      <c r="G19" s="7">
        <v>3.4088433159722223E-2</v>
      </c>
      <c r="J19" s="5">
        <v>64</v>
      </c>
      <c r="K19" s="4">
        <v>3.2000000000000002E-3</v>
      </c>
    </row>
    <row r="20" spans="2:59" x14ac:dyDescent="0.25">
      <c r="B20" s="4">
        <v>3</v>
      </c>
      <c r="C20" s="4">
        <v>14</v>
      </c>
      <c r="D20" s="5">
        <v>64</v>
      </c>
      <c r="E20" s="6">
        <v>23</v>
      </c>
      <c r="F20" s="4">
        <v>3.3999999999999998E-3</v>
      </c>
      <c r="G20" s="7">
        <v>3.6870049305555555E-2</v>
      </c>
      <c r="J20" s="5">
        <v>64</v>
      </c>
      <c r="K20" s="4">
        <v>3.3999999999999998E-3</v>
      </c>
    </row>
    <row r="21" spans="2:59" x14ac:dyDescent="0.25">
      <c r="B21" s="4">
        <v>1</v>
      </c>
      <c r="C21" s="4">
        <v>48</v>
      </c>
      <c r="D21" s="5">
        <v>64</v>
      </c>
      <c r="E21" s="6">
        <v>21.5</v>
      </c>
      <c r="F21" s="4">
        <v>4.0000000000000001E-3</v>
      </c>
      <c r="G21" s="7">
        <v>4.2760530555555544E-2</v>
      </c>
      <c r="J21" s="5">
        <v>64</v>
      </c>
      <c r="K21" s="4">
        <v>4.0000000000000001E-3</v>
      </c>
    </row>
    <row r="22" spans="2:59" x14ac:dyDescent="0.25">
      <c r="B22" s="4">
        <v>2</v>
      </c>
      <c r="C22" s="4">
        <v>7</v>
      </c>
      <c r="D22" s="5">
        <v>64</v>
      </c>
      <c r="E22" s="6">
        <v>23</v>
      </c>
      <c r="F22" s="4">
        <v>4.0000000000000001E-3</v>
      </c>
      <c r="G22" s="7">
        <v>4.2760530555555544E-2</v>
      </c>
      <c r="J22" s="5">
        <v>64</v>
      </c>
      <c r="K22" s="4">
        <v>4.0000000000000001E-3</v>
      </c>
    </row>
    <row r="23" spans="2:59" x14ac:dyDescent="0.25">
      <c r="B23" s="4">
        <v>1</v>
      </c>
      <c r="C23" s="4">
        <v>48</v>
      </c>
      <c r="D23" s="5">
        <v>64</v>
      </c>
      <c r="E23" s="6">
        <v>24.5</v>
      </c>
      <c r="F23" s="4">
        <v>4.5999999999999999E-3</v>
      </c>
      <c r="G23" s="7">
        <v>4.9087343749999998E-2</v>
      </c>
      <c r="J23" s="5">
        <v>64</v>
      </c>
      <c r="K23" s="4">
        <v>4.5999999999999999E-3</v>
      </c>
    </row>
    <row r="24" spans="2:59" x14ac:dyDescent="0.25">
      <c r="B24" s="4">
        <v>4</v>
      </c>
      <c r="C24" s="4">
        <v>60</v>
      </c>
      <c r="D24" s="5">
        <v>65</v>
      </c>
      <c r="E24" s="6">
        <v>18.5</v>
      </c>
      <c r="F24" s="4">
        <v>1.5E-3</v>
      </c>
      <c r="G24" s="7">
        <v>1.5762491493055551E-2</v>
      </c>
      <c r="J24" s="5">
        <v>65</v>
      </c>
      <c r="K24" s="4">
        <v>1.5E-3</v>
      </c>
    </row>
    <row r="25" spans="2:59" x14ac:dyDescent="0.25">
      <c r="B25" s="4">
        <v>4</v>
      </c>
      <c r="C25" s="4">
        <v>60</v>
      </c>
      <c r="D25" s="5">
        <v>65</v>
      </c>
      <c r="E25" s="6">
        <v>17</v>
      </c>
      <c r="F25" s="4">
        <v>1.6000000000000001E-3</v>
      </c>
      <c r="G25" s="7">
        <v>1.7671443749999998E-2</v>
      </c>
      <c r="J25" s="5">
        <v>65</v>
      </c>
      <c r="K25" s="4">
        <v>1.6000000000000001E-3</v>
      </c>
    </row>
    <row r="26" spans="2:59" x14ac:dyDescent="0.25">
      <c r="B26" s="4">
        <v>2</v>
      </c>
      <c r="C26" s="4">
        <v>31</v>
      </c>
      <c r="D26" s="5">
        <v>65</v>
      </c>
      <c r="E26" s="6">
        <v>17.5</v>
      </c>
      <c r="F26" s="4">
        <v>1.8E-3</v>
      </c>
      <c r="G26" s="7">
        <v>1.9689478993055554E-2</v>
      </c>
      <c r="J26" s="5">
        <v>65</v>
      </c>
      <c r="K26" s="4">
        <v>1.8E-3</v>
      </c>
    </row>
    <row r="27" spans="2:59" x14ac:dyDescent="0.25">
      <c r="B27" s="4">
        <v>1</v>
      </c>
      <c r="C27" s="4">
        <v>17</v>
      </c>
      <c r="D27" s="5">
        <v>65</v>
      </c>
      <c r="E27" s="6">
        <v>18</v>
      </c>
      <c r="F27" s="4">
        <v>2.2000000000000001E-3</v>
      </c>
      <c r="G27" s="7">
        <v>2.4052798437500005E-2</v>
      </c>
      <c r="J27" s="5">
        <v>65</v>
      </c>
      <c r="K27" s="4">
        <v>2.2000000000000001E-3</v>
      </c>
    </row>
    <row r="28" spans="2:59" x14ac:dyDescent="0.25">
      <c r="B28" s="4">
        <v>3</v>
      </c>
      <c r="C28" s="4">
        <v>19</v>
      </c>
      <c r="D28" s="5">
        <v>65</v>
      </c>
      <c r="E28" s="6">
        <v>19</v>
      </c>
      <c r="F28" s="4">
        <v>2.5000000000000001E-3</v>
      </c>
      <c r="G28" s="7">
        <v>2.6398082638888893E-2</v>
      </c>
      <c r="J28" s="5">
        <v>65</v>
      </c>
      <c r="K28" s="4">
        <v>2.5000000000000001E-3</v>
      </c>
    </row>
    <row r="29" spans="2:59" x14ac:dyDescent="0.25">
      <c r="B29" s="4">
        <v>2</v>
      </c>
      <c r="C29" s="4">
        <v>31</v>
      </c>
      <c r="D29" s="5">
        <v>65</v>
      </c>
      <c r="E29" s="6">
        <v>20</v>
      </c>
      <c r="F29" s="4">
        <v>3.3999999999999998E-3</v>
      </c>
      <c r="G29" s="7">
        <v>3.6870049305555555E-2</v>
      </c>
      <c r="J29" s="5">
        <v>65</v>
      </c>
      <c r="K29" s="4">
        <v>3.3999999999999998E-3</v>
      </c>
    </row>
    <row r="30" spans="2:59" x14ac:dyDescent="0.25">
      <c r="B30" s="4">
        <v>1</v>
      </c>
      <c r="C30" s="4">
        <v>17</v>
      </c>
      <c r="D30" s="5">
        <v>65</v>
      </c>
      <c r="E30" s="6">
        <v>21</v>
      </c>
      <c r="F30" s="4">
        <v>4.8999999999999998E-3</v>
      </c>
      <c r="G30" s="7">
        <v>5.2414374826388895E-2</v>
      </c>
      <c r="J30" s="5">
        <v>65</v>
      </c>
      <c r="K30" s="4">
        <v>4.8999999999999998E-3</v>
      </c>
    </row>
    <row r="31" spans="2:59" x14ac:dyDescent="0.25">
      <c r="B31" s="4">
        <v>3</v>
      </c>
      <c r="C31" s="4">
        <v>19</v>
      </c>
      <c r="D31" s="5">
        <v>65</v>
      </c>
      <c r="E31" s="6">
        <v>22</v>
      </c>
      <c r="F31" s="4">
        <v>7.3000000000000001E-3</v>
      </c>
      <c r="G31" s="7">
        <v>7.8757915972222217E-2</v>
      </c>
      <c r="J31" s="5">
        <v>65</v>
      </c>
      <c r="K31" s="4">
        <v>7.3000000000000001E-3</v>
      </c>
    </row>
    <row r="32" spans="2:59" x14ac:dyDescent="0.25">
      <c r="B32" s="4">
        <v>3</v>
      </c>
      <c r="C32" s="4">
        <v>27</v>
      </c>
      <c r="D32" s="5">
        <v>66</v>
      </c>
      <c r="E32" s="6">
        <v>20</v>
      </c>
      <c r="F32" s="4">
        <v>1E-3</v>
      </c>
      <c r="G32" s="7">
        <v>1.0690132638888886E-2</v>
      </c>
      <c r="J32" s="5">
        <v>66</v>
      </c>
      <c r="K32" s="4">
        <v>1E-3</v>
      </c>
    </row>
    <row r="33" spans="2:11" x14ac:dyDescent="0.25">
      <c r="B33" s="4">
        <v>2</v>
      </c>
      <c r="C33" s="4">
        <v>55</v>
      </c>
      <c r="D33" s="5">
        <v>66</v>
      </c>
      <c r="E33" s="6">
        <v>15</v>
      </c>
      <c r="F33" s="4">
        <v>1.2999999999999999E-3</v>
      </c>
      <c r="G33" s="7">
        <v>1.3962622222222222E-2</v>
      </c>
      <c r="J33" s="5">
        <v>66</v>
      </c>
      <c r="K33" s="4">
        <v>1.2999999999999999E-3</v>
      </c>
    </row>
    <row r="34" spans="2:11" x14ac:dyDescent="0.25">
      <c r="B34" s="4">
        <v>4</v>
      </c>
      <c r="C34" s="4">
        <v>53</v>
      </c>
      <c r="D34" s="5">
        <v>66</v>
      </c>
      <c r="E34" s="6">
        <v>24.5</v>
      </c>
      <c r="F34" s="4">
        <v>6.1999999999999998E-3</v>
      </c>
      <c r="G34" s="7">
        <v>6.681332899305556E-2</v>
      </c>
      <c r="J34" s="5">
        <v>66</v>
      </c>
      <c r="K34" s="4">
        <v>6.1999999999999998E-3</v>
      </c>
    </row>
    <row r="35" spans="2:11" x14ac:dyDescent="0.25">
      <c r="B35" s="4">
        <v>3</v>
      </c>
      <c r="C35" s="4">
        <v>27</v>
      </c>
      <c r="D35" s="5">
        <v>66</v>
      </c>
      <c r="E35" s="6">
        <v>22</v>
      </c>
      <c r="F35" s="4">
        <v>6.6E-3</v>
      </c>
      <c r="G35" s="7">
        <v>7.0958482465277778E-2</v>
      </c>
      <c r="J35" s="5">
        <v>66</v>
      </c>
      <c r="K35" s="4">
        <v>6.6E-3</v>
      </c>
    </row>
    <row r="36" spans="2:11" x14ac:dyDescent="0.25">
      <c r="B36" s="4">
        <v>1</v>
      </c>
      <c r="C36" s="4">
        <v>33</v>
      </c>
      <c r="D36" s="5">
        <v>66</v>
      </c>
      <c r="E36" s="6">
        <v>22</v>
      </c>
      <c r="F36" s="4">
        <v>6.8999999999999999E-3</v>
      </c>
      <c r="G36" s="7">
        <v>7.4612762499999999E-2</v>
      </c>
      <c r="J36" s="5">
        <v>66</v>
      </c>
      <c r="K36" s="4">
        <v>6.8999999999999999E-3</v>
      </c>
    </row>
    <row r="37" spans="2:11" x14ac:dyDescent="0.25">
      <c r="B37" s="4">
        <v>1</v>
      </c>
      <c r="C37" s="4">
        <v>33</v>
      </c>
      <c r="D37" s="5">
        <v>66</v>
      </c>
      <c r="E37" s="6">
        <v>22</v>
      </c>
      <c r="F37" s="4">
        <v>8.6E-3</v>
      </c>
      <c r="G37" s="7">
        <v>9.2720538194444438E-2</v>
      </c>
      <c r="J37" s="5">
        <v>66</v>
      </c>
      <c r="K37" s="4">
        <v>8.6E-3</v>
      </c>
    </row>
    <row r="38" spans="2:11" x14ac:dyDescent="0.25">
      <c r="B38" s="4">
        <v>4</v>
      </c>
      <c r="C38" s="4">
        <v>53</v>
      </c>
      <c r="D38" s="5">
        <v>66</v>
      </c>
      <c r="E38" s="6">
        <v>24.5</v>
      </c>
      <c r="F38" s="4">
        <v>9.4000000000000004E-3</v>
      </c>
      <c r="G38" s="7">
        <v>0.10090176215277778</v>
      </c>
      <c r="J38" s="5">
        <v>66</v>
      </c>
      <c r="K38" s="4">
        <v>9.4000000000000004E-3</v>
      </c>
    </row>
    <row r="39" spans="2:11" x14ac:dyDescent="0.25">
      <c r="B39" s="4">
        <v>3</v>
      </c>
      <c r="C39" s="4">
        <v>59</v>
      </c>
      <c r="D39" s="5">
        <v>67</v>
      </c>
      <c r="E39" s="6">
        <v>18</v>
      </c>
      <c r="F39" s="4">
        <v>1.5E-3</v>
      </c>
      <c r="G39" s="7">
        <v>1.5762491493055551E-2</v>
      </c>
      <c r="J39" s="5">
        <v>67</v>
      </c>
      <c r="K39" s="4">
        <v>1.5E-3</v>
      </c>
    </row>
    <row r="40" spans="2:11" x14ac:dyDescent="0.25">
      <c r="B40" s="4">
        <v>3</v>
      </c>
      <c r="C40" s="4">
        <v>59</v>
      </c>
      <c r="D40" s="5">
        <v>67</v>
      </c>
      <c r="E40" s="6">
        <v>20.5</v>
      </c>
      <c r="F40" s="4">
        <v>2.5000000000000001E-3</v>
      </c>
      <c r="G40" s="7">
        <v>2.6398082638888893E-2</v>
      </c>
      <c r="J40" s="5">
        <v>67</v>
      </c>
      <c r="K40" s="4">
        <v>2.5000000000000001E-3</v>
      </c>
    </row>
    <row r="41" spans="2:11" x14ac:dyDescent="0.25">
      <c r="B41" s="4">
        <v>4</v>
      </c>
      <c r="C41" s="4">
        <v>45</v>
      </c>
      <c r="D41" s="5">
        <v>67</v>
      </c>
      <c r="E41" s="6">
        <v>21</v>
      </c>
      <c r="F41" s="4">
        <v>4.0000000000000001E-3</v>
      </c>
      <c r="G41" s="7">
        <v>4.2760530555555544E-2</v>
      </c>
      <c r="J41" s="5">
        <v>67</v>
      </c>
      <c r="K41" s="4">
        <v>4.0000000000000001E-3</v>
      </c>
    </row>
    <row r="42" spans="2:11" x14ac:dyDescent="0.25">
      <c r="B42" s="4">
        <v>1</v>
      </c>
      <c r="C42" s="4">
        <v>8</v>
      </c>
      <c r="D42" s="5">
        <v>67</v>
      </c>
      <c r="E42" s="6">
        <v>20.5</v>
      </c>
      <c r="F42" s="4">
        <v>4.8999999999999998E-3</v>
      </c>
      <c r="G42" s="7">
        <v>5.2414374826388895E-2</v>
      </c>
      <c r="J42" s="5">
        <v>67</v>
      </c>
      <c r="K42" s="4">
        <v>4.8999999999999998E-3</v>
      </c>
    </row>
    <row r="43" spans="2:11" x14ac:dyDescent="0.25">
      <c r="B43" s="4">
        <v>2</v>
      </c>
      <c r="C43" s="4">
        <v>58</v>
      </c>
      <c r="D43" s="5">
        <v>67</v>
      </c>
      <c r="E43" s="6">
        <v>22.5</v>
      </c>
      <c r="F43" s="4">
        <v>6.3E-3</v>
      </c>
      <c r="G43" s="7">
        <v>6.8176866319444446E-2</v>
      </c>
      <c r="J43" s="5">
        <v>67</v>
      </c>
      <c r="K43" s="4">
        <v>6.3E-3</v>
      </c>
    </row>
    <row r="44" spans="2:11" x14ac:dyDescent="0.25">
      <c r="B44" s="4">
        <v>4</v>
      </c>
      <c r="C44" s="4">
        <v>20</v>
      </c>
      <c r="D44" s="5">
        <v>68</v>
      </c>
      <c r="E44" s="6">
        <v>18</v>
      </c>
      <c r="F44" s="4">
        <v>2.2000000000000001E-3</v>
      </c>
      <c r="G44" s="7">
        <v>2.4052798437500005E-2</v>
      </c>
      <c r="J44" s="5">
        <v>68</v>
      </c>
      <c r="K44" s="4">
        <v>2.2000000000000001E-3</v>
      </c>
    </row>
    <row r="45" spans="2:11" x14ac:dyDescent="0.25">
      <c r="B45" s="4">
        <v>2</v>
      </c>
      <c r="C45" s="4">
        <v>18</v>
      </c>
      <c r="D45" s="5">
        <v>68</v>
      </c>
      <c r="E45" s="6">
        <v>20</v>
      </c>
      <c r="F45" s="4">
        <v>3.7000000000000002E-3</v>
      </c>
      <c r="G45" s="7">
        <v>3.97607484375E-2</v>
      </c>
      <c r="J45" s="5">
        <v>68</v>
      </c>
      <c r="K45" s="4">
        <v>3.7000000000000002E-3</v>
      </c>
    </row>
    <row r="46" spans="2:11" x14ac:dyDescent="0.25">
      <c r="B46" s="4">
        <v>3</v>
      </c>
      <c r="C46" s="4">
        <v>30</v>
      </c>
      <c r="D46" s="5">
        <v>68</v>
      </c>
      <c r="E46" s="6">
        <v>24</v>
      </c>
      <c r="F46" s="4">
        <v>5.1999999999999998E-3</v>
      </c>
      <c r="G46" s="7">
        <v>5.585048888888889E-2</v>
      </c>
      <c r="J46" s="5">
        <v>68</v>
      </c>
      <c r="K46" s="4">
        <v>5.1999999999999998E-3</v>
      </c>
    </row>
    <row r="47" spans="2:11" x14ac:dyDescent="0.25">
      <c r="B47" s="4">
        <v>3</v>
      </c>
      <c r="C47" s="4">
        <v>30</v>
      </c>
      <c r="D47" s="5">
        <v>68</v>
      </c>
      <c r="E47" s="6">
        <v>21.5</v>
      </c>
      <c r="F47" s="4">
        <v>5.1999999999999998E-3</v>
      </c>
      <c r="G47" s="7">
        <v>5.5468698437500005E-2</v>
      </c>
      <c r="J47" s="5">
        <v>68</v>
      </c>
      <c r="K47" s="4">
        <v>5.1999999999999998E-3</v>
      </c>
    </row>
    <row r="48" spans="2:11" x14ac:dyDescent="0.25">
      <c r="B48" s="4">
        <v>1</v>
      </c>
      <c r="C48" s="4">
        <v>49</v>
      </c>
      <c r="D48" s="5">
        <v>69</v>
      </c>
      <c r="E48" s="6">
        <v>19.5</v>
      </c>
      <c r="F48" s="4">
        <v>2.7000000000000001E-3</v>
      </c>
      <c r="G48" s="7">
        <v>2.8852449826388887E-2</v>
      </c>
      <c r="J48" s="5">
        <v>69</v>
      </c>
      <c r="K48" s="4">
        <v>2.7000000000000001E-3</v>
      </c>
    </row>
    <row r="49" spans="2:11" x14ac:dyDescent="0.25">
      <c r="B49" s="4">
        <v>4</v>
      </c>
      <c r="C49" s="4">
        <v>12</v>
      </c>
      <c r="D49" s="5">
        <v>69</v>
      </c>
      <c r="E49" s="6">
        <v>21.5</v>
      </c>
      <c r="F49" s="4">
        <v>3.7000000000000002E-3</v>
      </c>
      <c r="G49" s="7">
        <v>3.97607484375E-2</v>
      </c>
      <c r="J49" s="5">
        <v>69</v>
      </c>
      <c r="K49" s="4">
        <v>3.7000000000000002E-3</v>
      </c>
    </row>
    <row r="50" spans="2:11" x14ac:dyDescent="0.25">
      <c r="B50" s="4">
        <v>2</v>
      </c>
      <c r="C50" s="4">
        <v>39</v>
      </c>
      <c r="D50" s="5">
        <v>69</v>
      </c>
      <c r="E50" s="6">
        <v>23.5</v>
      </c>
      <c r="F50" s="4">
        <v>4.0000000000000001E-3</v>
      </c>
      <c r="G50" s="7">
        <v>4.2760530555555544E-2</v>
      </c>
      <c r="J50" s="5">
        <v>69</v>
      </c>
      <c r="K50" s="4">
        <v>4.0000000000000001E-3</v>
      </c>
    </row>
    <row r="51" spans="2:11" x14ac:dyDescent="0.25">
      <c r="B51" s="4">
        <v>3</v>
      </c>
      <c r="C51" s="4">
        <v>22</v>
      </c>
      <c r="D51" s="5">
        <v>69</v>
      </c>
      <c r="E51" s="6">
        <v>22</v>
      </c>
      <c r="F51" s="4">
        <v>4.3E-3</v>
      </c>
      <c r="G51" s="7">
        <v>4.5869395659722222E-2</v>
      </c>
      <c r="J51" s="5">
        <v>69</v>
      </c>
      <c r="K51" s="4">
        <v>4.3E-3</v>
      </c>
    </row>
    <row r="52" spans="2:11" x14ac:dyDescent="0.25">
      <c r="B52" s="4">
        <v>1</v>
      </c>
      <c r="C52" s="4">
        <v>49</v>
      </c>
      <c r="D52" s="5">
        <v>69</v>
      </c>
      <c r="E52" s="6">
        <v>22</v>
      </c>
      <c r="F52" s="4">
        <v>5.1999999999999998E-3</v>
      </c>
      <c r="G52" s="7">
        <v>5.585048888888889E-2</v>
      </c>
      <c r="J52" s="5">
        <v>69</v>
      </c>
      <c r="K52" s="4">
        <v>5.1999999999999998E-3</v>
      </c>
    </row>
    <row r="53" spans="2:11" x14ac:dyDescent="0.25">
      <c r="B53" s="4">
        <v>2</v>
      </c>
      <c r="C53" s="4">
        <v>39</v>
      </c>
      <c r="D53" s="5">
        <v>69</v>
      </c>
      <c r="E53" s="6">
        <v>23</v>
      </c>
      <c r="F53" s="4">
        <v>5.1999999999999998E-3</v>
      </c>
      <c r="G53" s="7">
        <v>5.585048888888889E-2</v>
      </c>
      <c r="J53" s="5">
        <v>69</v>
      </c>
      <c r="K53" s="4">
        <v>5.1999999999999998E-3</v>
      </c>
    </row>
    <row r="54" spans="2:11" x14ac:dyDescent="0.25">
      <c r="B54" s="4">
        <v>4</v>
      </c>
      <c r="C54" s="4">
        <v>36</v>
      </c>
      <c r="D54" s="5">
        <v>70</v>
      </c>
      <c r="E54" s="6">
        <v>14</v>
      </c>
      <c r="F54" s="4">
        <v>5.9999999999999995E-4</v>
      </c>
      <c r="G54" s="7">
        <v>6.5995206597222232E-3</v>
      </c>
      <c r="J54" s="5">
        <v>70</v>
      </c>
      <c r="K54" s="4">
        <v>5.9999999999999995E-4</v>
      </c>
    </row>
    <row r="55" spans="2:11" x14ac:dyDescent="0.25">
      <c r="B55" s="4">
        <v>4</v>
      </c>
      <c r="C55" s="4">
        <v>36</v>
      </c>
      <c r="D55" s="5">
        <v>70</v>
      </c>
      <c r="E55" s="6">
        <v>21</v>
      </c>
      <c r="F55" s="4">
        <v>3.2000000000000002E-3</v>
      </c>
      <c r="G55" s="7">
        <v>3.4088433159722223E-2</v>
      </c>
      <c r="J55" s="5">
        <v>70</v>
      </c>
      <c r="K55" s="4">
        <v>3.2000000000000002E-3</v>
      </c>
    </row>
    <row r="56" spans="2:11" x14ac:dyDescent="0.25">
      <c r="B56" s="4">
        <v>1</v>
      </c>
      <c r="C56" s="4">
        <v>41</v>
      </c>
      <c r="D56" s="5">
        <v>70</v>
      </c>
      <c r="E56" s="6">
        <v>20</v>
      </c>
      <c r="F56" s="4">
        <v>3.7000000000000002E-3</v>
      </c>
      <c r="G56" s="7">
        <v>3.97607484375E-2</v>
      </c>
      <c r="J56" s="5">
        <v>70</v>
      </c>
      <c r="K56" s="4">
        <v>3.7000000000000002E-3</v>
      </c>
    </row>
    <row r="57" spans="2:11" x14ac:dyDescent="0.25">
      <c r="B57" s="4">
        <v>2</v>
      </c>
      <c r="C57" s="4">
        <v>26</v>
      </c>
      <c r="D57" s="5">
        <v>70</v>
      </c>
      <c r="E57" s="6">
        <v>22</v>
      </c>
      <c r="F57" s="4">
        <v>3.7000000000000002E-3</v>
      </c>
      <c r="G57" s="7">
        <v>3.97607484375E-2</v>
      </c>
      <c r="J57" s="5">
        <v>70</v>
      </c>
      <c r="K57" s="4">
        <v>3.7000000000000002E-3</v>
      </c>
    </row>
    <row r="58" spans="2:11" x14ac:dyDescent="0.25">
      <c r="B58" s="4">
        <v>2</v>
      </c>
      <c r="C58" s="4">
        <v>26</v>
      </c>
      <c r="D58" s="5">
        <v>70</v>
      </c>
      <c r="E58" s="6">
        <v>24</v>
      </c>
      <c r="F58" s="4">
        <v>5.0000000000000001E-3</v>
      </c>
      <c r="G58" s="7">
        <v>5.3723370659722221E-2</v>
      </c>
      <c r="J58" s="5">
        <v>70</v>
      </c>
      <c r="K58" s="4">
        <v>5.0000000000000001E-3</v>
      </c>
    </row>
    <row r="59" spans="2:11" x14ac:dyDescent="0.25">
      <c r="B59" s="4">
        <v>1</v>
      </c>
      <c r="C59" s="4">
        <v>41</v>
      </c>
      <c r="D59" s="5">
        <v>70</v>
      </c>
      <c r="E59" s="6">
        <v>23</v>
      </c>
      <c r="F59" s="4">
        <v>5.1999999999999998E-3</v>
      </c>
      <c r="G59" s="7">
        <v>5.585048888888889E-2</v>
      </c>
      <c r="J59" s="5">
        <v>70</v>
      </c>
      <c r="K59" s="4">
        <v>5.1999999999999998E-3</v>
      </c>
    </row>
    <row r="60" spans="2:11" x14ac:dyDescent="0.25">
      <c r="B60" s="4">
        <v>3</v>
      </c>
      <c r="C60" s="4">
        <v>11</v>
      </c>
      <c r="D60" s="5">
        <v>70</v>
      </c>
      <c r="E60" s="6">
        <v>24</v>
      </c>
      <c r="F60" s="4">
        <v>5.8999999999999999E-3</v>
      </c>
      <c r="G60" s="7">
        <v>6.3049965972222205E-2</v>
      </c>
      <c r="J60" s="5">
        <v>70</v>
      </c>
      <c r="K60" s="4">
        <v>5.8999999999999999E-3</v>
      </c>
    </row>
    <row r="61" spans="2:11" x14ac:dyDescent="0.25">
      <c r="B61" s="4">
        <v>3</v>
      </c>
      <c r="C61" s="4">
        <v>11</v>
      </c>
      <c r="D61" s="5">
        <v>70</v>
      </c>
      <c r="E61" s="6">
        <v>21.5</v>
      </c>
      <c r="F61" s="4">
        <v>6.6E-3</v>
      </c>
      <c r="G61" s="7">
        <v>7.0958482465277778E-2</v>
      </c>
      <c r="J61" s="5">
        <v>70</v>
      </c>
      <c r="K61" s="4">
        <v>6.6E-3</v>
      </c>
    </row>
    <row r="62" spans="2:11" x14ac:dyDescent="0.25">
      <c r="B62" s="4">
        <v>2</v>
      </c>
      <c r="C62" s="4">
        <v>15</v>
      </c>
      <c r="D62" s="5">
        <v>71</v>
      </c>
      <c r="E62" s="6">
        <v>9</v>
      </c>
      <c r="F62" s="4">
        <v>1E-4</v>
      </c>
      <c r="G62" s="7">
        <v>7.0903940972222215E-4</v>
      </c>
      <c r="J62" s="5">
        <v>71</v>
      </c>
      <c r="K62" s="4">
        <v>1E-4</v>
      </c>
    </row>
    <row r="63" spans="2:11" x14ac:dyDescent="0.25">
      <c r="B63" s="4">
        <v>1</v>
      </c>
      <c r="C63" s="4">
        <v>56</v>
      </c>
      <c r="D63" s="5">
        <v>71</v>
      </c>
      <c r="E63" s="6">
        <v>17</v>
      </c>
      <c r="F63" s="4">
        <v>1.6000000000000001E-3</v>
      </c>
      <c r="G63" s="7">
        <v>1.7671443749999998E-2</v>
      </c>
      <c r="J63" s="5">
        <v>71</v>
      </c>
      <c r="K63" s="4">
        <v>1.6000000000000001E-3</v>
      </c>
    </row>
    <row r="64" spans="2:11" x14ac:dyDescent="0.25">
      <c r="B64" s="4">
        <v>1</v>
      </c>
      <c r="C64" s="4">
        <v>56</v>
      </c>
      <c r="D64" s="5">
        <v>71</v>
      </c>
      <c r="E64" s="6">
        <v>18</v>
      </c>
      <c r="F64" s="4">
        <v>2.5000000000000001E-3</v>
      </c>
      <c r="G64" s="7">
        <v>2.6398082638888893E-2</v>
      </c>
      <c r="J64" s="5">
        <v>71</v>
      </c>
      <c r="K64" s="4">
        <v>2.5000000000000001E-3</v>
      </c>
    </row>
    <row r="65" spans="2:11" x14ac:dyDescent="0.25">
      <c r="B65" s="4">
        <v>3</v>
      </c>
      <c r="C65" s="4">
        <v>3</v>
      </c>
      <c r="D65" s="5">
        <v>71</v>
      </c>
      <c r="E65" s="6">
        <v>21</v>
      </c>
      <c r="F65" s="4">
        <v>4.8999999999999998E-3</v>
      </c>
      <c r="G65" s="7">
        <v>5.2414374826388895E-2</v>
      </c>
      <c r="J65" s="5">
        <v>71</v>
      </c>
      <c r="K65" s="4">
        <v>4.8999999999999998E-3</v>
      </c>
    </row>
    <row r="66" spans="2:11" x14ac:dyDescent="0.25">
      <c r="B66" s="4">
        <v>4</v>
      </c>
      <c r="C66" s="4">
        <v>21</v>
      </c>
      <c r="D66" s="5">
        <v>71</v>
      </c>
      <c r="E66" s="6">
        <v>20</v>
      </c>
      <c r="F66" s="4">
        <v>5.1999999999999998E-3</v>
      </c>
      <c r="G66" s="7">
        <v>5.5523239930555551E-2</v>
      </c>
      <c r="J66" s="5">
        <v>71</v>
      </c>
      <c r="K66" s="4">
        <v>5.1999999999999998E-3</v>
      </c>
    </row>
    <row r="67" spans="2:11" x14ac:dyDescent="0.25">
      <c r="B67" s="4">
        <v>3</v>
      </c>
      <c r="C67" s="4">
        <v>3</v>
      </c>
      <c r="D67" s="5">
        <v>71</v>
      </c>
      <c r="E67" s="6">
        <v>21</v>
      </c>
      <c r="F67" s="4">
        <v>5.7000000000000002E-3</v>
      </c>
      <c r="G67" s="7">
        <v>6.157734565972222E-2</v>
      </c>
      <c r="J67" s="5">
        <v>71</v>
      </c>
      <c r="K67" s="4">
        <v>5.7000000000000002E-3</v>
      </c>
    </row>
    <row r="68" spans="2:11" x14ac:dyDescent="0.25">
      <c r="B68" s="4">
        <v>3</v>
      </c>
      <c r="C68" s="4">
        <v>51</v>
      </c>
      <c r="D68" s="5">
        <v>72</v>
      </c>
      <c r="E68" s="6">
        <v>22</v>
      </c>
      <c r="F68" s="4">
        <v>1.8E-3</v>
      </c>
      <c r="G68" s="7">
        <v>1.9689478993055554E-2</v>
      </c>
      <c r="J68" s="5">
        <v>72</v>
      </c>
      <c r="K68" s="4">
        <v>1.8E-3</v>
      </c>
    </row>
    <row r="69" spans="2:11" x14ac:dyDescent="0.25">
      <c r="B69" s="4">
        <v>4</v>
      </c>
      <c r="C69" s="4">
        <v>4</v>
      </c>
      <c r="D69" s="5">
        <v>72</v>
      </c>
      <c r="E69" s="6">
        <v>21</v>
      </c>
      <c r="F69" s="4">
        <v>2.2000000000000001E-3</v>
      </c>
      <c r="G69" s="7">
        <v>2.4052798437500005E-2</v>
      </c>
      <c r="J69" s="5">
        <v>72</v>
      </c>
      <c r="K69" s="4">
        <v>2.2000000000000001E-3</v>
      </c>
    </row>
    <row r="70" spans="2:11" x14ac:dyDescent="0.25">
      <c r="B70" s="4">
        <v>2</v>
      </c>
      <c r="C70" s="4">
        <v>47</v>
      </c>
      <c r="D70" s="5">
        <v>72</v>
      </c>
      <c r="E70" s="6">
        <v>21</v>
      </c>
      <c r="F70" s="4">
        <v>2.7000000000000001E-3</v>
      </c>
      <c r="G70" s="7">
        <v>2.8852449826388887E-2</v>
      </c>
      <c r="J70" s="5">
        <v>72</v>
      </c>
      <c r="K70" s="4">
        <v>2.7000000000000001E-3</v>
      </c>
    </row>
    <row r="71" spans="2:11" x14ac:dyDescent="0.25">
      <c r="B71" s="4">
        <v>2</v>
      </c>
      <c r="C71" s="4">
        <v>47</v>
      </c>
      <c r="D71" s="5">
        <v>72</v>
      </c>
      <c r="E71" s="6">
        <v>23.5</v>
      </c>
      <c r="F71" s="4">
        <v>3.2000000000000002E-3</v>
      </c>
      <c r="G71" s="7">
        <v>3.4088433159722223E-2</v>
      </c>
      <c r="J71" s="5">
        <v>72</v>
      </c>
      <c r="K71" s="4">
        <v>3.2000000000000002E-3</v>
      </c>
    </row>
    <row r="72" spans="2:11" x14ac:dyDescent="0.25">
      <c r="B72" s="4">
        <v>1</v>
      </c>
      <c r="C72" s="4">
        <v>25</v>
      </c>
      <c r="D72" s="5">
        <v>72</v>
      </c>
      <c r="E72" s="6">
        <v>23</v>
      </c>
      <c r="F72" s="4">
        <v>4.0000000000000001E-3</v>
      </c>
      <c r="G72" s="7">
        <v>4.2760530555555544E-2</v>
      </c>
      <c r="J72" s="5">
        <v>72</v>
      </c>
      <c r="K72" s="4">
        <v>4.0000000000000001E-3</v>
      </c>
    </row>
    <row r="73" spans="2:11" x14ac:dyDescent="0.25">
      <c r="B73" s="4">
        <v>1</v>
      </c>
      <c r="C73" s="4">
        <v>25</v>
      </c>
      <c r="D73" s="5">
        <v>72</v>
      </c>
      <c r="E73" s="6">
        <v>22</v>
      </c>
      <c r="F73" s="4">
        <v>4.4999999999999997E-3</v>
      </c>
      <c r="G73" s="7">
        <v>4.8541928819444441E-2</v>
      </c>
      <c r="J73" s="5">
        <v>72</v>
      </c>
      <c r="K73" s="4">
        <v>4.4999999999999997E-3</v>
      </c>
    </row>
    <row r="74" spans="2:11" x14ac:dyDescent="0.25">
      <c r="B74" s="4">
        <v>3</v>
      </c>
      <c r="C74" s="4">
        <v>51</v>
      </c>
      <c r="D74" s="5">
        <v>72</v>
      </c>
      <c r="E74" s="6">
        <v>23</v>
      </c>
      <c r="F74" s="4">
        <v>4.4999999999999997E-3</v>
      </c>
      <c r="G74" s="7">
        <v>4.8541928819444441E-2</v>
      </c>
      <c r="J74" s="5">
        <v>72</v>
      </c>
      <c r="K74" s="4">
        <v>4.4999999999999997E-3</v>
      </c>
    </row>
    <row r="75" spans="2:11" x14ac:dyDescent="0.25">
      <c r="B75" s="4">
        <v>2</v>
      </c>
      <c r="C75" s="4">
        <v>23</v>
      </c>
      <c r="D75" s="5">
        <v>73</v>
      </c>
      <c r="E75" s="6">
        <v>12.6</v>
      </c>
      <c r="F75" s="4">
        <v>5.9999999999999995E-4</v>
      </c>
      <c r="G75" s="7">
        <v>6.5995206597222232E-3</v>
      </c>
      <c r="J75" s="5">
        <v>73</v>
      </c>
      <c r="K75" s="4">
        <v>5.9999999999999995E-4</v>
      </c>
    </row>
    <row r="76" spans="2:11" x14ac:dyDescent="0.25">
      <c r="B76" s="4">
        <v>1</v>
      </c>
      <c r="C76" s="4">
        <v>24</v>
      </c>
      <c r="D76" s="5">
        <v>73</v>
      </c>
      <c r="E76" s="6">
        <v>15</v>
      </c>
      <c r="F76" s="4">
        <v>1.6000000000000001E-3</v>
      </c>
      <c r="G76" s="7">
        <v>1.7671443749999998E-2</v>
      </c>
      <c r="J76" s="5">
        <v>73</v>
      </c>
      <c r="K76" s="4">
        <v>1.6000000000000001E-3</v>
      </c>
    </row>
    <row r="77" spans="2:11" x14ac:dyDescent="0.25">
      <c r="B77" s="4">
        <v>3</v>
      </c>
      <c r="C77" s="4">
        <v>46</v>
      </c>
      <c r="D77" s="5">
        <v>73</v>
      </c>
      <c r="E77" s="6">
        <v>20.5</v>
      </c>
      <c r="F77" s="4">
        <v>2.2000000000000001E-3</v>
      </c>
      <c r="G77" s="7">
        <v>2.4052798437500005E-2</v>
      </c>
      <c r="J77" s="5">
        <v>73</v>
      </c>
      <c r="K77" s="4">
        <v>2.2000000000000001E-3</v>
      </c>
    </row>
    <row r="78" spans="2:11" x14ac:dyDescent="0.25">
      <c r="B78" s="4">
        <v>1</v>
      </c>
      <c r="C78" s="4">
        <v>24</v>
      </c>
      <c r="D78" s="5">
        <v>73</v>
      </c>
      <c r="E78" s="6">
        <v>18</v>
      </c>
      <c r="F78" s="4">
        <v>2.5000000000000001E-3</v>
      </c>
      <c r="G78" s="7">
        <v>2.6398082638888893E-2</v>
      </c>
      <c r="J78" s="5">
        <v>73</v>
      </c>
      <c r="K78" s="4">
        <v>2.5000000000000001E-3</v>
      </c>
    </row>
    <row r="79" spans="2:11" x14ac:dyDescent="0.25">
      <c r="B79" s="4">
        <v>4</v>
      </c>
      <c r="C79" s="4">
        <v>37</v>
      </c>
      <c r="D79" s="5">
        <v>73</v>
      </c>
      <c r="E79" s="6">
        <v>21.5</v>
      </c>
      <c r="F79" s="4">
        <v>2.7000000000000001E-3</v>
      </c>
      <c r="G79" s="7">
        <v>2.8852449826388887E-2</v>
      </c>
      <c r="J79" s="5">
        <v>73</v>
      </c>
      <c r="K79" s="4">
        <v>2.7000000000000001E-3</v>
      </c>
    </row>
    <row r="80" spans="2:11" x14ac:dyDescent="0.25">
      <c r="B80" s="4">
        <v>2</v>
      </c>
      <c r="C80" s="4">
        <v>23</v>
      </c>
      <c r="D80" s="5">
        <v>73</v>
      </c>
      <c r="E80" s="6">
        <v>20.6</v>
      </c>
      <c r="F80" s="4">
        <v>2.8999999999999998E-3</v>
      </c>
      <c r="G80" s="7">
        <v>3.1415899999999997E-2</v>
      </c>
      <c r="J80" s="5">
        <v>73</v>
      </c>
      <c r="K80" s="4">
        <v>2.8999999999999998E-3</v>
      </c>
    </row>
    <row r="81" spans="2:11" x14ac:dyDescent="0.25">
      <c r="B81" s="4">
        <v>3</v>
      </c>
      <c r="C81" s="4">
        <v>46</v>
      </c>
      <c r="D81" s="5">
        <v>73</v>
      </c>
      <c r="E81" s="6">
        <v>23</v>
      </c>
      <c r="F81" s="4">
        <v>4.5999999999999999E-3</v>
      </c>
      <c r="G81" s="7">
        <v>4.9087343749999998E-2</v>
      </c>
      <c r="J81" s="5">
        <v>73</v>
      </c>
      <c r="K81" s="4">
        <v>4.3E-3</v>
      </c>
    </row>
    <row r="82" spans="2:11" x14ac:dyDescent="0.25">
      <c r="B82" s="4">
        <v>4</v>
      </c>
      <c r="C82" s="4">
        <v>37</v>
      </c>
      <c r="D82" s="5">
        <v>73</v>
      </c>
      <c r="E82" s="6">
        <v>23</v>
      </c>
      <c r="F82" s="4">
        <v>7.6E-3</v>
      </c>
      <c r="G82" s="7">
        <v>8.1921322569444455E-2</v>
      </c>
      <c r="J82" s="5">
        <v>73</v>
      </c>
      <c r="K82" s="4">
        <v>4.5999999999999999E-3</v>
      </c>
    </row>
    <row r="83" spans="2:11" x14ac:dyDescent="0.25">
      <c r="B83" s="4">
        <v>1</v>
      </c>
      <c r="C83" s="4">
        <v>9</v>
      </c>
      <c r="D83" s="5">
        <v>74</v>
      </c>
      <c r="E83" s="6">
        <v>18</v>
      </c>
      <c r="F83" s="4">
        <v>3.3E-3</v>
      </c>
      <c r="G83" s="7">
        <v>3.5615594965277782E-2</v>
      </c>
      <c r="J83" s="5">
        <v>73</v>
      </c>
      <c r="K83" s="4">
        <v>7.6E-3</v>
      </c>
    </row>
    <row r="84" spans="2:11" x14ac:dyDescent="0.25">
      <c r="B84" s="4">
        <v>2</v>
      </c>
      <c r="C84" s="4">
        <v>42</v>
      </c>
      <c r="D84" s="5">
        <v>74</v>
      </c>
      <c r="E84" s="6">
        <v>22.5</v>
      </c>
      <c r="F84" s="4">
        <v>3.7000000000000002E-3</v>
      </c>
      <c r="G84" s="7">
        <v>3.97607484375E-2</v>
      </c>
      <c r="J84" s="5">
        <v>74</v>
      </c>
      <c r="K84" s="4">
        <v>6.9999999999999999E-4</v>
      </c>
    </row>
    <row r="85" spans="2:11" x14ac:dyDescent="0.25">
      <c r="B85" s="4">
        <v>2</v>
      </c>
      <c r="C85" s="4">
        <v>42</v>
      </c>
      <c r="D85" s="5">
        <v>74</v>
      </c>
      <c r="E85" s="6">
        <v>21.5</v>
      </c>
      <c r="F85" s="4">
        <v>3.8999999999999998E-3</v>
      </c>
      <c r="G85" s="7">
        <v>4.1506076215277771E-2</v>
      </c>
      <c r="J85" s="5">
        <v>74</v>
      </c>
      <c r="K85" s="4">
        <v>3.3E-3</v>
      </c>
    </row>
    <row r="86" spans="2:11" x14ac:dyDescent="0.25">
      <c r="B86" s="4">
        <v>1</v>
      </c>
      <c r="C86" s="4">
        <v>9</v>
      </c>
      <c r="D86" s="5">
        <v>74</v>
      </c>
      <c r="E86" s="6">
        <v>18</v>
      </c>
      <c r="F86" s="4">
        <v>4.0000000000000001E-3</v>
      </c>
      <c r="G86" s="7">
        <v>4.2760530555555544E-2</v>
      </c>
      <c r="J86" s="5">
        <v>74</v>
      </c>
      <c r="K86" s="4">
        <v>3.7000000000000002E-3</v>
      </c>
    </row>
    <row r="87" spans="2:11" x14ac:dyDescent="0.25">
      <c r="B87" s="4">
        <v>4</v>
      </c>
      <c r="C87" s="4">
        <v>13</v>
      </c>
      <c r="D87" s="5">
        <v>74</v>
      </c>
      <c r="E87" s="6">
        <v>20</v>
      </c>
      <c r="F87" s="4">
        <v>4.7000000000000002E-3</v>
      </c>
      <c r="G87" s="7">
        <v>5.066904704861111E-2</v>
      </c>
      <c r="J87" s="5">
        <v>74</v>
      </c>
      <c r="K87" s="4">
        <v>3.8999999999999998E-3</v>
      </c>
    </row>
    <row r="88" spans="2:11" x14ac:dyDescent="0.25">
      <c r="B88" s="4">
        <v>3</v>
      </c>
      <c r="C88" s="4">
        <v>43</v>
      </c>
      <c r="D88" s="5">
        <v>74</v>
      </c>
      <c r="E88" s="6">
        <v>24</v>
      </c>
      <c r="F88" s="4">
        <v>5.4999999999999997E-3</v>
      </c>
      <c r="G88" s="7">
        <v>5.9395685937499984E-2</v>
      </c>
      <c r="J88" s="5">
        <v>74</v>
      </c>
      <c r="K88" s="4">
        <v>4.0000000000000001E-3</v>
      </c>
    </row>
    <row r="89" spans="2:11" x14ac:dyDescent="0.25">
      <c r="B89" s="4">
        <v>3</v>
      </c>
      <c r="C89" s="4">
        <v>43</v>
      </c>
      <c r="D89" s="5">
        <v>74</v>
      </c>
      <c r="E89" s="6">
        <v>23.5</v>
      </c>
      <c r="F89" s="4">
        <v>5.7000000000000002E-3</v>
      </c>
      <c r="G89" s="7">
        <v>6.168642864583334E-2</v>
      </c>
      <c r="J89" s="5">
        <v>74</v>
      </c>
      <c r="K89" s="4">
        <v>4.7000000000000002E-3</v>
      </c>
    </row>
    <row r="90" spans="2:11" x14ac:dyDescent="0.25">
      <c r="B90" s="4">
        <v>4</v>
      </c>
      <c r="C90" s="4">
        <v>13</v>
      </c>
      <c r="D90" s="5">
        <v>74</v>
      </c>
      <c r="E90" s="6">
        <v>22</v>
      </c>
      <c r="F90" s="4">
        <v>5.8999999999999999E-3</v>
      </c>
      <c r="G90" s="7">
        <v>6.3268131944444445E-2</v>
      </c>
      <c r="J90" s="5">
        <v>74</v>
      </c>
      <c r="K90" s="4">
        <v>5.4999999999999997E-3</v>
      </c>
    </row>
    <row r="91" spans="2:11" x14ac:dyDescent="0.25">
      <c r="B91" s="4">
        <v>1</v>
      </c>
      <c r="C91" s="4">
        <v>16</v>
      </c>
      <c r="D91" s="5">
        <v>75</v>
      </c>
      <c r="E91" s="6">
        <v>14</v>
      </c>
      <c r="F91" s="4">
        <v>1E-3</v>
      </c>
      <c r="G91" s="7">
        <v>1.0690132638888886E-2</v>
      </c>
      <c r="J91" s="5">
        <v>74</v>
      </c>
      <c r="K91" s="4">
        <v>5.7000000000000002E-3</v>
      </c>
    </row>
    <row r="92" spans="2:11" x14ac:dyDescent="0.25">
      <c r="B92" s="4">
        <v>3</v>
      </c>
      <c r="C92" s="4">
        <v>6</v>
      </c>
      <c r="D92" s="5">
        <v>75</v>
      </c>
      <c r="E92" s="6">
        <v>20.5</v>
      </c>
      <c r="F92" s="4">
        <v>2.5000000000000001E-3</v>
      </c>
      <c r="G92" s="7">
        <v>2.6398082638888893E-2</v>
      </c>
      <c r="J92" s="5">
        <v>74</v>
      </c>
      <c r="K92" s="4">
        <v>5.8999999999999999E-3</v>
      </c>
    </row>
    <row r="93" spans="2:11" x14ac:dyDescent="0.25">
      <c r="B93" s="4">
        <v>4</v>
      </c>
      <c r="C93" s="4">
        <v>29</v>
      </c>
      <c r="D93" s="5">
        <v>75</v>
      </c>
      <c r="E93" s="6">
        <v>17</v>
      </c>
      <c r="F93" s="4">
        <v>2.5000000000000001E-3</v>
      </c>
      <c r="G93" s="7">
        <v>2.6398082638888893E-2</v>
      </c>
      <c r="J93" s="5">
        <v>74</v>
      </c>
      <c r="K93" s="4">
        <v>6.4000000000000003E-3</v>
      </c>
    </row>
    <row r="94" spans="2:11" x14ac:dyDescent="0.25">
      <c r="B94" s="4">
        <v>1</v>
      </c>
      <c r="C94" s="4">
        <v>16</v>
      </c>
      <c r="D94" s="5">
        <v>75</v>
      </c>
      <c r="E94" s="6">
        <v>18.5</v>
      </c>
      <c r="F94" s="4">
        <v>2.8999999999999998E-3</v>
      </c>
      <c r="G94" s="7">
        <v>3.1415899999999997E-2</v>
      </c>
      <c r="J94" s="5">
        <v>75</v>
      </c>
      <c r="K94" s="4">
        <v>1E-3</v>
      </c>
    </row>
    <row r="95" spans="2:11" x14ac:dyDescent="0.25">
      <c r="B95" s="4">
        <v>3</v>
      </c>
      <c r="C95" s="4">
        <v>6</v>
      </c>
      <c r="D95" s="5">
        <v>75</v>
      </c>
      <c r="E95" s="6">
        <v>23</v>
      </c>
      <c r="F95" s="4">
        <v>3.3999999999999998E-3</v>
      </c>
      <c r="G95" s="7">
        <v>3.6870049305555555E-2</v>
      </c>
      <c r="J95" s="5">
        <v>75</v>
      </c>
      <c r="K95" s="4">
        <v>2.5000000000000001E-3</v>
      </c>
    </row>
    <row r="96" spans="2:11" x14ac:dyDescent="0.25">
      <c r="B96" s="4">
        <v>2</v>
      </c>
      <c r="C96" s="4">
        <v>50</v>
      </c>
      <c r="D96" s="5">
        <v>75</v>
      </c>
      <c r="E96" s="6">
        <v>21</v>
      </c>
      <c r="F96" s="4">
        <v>4.1000000000000003E-3</v>
      </c>
      <c r="G96" s="7">
        <v>4.374227743055556E-2</v>
      </c>
      <c r="J96" s="5">
        <v>75</v>
      </c>
      <c r="K96" s="4">
        <v>2.5000000000000001E-3</v>
      </c>
    </row>
    <row r="97" spans="2:11" x14ac:dyDescent="0.25">
      <c r="B97" s="4">
        <v>4</v>
      </c>
      <c r="C97" s="4">
        <v>29</v>
      </c>
      <c r="D97" s="5">
        <v>75</v>
      </c>
      <c r="E97" s="6">
        <v>23</v>
      </c>
      <c r="F97" s="4">
        <v>5.8999999999999999E-3</v>
      </c>
      <c r="G97" s="7">
        <v>6.3049965972222205E-2</v>
      </c>
      <c r="J97" s="5">
        <v>75</v>
      </c>
      <c r="K97" s="4">
        <v>2.8999999999999998E-3</v>
      </c>
    </row>
    <row r="98" spans="2:11" x14ac:dyDescent="0.25">
      <c r="B98" s="4">
        <v>2</v>
      </c>
      <c r="C98" s="4">
        <v>50</v>
      </c>
      <c r="D98" s="5">
        <v>75</v>
      </c>
      <c r="E98" s="6">
        <v>22</v>
      </c>
      <c r="F98" s="4">
        <v>6.7000000000000002E-3</v>
      </c>
      <c r="G98" s="7">
        <v>7.2267478298611118E-2</v>
      </c>
      <c r="J98" s="5">
        <v>75</v>
      </c>
      <c r="K98" s="4">
        <v>3.3999999999999998E-3</v>
      </c>
    </row>
    <row r="99" spans="2:11" x14ac:dyDescent="0.25">
      <c r="B99" s="14">
        <v>2</v>
      </c>
      <c r="C99" s="4">
        <v>101</v>
      </c>
      <c r="D99" s="5">
        <v>76</v>
      </c>
      <c r="E99" s="6">
        <v>9.5</v>
      </c>
      <c r="F99" s="4">
        <v>4.0000000000000002E-4</v>
      </c>
      <c r="G99" s="7">
        <v>4.4178609374999995E-3</v>
      </c>
      <c r="J99" s="5">
        <v>75</v>
      </c>
      <c r="K99" s="4">
        <v>3.8999999999999998E-3</v>
      </c>
    </row>
    <row r="100" spans="2:11" x14ac:dyDescent="0.25">
      <c r="B100" s="4">
        <v>4</v>
      </c>
      <c r="C100" s="4">
        <v>28</v>
      </c>
      <c r="D100" s="5">
        <v>76</v>
      </c>
      <c r="E100" s="6">
        <v>14.5</v>
      </c>
      <c r="F100" s="4">
        <v>1.2999999999999999E-3</v>
      </c>
      <c r="G100" s="7">
        <v>1.3962622222222222E-2</v>
      </c>
      <c r="J100" s="5">
        <v>75</v>
      </c>
      <c r="K100" s="4">
        <v>4.1000000000000003E-3</v>
      </c>
    </row>
    <row r="101" spans="2:11" x14ac:dyDescent="0.25">
      <c r="B101" s="4">
        <v>1</v>
      </c>
      <c r="C101" s="4">
        <v>32</v>
      </c>
      <c r="D101" s="5">
        <v>76</v>
      </c>
      <c r="E101" s="6">
        <v>15</v>
      </c>
      <c r="F101" s="4">
        <v>1.8E-3</v>
      </c>
      <c r="G101" s="7">
        <v>1.9689478993055554E-2</v>
      </c>
      <c r="J101" s="5">
        <v>75</v>
      </c>
      <c r="K101" s="4">
        <v>5.8999999999999999E-3</v>
      </c>
    </row>
    <row r="102" spans="2:11" x14ac:dyDescent="0.25">
      <c r="B102" s="14">
        <v>2</v>
      </c>
      <c r="C102" s="4">
        <v>101</v>
      </c>
      <c r="D102" s="5">
        <v>76</v>
      </c>
      <c r="E102" s="6">
        <v>16</v>
      </c>
      <c r="F102" s="4">
        <v>1.8E-3</v>
      </c>
      <c r="G102" s="7">
        <v>1.9689478993055554E-2</v>
      </c>
      <c r="J102" s="5">
        <v>75</v>
      </c>
      <c r="K102" s="4">
        <v>6.7000000000000002E-3</v>
      </c>
    </row>
    <row r="103" spans="2:11" x14ac:dyDescent="0.25">
      <c r="B103" s="4">
        <v>1</v>
      </c>
      <c r="C103" s="4">
        <v>32</v>
      </c>
      <c r="D103" s="5">
        <v>76</v>
      </c>
      <c r="E103" s="6">
        <v>16.5</v>
      </c>
      <c r="F103" s="4">
        <v>2.2000000000000001E-3</v>
      </c>
      <c r="G103" s="7">
        <v>2.4052798437500005E-2</v>
      </c>
      <c r="J103" s="5">
        <v>76</v>
      </c>
      <c r="K103" s="4">
        <v>4.0000000000000002E-4</v>
      </c>
    </row>
    <row r="104" spans="2:11" x14ac:dyDescent="0.25">
      <c r="B104" s="4">
        <v>4</v>
      </c>
      <c r="C104" s="4">
        <v>28</v>
      </c>
      <c r="D104" s="5">
        <v>76</v>
      </c>
      <c r="E104" s="6">
        <v>16</v>
      </c>
      <c r="F104" s="4">
        <v>3.5000000000000001E-3</v>
      </c>
      <c r="G104" s="7">
        <v>3.8015420659722229E-2</v>
      </c>
      <c r="J104" s="5">
        <v>76</v>
      </c>
      <c r="K104" s="4">
        <v>1.2999999999999999E-3</v>
      </c>
    </row>
    <row r="105" spans="2:11" x14ac:dyDescent="0.25">
      <c r="B105" s="4">
        <v>3</v>
      </c>
      <c r="C105" s="4">
        <v>35</v>
      </c>
      <c r="D105" s="5">
        <v>76</v>
      </c>
      <c r="E105" s="6">
        <v>19.5</v>
      </c>
      <c r="F105" s="4">
        <v>4.4999999999999997E-3</v>
      </c>
      <c r="G105" s="7">
        <v>4.8214679861111109E-2</v>
      </c>
      <c r="J105" s="5">
        <v>76</v>
      </c>
      <c r="K105" s="4">
        <v>1.8E-3</v>
      </c>
    </row>
    <row r="106" spans="2:11" x14ac:dyDescent="0.25">
      <c r="B106" s="4">
        <v>3</v>
      </c>
      <c r="C106" s="4">
        <v>35</v>
      </c>
      <c r="D106" s="5">
        <v>76</v>
      </c>
      <c r="E106" s="6">
        <v>20.5</v>
      </c>
      <c r="F106" s="4">
        <v>4.8999999999999998E-3</v>
      </c>
      <c r="G106" s="7">
        <v>5.3232497222222216E-2</v>
      </c>
      <c r="J106" s="5">
        <v>76</v>
      </c>
      <c r="K106" s="4">
        <v>1.8E-3</v>
      </c>
    </row>
    <row r="107" spans="2:11" x14ac:dyDescent="0.25">
      <c r="B107" s="4">
        <v>1</v>
      </c>
      <c r="C107" s="4">
        <v>61</v>
      </c>
      <c r="D107" s="5" t="s">
        <v>8</v>
      </c>
      <c r="E107" s="6">
        <v>13.5</v>
      </c>
      <c r="F107" s="4">
        <v>1.2999999999999999E-3</v>
      </c>
      <c r="G107" s="7">
        <v>1.3962622222222222E-2</v>
      </c>
      <c r="J107" s="5">
        <v>76</v>
      </c>
      <c r="K107" s="4">
        <v>2.2000000000000001E-3</v>
      </c>
    </row>
    <row r="108" spans="2:11" x14ac:dyDescent="0.25">
      <c r="B108" s="4">
        <v>4</v>
      </c>
      <c r="C108" s="4">
        <v>64</v>
      </c>
      <c r="D108" s="5" t="s">
        <v>8</v>
      </c>
      <c r="E108" s="6">
        <v>14</v>
      </c>
      <c r="F108" s="4">
        <v>1.2999999999999999E-3</v>
      </c>
      <c r="G108" s="7">
        <v>1.3962622222222222E-2</v>
      </c>
      <c r="J108" s="5">
        <v>76</v>
      </c>
      <c r="K108" s="4">
        <v>2.2000000000000001E-3</v>
      </c>
    </row>
    <row r="109" spans="2:11" x14ac:dyDescent="0.25">
      <c r="B109" s="4">
        <v>2</v>
      </c>
      <c r="C109" s="4">
        <v>62</v>
      </c>
      <c r="D109" s="5" t="s">
        <v>8</v>
      </c>
      <c r="E109" s="6">
        <v>16</v>
      </c>
      <c r="F109" s="4">
        <v>2E-3</v>
      </c>
      <c r="G109" s="7">
        <v>2.181659722222222E-2</v>
      </c>
      <c r="J109" s="5">
        <v>76</v>
      </c>
      <c r="K109" s="4">
        <v>3.5000000000000001E-3</v>
      </c>
    </row>
    <row r="110" spans="2:11" x14ac:dyDescent="0.25">
      <c r="B110" s="4">
        <v>1</v>
      </c>
      <c r="C110" s="4">
        <v>61</v>
      </c>
      <c r="D110" s="5" t="s">
        <v>8</v>
      </c>
      <c r="E110" s="6">
        <v>15.5</v>
      </c>
      <c r="F110" s="4">
        <v>2.5000000000000001E-3</v>
      </c>
      <c r="G110" s="7">
        <v>2.6398082638888893E-2</v>
      </c>
      <c r="J110" s="5">
        <v>76</v>
      </c>
      <c r="K110" s="4">
        <v>3.7000000000000002E-3</v>
      </c>
    </row>
    <row r="111" spans="2:11" x14ac:dyDescent="0.25">
      <c r="B111" s="4">
        <v>3</v>
      </c>
      <c r="C111" s="4">
        <v>63</v>
      </c>
      <c r="D111" s="5" t="s">
        <v>8</v>
      </c>
      <c r="E111" s="6">
        <v>20</v>
      </c>
      <c r="F111" s="4">
        <v>2.8999999999999998E-3</v>
      </c>
      <c r="G111" s="7">
        <v>3.1415899999999997E-2</v>
      </c>
      <c r="J111" s="5">
        <v>76</v>
      </c>
      <c r="K111" s="4">
        <v>4.4999999999999997E-3</v>
      </c>
    </row>
    <row r="112" spans="2:11" x14ac:dyDescent="0.25">
      <c r="B112" s="4">
        <v>3</v>
      </c>
      <c r="C112" s="4">
        <v>63</v>
      </c>
      <c r="D112" s="5" t="s">
        <v>8</v>
      </c>
      <c r="E112" s="6">
        <v>18</v>
      </c>
      <c r="F112" s="4">
        <v>3.2000000000000002E-3</v>
      </c>
      <c r="G112" s="7">
        <v>3.4088433159722223E-2</v>
      </c>
      <c r="J112" s="5">
        <v>76</v>
      </c>
      <c r="K112" s="4">
        <v>4.8999999999999998E-3</v>
      </c>
    </row>
    <row r="113" spans="2:11" x14ac:dyDescent="0.25">
      <c r="B113" s="4">
        <v>4</v>
      </c>
      <c r="C113" s="4">
        <v>64</v>
      </c>
      <c r="D113" s="5" t="s">
        <v>8</v>
      </c>
      <c r="E113" s="6">
        <v>19</v>
      </c>
      <c r="F113" s="4">
        <v>3.7000000000000002E-3</v>
      </c>
      <c r="G113" s="7">
        <v>3.97607484375E-2</v>
      </c>
      <c r="J113" s="5" t="s">
        <v>8</v>
      </c>
      <c r="K113" s="4">
        <v>1.2999999999999999E-3</v>
      </c>
    </row>
    <row r="114" spans="2:11" x14ac:dyDescent="0.25">
      <c r="J114" s="5" t="s">
        <v>8</v>
      </c>
      <c r="K114" s="4">
        <v>1.2999999999999999E-3</v>
      </c>
    </row>
    <row r="115" spans="2:11" x14ac:dyDescent="0.25">
      <c r="J115" s="5" t="s">
        <v>8</v>
      </c>
      <c r="K115" s="4">
        <v>2E-3</v>
      </c>
    </row>
    <row r="116" spans="2:11" x14ac:dyDescent="0.25">
      <c r="J116" s="5" t="s">
        <v>8</v>
      </c>
      <c r="K116" s="4">
        <v>2.5000000000000001E-3</v>
      </c>
    </row>
    <row r="117" spans="2:11" x14ac:dyDescent="0.25">
      <c r="J117" s="5" t="s">
        <v>8</v>
      </c>
      <c r="K117" s="4">
        <v>2.8999999999999998E-3</v>
      </c>
    </row>
    <row r="118" spans="2:11" x14ac:dyDescent="0.25">
      <c r="J118" s="5" t="s">
        <v>8</v>
      </c>
      <c r="K118" s="4">
        <v>3.2000000000000002E-3</v>
      </c>
    </row>
    <row r="119" spans="2:11" x14ac:dyDescent="0.25">
      <c r="J119" s="5" t="s">
        <v>8</v>
      </c>
      <c r="K119" s="4">
        <v>3.7000000000000002E-3</v>
      </c>
    </row>
  </sheetData>
  <sortState ref="J2:K119">
    <sortCondition ref="J2:J119"/>
    <sortCondition ref="K2:K119"/>
  </sortState>
  <pageMargins left="0.7" right="0.7" top="0.75" bottom="0.75" header="0.3" footer="0.3"/>
  <pageSetup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clone means &amp; corr</vt:lpstr>
      <vt:lpstr>BA</vt:lpstr>
      <vt:lpstr>BA plot</vt:lpstr>
      <vt:lpstr>ht</vt:lpstr>
      <vt:lpstr>avght</vt:lpstr>
      <vt:lpstr>Sheet1</vt:lpstr>
      <vt:lpstr>pivot</vt:lpstr>
      <vt:lpstr>yr4data</vt:lpstr>
      <vt:lpstr>BA plot sm</vt:lpstr>
      <vt:lpstr>yr4data!yr4_data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Bradford</cp:lastModifiedBy>
  <dcterms:created xsi:type="dcterms:W3CDTF">2014-01-31T21:00:52Z</dcterms:created>
  <dcterms:modified xsi:type="dcterms:W3CDTF">2014-02-26T22:53:21Z</dcterms:modified>
</cp:coreProperties>
</file>