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99\CraftAuto-Production\Brewhouse Design\BHAC\Completed\CA24011601BHCB - Crawford-Springfield\Bill of Material\"/>
    </mc:Choice>
  </mc:AlternateContent>
  <xr:revisionPtr revIDLastSave="0" documentId="13_ncr:1_{073318C6-18A3-4F3C-AA77-C27E588D9A4C}" xr6:coauthVersionLast="47" xr6:coauthVersionMax="47" xr10:uidLastSave="{00000000-0000-0000-0000-000000000000}"/>
  <bookViews>
    <workbookView xWindow="28680" yWindow="-274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4" i="1" l="1"/>
  <c r="I43" i="1"/>
  <c r="I76" i="1"/>
  <c r="I74" i="1"/>
  <c r="I63" i="1"/>
  <c r="I64" i="1"/>
  <c r="I65" i="1"/>
  <c r="I67" i="1"/>
  <c r="I71" i="1"/>
  <c r="I72" i="1"/>
  <c r="I73" i="1"/>
  <c r="I75" i="1"/>
  <c r="I77" i="1"/>
  <c r="I78" i="1"/>
  <c r="I79" i="1"/>
  <c r="I56" i="1"/>
  <c r="I40" i="1"/>
  <c r="I53" i="1"/>
  <c r="I34" i="1"/>
  <c r="I35" i="1"/>
  <c r="I36" i="1"/>
  <c r="I31" i="1"/>
  <c r="I26" i="1"/>
  <c r="I58" i="1"/>
  <c r="I57" i="1"/>
  <c r="I25" i="1"/>
  <c r="I20" i="1"/>
  <c r="I17" i="1"/>
  <c r="I39" i="1"/>
  <c r="I12" i="1"/>
  <c r="I55" i="1" l="1"/>
  <c r="I42" i="1" l="1"/>
  <c r="I29" i="1"/>
  <c r="I30" i="1"/>
  <c r="I24" i="1"/>
  <c r="I21" i="1" l="1"/>
  <c r="I22" i="1"/>
  <c r="I23" i="1"/>
  <c r="I13" i="1" l="1"/>
  <c r="I16" i="1"/>
  <c r="I47" i="1"/>
  <c r="I48" i="1"/>
  <c r="I49" i="1"/>
  <c r="I52" i="1"/>
  <c r="I83" i="1" l="1"/>
</calcChain>
</file>

<file path=xl/sharedStrings.xml><?xml version="1.0" encoding="utf-8"?>
<sst xmlns="http://schemas.openxmlformats.org/spreadsheetml/2006/main" count="267" uniqueCount="146">
  <si>
    <t>Bill of Material</t>
  </si>
  <si>
    <t>Purpose:</t>
  </si>
  <si>
    <t>Project:</t>
  </si>
  <si>
    <t>Schematic:</t>
  </si>
  <si>
    <t>ID</t>
  </si>
  <si>
    <t>Description</t>
  </si>
  <si>
    <t>Qty</t>
  </si>
  <si>
    <t>Cost</t>
  </si>
  <si>
    <t>Total Cost</t>
  </si>
  <si>
    <t>Vendor</t>
  </si>
  <si>
    <t>KDL</t>
  </si>
  <si>
    <t>Model</t>
  </si>
  <si>
    <t>VFD</t>
  </si>
  <si>
    <t>PL</t>
  </si>
  <si>
    <t>PLC</t>
  </si>
  <si>
    <t>HMI</t>
  </si>
  <si>
    <t>GLA</t>
  </si>
  <si>
    <t>SR</t>
  </si>
  <si>
    <t>PS5R-VF24</t>
  </si>
  <si>
    <t>24VDC 5A 120VA Slim 85-264VAC</t>
  </si>
  <si>
    <t>MMP</t>
  </si>
  <si>
    <t>ES</t>
  </si>
  <si>
    <t>FSH</t>
  </si>
  <si>
    <t>ENCLOSURE</t>
  </si>
  <si>
    <t>XTPAXLSA</t>
  </si>
  <si>
    <t>XTPAXFA11</t>
  </si>
  <si>
    <t>PLC/COMMUNICATION</t>
  </si>
  <si>
    <t>SAFETY</t>
  </si>
  <si>
    <t>800F-15YSE112</t>
  </si>
  <si>
    <t>800FP-P4PN3R</t>
  </si>
  <si>
    <t>CONTROL</t>
  </si>
  <si>
    <t>PDB</t>
  </si>
  <si>
    <t>ENC</t>
  </si>
  <si>
    <t>PAN</t>
  </si>
  <si>
    <t>EATON - MMP Front Under Mount Auxiliary</t>
  </si>
  <si>
    <t>SW</t>
  </si>
  <si>
    <t>E93/30SCC</t>
  </si>
  <si>
    <t>CLASS CC 3POLE FUSE HOLDER INDICATING FLIP STYLE 30AMP DIN MOUNT</t>
  </si>
  <si>
    <t>FUS</t>
  </si>
  <si>
    <t>PS</t>
  </si>
  <si>
    <t xml:space="preserve">440R-N23135 </t>
  </si>
  <si>
    <t>AB MSR127RP Safety RLY 24VAC/DC 3NO/1NC</t>
  </si>
  <si>
    <t>ETH</t>
  </si>
  <si>
    <t>AB 800F E-Stop Legend Plate, Yellow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</si>
  <si>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</si>
  <si>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</si>
  <si>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</si>
  <si>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2A CLASS CC Time Delay Fuse</t>
  </si>
  <si>
    <t>8A Class CC Time Delay Fuse</t>
  </si>
  <si>
    <t>GND</t>
  </si>
  <si>
    <t>ADR21ITB</t>
  </si>
  <si>
    <t>2/0AWG AL 1HOLE LUG LAMLA2/0-14Q</t>
  </si>
  <si>
    <t>POWER SUPPLY AND DISTRIBUTION</t>
  </si>
  <si>
    <r>
      <t xml:space="preserve">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(60A Max)</t>
    </r>
  </si>
  <si>
    <t>FC6A-J8A1</t>
  </si>
  <si>
    <t>IDEC 8pt 0-10V / 4-20mA Analog Input 12 Bit</t>
  </si>
  <si>
    <t>GRY</t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</si>
  <si>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</si>
  <si>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</si>
  <si>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</si>
  <si>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</si>
  <si>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</si>
  <si>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</si>
  <si>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CR</t>
  </si>
  <si>
    <t>LP-CC-2</t>
  </si>
  <si>
    <t>LP-CC-8</t>
  </si>
  <si>
    <t>MAIN DISCONNECT</t>
  </si>
  <si>
    <t>DIS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</si>
  <si>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</si>
  <si>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</si>
  <si>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XTPR010BC1</t>
  </si>
  <si>
    <r>
      <t xml:space="preserve">EATON - MMP - Short Circuit/Phase/OL </t>
    </r>
    <r>
      <rPr>
        <b/>
        <sz val="11"/>
        <color theme="1"/>
        <rFont val="Tahoma"/>
        <family val="2"/>
      </rPr>
      <t>6.3-10.0A</t>
    </r>
  </si>
  <si>
    <t>FC6A-C40R1CE</t>
  </si>
  <si>
    <r>
      <t xml:space="preserve">IDEC 40I/O 24VDC 24IN (Sink/Source) </t>
    </r>
    <r>
      <rPr>
        <b/>
        <sz val="11"/>
        <color theme="1"/>
        <rFont val="Tahoma"/>
        <family val="2"/>
      </rPr>
      <t>16RO</t>
    </r>
    <r>
      <rPr>
        <sz val="11"/>
        <color theme="1"/>
        <rFont val="Tahoma"/>
        <family val="2"/>
      </rPr>
      <t xml:space="preserve"> RS485 Ethernet</t>
    </r>
  </si>
  <si>
    <t>800FP-MT44PX01</t>
  </si>
  <si>
    <t>AB 800F Red Mushroom Plastic 40mm, w/ 1N.C.</t>
  </si>
  <si>
    <t>MOTOR ASSEMBLY 1</t>
  </si>
  <si>
    <t>MOTOR ASSEMBLY 2</t>
  </si>
  <si>
    <t>DM1-327D8NB-S20S</t>
  </si>
  <si>
    <r>
      <t xml:space="preserve">DM1 PRO 3PH </t>
    </r>
    <r>
      <rPr>
        <b/>
        <sz val="11"/>
        <color theme="1"/>
        <rFont val="Tahoma"/>
        <family val="2"/>
      </rPr>
      <t>230V</t>
    </r>
    <r>
      <rPr>
        <sz val="11"/>
        <color theme="1"/>
        <rFont val="Tahoma"/>
        <family val="2"/>
      </rPr>
      <t xml:space="preserve"> FR1 2HP 7.8A CT NOEMC</t>
    </r>
  </si>
  <si>
    <t>RV8H-S-AD24</t>
  </si>
  <si>
    <r>
      <t xml:space="preserve">6mm </t>
    </r>
    <r>
      <rPr>
        <b/>
        <sz val="11"/>
        <color theme="1"/>
        <rFont val="Tahoma"/>
        <family val="2"/>
      </rPr>
      <t>24VAC/DC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SPDT</t>
    </r>
    <r>
      <rPr>
        <sz val="11"/>
        <color theme="1"/>
        <rFont val="Tahoma"/>
        <family val="2"/>
      </rPr>
      <t xml:space="preserve"> 6A Spring (1.5A @240VAC Inductive)</t>
    </r>
  </si>
  <si>
    <t>REMOTE ENCLOSURES</t>
  </si>
  <si>
    <t>SCE</t>
  </si>
  <si>
    <t>SCE-16C16ELJSS</t>
  </si>
  <si>
    <t>16x16 ANGLED STAINLESS STEEL ENCLOSURE</t>
  </si>
  <si>
    <t>HG3G-VAXT22MF-W</t>
  </si>
  <si>
    <t>IDEC 10.4 65K Color HMI (White Bezel)</t>
  </si>
  <si>
    <t>FWC</t>
  </si>
  <si>
    <t>FIELD WIRED CONNECTORS AND CABLES (FWC)</t>
  </si>
  <si>
    <t>U2-22253</t>
  </si>
  <si>
    <r>
      <t xml:space="preserve">Turck - </t>
    </r>
    <r>
      <rPr>
        <b/>
        <sz val="11"/>
        <color theme="1"/>
        <rFont val="Tahoma"/>
        <family val="2"/>
      </rPr>
      <t>Female RJ45</t>
    </r>
    <r>
      <rPr>
        <sz val="11"/>
        <color theme="1"/>
        <rFont val="Tahoma"/>
        <family val="2"/>
      </rPr>
      <t xml:space="preserve"> Ethernet, Panel Mount w/IP67 cap</t>
    </r>
  </si>
  <si>
    <t>M12</t>
  </si>
  <si>
    <t>FS4.5-0.5/18.25/S621</t>
  </si>
  <si>
    <t>Turck - 5-Pin Male M12 Bulkhead Receptacle</t>
  </si>
  <si>
    <t>IFM</t>
  </si>
  <si>
    <t>EVC003</t>
  </si>
  <si>
    <r>
      <t xml:space="preserve">IFM - 5 Pole M12 </t>
    </r>
    <r>
      <rPr>
        <b/>
        <sz val="11"/>
        <color theme="1"/>
        <rFont val="Tahoma"/>
        <family val="2"/>
      </rPr>
      <t>Female x Flying Leads</t>
    </r>
    <r>
      <rPr>
        <sz val="11"/>
        <color theme="1"/>
        <rFont val="Tahoma"/>
        <family val="2"/>
      </rPr>
      <t>, 32ft Cordset</t>
    </r>
  </si>
  <si>
    <t>EVC810</t>
  </si>
  <si>
    <t>M12 Straight Connector, Female Thread</t>
  </si>
  <si>
    <t>MIN-8MR2-1-18</t>
  </si>
  <si>
    <r>
      <t xml:space="preserve">Mencom - </t>
    </r>
    <r>
      <rPr>
        <b/>
        <sz val="11"/>
        <color theme="1"/>
        <rFont val="Tahoma"/>
        <family val="2"/>
      </rPr>
      <t xml:space="preserve">8 Pole </t>
    </r>
    <r>
      <rPr>
        <sz val="11"/>
        <color theme="1"/>
        <rFont val="Tahoma"/>
        <family val="2"/>
      </rPr>
      <t xml:space="preserve">Male MIN Size II, </t>
    </r>
    <r>
      <rPr>
        <b/>
        <sz val="11"/>
        <color theme="1"/>
        <rFont val="Tahoma"/>
        <family val="2"/>
      </rPr>
      <t>REMOTE HMI</t>
    </r>
    <r>
      <rPr>
        <sz val="11"/>
        <color theme="1"/>
        <rFont val="Tahoma"/>
        <family val="2"/>
      </rPr>
      <t xml:space="preserve"> Receptacle</t>
    </r>
  </si>
  <si>
    <t>MINH-4MR-1</t>
  </si>
  <si>
    <r>
      <t xml:space="preserve">Mencom - </t>
    </r>
    <r>
      <rPr>
        <b/>
        <sz val="11"/>
        <color theme="1"/>
        <rFont val="Tahoma"/>
        <family val="2"/>
      </rPr>
      <t>4 Pole</t>
    </r>
    <r>
      <rPr>
        <sz val="11"/>
        <color theme="1"/>
        <rFont val="Tahoma"/>
        <family val="2"/>
      </rPr>
      <t xml:space="preserve"> Male MIN Power Size I, </t>
    </r>
    <r>
      <rPr>
        <b/>
        <sz val="11"/>
        <color theme="1"/>
        <rFont val="Tahoma"/>
        <family val="2"/>
      </rPr>
      <t>14AWG</t>
    </r>
    <r>
      <rPr>
        <sz val="11"/>
        <color theme="1"/>
        <rFont val="Tahoma"/>
        <family val="2"/>
      </rPr>
      <t>, Motor Receptacle</t>
    </r>
  </si>
  <si>
    <t>MINH-4FP-6M</t>
  </si>
  <si>
    <t>Mencom - 4 Pole Female x Flying Leads, MIN Power Size I, 20ft Cordset</t>
  </si>
  <si>
    <t>SCE-16P14</t>
  </si>
  <si>
    <t>Subpanel for Above 16x16</t>
  </si>
  <si>
    <t>MIN-8FR2-1-18</t>
  </si>
  <si>
    <r>
      <t xml:space="preserve">Mencom - </t>
    </r>
    <r>
      <rPr>
        <b/>
        <sz val="11"/>
        <color theme="1"/>
        <rFont val="Tahoma"/>
        <family val="2"/>
      </rPr>
      <t>8 Pole</t>
    </r>
    <r>
      <rPr>
        <sz val="11"/>
        <color theme="1"/>
        <rFont val="Tahoma"/>
        <family val="2"/>
      </rPr>
      <t xml:space="preserve"> Female MIN Size II, REMOTE HMI Receptacle</t>
    </r>
  </si>
  <si>
    <t>MIN-8MFPX-20</t>
  </si>
  <si>
    <r>
      <t xml:space="preserve">Mencom - </t>
    </r>
    <r>
      <rPr>
        <b/>
        <sz val="11"/>
        <color theme="1"/>
        <rFont val="Tahoma"/>
        <family val="2"/>
      </rPr>
      <t>8 Pole</t>
    </r>
    <r>
      <rPr>
        <sz val="11"/>
        <color theme="1"/>
        <rFont val="Tahoma"/>
        <family val="2"/>
      </rPr>
      <t xml:space="preserve"> Female x Male MIN Size II, 18AWG, 20ft Cordset</t>
    </r>
  </si>
  <si>
    <t>VPN</t>
  </si>
  <si>
    <t>.</t>
  </si>
  <si>
    <t xml:space="preserve">800FP-SM32PX20 </t>
  </si>
  <si>
    <r>
      <t xml:space="preserve">AB </t>
    </r>
    <r>
      <rPr>
        <b/>
        <sz val="11"/>
        <color theme="1"/>
        <rFont val="Tahoma"/>
        <family val="2"/>
      </rPr>
      <t>3POS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2NO</t>
    </r>
    <r>
      <rPr>
        <sz val="11"/>
        <color theme="1"/>
        <rFont val="Tahoma"/>
        <family val="2"/>
      </rPr>
      <t xml:space="preserve"> SWITCH PLASTIC</t>
    </r>
  </si>
  <si>
    <t>XXX</t>
  </si>
  <si>
    <t>RJ1S-CLD-D24</t>
  </si>
  <si>
    <t>Relay SPDT 12A 24VDC LED and Diode (NEED SOCKET)</t>
  </si>
  <si>
    <t>SJ1S-07LW</t>
  </si>
  <si>
    <t>Socket for RJ1</t>
  </si>
  <si>
    <t>LGT</t>
  </si>
  <si>
    <t xml:space="preserve">LF1B-NA3P-2THWW2-3M </t>
  </si>
  <si>
    <t>IDEC - LED Light, 134mm (5.28") clear cover, Cool White, 3m cable length</t>
  </si>
  <si>
    <t>A6044CHNFSS</t>
  </si>
  <si>
    <r>
      <rPr>
        <b/>
        <sz val="11"/>
        <color theme="1"/>
        <rFont val="Tahoma"/>
        <family val="2"/>
      </rPr>
      <t xml:space="preserve">STAINLESS 6Hx4Wx4D </t>
    </r>
    <r>
      <rPr>
        <sz val="11"/>
        <color theme="1"/>
        <rFont val="Tahoma"/>
        <family val="2"/>
      </rPr>
      <t>Type 4x Enclosure</t>
    </r>
  </si>
  <si>
    <t>Crawford - Springfield</t>
  </si>
  <si>
    <t>CA24011601BHCB</t>
  </si>
  <si>
    <t>XTPR016BC1</t>
  </si>
  <si>
    <t>EATON - MMP - Short Circuit/Phase/OL 10.0-16.0A</t>
  </si>
  <si>
    <t>DM1-32011NB-S20S</t>
  </si>
  <si>
    <t>DM1 PRO 3PH 230V FR2 3HP 11A CT NOEMC</t>
  </si>
  <si>
    <t>Material Cost (+10%):</t>
  </si>
  <si>
    <t>FC6A-K4A1</t>
  </si>
  <si>
    <t>IDEC 4pt Analog Output Module, 0-10V/4-20mA 12-Bit</t>
  </si>
  <si>
    <t>CSD363010</t>
  </si>
  <si>
    <t>36Hx30Wx10D Grey Type 4 Enclosure</t>
  </si>
  <si>
    <t>CP3630G</t>
  </si>
  <si>
    <t>Galvanized Subpanel for 36x30 enclosure</t>
  </si>
  <si>
    <t>GLAS-R9-60-NF-KIT</t>
  </si>
  <si>
    <t>60AMP COMPACT NON-FUSED DISCONNECT UL98, SELECTOR HANDLE RED/YELLOW NEM4X, 320MM SHAFT INTERNAL LUGS</t>
  </si>
  <si>
    <t>XTPAXCLKA4</t>
  </si>
  <si>
    <t>EATON - 3 Pole 4CMC Busbar (60A Max)</t>
  </si>
  <si>
    <t>FL SWITCH 1008N</t>
  </si>
  <si>
    <t>Phoenix Contact 1085256 Unmanaged Ethernet Switch, 8-Port, 24VDC</t>
  </si>
  <si>
    <t>Phoenix mGuard VPN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</si>
</sst>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sz val="11"/>
      <color rgb="FFFF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97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2" fillId="0" borderId="0"/>
    <xf numFmtId="0" fontId="4" fillId="0" borderId="0"/>
    <xf numFmtId="0" fontId="4" fillId="9" borderId="8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2" fillId="0" borderId="0"/>
    <xf numFmtId="0" fontId="22" fillId="0" borderId="0"/>
  </cellStyleXfs>
  <cellXfs count="61">
    <xf numFmtId="0" fontId="0" fillId="0" borderId="0" xfId="0"/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164" fontId="1" fillId="0" borderId="0" xfId="86" applyNumberFormat="1" applyFont="1" applyFill="1" applyBorder="1" applyAlignment="1">
      <alignment horizontal="center"/>
    </xf>
    <xf numFmtId="164" fontId="1" fillId="0" borderId="0" xfId="86" applyNumberFormat="1" applyFont="1" applyFill="1" applyBorder="1" applyAlignment="1">
      <alignment horizontal="center" vertical="center"/>
    </xf>
    <xf numFmtId="164" fontId="1" fillId="0" borderId="0" xfId="86" applyNumberFormat="1" applyFont="1" applyBorder="1" applyAlignment="1">
      <alignment horizontal="center"/>
    </xf>
    <xf numFmtId="164" fontId="1" fillId="0" borderId="0" xfId="86" applyNumberFormat="1" applyFont="1" applyBorder="1" applyAlignment="1">
      <alignment horizontal="center" vertical="center"/>
    </xf>
    <xf numFmtId="164" fontId="2" fillId="0" borderId="0" xfId="86" applyNumberFormat="1" applyFont="1" applyBorder="1" applyAlignment="1">
      <alignment horizontal="center"/>
    </xf>
    <xf numFmtId="0" fontId="25" fillId="0" borderId="0" xfId="0" applyFont="1" applyAlignment="1">
      <alignment horizontal="right"/>
    </xf>
    <xf numFmtId="8" fontId="1" fillId="0" borderId="0" xfId="0" applyNumberFormat="1" applyFont="1"/>
    <xf numFmtId="8" fontId="25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0" fontId="3" fillId="0" borderId="0" xfId="0" applyFont="1"/>
    <xf numFmtId="7" fontId="2" fillId="0" borderId="0" xfId="0" applyNumberFormat="1" applyFont="1" applyAlignment="1">
      <alignment horizontal="left" vertical="top" readingOrder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86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left" vertical="center"/>
    </xf>
    <xf numFmtId="164" fontId="2" fillId="34" borderId="0" xfId="0" applyNumberFormat="1" applyFont="1" applyFill="1" applyAlignment="1">
      <alignment horizontal="center" vertical="center"/>
    </xf>
    <xf numFmtId="0" fontId="2" fillId="34" borderId="0" xfId="0" applyFont="1" applyFill="1" applyAlignment="1">
      <alignment horizontal="center"/>
    </xf>
    <xf numFmtId="164" fontId="2" fillId="34" borderId="0" xfId="0" applyNumberFormat="1" applyFont="1" applyFill="1" applyAlignment="1">
      <alignment horizontal="center"/>
    </xf>
    <xf numFmtId="0" fontId="1" fillId="34" borderId="0" xfId="0" applyFont="1" applyFill="1"/>
    <xf numFmtId="164" fontId="1" fillId="34" borderId="0" xfId="86" applyNumberFormat="1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/>
    </xf>
    <xf numFmtId="164" fontId="1" fillId="34" borderId="0" xfId="0" applyNumberFormat="1" applyFont="1" applyFill="1" applyAlignment="1">
      <alignment horizontal="center"/>
    </xf>
    <xf numFmtId="8" fontId="1" fillId="34" borderId="0" xfId="0" applyNumberFormat="1" applyFont="1" applyFill="1"/>
    <xf numFmtId="164" fontId="1" fillId="34" borderId="0" xfId="0" applyNumberFormat="1" applyFont="1" applyFill="1" applyAlignment="1">
      <alignment horizontal="right"/>
    </xf>
    <xf numFmtId="16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left"/>
    </xf>
    <xf numFmtId="164" fontId="1" fillId="34" borderId="0" xfId="86" applyNumberFormat="1" applyFont="1" applyFill="1" applyBorder="1" applyAlignment="1">
      <alignment horizontal="center"/>
    </xf>
    <xf numFmtId="0" fontId="1" fillId="34" borderId="0" xfId="0" applyFont="1" applyFill="1" applyAlignment="1">
      <alignment horizontal="right"/>
    </xf>
  </cellXfs>
  <cellStyles count="97">
    <cellStyle name="20% - Accent1" xfId="17" builtinId="30" customBuiltin="1"/>
    <cellStyle name="20% - Accent1 2" xfId="57" xr:uid="{236B0B3A-C969-42AD-8804-969E17782B84}"/>
    <cellStyle name="20% - Accent1 3" xfId="72" xr:uid="{898EEFA9-E5E8-4FFC-A7EE-1FFC70F75FFE}"/>
    <cellStyle name="20% - Accent2" xfId="20" builtinId="34" customBuiltin="1"/>
    <cellStyle name="20% - Accent2 2" xfId="59" xr:uid="{4A1C9A75-D644-4A76-8C4E-844279402575}"/>
    <cellStyle name="20% - Accent2 3" xfId="74" xr:uid="{36EC1F1D-4818-4A4E-8977-F24F940C74E6}"/>
    <cellStyle name="20% - Accent3" xfId="23" builtinId="38" customBuiltin="1"/>
    <cellStyle name="20% - Accent3 2" xfId="61" xr:uid="{664E1951-E5D6-4783-A4E4-958D76BB8EBD}"/>
    <cellStyle name="20% - Accent3 3" xfId="76" xr:uid="{6AE34E69-6F30-4AF9-BE3E-40D196745C61}"/>
    <cellStyle name="20% - Accent4" xfId="26" builtinId="42" customBuiltin="1"/>
    <cellStyle name="20% - Accent4 2" xfId="63" xr:uid="{D8CBF799-0321-456E-B12F-6FEC7A56F2B7}"/>
    <cellStyle name="20% - Accent4 3" xfId="78" xr:uid="{AA8ABE62-303A-41A4-B1E5-58DB0E901CD5}"/>
    <cellStyle name="20% - Accent5" xfId="29" builtinId="46" customBuiltin="1"/>
    <cellStyle name="20% - Accent5 2" xfId="65" xr:uid="{D9C13AF6-A19B-4105-8987-4F6B41FE66CF}"/>
    <cellStyle name="20% - Accent5 3" xfId="80" xr:uid="{10163D7B-CB8C-4E39-BF18-9E225662A1B2}"/>
    <cellStyle name="20% - Accent6" xfId="32" builtinId="50" customBuiltin="1"/>
    <cellStyle name="20% - Accent6 2" xfId="67" xr:uid="{D2D3165E-1B54-4BF9-80A4-8D2D4C27714F}"/>
    <cellStyle name="20% - Accent6 3" xfId="82" xr:uid="{45B5F63D-8177-42D8-9883-3F8306A34A18}"/>
    <cellStyle name="40% - Accent1" xfId="18" builtinId="31" customBuiltin="1"/>
    <cellStyle name="40% - Accent1 2" xfId="58" xr:uid="{C1CDEE78-44F0-41CF-9B48-FE7EFCA39AC6}"/>
    <cellStyle name="40% - Accent1 3" xfId="73" xr:uid="{3AD1F9B1-11ED-4813-8CE2-F85B40150B78}"/>
    <cellStyle name="40% - Accent2" xfId="21" builtinId="35" customBuiltin="1"/>
    <cellStyle name="40% - Accent2 2" xfId="60" xr:uid="{3A648101-7772-4C1E-990C-2FA5CB1B1F10}"/>
    <cellStyle name="40% - Accent2 3" xfId="75" xr:uid="{32B06EC5-8E95-416E-8F81-25D34827A08F}"/>
    <cellStyle name="40% - Accent3" xfId="24" builtinId="39" customBuiltin="1"/>
    <cellStyle name="40% - Accent3 2" xfId="62" xr:uid="{61B904EC-9F6F-468F-B5AA-68279A354C94}"/>
    <cellStyle name="40% - Accent3 3" xfId="77" xr:uid="{540B86CF-17AD-4A87-A5AA-CCA9923380AC}"/>
    <cellStyle name="40% - Accent4" xfId="27" builtinId="43" customBuiltin="1"/>
    <cellStyle name="40% - Accent4 2" xfId="64" xr:uid="{C67C45B2-8A97-48DA-A687-A31479783C5C}"/>
    <cellStyle name="40% - Accent4 3" xfId="79" xr:uid="{FE312D5A-A92D-4AAB-8EF0-81A853E6EE90}"/>
    <cellStyle name="40% - Accent5" xfId="30" builtinId="47" customBuiltin="1"/>
    <cellStyle name="40% - Accent5 2" xfId="66" xr:uid="{57BB0358-94F1-4A62-BD58-3C35BB89BBB4}"/>
    <cellStyle name="40% - Accent5 3" xfId="81" xr:uid="{4250D201-851D-4A2C-8FD3-C438523860B0}"/>
    <cellStyle name="40% - Accent6" xfId="33" builtinId="51" customBuiltin="1"/>
    <cellStyle name="40% - Accent6 2" xfId="68" xr:uid="{B87DF061-F971-4E55-A382-A940F412E5E5}"/>
    <cellStyle name="40% - Accent6 3" xfId="83" xr:uid="{1E4E8E30-BDDF-4AFA-B5D8-FF5CDCB7E03B}"/>
    <cellStyle name="60% - Accent1" xfId="89" builtinId="32" customBuiltin="1"/>
    <cellStyle name="60% - Accent1 2" xfId="45" xr:uid="{00000000-0005-0000-0000-00002F000000}"/>
    <cellStyle name="60% - Accent1 3" xfId="36" xr:uid="{00000000-0005-0000-0000-00002F000000}"/>
    <cellStyle name="60% - Accent2" xfId="90" builtinId="36" customBuiltin="1"/>
    <cellStyle name="60% - Accent2 2" xfId="46" xr:uid="{00000000-0005-0000-0000-000030000000}"/>
    <cellStyle name="60% - Accent2 3" xfId="37" xr:uid="{00000000-0005-0000-0000-000031000000}"/>
    <cellStyle name="60% - Accent3" xfId="91" builtinId="40" customBuiltin="1"/>
    <cellStyle name="60% - Accent3 2" xfId="47" xr:uid="{00000000-0005-0000-0000-000031000000}"/>
    <cellStyle name="60% - Accent3 3" xfId="38" xr:uid="{00000000-0005-0000-0000-000033000000}"/>
    <cellStyle name="60% - Accent4" xfId="92" builtinId="44" customBuiltin="1"/>
    <cellStyle name="60% - Accent4 2" xfId="48" xr:uid="{00000000-0005-0000-0000-000032000000}"/>
    <cellStyle name="60% - Accent4 3" xfId="39" xr:uid="{00000000-0005-0000-0000-000035000000}"/>
    <cellStyle name="60% - Accent5" xfId="93" builtinId="48" customBuiltin="1"/>
    <cellStyle name="60% - Accent5 2" xfId="49" xr:uid="{00000000-0005-0000-0000-000033000000}"/>
    <cellStyle name="60% - Accent5 3" xfId="40" xr:uid="{00000000-0005-0000-0000-000037000000}"/>
    <cellStyle name="60% - Accent6" xfId="94" builtinId="52" customBuiltin="1"/>
    <cellStyle name="60% - Accent6 2" xfId="50" xr:uid="{00000000-0005-0000-0000-000034000000}"/>
    <cellStyle name="60% - Accent6 3" xfId="41" xr:uid="{00000000-0005-0000-0000-000039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86" builtinId="4"/>
    <cellStyle name="Currency 2" xfId="54" xr:uid="{952AB298-766F-4A9C-A061-959DB64F1A78}"/>
    <cellStyle name="Currency 3" xfId="69" xr:uid="{8D1ABCE7-4E0E-49D5-83FE-D360EFD9E806}"/>
    <cellStyle name="Currency 4" xfId="84" xr:uid="{1D73B0F6-A097-47D9-B98A-5F2D07B4BC2C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8" builtinId="28" customBuiltin="1"/>
    <cellStyle name="Neutral 2" xfId="44" xr:uid="{00000000-0005-0000-0000-000036000000}"/>
    <cellStyle name="Neutral 3" xfId="35" xr:uid="{00000000-0005-0000-0000-00003C000000}"/>
    <cellStyle name="Normal" xfId="0" builtinId="0"/>
    <cellStyle name="Normal 2" xfId="52" xr:uid="{5EE92611-FFC6-4998-A714-C098316CDCDA}"/>
    <cellStyle name="Normal 3" xfId="55" xr:uid="{76D14D24-9BBA-4220-8AFE-FB27BD0927DC}"/>
    <cellStyle name="Normal 4" xfId="70" xr:uid="{923C0FDA-AD19-4B27-B0F6-A1CDFAEAF77F}"/>
    <cellStyle name="Normal 5" xfId="51" xr:uid="{CE5123F4-B18C-4324-9E35-76BD830973A2}"/>
    <cellStyle name="Normal 6" xfId="85" xr:uid="{E67FF746-D278-41E6-B56C-85FA51347E10}"/>
    <cellStyle name="Normal 6 2" xfId="96" xr:uid="{6494E9A8-A480-4034-8E87-95528468945A}"/>
    <cellStyle name="Normal 6 3" xfId="95" xr:uid="{A56E9DBC-4798-4237-8EFA-9B870ED8A14A}"/>
    <cellStyle name="Note" xfId="13" builtinId="10" customBuiltin="1"/>
    <cellStyle name="Note 2" xfId="53" xr:uid="{B1204448-64AE-43BC-AB97-FE34A44B4194}"/>
    <cellStyle name="Note 3" xfId="56" xr:uid="{AB737F49-0EB9-47DD-891D-7EC3843F7651}"/>
    <cellStyle name="Note 4" xfId="71" xr:uid="{FC795919-33CC-4FB7-A950-B875545C98F0}"/>
    <cellStyle name="Output" xfId="8" builtinId="21" customBuiltin="1"/>
    <cellStyle name="Title" xfId="87" builtinId="15" customBuiltin="1"/>
    <cellStyle name="Title 2" xfId="42" xr:uid="{00000000-0005-0000-0000-000031000000}"/>
    <cellStyle name="Title 3" xfId="43" xr:uid="{00000000-0005-0000-0000-000037000000}"/>
    <cellStyle name="Title 4" xfId="34" xr:uid="{00000000-0005-0000-0000-00003E000000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105"/>
  <sheetViews>
    <sheetView tabSelected="1" topLeftCell="A34" zoomScale="85" zoomScaleNormal="85" workbookViewId="0">
      <selection activeCell="F63" sqref="F63:F64"/>
    </sheetView>
  </sheetViews>
  <sheetFormatPr defaultColWidth="9.109375" defaultRowHeight="13.8" x14ac:dyDescent="0.25"/>
  <cols>
    <col min="1" max="1" width="5.88671875" style="2" customWidth="1"/>
    <col min="2" max="2" width="6.44140625" style="4" customWidth="1"/>
    <col min="3" max="3" width="5.6640625" style="3" customWidth="1"/>
    <col min="4" max="4" width="10.6640625" style="3" customWidth="1"/>
    <col min="5" max="5" width="27.44140625" style="2" customWidth="1"/>
    <col min="6" max="6" width="71.6640625" style="2" customWidth="1"/>
    <col min="7" max="7" width="13.88671875" style="1" customWidth="1"/>
    <col min="8" max="8" width="4.33203125" style="3" customWidth="1"/>
    <col min="9" max="9" width="12.6640625" style="5" customWidth="1"/>
    <col min="10" max="10" width="9.33203125" style="7" customWidth="1"/>
    <col min="11" max="11" width="11" style="2" bestFit="1" customWidth="1"/>
    <col min="12" max="12" width="23.6640625" style="22" customWidth="1"/>
    <col min="13" max="13" width="49.88671875" style="2" customWidth="1"/>
    <col min="14" max="14" width="9.109375" style="2" customWidth="1"/>
    <col min="15" max="16384" width="9.109375" style="2"/>
  </cols>
  <sheetData>
    <row r="2" spans="1:15" ht="17.399999999999999" customHeight="1" x14ac:dyDescent="0.25"/>
    <row r="3" spans="1:15" x14ac:dyDescent="0.25">
      <c r="A3" s="27" t="s">
        <v>1</v>
      </c>
      <c r="C3" s="28" t="s">
        <v>0</v>
      </c>
      <c r="D3" s="28"/>
    </row>
    <row r="4" spans="1:15" ht="6" customHeight="1" x14ac:dyDescent="0.25">
      <c r="A4" s="27"/>
    </row>
    <row r="5" spans="1:15" x14ac:dyDescent="0.25">
      <c r="A5" s="2" t="s">
        <v>2</v>
      </c>
      <c r="C5" s="2" t="s">
        <v>126</v>
      </c>
      <c r="D5" s="2"/>
    </row>
    <row r="6" spans="1:15" ht="6" customHeight="1" x14ac:dyDescent="0.25"/>
    <row r="7" spans="1:15" x14ac:dyDescent="0.25">
      <c r="A7" s="2" t="s">
        <v>3</v>
      </c>
      <c r="B7" s="28"/>
      <c r="C7" s="25" t="s">
        <v>127</v>
      </c>
      <c r="D7" s="25"/>
    </row>
    <row r="8" spans="1:15" ht="6" customHeight="1" x14ac:dyDescent="0.25"/>
    <row r="10" spans="1:15" ht="15" customHeight="1" x14ac:dyDescent="0.25">
      <c r="A10" s="13" t="s">
        <v>4</v>
      </c>
      <c r="B10" s="10" t="s">
        <v>9</v>
      </c>
      <c r="C10" s="12"/>
      <c r="D10" s="12"/>
      <c r="E10" s="13" t="s">
        <v>11</v>
      </c>
      <c r="F10" s="13" t="s">
        <v>5</v>
      </c>
      <c r="G10" s="9" t="s">
        <v>7</v>
      </c>
      <c r="H10" s="11" t="s">
        <v>6</v>
      </c>
      <c r="I10" s="11" t="s">
        <v>8</v>
      </c>
    </row>
    <row r="11" spans="1:15" ht="15" customHeight="1" x14ac:dyDescent="0.25">
      <c r="A11" s="6">
        <v>0</v>
      </c>
      <c r="C11" s="29"/>
      <c r="D11" s="29"/>
      <c r="E11" s="31" t="s">
        <v>23</v>
      </c>
      <c r="F11" s="6"/>
      <c r="G11" s="30"/>
      <c r="H11" s="6"/>
      <c r="I11" s="8"/>
    </row>
    <row r="12" spans="1:15" ht="14.4" customHeight="1" x14ac:dyDescent="0.25">
      <c r="A12" s="6">
        <v>10</v>
      </c>
      <c r="B12" s="6" t="s">
        <v>10</v>
      </c>
      <c r="C12" s="6" t="s">
        <v>32</v>
      </c>
      <c r="D12" s="6">
        <v>2042089</v>
      </c>
      <c r="E12" s="7" t="s">
        <v>135</v>
      </c>
      <c r="F12" s="7" t="s">
        <v>136</v>
      </c>
      <c r="G12" s="17">
        <v>347.75</v>
      </c>
      <c r="H12" s="3">
        <v>1</v>
      </c>
      <c r="I12" s="5">
        <f>G12*H12</f>
        <v>347.75</v>
      </c>
      <c r="J12" s="7" t="s">
        <v>116</v>
      </c>
      <c r="K12" s="21"/>
      <c r="L12" s="19"/>
    </row>
    <row r="13" spans="1:15" ht="14.4" customHeight="1" x14ac:dyDescent="0.25">
      <c r="A13" s="6">
        <v>20</v>
      </c>
      <c r="B13" s="6" t="s">
        <v>10</v>
      </c>
      <c r="C13" s="6" t="s">
        <v>33</v>
      </c>
      <c r="D13" s="6">
        <v>2299100</v>
      </c>
      <c r="E13" s="7" t="s">
        <v>137</v>
      </c>
      <c r="F13" s="7" t="s">
        <v>138</v>
      </c>
      <c r="G13" s="17">
        <v>97.25</v>
      </c>
      <c r="H13" s="3">
        <v>1</v>
      </c>
      <c r="I13" s="5">
        <f>G13*H13</f>
        <v>97.25</v>
      </c>
      <c r="J13" s="7" t="s">
        <v>116</v>
      </c>
      <c r="K13" s="21"/>
      <c r="L13" s="19"/>
    </row>
    <row r="14" spans="1:15" ht="14.4" customHeight="1" x14ac:dyDescent="0.25">
      <c r="A14" s="6">
        <v>30</v>
      </c>
      <c r="B14" s="32"/>
      <c r="G14" s="5"/>
      <c r="K14" s="21"/>
      <c r="L14" s="19"/>
    </row>
    <row r="15" spans="1:15" ht="14.4" customHeight="1" x14ac:dyDescent="0.25">
      <c r="A15" s="6">
        <v>40</v>
      </c>
      <c r="E15" s="35" t="s">
        <v>66</v>
      </c>
      <c r="G15" s="5"/>
      <c r="K15" s="21"/>
      <c r="L15" s="19"/>
    </row>
    <row r="16" spans="1:15" ht="14.4" customHeight="1" x14ac:dyDescent="0.25">
      <c r="A16" s="6">
        <v>50</v>
      </c>
      <c r="B16" s="3" t="s">
        <v>16</v>
      </c>
      <c r="C16" s="3" t="s">
        <v>67</v>
      </c>
      <c r="D16" s="3">
        <v>4194057</v>
      </c>
      <c r="E16" s="36" t="s">
        <v>139</v>
      </c>
      <c r="F16" s="25" t="s">
        <v>140</v>
      </c>
      <c r="G16" s="16">
        <v>103.32</v>
      </c>
      <c r="H16" s="37">
        <v>1</v>
      </c>
      <c r="I16" s="5">
        <f>G16*H16</f>
        <v>103.32</v>
      </c>
      <c r="J16" s="7" t="s">
        <v>116</v>
      </c>
      <c r="K16" s="21"/>
      <c r="N16" s="5"/>
      <c r="O16" s="3"/>
    </row>
    <row r="17" spans="1:15" ht="14.4" customHeight="1" x14ac:dyDescent="0.25">
      <c r="A17" s="6">
        <v>60</v>
      </c>
      <c r="B17" s="3" t="s">
        <v>16</v>
      </c>
      <c r="C17" s="3" t="s">
        <v>49</v>
      </c>
      <c r="D17" s="3">
        <v>38927</v>
      </c>
      <c r="E17" s="25" t="s">
        <v>50</v>
      </c>
      <c r="F17" s="25" t="s">
        <v>51</v>
      </c>
      <c r="G17" s="16">
        <v>1.72</v>
      </c>
      <c r="H17" s="3">
        <v>1</v>
      </c>
      <c r="I17" s="5">
        <f t="shared" ref="I17" si="0">G17*H17</f>
        <v>1.72</v>
      </c>
      <c r="J17" s="7" t="s">
        <v>116</v>
      </c>
      <c r="K17" s="20"/>
      <c r="L17" s="19"/>
      <c r="N17" s="5"/>
      <c r="O17" s="3"/>
    </row>
    <row r="18" spans="1:15" ht="14.4" customHeight="1" x14ac:dyDescent="0.25">
      <c r="A18" s="6">
        <v>70</v>
      </c>
      <c r="B18" s="32"/>
      <c r="E18" s="25"/>
      <c r="F18" s="25"/>
      <c r="G18" s="5"/>
      <c r="K18" s="20"/>
      <c r="N18" s="5"/>
      <c r="O18" s="3"/>
    </row>
    <row r="19" spans="1:15" ht="14.4" customHeight="1" x14ac:dyDescent="0.25">
      <c r="A19" s="6">
        <v>80</v>
      </c>
      <c r="E19" s="35" t="s">
        <v>52</v>
      </c>
      <c r="G19" s="5"/>
      <c r="K19" s="20"/>
      <c r="N19" s="5"/>
      <c r="O19" s="3"/>
    </row>
    <row r="20" spans="1:15" ht="14.4" customHeight="1" x14ac:dyDescent="0.25">
      <c r="A20" s="6">
        <v>90</v>
      </c>
      <c r="B20" s="6" t="s">
        <v>16</v>
      </c>
      <c r="C20" s="6" t="s">
        <v>39</v>
      </c>
      <c r="D20" s="6">
        <v>3542146</v>
      </c>
      <c r="E20" s="7" t="s">
        <v>18</v>
      </c>
      <c r="F20" s="7" t="s">
        <v>19</v>
      </c>
      <c r="G20" s="17">
        <v>40.590000000000003</v>
      </c>
      <c r="H20" s="3">
        <v>1</v>
      </c>
      <c r="I20" s="5">
        <f t="shared" ref="I20:I26" si="1">G20*H20</f>
        <v>40.590000000000003</v>
      </c>
      <c r="J20" s="7" t="s">
        <v>116</v>
      </c>
      <c r="K20" s="20"/>
      <c r="N20" s="5"/>
      <c r="O20" s="3"/>
    </row>
    <row r="21" spans="1:15" ht="14.4" customHeight="1" x14ac:dyDescent="0.25">
      <c r="A21" s="6">
        <v>100</v>
      </c>
      <c r="B21" s="3" t="s">
        <v>16</v>
      </c>
      <c r="C21" s="3" t="s">
        <v>22</v>
      </c>
      <c r="D21" s="37">
        <v>4347804</v>
      </c>
      <c r="E21" s="38" t="s">
        <v>36</v>
      </c>
      <c r="F21" s="38" t="s">
        <v>37</v>
      </c>
      <c r="G21" s="18">
        <v>16.95</v>
      </c>
      <c r="H21" s="3">
        <v>1</v>
      </c>
      <c r="I21" s="5">
        <f t="shared" si="1"/>
        <v>16.95</v>
      </c>
      <c r="J21" s="7" t="s">
        <v>116</v>
      </c>
      <c r="K21" s="20"/>
      <c r="N21" s="5"/>
      <c r="O21" s="3"/>
    </row>
    <row r="22" spans="1:15" ht="14.4" customHeight="1" x14ac:dyDescent="0.25">
      <c r="A22" s="6">
        <v>110</v>
      </c>
      <c r="B22" s="3" t="s">
        <v>10</v>
      </c>
      <c r="C22" s="3" t="s">
        <v>38</v>
      </c>
      <c r="D22" s="3">
        <v>22689</v>
      </c>
      <c r="E22" s="25" t="s">
        <v>64</v>
      </c>
      <c r="F22" s="25" t="s">
        <v>47</v>
      </c>
      <c r="G22" s="16">
        <v>12.1</v>
      </c>
      <c r="H22" s="3">
        <v>2</v>
      </c>
      <c r="I22" s="5">
        <f t="shared" si="1"/>
        <v>24.2</v>
      </c>
      <c r="J22" s="7" t="s">
        <v>116</v>
      </c>
      <c r="K22" s="20"/>
      <c r="N22" s="5"/>
      <c r="O22" s="3"/>
    </row>
    <row r="23" spans="1:15" ht="14.4" customHeight="1" x14ac:dyDescent="0.25">
      <c r="A23" s="6">
        <v>120</v>
      </c>
      <c r="B23" s="3" t="s">
        <v>10</v>
      </c>
      <c r="C23" s="3" t="s">
        <v>38</v>
      </c>
      <c r="D23" s="3">
        <v>22708</v>
      </c>
      <c r="E23" s="25" t="s">
        <v>65</v>
      </c>
      <c r="F23" s="25" t="s">
        <v>48</v>
      </c>
      <c r="G23" s="16">
        <v>12.1</v>
      </c>
      <c r="H23" s="3">
        <v>1</v>
      </c>
      <c r="I23" s="5">
        <f t="shared" si="1"/>
        <v>12.1</v>
      </c>
      <c r="J23" s="7" t="s">
        <v>116</v>
      </c>
      <c r="K23" s="20"/>
      <c r="N23" s="5"/>
      <c r="O23" s="3"/>
    </row>
    <row r="24" spans="1:15" ht="14.1" customHeight="1" x14ac:dyDescent="0.25">
      <c r="A24" s="6">
        <v>130</v>
      </c>
      <c r="B24" s="32" t="s">
        <v>16</v>
      </c>
      <c r="C24" s="3" t="s">
        <v>31</v>
      </c>
      <c r="D24" s="3">
        <v>2456360</v>
      </c>
      <c r="E24" s="25" t="s">
        <v>68</v>
      </c>
      <c r="F24" s="25" t="s">
        <v>69</v>
      </c>
      <c r="G24" s="5">
        <v>8.18</v>
      </c>
      <c r="H24" s="3">
        <v>3</v>
      </c>
      <c r="I24" s="5">
        <f t="shared" si="1"/>
        <v>24.54</v>
      </c>
      <c r="J24" s="7" t="s">
        <v>116</v>
      </c>
      <c r="K24" s="20"/>
      <c r="N24" s="5"/>
      <c r="O24" s="3"/>
    </row>
    <row r="25" spans="1:15" ht="14.1" customHeight="1" x14ac:dyDescent="0.25">
      <c r="A25" s="6">
        <v>140</v>
      </c>
      <c r="B25" s="3" t="s">
        <v>16</v>
      </c>
      <c r="C25" s="3" t="s">
        <v>20</v>
      </c>
      <c r="D25" s="3">
        <v>2271750</v>
      </c>
      <c r="E25" s="25" t="s">
        <v>24</v>
      </c>
      <c r="F25" s="25" t="s">
        <v>53</v>
      </c>
      <c r="G25" s="5">
        <v>8.39</v>
      </c>
      <c r="H25" s="3">
        <v>1</v>
      </c>
      <c r="I25" s="5">
        <f t="shared" si="1"/>
        <v>8.39</v>
      </c>
      <c r="J25" s="7" t="s">
        <v>116</v>
      </c>
      <c r="K25" s="20"/>
      <c r="N25" s="5"/>
      <c r="O25" s="3"/>
    </row>
    <row r="26" spans="1:15" ht="14.1" customHeight="1" x14ac:dyDescent="0.25">
      <c r="A26" s="6">
        <v>150</v>
      </c>
      <c r="B26" s="3" t="s">
        <v>16</v>
      </c>
      <c r="C26" s="3" t="s">
        <v>20</v>
      </c>
      <c r="D26" s="3">
        <v>2478979</v>
      </c>
      <c r="E26" s="25" t="s">
        <v>141</v>
      </c>
      <c r="F26" s="25" t="s">
        <v>142</v>
      </c>
      <c r="G26" s="5">
        <v>12.4</v>
      </c>
      <c r="H26" s="3">
        <v>1</v>
      </c>
      <c r="I26" s="5">
        <f t="shared" si="1"/>
        <v>12.4</v>
      </c>
      <c r="J26" s="7" t="s">
        <v>116</v>
      </c>
      <c r="K26" s="20"/>
      <c r="L26" s="24"/>
      <c r="N26" s="5"/>
      <c r="O26" s="3"/>
    </row>
    <row r="27" spans="1:15" ht="14.1" customHeight="1" x14ac:dyDescent="0.25">
      <c r="A27" s="6">
        <v>160</v>
      </c>
      <c r="B27" s="6"/>
      <c r="C27" s="6"/>
      <c r="D27" s="6"/>
      <c r="E27" s="31"/>
      <c r="F27" s="7"/>
      <c r="G27" s="8"/>
      <c r="H27" s="6"/>
      <c r="K27" s="20"/>
      <c r="L27" s="24"/>
      <c r="N27" s="5"/>
      <c r="O27" s="3"/>
    </row>
    <row r="28" spans="1:15" ht="14.1" customHeight="1" x14ac:dyDescent="0.25">
      <c r="A28" s="6">
        <v>170</v>
      </c>
      <c r="B28" s="6" t="s">
        <v>16</v>
      </c>
      <c r="C28" s="6"/>
      <c r="D28" s="6"/>
      <c r="E28" s="31" t="s">
        <v>76</v>
      </c>
      <c r="F28" s="7"/>
      <c r="G28" s="8"/>
      <c r="H28" s="6"/>
      <c r="J28" s="7" t="s">
        <v>116</v>
      </c>
      <c r="K28" s="20"/>
      <c r="L28" s="24"/>
      <c r="N28" s="5"/>
      <c r="O28" s="3"/>
    </row>
    <row r="29" spans="1:15" ht="13.65" customHeight="1" x14ac:dyDescent="0.25">
      <c r="A29" s="6">
        <v>180</v>
      </c>
      <c r="B29" s="3" t="s">
        <v>16</v>
      </c>
      <c r="C29" s="3" t="s">
        <v>20</v>
      </c>
      <c r="D29" s="3">
        <v>2388333</v>
      </c>
      <c r="E29" s="25" t="s">
        <v>70</v>
      </c>
      <c r="F29" s="25" t="s">
        <v>71</v>
      </c>
      <c r="G29" s="5">
        <v>39.85</v>
      </c>
      <c r="H29" s="3">
        <v>3</v>
      </c>
      <c r="I29" s="5">
        <f t="shared" ref="I29:I36" si="2">G29*H29</f>
        <v>119.55000000000001</v>
      </c>
      <c r="J29" s="7" t="s">
        <v>116</v>
      </c>
      <c r="K29" s="20"/>
      <c r="N29" s="5"/>
      <c r="O29" s="3"/>
    </row>
    <row r="30" spans="1:15" ht="14.1" customHeight="1" x14ac:dyDescent="0.25">
      <c r="A30" s="6">
        <v>190</v>
      </c>
      <c r="B30" s="3" t="s">
        <v>16</v>
      </c>
      <c r="C30" s="3" t="s">
        <v>20</v>
      </c>
      <c r="D30" s="3">
        <v>2271754</v>
      </c>
      <c r="E30" s="25" t="s">
        <v>25</v>
      </c>
      <c r="F30" s="25" t="s">
        <v>34</v>
      </c>
      <c r="G30" s="5">
        <v>7.25</v>
      </c>
      <c r="H30" s="3">
        <v>3</v>
      </c>
      <c r="I30" s="5">
        <f t="shared" si="2"/>
        <v>21.75</v>
      </c>
      <c r="J30" s="7" t="s">
        <v>116</v>
      </c>
      <c r="K30" s="20"/>
      <c r="N30" s="5"/>
      <c r="O30" s="3"/>
    </row>
    <row r="31" spans="1:15" ht="14.1" customHeight="1" x14ac:dyDescent="0.25">
      <c r="A31" s="6">
        <v>200</v>
      </c>
      <c r="B31" s="3" t="s">
        <v>16</v>
      </c>
      <c r="C31" s="3" t="s">
        <v>12</v>
      </c>
      <c r="D31" s="3">
        <v>4524133</v>
      </c>
      <c r="E31" s="25" t="s">
        <v>78</v>
      </c>
      <c r="F31" s="25" t="s">
        <v>79</v>
      </c>
      <c r="G31" s="5">
        <v>366.49</v>
      </c>
      <c r="H31" s="37">
        <v>3</v>
      </c>
      <c r="I31" s="5">
        <f t="shared" si="2"/>
        <v>1099.47</v>
      </c>
      <c r="J31" s="7" t="s">
        <v>116</v>
      </c>
      <c r="K31" s="20"/>
      <c r="L31" s="24"/>
      <c r="N31" s="5"/>
      <c r="O31" s="3"/>
    </row>
    <row r="32" spans="1:15" ht="14.1" customHeight="1" x14ac:dyDescent="0.25">
      <c r="A32" s="6">
        <v>210</v>
      </c>
      <c r="B32" s="3"/>
      <c r="E32" s="25"/>
      <c r="F32" s="25"/>
      <c r="G32" s="5"/>
      <c r="K32" s="20"/>
      <c r="M32" s="7"/>
      <c r="N32" s="8"/>
      <c r="O32" s="3"/>
    </row>
    <row r="33" spans="1:15" ht="14.1" customHeight="1" x14ac:dyDescent="0.25">
      <c r="A33" s="6">
        <v>220</v>
      </c>
      <c r="B33" s="3" t="s">
        <v>16</v>
      </c>
      <c r="E33" s="31" t="s">
        <v>77</v>
      </c>
      <c r="F33" s="25"/>
      <c r="G33" s="5"/>
      <c r="J33" s="7" t="s">
        <v>116</v>
      </c>
      <c r="K33" s="20"/>
      <c r="M33" s="7"/>
      <c r="N33" s="8"/>
      <c r="O33" s="3"/>
    </row>
    <row r="34" spans="1:15" ht="14.1" customHeight="1" x14ac:dyDescent="0.25">
      <c r="A34" s="6">
        <v>230</v>
      </c>
      <c r="B34" s="3" t="s">
        <v>16</v>
      </c>
      <c r="C34" s="3" t="s">
        <v>20</v>
      </c>
      <c r="D34" s="3">
        <v>2271733</v>
      </c>
      <c r="E34" s="25" t="s">
        <v>128</v>
      </c>
      <c r="F34" s="25" t="s">
        <v>129</v>
      </c>
      <c r="G34" s="5">
        <v>45.93</v>
      </c>
      <c r="H34" s="3">
        <v>1</v>
      </c>
      <c r="I34" s="5">
        <f t="shared" si="2"/>
        <v>45.93</v>
      </c>
      <c r="J34" s="7" t="s">
        <v>116</v>
      </c>
      <c r="K34" s="20"/>
      <c r="M34" s="7"/>
      <c r="N34" s="8"/>
      <c r="O34" s="3"/>
    </row>
    <row r="35" spans="1:15" ht="14.1" customHeight="1" x14ac:dyDescent="0.25">
      <c r="A35" s="6">
        <v>240</v>
      </c>
      <c r="B35" s="3" t="s">
        <v>16</v>
      </c>
      <c r="C35" s="3" t="s">
        <v>20</v>
      </c>
      <c r="D35" s="3">
        <v>2271754</v>
      </c>
      <c r="E35" s="25" t="s">
        <v>25</v>
      </c>
      <c r="F35" s="25" t="s">
        <v>34</v>
      </c>
      <c r="G35" s="5">
        <v>7.25</v>
      </c>
      <c r="H35" s="3">
        <v>1</v>
      </c>
      <c r="I35" s="5">
        <f t="shared" si="2"/>
        <v>7.25</v>
      </c>
      <c r="J35" s="7" t="s">
        <v>116</v>
      </c>
      <c r="K35" s="20"/>
      <c r="M35" s="7"/>
      <c r="N35" s="8"/>
      <c r="O35" s="3"/>
    </row>
    <row r="36" spans="1:15" ht="14.1" customHeight="1" x14ac:dyDescent="0.25">
      <c r="A36" s="6">
        <v>250</v>
      </c>
      <c r="B36" s="3" t="s">
        <v>16</v>
      </c>
      <c r="C36" s="3" t="s">
        <v>12</v>
      </c>
      <c r="D36" s="3">
        <v>4438048</v>
      </c>
      <c r="E36" s="25" t="s">
        <v>130</v>
      </c>
      <c r="F36" s="25" t="s">
        <v>131</v>
      </c>
      <c r="G36" s="5">
        <v>477.33</v>
      </c>
      <c r="H36" s="3">
        <v>1</v>
      </c>
      <c r="I36" s="5">
        <f t="shared" si="2"/>
        <v>477.33</v>
      </c>
      <c r="J36" s="7" t="s">
        <v>116</v>
      </c>
      <c r="K36" s="20"/>
      <c r="M36" s="7"/>
      <c r="N36" s="8"/>
      <c r="O36" s="3"/>
    </row>
    <row r="37" spans="1:15" ht="14.1" customHeight="1" x14ac:dyDescent="0.25">
      <c r="A37" s="6">
        <v>260</v>
      </c>
      <c r="B37" s="3"/>
      <c r="E37" s="25"/>
      <c r="F37" s="25"/>
      <c r="G37" s="5"/>
      <c r="K37" s="20"/>
      <c r="M37" s="7"/>
      <c r="N37" s="8"/>
      <c r="O37" s="3"/>
    </row>
    <row r="38" spans="1:15" x14ac:dyDescent="0.25">
      <c r="A38" s="6">
        <v>270</v>
      </c>
      <c r="B38" s="32" t="s">
        <v>16</v>
      </c>
      <c r="E38" s="39" t="s">
        <v>26</v>
      </c>
      <c r="G38" s="5"/>
      <c r="J38" s="7" t="s">
        <v>116</v>
      </c>
      <c r="K38" s="20"/>
      <c r="N38" s="5"/>
      <c r="O38" s="3"/>
    </row>
    <row r="39" spans="1:15" x14ac:dyDescent="0.25">
      <c r="A39" s="6">
        <v>280</v>
      </c>
      <c r="B39" s="6" t="s">
        <v>16</v>
      </c>
      <c r="C39" s="6" t="s">
        <v>14</v>
      </c>
      <c r="D39" s="6">
        <v>3600487</v>
      </c>
      <c r="E39" s="29" t="s">
        <v>72</v>
      </c>
      <c r="F39" s="29" t="s">
        <v>73</v>
      </c>
      <c r="G39" s="8">
        <v>310</v>
      </c>
      <c r="H39" s="3">
        <v>1</v>
      </c>
      <c r="I39" s="5">
        <f t="shared" ref="I39:I40" si="3">G39*H39</f>
        <v>310</v>
      </c>
      <c r="J39" s="7" t="s">
        <v>116</v>
      </c>
      <c r="K39" s="20"/>
    </row>
    <row r="40" spans="1:15" x14ac:dyDescent="0.25">
      <c r="A40" s="6">
        <v>290</v>
      </c>
      <c r="B40" s="6" t="s">
        <v>16</v>
      </c>
      <c r="C40" s="6" t="s">
        <v>14</v>
      </c>
      <c r="D40" s="6">
        <v>3574314</v>
      </c>
      <c r="E40" s="29" t="s">
        <v>54</v>
      </c>
      <c r="F40" s="29" t="s">
        <v>55</v>
      </c>
      <c r="G40" s="8">
        <v>140</v>
      </c>
      <c r="H40" s="3">
        <v>1</v>
      </c>
      <c r="I40" s="5">
        <f t="shared" si="3"/>
        <v>140</v>
      </c>
      <c r="J40" s="7" t="s">
        <v>116</v>
      </c>
      <c r="K40" s="20"/>
    </row>
    <row r="41" spans="1:15" x14ac:dyDescent="0.25">
      <c r="A41" s="6">
        <v>295</v>
      </c>
      <c r="B41" s="6" t="s">
        <v>16</v>
      </c>
      <c r="C41" s="6" t="s">
        <v>14</v>
      </c>
      <c r="D41" s="6">
        <v>3574323</v>
      </c>
      <c r="E41" s="29" t="s">
        <v>133</v>
      </c>
      <c r="F41" s="29" t="s">
        <v>134</v>
      </c>
      <c r="G41" s="8">
        <v>165</v>
      </c>
      <c r="H41" s="3">
        <v>1</v>
      </c>
      <c r="I41" s="5">
        <v>165</v>
      </c>
      <c r="K41" s="20"/>
    </row>
    <row r="42" spans="1:15" x14ac:dyDescent="0.25">
      <c r="A42" s="6">
        <v>300</v>
      </c>
      <c r="B42" s="6" t="s">
        <v>56</v>
      </c>
      <c r="C42" s="6" t="s">
        <v>42</v>
      </c>
      <c r="D42" s="6">
        <v>1085256</v>
      </c>
      <c r="E42" s="7" t="s">
        <v>143</v>
      </c>
      <c r="F42" s="7" t="s">
        <v>144</v>
      </c>
      <c r="G42" s="17">
        <v>121.69</v>
      </c>
      <c r="H42" s="3">
        <v>1</v>
      </c>
      <c r="I42" s="5">
        <f t="shared" ref="I42:I43" si="4">G42*H42</f>
        <v>121.69</v>
      </c>
      <c r="J42" s="7" t="s">
        <v>116</v>
      </c>
      <c r="K42" s="20"/>
      <c r="L42" s="23"/>
      <c r="M42" s="7"/>
      <c r="N42" s="8"/>
      <c r="O42" s="3"/>
    </row>
    <row r="43" spans="1:15" s="51" customFormat="1" x14ac:dyDescent="0.25">
      <c r="A43" s="46">
        <v>301</v>
      </c>
      <c r="B43" s="46" t="s">
        <v>56</v>
      </c>
      <c r="C43" s="46" t="s">
        <v>112</v>
      </c>
      <c r="D43" s="46">
        <v>26639444</v>
      </c>
      <c r="E43" s="47">
        <v>1357828</v>
      </c>
      <c r="F43" s="47" t="s">
        <v>145</v>
      </c>
      <c r="G43" s="52">
        <v>761.56</v>
      </c>
      <c r="H43" s="53">
        <v>1</v>
      </c>
      <c r="I43" s="54">
        <f t="shared" si="4"/>
        <v>761.56</v>
      </c>
      <c r="J43" s="47" t="s">
        <v>116</v>
      </c>
      <c r="K43" s="55"/>
      <c r="L43" s="56"/>
      <c r="M43" s="47"/>
      <c r="N43" s="57"/>
      <c r="O43" s="53"/>
    </row>
    <row r="44" spans="1:15" s="51" customFormat="1" x14ac:dyDescent="0.25">
      <c r="A44" s="46">
        <v>302</v>
      </c>
      <c r="B44" s="46"/>
      <c r="C44" s="46"/>
      <c r="D44" s="46"/>
      <c r="E44" s="47"/>
      <c r="F44" s="47"/>
      <c r="G44" s="52"/>
      <c r="H44" s="53"/>
      <c r="I44" s="54"/>
      <c r="J44" s="47"/>
      <c r="K44" s="55"/>
      <c r="L44" s="56"/>
      <c r="M44" s="47"/>
      <c r="N44" s="57"/>
      <c r="O44" s="53"/>
    </row>
    <row r="45" spans="1:15" x14ac:dyDescent="0.25">
      <c r="A45" s="6">
        <v>310</v>
      </c>
      <c r="B45" s="32"/>
      <c r="E45" s="25"/>
      <c r="F45" s="2" t="s">
        <v>113</v>
      </c>
      <c r="G45" s="5"/>
      <c r="L45" s="23"/>
      <c r="N45" s="5"/>
      <c r="O45" s="3"/>
    </row>
    <row r="46" spans="1:15" x14ac:dyDescent="0.25">
      <c r="A46" s="6">
        <v>320</v>
      </c>
      <c r="B46" s="32"/>
      <c r="E46" s="35" t="s">
        <v>27</v>
      </c>
      <c r="G46" s="5"/>
      <c r="K46" s="20"/>
    </row>
    <row r="47" spans="1:15" x14ac:dyDescent="0.25">
      <c r="A47" s="6">
        <v>330</v>
      </c>
      <c r="B47" s="6" t="s">
        <v>10</v>
      </c>
      <c r="C47" s="6" t="s">
        <v>17</v>
      </c>
      <c r="D47" s="6">
        <v>4338</v>
      </c>
      <c r="E47" s="7" t="s">
        <v>40</v>
      </c>
      <c r="F47" s="7" t="s">
        <v>41</v>
      </c>
      <c r="G47" s="17">
        <v>179.55</v>
      </c>
      <c r="H47" s="3">
        <v>1</v>
      </c>
      <c r="I47" s="5">
        <f t="shared" ref="I47:I56" si="5">G47*H47</f>
        <v>179.55</v>
      </c>
      <c r="J47" s="7" t="s">
        <v>116</v>
      </c>
    </row>
    <row r="48" spans="1:15" x14ac:dyDescent="0.25">
      <c r="A48" s="6">
        <v>340</v>
      </c>
      <c r="B48" s="6" t="s">
        <v>10</v>
      </c>
      <c r="C48" s="6" t="s">
        <v>21</v>
      </c>
      <c r="D48" s="6">
        <v>2582194</v>
      </c>
      <c r="E48" s="7" t="s">
        <v>74</v>
      </c>
      <c r="F48" s="25" t="s">
        <v>75</v>
      </c>
      <c r="G48" s="17">
        <v>18.47</v>
      </c>
      <c r="H48" s="3">
        <v>2</v>
      </c>
      <c r="I48" s="5">
        <f t="shared" si="5"/>
        <v>36.94</v>
      </c>
      <c r="J48" s="7" t="s">
        <v>116</v>
      </c>
    </row>
    <row r="49" spans="1:12" x14ac:dyDescent="0.25">
      <c r="A49" s="6">
        <v>350</v>
      </c>
      <c r="B49" s="6" t="s">
        <v>10</v>
      </c>
      <c r="C49" s="6" t="s">
        <v>21</v>
      </c>
      <c r="D49" s="6">
        <v>2405867</v>
      </c>
      <c r="E49" s="40" t="s">
        <v>28</v>
      </c>
      <c r="F49" s="25" t="s">
        <v>43</v>
      </c>
      <c r="G49" s="17">
        <v>1.54</v>
      </c>
      <c r="H49" s="3">
        <v>2</v>
      </c>
      <c r="I49" s="5">
        <f t="shared" si="5"/>
        <v>3.08</v>
      </c>
      <c r="J49" s="7" t="s">
        <v>116</v>
      </c>
    </row>
    <row r="50" spans="1:12" x14ac:dyDescent="0.25">
      <c r="A50" s="6">
        <v>360</v>
      </c>
      <c r="B50" s="32"/>
      <c r="G50" s="5"/>
    </row>
    <row r="51" spans="1:12" x14ac:dyDescent="0.25">
      <c r="A51" s="6">
        <v>370</v>
      </c>
      <c r="E51" s="35" t="s">
        <v>30</v>
      </c>
      <c r="G51" s="5"/>
    </row>
    <row r="52" spans="1:12" x14ac:dyDescent="0.25">
      <c r="A52" s="6">
        <v>380</v>
      </c>
      <c r="B52" s="6" t="s">
        <v>10</v>
      </c>
      <c r="C52" s="6" t="s">
        <v>13</v>
      </c>
      <c r="D52" s="6">
        <v>2156399</v>
      </c>
      <c r="E52" s="7" t="s">
        <v>29</v>
      </c>
      <c r="F52" s="7" t="s">
        <v>46</v>
      </c>
      <c r="G52" s="15">
        <v>15.17</v>
      </c>
      <c r="H52" s="3">
        <v>2</v>
      </c>
      <c r="I52" s="5">
        <f t="shared" si="5"/>
        <v>30.34</v>
      </c>
      <c r="J52" s="7" t="s">
        <v>116</v>
      </c>
    </row>
    <row r="53" spans="1:12" x14ac:dyDescent="0.25">
      <c r="A53" s="6">
        <v>390</v>
      </c>
      <c r="B53" s="6" t="s">
        <v>10</v>
      </c>
      <c r="C53" s="6" t="s">
        <v>35</v>
      </c>
      <c r="D53" s="6">
        <v>2155095</v>
      </c>
      <c r="E53" s="7" t="s">
        <v>44</v>
      </c>
      <c r="F53" s="7" t="s">
        <v>45</v>
      </c>
      <c r="G53" s="15">
        <v>10.86</v>
      </c>
      <c r="H53" s="3">
        <v>1</v>
      </c>
      <c r="I53" s="5">
        <f t="shared" si="5"/>
        <v>10.86</v>
      </c>
      <c r="J53" s="7" t="s">
        <v>116</v>
      </c>
    </row>
    <row r="54" spans="1:12" x14ac:dyDescent="0.25">
      <c r="A54" s="6">
        <v>391</v>
      </c>
      <c r="B54" s="6" t="s">
        <v>10</v>
      </c>
      <c r="C54" s="6" t="s">
        <v>35</v>
      </c>
      <c r="D54" s="6">
        <v>2194587</v>
      </c>
      <c r="E54" s="7" t="s">
        <v>114</v>
      </c>
      <c r="F54" s="7" t="s">
        <v>115</v>
      </c>
      <c r="G54" s="15">
        <v>14.71</v>
      </c>
      <c r="H54" s="3">
        <v>1</v>
      </c>
      <c r="I54" s="5">
        <f t="shared" si="5"/>
        <v>14.71</v>
      </c>
      <c r="J54" s="7" t="s">
        <v>116</v>
      </c>
    </row>
    <row r="55" spans="1:12" x14ac:dyDescent="0.25">
      <c r="A55" s="6">
        <v>400</v>
      </c>
      <c r="B55" s="6" t="s">
        <v>16</v>
      </c>
      <c r="C55" s="6" t="s">
        <v>63</v>
      </c>
      <c r="D55" s="6">
        <v>3429491</v>
      </c>
      <c r="E55" s="7" t="s">
        <v>80</v>
      </c>
      <c r="F55" s="7" t="s">
        <v>81</v>
      </c>
      <c r="G55" s="15">
        <v>12.61</v>
      </c>
      <c r="H55" s="3">
        <v>2</v>
      </c>
      <c r="I55" s="5">
        <f t="shared" si="5"/>
        <v>25.22</v>
      </c>
      <c r="J55" s="7" t="s">
        <v>116</v>
      </c>
    </row>
    <row r="56" spans="1:12" x14ac:dyDescent="0.25">
      <c r="A56" s="6">
        <v>410</v>
      </c>
      <c r="B56" s="3" t="s">
        <v>10</v>
      </c>
      <c r="C56" s="3" t="s">
        <v>22</v>
      </c>
      <c r="D56" s="3">
        <v>2303</v>
      </c>
      <c r="E56" s="25" t="s">
        <v>57</v>
      </c>
      <c r="F56" s="25" t="s">
        <v>58</v>
      </c>
      <c r="G56" s="16">
        <v>7.33</v>
      </c>
      <c r="H56" s="3">
        <v>3</v>
      </c>
      <c r="I56" s="5">
        <f t="shared" si="5"/>
        <v>21.990000000000002</v>
      </c>
      <c r="J56" s="7" t="s">
        <v>116</v>
      </c>
      <c r="L56" s="2"/>
    </row>
    <row r="57" spans="1:12" x14ac:dyDescent="0.25">
      <c r="A57" s="6">
        <v>420</v>
      </c>
      <c r="B57" s="3" t="s">
        <v>10</v>
      </c>
      <c r="C57" s="3" t="s">
        <v>22</v>
      </c>
      <c r="D57" s="3">
        <v>2418</v>
      </c>
      <c r="E57" s="25" t="s">
        <v>59</v>
      </c>
      <c r="F57" s="25" t="s">
        <v>60</v>
      </c>
      <c r="G57" s="16">
        <v>1.77</v>
      </c>
      <c r="H57" s="3">
        <v>1</v>
      </c>
      <c r="I57" s="5">
        <f>G57*H57</f>
        <v>1.77</v>
      </c>
      <c r="J57" s="7" t="s">
        <v>116</v>
      </c>
    </row>
    <row r="58" spans="1:12" x14ac:dyDescent="0.25">
      <c r="A58" s="6">
        <v>430</v>
      </c>
      <c r="B58" s="3" t="s">
        <v>10</v>
      </c>
      <c r="C58" s="3" t="s">
        <v>38</v>
      </c>
      <c r="D58" s="3">
        <v>2652141</v>
      </c>
      <c r="E58" s="25" t="s">
        <v>61</v>
      </c>
      <c r="F58" s="25" t="s">
        <v>62</v>
      </c>
      <c r="G58" s="16">
        <v>0.47</v>
      </c>
      <c r="H58" s="3">
        <v>3</v>
      </c>
      <c r="I58" s="5">
        <f>G58*H58</f>
        <v>1.41</v>
      </c>
      <c r="J58" s="7" t="s">
        <v>116</v>
      </c>
    </row>
    <row r="59" spans="1:12" x14ac:dyDescent="0.25">
      <c r="A59" s="6">
        <v>435</v>
      </c>
      <c r="B59" s="42" t="s">
        <v>16</v>
      </c>
      <c r="C59" s="42" t="s">
        <v>63</v>
      </c>
      <c r="D59" s="42">
        <v>3634496</v>
      </c>
      <c r="E59" s="43" t="s">
        <v>117</v>
      </c>
      <c r="F59" s="43" t="s">
        <v>118</v>
      </c>
      <c r="G59" s="44">
        <v>6.97</v>
      </c>
      <c r="H59" s="37">
        <v>2</v>
      </c>
      <c r="I59" s="26">
        <f t="shared" ref="I59:I60" si="6">G59*H59</f>
        <v>13.94</v>
      </c>
      <c r="L59" s="2"/>
    </row>
    <row r="60" spans="1:12" x14ac:dyDescent="0.25">
      <c r="A60" s="6">
        <v>440</v>
      </c>
      <c r="B60" s="42" t="s">
        <v>16</v>
      </c>
      <c r="C60" s="42" t="s">
        <v>63</v>
      </c>
      <c r="D60" s="42">
        <v>3634498</v>
      </c>
      <c r="E60" s="43" t="s">
        <v>119</v>
      </c>
      <c r="F60" s="43" t="s">
        <v>120</v>
      </c>
      <c r="G60" s="44">
        <v>2.91</v>
      </c>
      <c r="H60" s="37">
        <v>2</v>
      </c>
      <c r="I60" s="26">
        <f t="shared" si="6"/>
        <v>5.82</v>
      </c>
      <c r="L60" s="2"/>
    </row>
    <row r="61" spans="1:12" x14ac:dyDescent="0.25">
      <c r="A61" s="6">
        <v>445</v>
      </c>
      <c r="B61" s="3"/>
      <c r="E61" s="25"/>
      <c r="F61" s="25"/>
      <c r="G61" s="16"/>
      <c r="L61" s="2"/>
    </row>
    <row r="62" spans="1:12" x14ac:dyDescent="0.25">
      <c r="A62" s="6">
        <v>450</v>
      </c>
      <c r="B62" s="3"/>
      <c r="E62" s="35" t="s">
        <v>82</v>
      </c>
      <c r="F62" s="25"/>
      <c r="G62" s="16"/>
    </row>
    <row r="63" spans="1:12" s="51" customFormat="1" x14ac:dyDescent="0.25">
      <c r="A63" s="46">
        <v>460</v>
      </c>
      <c r="B63" s="46" t="s">
        <v>83</v>
      </c>
      <c r="C63" s="46" t="s">
        <v>32</v>
      </c>
      <c r="D63" s="46"/>
      <c r="E63" s="47" t="s">
        <v>84</v>
      </c>
      <c r="F63" s="47" t="s">
        <v>85</v>
      </c>
      <c r="G63" s="48">
        <v>533.91999999999996</v>
      </c>
      <c r="H63" s="49">
        <v>1</v>
      </c>
      <c r="I63" s="50">
        <f t="shared" ref="I63:I79" si="7">G63*H63</f>
        <v>533.91999999999996</v>
      </c>
      <c r="J63" s="47" t="s">
        <v>116</v>
      </c>
    </row>
    <row r="64" spans="1:12" s="51" customFormat="1" x14ac:dyDescent="0.25">
      <c r="A64" s="46">
        <v>470</v>
      </c>
      <c r="B64" s="46" t="s">
        <v>83</v>
      </c>
      <c r="C64" s="46" t="s">
        <v>32</v>
      </c>
      <c r="D64" s="46"/>
      <c r="E64" s="47" t="s">
        <v>106</v>
      </c>
      <c r="F64" s="47" t="s">
        <v>107</v>
      </c>
      <c r="G64" s="48">
        <v>16.32</v>
      </c>
      <c r="H64" s="49">
        <v>1</v>
      </c>
      <c r="I64" s="50">
        <f t="shared" si="7"/>
        <v>16.32</v>
      </c>
      <c r="J64" s="47" t="s">
        <v>116</v>
      </c>
    </row>
    <row r="65" spans="1:12" x14ac:dyDescent="0.25">
      <c r="A65" s="6">
        <v>480</v>
      </c>
      <c r="B65" s="6" t="s">
        <v>16</v>
      </c>
      <c r="C65" s="6" t="s">
        <v>15</v>
      </c>
      <c r="D65" s="6">
        <v>4559851</v>
      </c>
      <c r="E65" s="29" t="s">
        <v>86</v>
      </c>
      <c r="F65" s="29" t="s">
        <v>87</v>
      </c>
      <c r="G65" s="8">
        <v>965.63</v>
      </c>
      <c r="H65" s="3">
        <v>1</v>
      </c>
      <c r="I65" s="5">
        <f t="shared" si="7"/>
        <v>965.63</v>
      </c>
      <c r="J65" s="7" t="s">
        <v>116</v>
      </c>
    </row>
    <row r="66" spans="1:12" x14ac:dyDescent="0.25">
      <c r="A66" s="6">
        <v>490</v>
      </c>
      <c r="B66" s="6"/>
      <c r="C66" s="6"/>
      <c r="D66" s="6"/>
      <c r="E66" s="7"/>
      <c r="F66" s="7"/>
      <c r="G66" s="8"/>
    </row>
    <row r="67" spans="1:12" x14ac:dyDescent="0.25">
      <c r="A67" s="6">
        <v>500</v>
      </c>
      <c r="B67" s="45" t="s">
        <v>10</v>
      </c>
      <c r="C67" s="6" t="s">
        <v>32</v>
      </c>
      <c r="D67" s="6">
        <v>34080</v>
      </c>
      <c r="E67" s="7" t="s">
        <v>124</v>
      </c>
      <c r="F67" s="7" t="s">
        <v>125</v>
      </c>
      <c r="G67" s="15">
        <v>142.65</v>
      </c>
      <c r="H67" s="3">
        <v>1</v>
      </c>
      <c r="I67" s="5">
        <f t="shared" si="7"/>
        <v>142.65</v>
      </c>
      <c r="J67" s="7" t="s">
        <v>116</v>
      </c>
    </row>
    <row r="68" spans="1:12" x14ac:dyDescent="0.25">
      <c r="A68" s="6">
        <v>510</v>
      </c>
      <c r="B68" s="6"/>
      <c r="C68" s="6"/>
      <c r="D68" s="6"/>
      <c r="E68" s="7"/>
      <c r="F68" s="7"/>
      <c r="G68" s="15"/>
    </row>
    <row r="69" spans="1:12" x14ac:dyDescent="0.25">
      <c r="A69" s="6">
        <v>520</v>
      </c>
      <c r="B69" s="6"/>
      <c r="C69" s="6"/>
      <c r="D69" s="6"/>
      <c r="E69" s="7"/>
      <c r="F69" s="7"/>
      <c r="G69" s="8"/>
    </row>
    <row r="70" spans="1:12" x14ac:dyDescent="0.25">
      <c r="A70" s="6">
        <v>530</v>
      </c>
      <c r="B70" s="6"/>
      <c r="C70" s="6"/>
      <c r="D70" s="6"/>
      <c r="E70" s="35" t="s">
        <v>89</v>
      </c>
      <c r="F70" s="7"/>
      <c r="G70" s="8"/>
    </row>
    <row r="71" spans="1:12" x14ac:dyDescent="0.25">
      <c r="A71" s="6">
        <v>540</v>
      </c>
      <c r="B71" s="3" t="s">
        <v>16</v>
      </c>
      <c r="C71" s="3" t="s">
        <v>42</v>
      </c>
      <c r="D71" s="3">
        <v>3479291</v>
      </c>
      <c r="E71" s="25" t="s">
        <v>90</v>
      </c>
      <c r="F71" s="25" t="s">
        <v>91</v>
      </c>
      <c r="G71" s="16">
        <v>31.89</v>
      </c>
      <c r="H71" s="37">
        <v>3</v>
      </c>
      <c r="I71" s="26">
        <f t="shared" si="7"/>
        <v>95.67</v>
      </c>
      <c r="J71" s="7" t="s">
        <v>116</v>
      </c>
    </row>
    <row r="72" spans="1:12" x14ac:dyDescent="0.25">
      <c r="A72" s="6">
        <v>550</v>
      </c>
      <c r="B72" s="3" t="s">
        <v>16</v>
      </c>
      <c r="C72" s="3" t="s">
        <v>92</v>
      </c>
      <c r="D72" s="3">
        <v>2894683</v>
      </c>
      <c r="E72" s="25" t="s">
        <v>93</v>
      </c>
      <c r="F72" s="25" t="s">
        <v>94</v>
      </c>
      <c r="G72" s="16">
        <v>13.12</v>
      </c>
      <c r="H72" s="37">
        <v>11</v>
      </c>
      <c r="I72" s="26">
        <f t="shared" si="7"/>
        <v>144.32</v>
      </c>
      <c r="J72" s="7" t="s">
        <v>116</v>
      </c>
    </row>
    <row r="73" spans="1:12" s="51" customFormat="1" x14ac:dyDescent="0.25">
      <c r="A73" s="46">
        <v>560</v>
      </c>
      <c r="B73" s="53" t="s">
        <v>95</v>
      </c>
      <c r="C73" s="53" t="s">
        <v>92</v>
      </c>
      <c r="D73" s="53" t="s">
        <v>96</v>
      </c>
      <c r="E73" s="58" t="s">
        <v>96</v>
      </c>
      <c r="F73" s="58" t="s">
        <v>97</v>
      </c>
      <c r="G73" s="59">
        <v>10.35</v>
      </c>
      <c r="H73" s="49">
        <v>9</v>
      </c>
      <c r="I73" s="50">
        <f t="shared" si="7"/>
        <v>93.149999999999991</v>
      </c>
      <c r="J73" s="47" t="s">
        <v>116</v>
      </c>
      <c r="L73" s="60"/>
    </row>
    <row r="74" spans="1:12" s="51" customFormat="1" x14ac:dyDescent="0.25">
      <c r="A74" s="46">
        <v>561</v>
      </c>
      <c r="B74" s="53" t="s">
        <v>95</v>
      </c>
      <c r="C74" s="53" t="s">
        <v>92</v>
      </c>
      <c r="D74" s="53"/>
      <c r="E74" s="58" t="s">
        <v>98</v>
      </c>
      <c r="F74" s="58" t="s">
        <v>99</v>
      </c>
      <c r="G74" s="59">
        <v>9.5</v>
      </c>
      <c r="H74" s="49">
        <v>6</v>
      </c>
      <c r="I74" s="50">
        <f t="shared" si="7"/>
        <v>57</v>
      </c>
      <c r="J74" s="47" t="s">
        <v>116</v>
      </c>
      <c r="L74" s="60"/>
    </row>
    <row r="75" spans="1:12" x14ac:dyDescent="0.25">
      <c r="A75" s="6">
        <v>570</v>
      </c>
      <c r="B75" s="3" t="s">
        <v>16</v>
      </c>
      <c r="C75" s="3" t="s">
        <v>88</v>
      </c>
      <c r="D75" s="3">
        <v>2156125</v>
      </c>
      <c r="E75" s="25" t="s">
        <v>100</v>
      </c>
      <c r="F75" s="25" t="s">
        <v>101</v>
      </c>
      <c r="G75" s="16">
        <v>21.06</v>
      </c>
      <c r="H75" s="37">
        <v>1</v>
      </c>
      <c r="I75" s="26">
        <f t="shared" si="7"/>
        <v>21.06</v>
      </c>
      <c r="J75" s="7" t="s">
        <v>116</v>
      </c>
    </row>
    <row r="76" spans="1:12" x14ac:dyDescent="0.25">
      <c r="A76" s="6">
        <v>571</v>
      </c>
      <c r="B76" s="3" t="s">
        <v>16</v>
      </c>
      <c r="C76" s="3" t="s">
        <v>88</v>
      </c>
      <c r="D76" s="3">
        <v>2143080</v>
      </c>
      <c r="E76" s="25" t="s">
        <v>108</v>
      </c>
      <c r="F76" s="25" t="s">
        <v>109</v>
      </c>
      <c r="G76" s="16">
        <v>23.77</v>
      </c>
      <c r="H76" s="37">
        <v>1</v>
      </c>
      <c r="I76" s="26">
        <f t="shared" si="7"/>
        <v>23.77</v>
      </c>
      <c r="J76" s="7" t="s">
        <v>116</v>
      </c>
    </row>
    <row r="77" spans="1:12" x14ac:dyDescent="0.25">
      <c r="A77" s="6">
        <v>580</v>
      </c>
      <c r="B77" s="6" t="s">
        <v>16</v>
      </c>
      <c r="C77" s="6" t="s">
        <v>88</v>
      </c>
      <c r="D77" s="6">
        <v>3480023</v>
      </c>
      <c r="E77" s="7" t="s">
        <v>110</v>
      </c>
      <c r="F77" s="25" t="s">
        <v>111</v>
      </c>
      <c r="G77" s="41">
        <v>97.27</v>
      </c>
      <c r="H77" s="37">
        <v>1</v>
      </c>
      <c r="I77" s="26">
        <f t="shared" si="7"/>
        <v>97.27</v>
      </c>
      <c r="J77" s="7" t="s">
        <v>116</v>
      </c>
    </row>
    <row r="78" spans="1:12" x14ac:dyDescent="0.25">
      <c r="A78" s="6">
        <v>590</v>
      </c>
      <c r="B78" s="3" t="s">
        <v>16</v>
      </c>
      <c r="C78" s="3" t="s">
        <v>88</v>
      </c>
      <c r="D78" s="3">
        <v>2268986</v>
      </c>
      <c r="E78" s="25" t="s">
        <v>102</v>
      </c>
      <c r="F78" s="25" t="s">
        <v>103</v>
      </c>
      <c r="G78" s="3">
        <v>13.71</v>
      </c>
      <c r="H78" s="37">
        <v>4</v>
      </c>
      <c r="I78" s="26">
        <f t="shared" si="7"/>
        <v>54.84</v>
      </c>
      <c r="J78" s="7" t="s">
        <v>116</v>
      </c>
    </row>
    <row r="79" spans="1:12" x14ac:dyDescent="0.25">
      <c r="A79" s="6">
        <v>600</v>
      </c>
      <c r="B79" s="3" t="s">
        <v>16</v>
      </c>
      <c r="C79" s="3" t="s">
        <v>88</v>
      </c>
      <c r="D79" s="3">
        <v>4112612</v>
      </c>
      <c r="E79" s="25" t="s">
        <v>104</v>
      </c>
      <c r="F79" s="25" t="s">
        <v>105</v>
      </c>
      <c r="G79" s="16">
        <v>87.31</v>
      </c>
      <c r="H79" s="37">
        <v>4</v>
      </c>
      <c r="I79" s="26">
        <f t="shared" si="7"/>
        <v>349.24</v>
      </c>
      <c r="J79" s="7" t="s">
        <v>116</v>
      </c>
    </row>
    <row r="80" spans="1:12" x14ac:dyDescent="0.25">
      <c r="A80" s="6">
        <v>610</v>
      </c>
      <c r="B80" s="6" t="s">
        <v>16</v>
      </c>
      <c r="C80" s="6" t="s">
        <v>121</v>
      </c>
      <c r="D80" s="42">
        <v>4535037</v>
      </c>
      <c r="E80" s="7" t="s">
        <v>122</v>
      </c>
      <c r="F80" s="7" t="s">
        <v>123</v>
      </c>
      <c r="G80" s="15">
        <v>28.2</v>
      </c>
      <c r="H80" s="3">
        <v>1</v>
      </c>
      <c r="I80" s="5">
        <v>28.2</v>
      </c>
    </row>
    <row r="81" spans="1:9" x14ac:dyDescent="0.25">
      <c r="A81" s="6"/>
      <c r="B81" s="6"/>
      <c r="C81" s="6"/>
      <c r="D81" s="6"/>
      <c r="E81" s="7"/>
      <c r="F81" s="7"/>
      <c r="G81" s="15"/>
    </row>
    <row r="82" spans="1:9" x14ac:dyDescent="0.25">
      <c r="A82" s="6"/>
      <c r="B82" s="6"/>
      <c r="C82" s="6"/>
      <c r="D82" s="6"/>
      <c r="E82" s="7"/>
      <c r="F82" s="7"/>
      <c r="G82" s="15"/>
    </row>
    <row r="83" spans="1:9" x14ac:dyDescent="0.25">
      <c r="A83" s="6"/>
      <c r="C83" s="6"/>
      <c r="D83" s="6"/>
      <c r="E83" s="31"/>
      <c r="F83" s="7"/>
      <c r="G83" s="34" t="s">
        <v>132</v>
      </c>
      <c r="I83" s="26">
        <f>SUM(I12:I80) *1.1</f>
        <v>7620.1509999999998</v>
      </c>
    </row>
    <row r="84" spans="1:9" x14ac:dyDescent="0.25">
      <c r="A84" s="6"/>
      <c r="G84" s="5"/>
    </row>
    <row r="85" spans="1:9" x14ac:dyDescent="0.25">
      <c r="A85" s="6"/>
      <c r="G85" s="5"/>
    </row>
    <row r="86" spans="1:9" x14ac:dyDescent="0.25">
      <c r="A86" s="6"/>
      <c r="B86" s="3"/>
      <c r="G86" s="5"/>
    </row>
    <row r="87" spans="1:9" x14ac:dyDescent="0.25">
      <c r="A87" s="46"/>
      <c r="B87" s="53"/>
      <c r="C87" s="53"/>
      <c r="D87" s="53"/>
      <c r="E87" s="58"/>
      <c r="F87" s="58"/>
      <c r="G87" s="59"/>
      <c r="H87" s="49"/>
      <c r="I87" s="50"/>
    </row>
    <row r="88" spans="1:9" x14ac:dyDescent="0.25">
      <c r="A88" s="46"/>
      <c r="B88" s="53"/>
      <c r="C88" s="53"/>
      <c r="D88" s="53"/>
      <c r="E88" s="58"/>
      <c r="F88" s="58"/>
      <c r="G88" s="59"/>
      <c r="H88" s="49"/>
      <c r="I88" s="50"/>
    </row>
    <row r="89" spans="1:9" x14ac:dyDescent="0.25">
      <c r="A89" s="6"/>
      <c r="B89" s="3"/>
      <c r="E89" s="25"/>
      <c r="F89" s="25"/>
      <c r="G89" s="3"/>
      <c r="H89" s="37"/>
      <c r="I89" s="26"/>
    </row>
    <row r="90" spans="1:9" x14ac:dyDescent="0.25">
      <c r="A90" s="6"/>
      <c r="B90" s="3"/>
      <c r="E90" s="25"/>
      <c r="F90" s="25"/>
      <c r="G90" s="16"/>
      <c r="H90" s="37"/>
      <c r="I90" s="26"/>
    </row>
    <row r="91" spans="1:9" ht="14.1" customHeight="1" x14ac:dyDescent="0.25">
      <c r="A91" s="6"/>
      <c r="B91" s="3"/>
      <c r="E91" s="25"/>
      <c r="F91" s="25"/>
      <c r="G91" s="14"/>
    </row>
    <row r="92" spans="1:9" x14ac:dyDescent="0.25">
      <c r="A92" s="6"/>
      <c r="B92" s="3"/>
      <c r="E92" s="25"/>
      <c r="F92" s="25"/>
      <c r="G92" s="14"/>
    </row>
    <row r="93" spans="1:9" x14ac:dyDescent="0.25">
      <c r="A93" s="6"/>
      <c r="B93" s="3"/>
      <c r="E93" s="25"/>
      <c r="F93" s="25"/>
      <c r="G93" s="14"/>
    </row>
    <row r="94" spans="1:9" x14ac:dyDescent="0.25">
      <c r="A94" s="6"/>
      <c r="B94" s="3"/>
      <c r="E94" s="25"/>
      <c r="F94" s="25"/>
      <c r="G94" s="14"/>
    </row>
    <row r="95" spans="1:9" x14ac:dyDescent="0.25">
      <c r="A95" s="6"/>
      <c r="B95" s="3"/>
      <c r="E95" s="25"/>
      <c r="F95" s="25"/>
      <c r="G95" s="14"/>
    </row>
    <row r="96" spans="1:9" x14ac:dyDescent="0.25">
      <c r="A96" s="6"/>
      <c r="G96" s="5"/>
    </row>
    <row r="97" spans="1:10" x14ac:dyDescent="0.25">
      <c r="A97" s="6"/>
      <c r="G97" s="5"/>
    </row>
    <row r="98" spans="1:10" x14ac:dyDescent="0.25">
      <c r="A98" s="6"/>
      <c r="G98" s="5"/>
    </row>
    <row r="99" spans="1:10" x14ac:dyDescent="0.25">
      <c r="A99" s="6"/>
      <c r="E99" s="33"/>
      <c r="G99" s="5"/>
    </row>
    <row r="100" spans="1:10" x14ac:dyDescent="0.25">
      <c r="A100" s="6"/>
      <c r="G100" s="5"/>
    </row>
    <row r="101" spans="1:10" x14ac:dyDescent="0.25">
      <c r="A101" s="6"/>
      <c r="G101" s="5"/>
    </row>
    <row r="102" spans="1:10" x14ac:dyDescent="0.25">
      <c r="A102" s="6"/>
      <c r="J102" s="2"/>
    </row>
    <row r="103" spans="1:10" x14ac:dyDescent="0.25">
      <c r="A103" s="6"/>
      <c r="J103" s="2"/>
    </row>
    <row r="104" spans="1:10" x14ac:dyDescent="0.25">
      <c r="B104" s="2"/>
      <c r="C104" s="2"/>
      <c r="D104" s="2"/>
      <c r="G104" s="2"/>
      <c r="H104" s="2"/>
      <c r="J104" s="2"/>
    </row>
    <row r="105" spans="1:10" x14ac:dyDescent="0.25">
      <c r="A105" s="6"/>
      <c r="C105" s="6"/>
      <c r="G105" s="5"/>
      <c r="J105" s="2"/>
    </row>
  </sheetData>
  <autoFilter ref="A10:J103" xr:uid="{9296B591-82E0-4A3F-AEFD-0C9CF3514639}"/>
  <sortState xmlns:xlrd2="http://schemas.microsoft.com/office/spreadsheetml/2017/richdata2" ref="A12:O101">
    <sortCondition ref="A12:A101"/>
  </sortState>
  <pageMargins left="0.7" right="0.7" top="0.75" bottom="0.75" header="0.3" footer="0.3"/>
  <pageSetup paperSize="3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Matthew Palmer</cp:lastModifiedBy>
  <cp:lastPrinted>2023-08-18T17:42:00Z</cp:lastPrinted>
  <dcterms:created xsi:type="dcterms:W3CDTF">2015-05-12T23:49:26Z</dcterms:created>
  <dcterms:modified xsi:type="dcterms:W3CDTF">2024-11-12T17:35:43Z</dcterms:modified>
</cp:coreProperties>
</file>