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ftAuto-Sales\OneDrive\Documents\CRAFT_QUOTE\PANEL BOM EXAMPLES\"/>
    </mc:Choice>
  </mc:AlternateContent>
  <xr:revisionPtr revIDLastSave="0" documentId="8_{E358585B-7EC1-46B9-8A76-188247952FCF}" xr6:coauthVersionLast="47" xr6:coauthVersionMax="47" xr10:uidLastSave="{00000000-0000-0000-0000-000000000000}"/>
  <bookViews>
    <workbookView xWindow="384" yWindow="384" windowWidth="11064" windowHeight="1016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Sheet1!$A$10:$I$102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  <c r="I91" i="1"/>
  <c r="I92" i="1"/>
  <c r="I90" i="1"/>
  <c r="I89" i="1"/>
  <c r="I86" i="1"/>
  <c r="I85" i="1"/>
  <c r="I84" i="1"/>
  <c r="I83" i="1"/>
  <c r="I82" i="1"/>
  <c r="I81" i="1"/>
  <c r="I80" i="1"/>
  <c r="I99" i="1"/>
  <c r="I100" i="1"/>
  <c r="I98" i="1"/>
  <c r="I97" i="1"/>
  <c r="I96" i="1"/>
  <c r="I95" i="1"/>
  <c r="I33" i="1"/>
  <c r="I31" i="1"/>
  <c r="I13" i="1"/>
  <c r="I12" i="1"/>
  <c r="I39" i="1"/>
  <c r="I40" i="1"/>
  <c r="I50" i="1"/>
  <c r="I49" i="1"/>
  <c r="I48" i="1"/>
  <c r="I21" i="1"/>
  <c r="I26" i="1"/>
  <c r="I25" i="1"/>
  <c r="I37" i="1"/>
  <c r="I32" i="1"/>
  <c r="I28" i="1"/>
  <c r="I27" i="1"/>
  <c r="I24" i="1"/>
  <c r="I23" i="1"/>
  <c r="I22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I55" i="1"/>
  <c r="I54" i="1"/>
  <c r="I53" i="1"/>
  <c r="I20" i="1"/>
  <c r="A30" i="1" l="1"/>
  <c r="A31" i="1" s="1"/>
  <c r="A32" i="1" s="1"/>
  <c r="A33" i="1" s="1"/>
  <c r="A34" i="1" s="1"/>
  <c r="A35" i="1" s="1"/>
  <c r="A37" i="1" s="1"/>
  <c r="I17" i="1"/>
  <c r="I16" i="1"/>
  <c r="A38" i="1" l="1"/>
  <c r="A42" i="1" s="1"/>
  <c r="A43" i="1" s="1"/>
  <c r="A44" i="1" s="1"/>
  <c r="I42" i="1"/>
  <c r="I38" i="1"/>
  <c r="I66" i="1"/>
  <c r="A45" i="1" l="1"/>
  <c r="I59" i="1"/>
  <c r="A46" i="1" l="1"/>
  <c r="A47" i="1" l="1"/>
  <c r="A53" i="1" s="1"/>
  <c r="A54" i="1" s="1"/>
  <c r="A55" i="1" s="1"/>
  <c r="A56" i="1" s="1"/>
  <c r="A57" i="1" s="1"/>
  <c r="A58" i="1" s="1"/>
  <c r="A59" i="1" s="1"/>
  <c r="I63" i="1"/>
  <c r="A60" i="1" l="1"/>
  <c r="A78" i="1"/>
  <c r="I57" i="1"/>
  <c r="I58" i="1"/>
  <c r="A61" i="1" l="1"/>
  <c r="A79" i="1"/>
  <c r="I77" i="1"/>
  <c r="A62" i="1" l="1"/>
  <c r="A80" i="1"/>
  <c r="I46" i="1"/>
  <c r="I47" i="1"/>
  <c r="I67" i="1"/>
  <c r="I68" i="1"/>
  <c r="I69" i="1"/>
  <c r="I60" i="1"/>
  <c r="I61" i="1"/>
  <c r="I62" i="1"/>
  <c r="I71" i="1"/>
  <c r="I72" i="1"/>
  <c r="I73" i="1"/>
  <c r="I74" i="1"/>
  <c r="I75" i="1"/>
  <c r="I76" i="1"/>
  <c r="I102" i="1" l="1"/>
  <c r="A63" i="1"/>
  <c r="A81" i="1"/>
  <c r="A64" i="1" l="1"/>
  <c r="A82" i="1"/>
  <c r="A65" i="1" l="1"/>
  <c r="A83" i="1"/>
  <c r="A66" i="1" l="1"/>
  <c r="A84" i="1"/>
  <c r="A85" i="1" l="1"/>
  <c r="A67" i="1"/>
  <c r="A86" i="1" l="1"/>
  <c r="A68" i="1"/>
  <c r="A87" i="1" l="1"/>
  <c r="A69" i="1"/>
  <c r="A70" i="1" l="1"/>
  <c r="A89" i="1"/>
  <c r="A88" i="1"/>
  <c r="A90" i="1" l="1"/>
  <c r="A71" i="1"/>
  <c r="A91" i="1" l="1"/>
  <c r="A72" i="1"/>
  <c r="A92" i="1" l="1"/>
  <c r="A73" i="1"/>
  <c r="A93" i="1" l="1"/>
  <c r="A74" i="1"/>
  <c r="A96" i="1"/>
  <c r="A97" i="1" l="1"/>
  <c r="A75" i="1"/>
  <c r="A99" i="1" l="1"/>
  <c r="A76" i="1"/>
  <c r="A98" i="1"/>
  <c r="A77" i="1" l="1"/>
  <c r="A94" i="1" s="1"/>
  <c r="A95" i="1" s="1"/>
  <c r="A100" i="1"/>
</calcChain>
</file>

<file path=xl/sharedStrings.xml><?xml version="1.0" encoding="utf-8"?>
<sst xmlns="http://schemas.openxmlformats.org/spreadsheetml/2006/main" count="292" uniqueCount="182">
  <si>
    <t>Bill of Material</t>
  </si>
  <si>
    <t>Purpose:</t>
  </si>
  <si>
    <t>Project:</t>
  </si>
  <si>
    <t>Schematic:</t>
  </si>
  <si>
    <t>ID</t>
  </si>
  <si>
    <t>Cost</t>
  </si>
  <si>
    <t>Vendor</t>
  </si>
  <si>
    <t>TB</t>
  </si>
  <si>
    <t>KDL</t>
  </si>
  <si>
    <t>McM</t>
  </si>
  <si>
    <t>DR</t>
  </si>
  <si>
    <t>WD</t>
  </si>
  <si>
    <t>ZRO</t>
  </si>
  <si>
    <t>WR</t>
  </si>
  <si>
    <t>G1412266</t>
  </si>
  <si>
    <t>1.25" Flush Wire Duct Cover</t>
  </si>
  <si>
    <t>G3085695</t>
  </si>
  <si>
    <t>1.25X2.19" Wire Duct Gray PVC</t>
  </si>
  <si>
    <t>GLS</t>
  </si>
  <si>
    <t>DIN Rail 6' 6"</t>
  </si>
  <si>
    <t>THHN Wire 600V</t>
  </si>
  <si>
    <t>SAF</t>
  </si>
  <si>
    <t>5891T822</t>
  </si>
  <si>
    <t>Lock Out Safety 3.5X5</t>
  </si>
  <si>
    <t>5891T622</t>
  </si>
  <si>
    <t>Electrical Hazard 3.5X5</t>
  </si>
  <si>
    <t>12 Ga. Wire</t>
  </si>
  <si>
    <t>INT</t>
  </si>
  <si>
    <t>SPW</t>
  </si>
  <si>
    <t>SRPE-250-9-C</t>
  </si>
  <si>
    <t>1/4" UL Spiral Wire Wrap</t>
  </si>
  <si>
    <t>LBL</t>
  </si>
  <si>
    <t>Wire Labels</t>
  </si>
  <si>
    <t>SGN</t>
  </si>
  <si>
    <t>Craft Decal</t>
  </si>
  <si>
    <t>Craft Automation Decal</t>
  </si>
  <si>
    <t>PLC</t>
  </si>
  <si>
    <t>GLA</t>
  </si>
  <si>
    <t>SW</t>
  </si>
  <si>
    <t>CRFT</t>
  </si>
  <si>
    <t>TG</t>
  </si>
  <si>
    <t>Switch Tag</t>
  </si>
  <si>
    <t>Custom Switch Tags</t>
  </si>
  <si>
    <t>PL</t>
  </si>
  <si>
    <t>EC</t>
  </si>
  <si>
    <t>PCBLU7</t>
  </si>
  <si>
    <t>Cat 6 Ethernet Cable 7ft</t>
  </si>
  <si>
    <t>ENCLOSURE</t>
  </si>
  <si>
    <t>PLC/EXT</t>
  </si>
  <si>
    <t>CONTROLS</t>
  </si>
  <si>
    <t>ENC</t>
  </si>
  <si>
    <t>PAN</t>
  </si>
  <si>
    <t xml:space="preserve">800FP-SM22PX10 </t>
  </si>
  <si>
    <r>
      <t xml:space="preserve">AB </t>
    </r>
    <r>
      <rPr>
        <b/>
        <sz val="11"/>
        <color theme="1"/>
        <rFont val="Tahoma"/>
        <family val="2"/>
      </rPr>
      <t>2POS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1NO</t>
    </r>
    <r>
      <rPr>
        <sz val="11"/>
        <color theme="1"/>
        <rFont val="Tahoma"/>
        <family val="2"/>
      </rPr>
      <t xml:space="preserve"> SWITCH BLACK</t>
    </r>
  </si>
  <si>
    <t>800FP-P4PN3R</t>
  </si>
  <si>
    <r>
      <rPr>
        <b/>
        <sz val="11"/>
        <color theme="1"/>
        <rFont val="Tahoma"/>
        <family val="2"/>
      </rPr>
      <t>Red</t>
    </r>
    <r>
      <rPr>
        <sz val="11"/>
        <color theme="1"/>
        <rFont val="Tahoma"/>
        <family val="2"/>
      </rPr>
      <t xml:space="preserve"> Pilot Light </t>
    </r>
    <r>
      <rPr>
        <b/>
        <sz val="11"/>
        <color theme="1"/>
        <rFont val="Tahoma"/>
        <family val="2"/>
      </rPr>
      <t>24VDC</t>
    </r>
  </si>
  <si>
    <t xml:space="preserve">ZK2.5-T3 </t>
  </si>
  <si>
    <t>12AWG 3-Tier Terminal Block Gray Spring Clamp 5mm</t>
  </si>
  <si>
    <t>EK2.5-T3</t>
  </si>
  <si>
    <t>3-Tier Terminal Block Gray End Section</t>
  </si>
  <si>
    <t>FSH</t>
  </si>
  <si>
    <t>FUS</t>
  </si>
  <si>
    <t>PS</t>
  </si>
  <si>
    <t>FC6A-J8A1</t>
  </si>
  <si>
    <t>IDEC 8pt 0-10V / 4-20mA Analog Input 12 Bit</t>
  </si>
  <si>
    <t>MISCELLANEOUS</t>
  </si>
  <si>
    <t>GRY</t>
  </si>
  <si>
    <t>ETH</t>
  </si>
  <si>
    <t>E93/30SCC</t>
  </si>
  <si>
    <t>CLASS CC 3POLE FUSE HOLDER INDICATING FLIP STYLE 30AMP DIN MOUNT</t>
  </si>
  <si>
    <t>LP-CC-15</t>
  </si>
  <si>
    <t>15A Class CC Time Delay Fuse</t>
  </si>
  <si>
    <t>FC6A-D16R1CEE</t>
  </si>
  <si>
    <r>
      <t xml:space="preserve">IDEC PLUS 16I/O 24VDC 8IN (Sink/Source) </t>
    </r>
    <r>
      <rPr>
        <b/>
        <sz val="11"/>
        <rFont val="Tahoma"/>
        <family val="2"/>
      </rPr>
      <t>8RO</t>
    </r>
    <r>
      <rPr>
        <b/>
        <sz val="11"/>
        <color rgb="FFFF0000"/>
        <rFont val="Tahoma"/>
        <family val="2"/>
      </rPr>
      <t xml:space="preserve"> </t>
    </r>
    <r>
      <rPr>
        <sz val="11"/>
        <rFont val="Tahoma"/>
        <family val="2"/>
      </rPr>
      <t>RJ45 Ethernet</t>
    </r>
  </si>
  <si>
    <t>MAIN DISCONNECT</t>
  </si>
  <si>
    <t>DIS</t>
  </si>
  <si>
    <t>GLAS-R9-60-NF-KIT</t>
  </si>
  <si>
    <t>60AMP COMPACT NON-FUSED DISCONNECT UL98, SELECTOR HANDLE RED/YELLOW NEM4X, 320MM SHAFT INTERNAL LUGS</t>
  </si>
  <si>
    <t>GND</t>
  </si>
  <si>
    <t>ADR21ITB</t>
  </si>
  <si>
    <t>2/0AWG AL 1HOLE LUG LAMLA2/0-14Q</t>
  </si>
  <si>
    <t>POWER/DISTRIBUTION</t>
  </si>
  <si>
    <t>PDB</t>
  </si>
  <si>
    <t>UD80A</t>
  </si>
  <si>
    <r>
      <t xml:space="preserve">ERICO PDB (85AMP </t>
    </r>
    <r>
      <rPr>
        <sz val="11"/>
        <color rgb="FFFF0000"/>
        <rFont val="Tahoma"/>
        <family val="2"/>
      </rPr>
      <t>UL1059</t>
    </r>
    <r>
      <rPr>
        <sz val="11"/>
        <color theme="1"/>
        <rFont val="Tahoma"/>
        <family val="2"/>
      </rPr>
      <t>) Load: 3x10AWG &amp; 3x4AWG</t>
    </r>
  </si>
  <si>
    <t>UNO-PS/2AC/24DC/90W/C2LPS</t>
  </si>
  <si>
    <t>PSG240F24RM</t>
  </si>
  <si>
    <t>EATON 240W 10A 480V 3PH</t>
  </si>
  <si>
    <t>E91/30SCC</t>
  </si>
  <si>
    <t>CLASS CC 1POLE FUSE HOLDER, INDICATING FLIP STYLE, 30AMP, DIN MOUNT</t>
  </si>
  <si>
    <t>MMP</t>
  </si>
  <si>
    <t>XTPAXLSA</t>
  </si>
  <si>
    <r>
      <t xml:space="preserve">EATON - </t>
    </r>
    <r>
      <rPr>
        <b/>
        <sz val="11"/>
        <color theme="1"/>
        <rFont val="Tahoma"/>
        <family val="2"/>
      </rPr>
      <t>B Frame</t>
    </r>
    <r>
      <rPr>
        <sz val="11"/>
        <color theme="1"/>
        <rFont val="Tahoma"/>
        <family val="2"/>
      </rPr>
      <t xml:space="preserve"> 3 Pole Feeder (60A Max)</t>
    </r>
  </si>
  <si>
    <t>XTPAXCLKA2</t>
  </si>
  <si>
    <r>
      <t xml:space="preserve">EATON - 3 Pole </t>
    </r>
    <r>
      <rPr>
        <b/>
        <sz val="11"/>
        <color theme="1"/>
        <rFont val="Tahoma"/>
        <family val="2"/>
      </rPr>
      <t>2CMC</t>
    </r>
    <r>
      <rPr>
        <sz val="11"/>
        <color theme="1"/>
        <rFont val="Tahoma"/>
        <family val="2"/>
      </rPr>
      <t xml:space="preserve"> Busbar (60A Max)</t>
    </r>
  </si>
  <si>
    <t>XTPAXFA11</t>
  </si>
  <si>
    <t>EATON - MMP Front Under Mount Auxiliary</t>
  </si>
  <si>
    <t>MOTOR ASSEMBLIES 1-2</t>
  </si>
  <si>
    <t>VFD</t>
  </si>
  <si>
    <t>SAFETY</t>
  </si>
  <si>
    <t>SR</t>
  </si>
  <si>
    <t xml:space="preserve">440R-N23135 </t>
  </si>
  <si>
    <t>AB MSR127RP Safety RLY 24VAC/DC 3NO/1NC</t>
  </si>
  <si>
    <t>ES</t>
  </si>
  <si>
    <t>800FP-MT44PX01</t>
  </si>
  <si>
    <t>AB 800F Red Mushroom Plastic 40mm, w/ 1N.C.</t>
  </si>
  <si>
    <t>800F-15YSE112</t>
  </si>
  <si>
    <t>AB 800F E-Stop Legend Plate, Yellow</t>
  </si>
  <si>
    <t>LP-CC-2-1/4</t>
  </si>
  <si>
    <t>2.25A CLASS CC Time Delay Fuse</t>
  </si>
  <si>
    <t xml:space="preserve">1492-H6 </t>
  </si>
  <si>
    <t>AB Fusible SW Term Block (uL Listed Fuseholder)</t>
  </si>
  <si>
    <t xml:space="preserve">1492-N37 </t>
  </si>
  <si>
    <t>AB Hi-Density End Section (for fuseholders above)</t>
  </si>
  <si>
    <t>AGC-1-R</t>
  </si>
  <si>
    <t>1A Class R Glass Fuse uL Listed</t>
  </si>
  <si>
    <t>FL SWITCH 1016N</t>
  </si>
  <si>
    <t>Phoenix Contact 1085255 Unmanaged Ethernet Switch, 16-Port, 24VDC</t>
  </si>
  <si>
    <t>FC6A-K4A1</t>
  </si>
  <si>
    <r>
      <t xml:space="preserve">IDEC </t>
    </r>
    <r>
      <rPr>
        <b/>
        <sz val="11"/>
        <color theme="1"/>
        <rFont val="Tahoma"/>
        <family val="2"/>
      </rPr>
      <t>4pt Analog Output</t>
    </r>
    <r>
      <rPr>
        <sz val="11"/>
        <color theme="1"/>
        <rFont val="Tahoma"/>
        <family val="2"/>
      </rPr>
      <t xml:space="preserve"> Module, 0-10V/4-20mA 12-Bit</t>
    </r>
  </si>
  <si>
    <t>CSD423610SS</t>
  </si>
  <si>
    <r>
      <rPr>
        <b/>
        <sz val="11"/>
        <color theme="1"/>
        <rFont val="Tahoma"/>
        <family val="2"/>
      </rPr>
      <t xml:space="preserve">STAINLESS 42Hx36Wx10D </t>
    </r>
    <r>
      <rPr>
        <sz val="11"/>
        <color theme="1"/>
        <rFont val="Tahoma"/>
        <family val="2"/>
      </rPr>
      <t>Type 4x Enclosure</t>
    </r>
  </si>
  <si>
    <t>CP4236G</t>
  </si>
  <si>
    <r>
      <t xml:space="preserve">Galvanized </t>
    </r>
    <r>
      <rPr>
        <b/>
        <sz val="11"/>
        <color theme="1"/>
        <rFont val="Tahoma"/>
        <family val="2"/>
      </rPr>
      <t>Subpanel</t>
    </r>
    <r>
      <rPr>
        <sz val="11"/>
        <color theme="1"/>
        <rFont val="Tahoma"/>
        <family val="2"/>
      </rPr>
      <t xml:space="preserve"> for </t>
    </r>
    <r>
      <rPr>
        <b/>
        <sz val="11"/>
        <color theme="1"/>
        <rFont val="Tahoma"/>
        <family val="2"/>
      </rPr>
      <t>42x36</t>
    </r>
    <r>
      <rPr>
        <sz val="11"/>
        <color theme="1"/>
        <rFont val="Tahoma"/>
        <family val="2"/>
      </rPr>
      <t xml:space="preserve"> Enclosure</t>
    </r>
  </si>
  <si>
    <t>XTPR016BC1</t>
  </si>
  <si>
    <r>
      <t>EATON - MMP - Short Circuit/Phase/OL</t>
    </r>
    <r>
      <rPr>
        <b/>
        <sz val="11"/>
        <color theme="1"/>
        <rFont val="Tahoma"/>
        <family val="2"/>
      </rPr>
      <t xml:space="preserve"> 10.0-16.0A</t>
    </r>
  </si>
  <si>
    <t>DM1-34016NB-S20S</t>
  </si>
  <si>
    <r>
      <t xml:space="preserve">DM1 PRO 3PH </t>
    </r>
    <r>
      <rPr>
        <b/>
        <sz val="11"/>
        <color theme="1"/>
        <rFont val="Tahoma"/>
        <family val="2"/>
      </rPr>
      <t>480V</t>
    </r>
    <r>
      <rPr>
        <sz val="11"/>
        <color theme="1"/>
        <rFont val="Tahoma"/>
        <family val="2"/>
      </rPr>
      <t xml:space="preserve"> FR2 10HP 16A CT NOEMC</t>
    </r>
  </si>
  <si>
    <t>FC6A-N16B1</t>
  </si>
  <si>
    <t>IDEC 16pt 24VDC Sink/Source Digital Input</t>
  </si>
  <si>
    <t>ZK2.5-4P-BL</t>
  </si>
  <si>
    <t>12 AWG Blue 4pt Terminal Block 20A</t>
  </si>
  <si>
    <t>ZK2.5-4P</t>
  </si>
  <si>
    <t>12 AWG Grey 4pt Terminal Block 20A</t>
  </si>
  <si>
    <t>EK-2.5-4P</t>
  </si>
  <si>
    <t>4pt 10/12AWG Terminal Block End Section</t>
  </si>
  <si>
    <t>BAM4</t>
  </si>
  <si>
    <t>DIN-Anchor Dark Grey</t>
  </si>
  <si>
    <t>ZK2.5-PE-4P</t>
  </si>
  <si>
    <t>12 AWG GND 4pt Terminal Block 20A (Green/Yellow)</t>
  </si>
  <si>
    <t>CA24208801CPBG</t>
  </si>
  <si>
    <t>Big Grove (CIP)</t>
  </si>
  <si>
    <t>IFM</t>
  </si>
  <si>
    <t>IOL</t>
  </si>
  <si>
    <t>AL1343</t>
  </si>
  <si>
    <t>I/O Link Master 8 Port Modbus</t>
  </si>
  <si>
    <t>EVF554</t>
  </si>
  <si>
    <t>EVF483</t>
  </si>
  <si>
    <t>EVF534</t>
  </si>
  <si>
    <t>Ethernet Connection Cable 20 Meter M12/RJ45</t>
  </si>
  <si>
    <t>Power Cable 20 Meter M12/M12</t>
  </si>
  <si>
    <t>Ethernet Connection Cable 20 Meter M12/M12</t>
  </si>
  <si>
    <t>E12598</t>
  </si>
  <si>
    <t>Blank Caps Male M12 4 Pieces Per Package</t>
  </si>
  <si>
    <t>Blank Caps Female M12 4 Pieces Per Package</t>
  </si>
  <si>
    <t>E12542</t>
  </si>
  <si>
    <t>SMC</t>
  </si>
  <si>
    <t>VLV</t>
  </si>
  <si>
    <t>Valve Bank 32 Port Pneumatic</t>
  </si>
  <si>
    <t>Icotek Bulk Head Connectors</t>
  </si>
  <si>
    <t>SMC Valve Bank</t>
  </si>
  <si>
    <t>IFM I-O Link</t>
  </si>
  <si>
    <t>Icotek KEL-U 24/10 Cable Entry Frame</t>
  </si>
  <si>
    <t>Icotek KTS17 Grey Insert Single Cable 17mm</t>
  </si>
  <si>
    <t>Icotek KTMBS Grey Insert Single Cable 10-12mm (Sold in Package of 10)</t>
  </si>
  <si>
    <t>Icotek KTMBS Grey Insert Single Cable 8-11mm (Sold in Package of 10)</t>
  </si>
  <si>
    <t>Icotek KT4/6 Four Cable 6mm</t>
  </si>
  <si>
    <t>Icotek KT 2/7 Two Cable 7mm</t>
  </si>
  <si>
    <t>Icotek BTK Grey Blind Insert</t>
  </si>
  <si>
    <t>CNT</t>
  </si>
  <si>
    <t>EX260-SEN1-X242</t>
  </si>
  <si>
    <t>Total</t>
  </si>
  <si>
    <t>HG5G-VFXT22MF-B</t>
  </si>
  <si>
    <t>IDEC 15.0 65K Color 1024X768 Resolution 24VDC</t>
  </si>
  <si>
    <t>FC6A-R161</t>
  </si>
  <si>
    <t>IDEC 16pt Relay Output</t>
  </si>
  <si>
    <t>PART</t>
  </si>
  <si>
    <t>VENDOR PART#</t>
  </si>
  <si>
    <t>MANUFACTURER PART#</t>
  </si>
  <si>
    <t>DESCRIPTION</t>
  </si>
  <si>
    <t>QT.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</si>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</sst>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9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23" fillId="0" borderId="0"/>
    <xf numFmtId="0" fontId="4" fillId="0" borderId="0"/>
    <xf numFmtId="0" fontId="4" fillId="8" borderId="9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44" fontId="4" fillId="0" borderId="0" applyFont="0" applyFill="0" applyBorder="0" applyAlignment="0" applyProtection="0"/>
    <xf numFmtId="0" fontId="23" fillId="0" borderId="0"/>
    <xf numFmtId="0" fontId="23" fillId="0" borderId="0"/>
    <xf numFmtId="9" fontId="4" fillId="0" borderId="0" applyFont="0" applyFill="0" applyBorder="0" applyAlignment="0" applyProtection="0"/>
    <xf numFmtId="0" fontId="23" fillId="0" borderId="0"/>
    <xf numFmtId="44" fontId="4" fillId="0" borderId="0" applyFont="0" applyFill="0" applyBorder="0" applyAlignment="0" applyProtection="0"/>
  </cellStyleXfs>
  <cellXfs count="5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43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164" fontId="2" fillId="0" borderId="1" xfId="43" applyNumberFormat="1" applyFont="1" applyBorder="1" applyAlignment="1">
      <alignment horizontal="center"/>
    </xf>
    <xf numFmtId="164" fontId="1" fillId="0" borderId="1" xfId="43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43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4" fontId="26" fillId="0" borderId="1" xfId="43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63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63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7" fontId="2" fillId="0" borderId="1" xfId="0" applyNumberFormat="1" applyFont="1" applyBorder="1" applyAlignment="1">
      <alignment horizontal="left" vertical="center" indent="1" readingOrder="1"/>
    </xf>
    <xf numFmtId="0" fontId="2" fillId="0" borderId="1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49" fontId="1" fillId="0" borderId="1" xfId="0" applyNumberFormat="1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164" fontId="1" fillId="0" borderId="0" xfId="43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7" fillId="33" borderId="1" xfId="0" applyFont="1" applyFill="1" applyBorder="1" applyAlignment="1">
      <alignment horizontal="center" vertical="center" wrapText="1"/>
    </xf>
    <xf numFmtId="0" fontId="27" fillId="33" borderId="1" xfId="0" applyFont="1" applyFill="1" applyBorder="1" applyAlignment="1">
      <alignment horizontal="left" vertical="center" wrapText="1" indent="1"/>
    </xf>
    <xf numFmtId="164" fontId="2" fillId="34" borderId="1" xfId="0" applyNumberFormat="1" applyFont="1" applyFill="1" applyBorder="1" applyAlignment="1">
      <alignment horizontal="center"/>
    </xf>
    <xf numFmtId="164" fontId="1" fillId="34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</cellXfs>
  <cellStyles count="99">
    <cellStyle name="20% - Accent1" xfId="17" builtinId="30" customBuiltin="1"/>
    <cellStyle name="20% - Accent1 2" xfId="66" xr:uid="{D19F8D84-0252-4107-A7FC-5D3052042B95}"/>
    <cellStyle name="20% - Accent1 3" xfId="81" xr:uid="{A70EE711-6A46-4C56-A199-36A0086F4360}"/>
    <cellStyle name="20% - Accent2" xfId="20" builtinId="34" customBuiltin="1"/>
    <cellStyle name="20% - Accent2 2" xfId="68" xr:uid="{A4069BA1-61DA-4A30-9955-9DF6FB673267}"/>
    <cellStyle name="20% - Accent2 3" xfId="83" xr:uid="{9E56EE6D-0587-49AD-BC41-A4A3A576F620}"/>
    <cellStyle name="20% - Accent3" xfId="23" builtinId="38" customBuiltin="1"/>
    <cellStyle name="20% - Accent3 2" xfId="70" xr:uid="{D1799F6C-DC98-48E3-B343-5B4BC3C7DE9B}"/>
    <cellStyle name="20% - Accent3 3" xfId="85" xr:uid="{368124C2-7BA8-46E6-A3E6-9A9F46E59588}"/>
    <cellStyle name="20% - Accent4" xfId="26" builtinId="42" customBuiltin="1"/>
    <cellStyle name="20% - Accent4 2" xfId="72" xr:uid="{8542A947-6FC8-495E-823C-344646CD3BE5}"/>
    <cellStyle name="20% - Accent4 3" xfId="87" xr:uid="{9DB23396-ACAD-4DE5-ADCF-17EAE5F06EA1}"/>
    <cellStyle name="20% - Accent5" xfId="29" builtinId="46" customBuiltin="1"/>
    <cellStyle name="20% - Accent5 2" xfId="74" xr:uid="{0D1886F7-B43F-462E-A3D7-3652763E1D32}"/>
    <cellStyle name="20% - Accent5 3" xfId="89" xr:uid="{1E7743E2-C97A-4E8B-AB7D-5F7FCCC1D06D}"/>
    <cellStyle name="20% - Accent6" xfId="32" builtinId="50" customBuiltin="1"/>
    <cellStyle name="20% - Accent6 2" xfId="76" xr:uid="{74ADDC6E-E3AE-4E53-957F-EDDC99FD9039}"/>
    <cellStyle name="20% - Accent6 3" xfId="91" xr:uid="{60802291-043D-48CA-86B1-4D65F99196B6}"/>
    <cellStyle name="40% - Accent1" xfId="18" builtinId="31" customBuiltin="1"/>
    <cellStyle name="40% - Accent1 2" xfId="67" xr:uid="{13EFF887-98F3-4646-BAE4-20E513165005}"/>
    <cellStyle name="40% - Accent1 3" xfId="82" xr:uid="{DD81F20E-448D-433D-BF37-EB0751124110}"/>
    <cellStyle name="40% - Accent2" xfId="21" builtinId="35" customBuiltin="1"/>
    <cellStyle name="40% - Accent2 2" xfId="69" xr:uid="{833B94CA-6708-4366-A83A-1CBE64C5E9D0}"/>
    <cellStyle name="40% - Accent2 3" xfId="84" xr:uid="{898F6DAC-5C05-42EA-9636-2229E4945884}"/>
    <cellStyle name="40% - Accent3" xfId="24" builtinId="39" customBuiltin="1"/>
    <cellStyle name="40% - Accent3 2" xfId="71" xr:uid="{3CE51F15-3C34-4384-9286-D83523B63F11}"/>
    <cellStyle name="40% - Accent3 3" xfId="86" xr:uid="{94D527E0-5BD6-4503-815C-D8395554F969}"/>
    <cellStyle name="40% - Accent4" xfId="27" builtinId="43" customBuiltin="1"/>
    <cellStyle name="40% - Accent4 2" xfId="73" xr:uid="{B494E00F-F89F-4D68-B276-D071FE8A71A4}"/>
    <cellStyle name="40% - Accent4 3" xfId="88" xr:uid="{670AE65D-0929-441C-9571-21320CA7ACEE}"/>
    <cellStyle name="40% - Accent5" xfId="30" builtinId="47" customBuiltin="1"/>
    <cellStyle name="40% - Accent5 2" xfId="75" xr:uid="{C254E86A-AB79-438E-A4E8-9436B4F7DA21}"/>
    <cellStyle name="40% - Accent5 3" xfId="90" xr:uid="{DD14CFA6-5BA9-4244-88EF-A445CB94431B}"/>
    <cellStyle name="40% - Accent6" xfId="33" builtinId="51" customBuiltin="1"/>
    <cellStyle name="40% - Accent6 2" xfId="77" xr:uid="{2AF1CEA7-E438-4542-B237-D69592217F91}"/>
    <cellStyle name="40% - Accent6 3" xfId="92" xr:uid="{297D8730-9653-4D68-A89C-114C12DF71BB}"/>
    <cellStyle name="60% - Accent1" xfId="46" builtinId="32" customBuiltin="1"/>
    <cellStyle name="60% - Accent1 2" xfId="36" xr:uid="{00000000-0005-0000-0000-00002F000000}"/>
    <cellStyle name="60% - Accent1 3" xfId="54" xr:uid="{1536BA09-A346-4425-A91B-AA4379AA5C26}"/>
    <cellStyle name="60% - Accent2" xfId="47" builtinId="36" customBuiltin="1"/>
    <cellStyle name="60% - Accent2 2" xfId="37" xr:uid="{00000000-0005-0000-0000-000030000000}"/>
    <cellStyle name="60% - Accent2 3" xfId="55" xr:uid="{7AE60E59-BC0B-4D8F-ABD1-62567D790184}"/>
    <cellStyle name="60% - Accent3" xfId="48" builtinId="40" customBuiltin="1"/>
    <cellStyle name="60% - Accent3 2" xfId="38" xr:uid="{00000000-0005-0000-0000-000031000000}"/>
    <cellStyle name="60% - Accent3 3" xfId="56" xr:uid="{6FB516C9-6673-4064-BD79-16C33C82590A}"/>
    <cellStyle name="60% - Accent4" xfId="49" builtinId="44" customBuiltin="1"/>
    <cellStyle name="60% - Accent4 2" xfId="39" xr:uid="{00000000-0005-0000-0000-000032000000}"/>
    <cellStyle name="60% - Accent4 3" xfId="57" xr:uid="{F6B251C4-3EDD-4209-BC27-7CB6506D4295}"/>
    <cellStyle name="60% - Accent5" xfId="50" builtinId="48" customBuiltin="1"/>
    <cellStyle name="60% - Accent5 2" xfId="40" xr:uid="{00000000-0005-0000-0000-000033000000}"/>
    <cellStyle name="60% - Accent5 3" xfId="58" xr:uid="{B832320E-490F-4DA2-A828-40606C5EFC64}"/>
    <cellStyle name="60% - Accent6" xfId="51" builtinId="52" customBuiltin="1"/>
    <cellStyle name="60% - Accent6 2" xfId="41" xr:uid="{00000000-0005-0000-0000-000034000000}"/>
    <cellStyle name="60% - Accent6 3" xfId="59" xr:uid="{4A36B706-0274-4A70-9DA8-EA81B91995FF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urrency" xfId="43" builtinId="4"/>
    <cellStyle name="Currency 2" xfId="63" xr:uid="{9B75C293-F082-4C61-AF76-C972A3527999}"/>
    <cellStyle name="Currency 3" xfId="78" xr:uid="{EE6FC4DF-C1BC-4D40-91A7-6D45406DC093}"/>
    <cellStyle name="Currency 4" xfId="93" xr:uid="{6FC4850D-366B-4B8A-9F0D-809464419ED8}"/>
    <cellStyle name="Currency 5" xfId="98" xr:uid="{105AE7B9-0949-417C-97BD-8319CA4F07EB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45" builtinId="28" customBuiltin="1"/>
    <cellStyle name="Neutral 2" xfId="35" xr:uid="{00000000-0005-0000-0000-000036000000}"/>
    <cellStyle name="Neutral 3" xfId="53" xr:uid="{68B5616D-A608-47A7-9A83-E7E2B089F8EE}"/>
    <cellStyle name="Normal" xfId="0" builtinId="0"/>
    <cellStyle name="Normal 2" xfId="61" xr:uid="{BAAD19A4-66DC-4B17-A586-50FA5B15777D}"/>
    <cellStyle name="Normal 3" xfId="64" xr:uid="{0105FBA1-A89E-4529-887A-6B46920CAB67}"/>
    <cellStyle name="Normal 4" xfId="79" xr:uid="{9D1FDB67-B6DF-402D-886D-FFCC34BF97AC}"/>
    <cellStyle name="Normal 5" xfId="60" xr:uid="{D03D8A43-1578-4C06-AA24-647C22B82808}"/>
    <cellStyle name="Normal 6" xfId="94" xr:uid="{D3CE8AFE-63AA-472F-B559-7B1772E44EB6}"/>
    <cellStyle name="Normal 6 2" xfId="95" xr:uid="{61F71B5C-9178-40F5-B245-237F5C33A10B}"/>
    <cellStyle name="Normal 6 3" xfId="97" xr:uid="{6EEAE5FA-C13E-4106-8FE4-BADB787CF6A6}"/>
    <cellStyle name="Note" xfId="13" builtinId="10" customBuiltin="1"/>
    <cellStyle name="Note 2" xfId="62" xr:uid="{8B282657-B61B-427F-B10C-E9411BE82A22}"/>
    <cellStyle name="Note 3" xfId="65" xr:uid="{F094B7DF-6956-4CBD-B1CD-0AA404E8896A}"/>
    <cellStyle name="Note 4" xfId="80" xr:uid="{E8589771-9E0A-4C45-97AE-A9F811C3793A}"/>
    <cellStyle name="Output" xfId="8" builtinId="21" customBuiltin="1"/>
    <cellStyle name="Percent 2" xfId="96" xr:uid="{EE9493C6-A614-425C-9C74-0A29FE9C2DB6}"/>
    <cellStyle name="Title" xfId="44" builtinId="15" customBuiltin="1"/>
    <cellStyle name="Title 2" xfId="42" xr:uid="{00000000-0005-0000-0000-000031000000}"/>
    <cellStyle name="Title 3" xfId="34" xr:uid="{00000000-0005-0000-0000-000037000000}"/>
    <cellStyle name="Title 4" xfId="52" xr:uid="{475C6028-0BD8-4DF8-80DB-5EC0CE687C07}"/>
    <cellStyle name="Total" xfId="15" builtinId="25" customBuiltin="1"/>
    <cellStyle name="Warning Text" xfId="12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I110"/>
  <sheetViews>
    <sheetView tabSelected="1" zoomScaleNormal="100" workbookViewId="0">
      <selection activeCell="J1" sqref="J1:J1048576"/>
    </sheetView>
  </sheetViews>
  <sheetFormatPr defaultColWidth="9.109375" defaultRowHeight="13.8" x14ac:dyDescent="0.25"/>
  <cols>
    <col min="1" max="1" width="5.33203125" style="2" customWidth="1"/>
    <col min="2" max="2" width="5.88671875" style="3" customWidth="1"/>
    <col min="3" max="3" width="5.6640625" style="4" customWidth="1"/>
    <col min="4" max="4" width="18.33203125" style="4" customWidth="1"/>
    <col min="5" max="5" width="32.88671875" style="34" customWidth="1"/>
    <col min="6" max="6" width="86" style="34" customWidth="1"/>
    <col min="7" max="7" width="9.33203125" style="5" hidden="1" customWidth="1"/>
    <col min="8" max="8" width="9.33203125" style="4" customWidth="1"/>
    <col min="9" max="9" width="11" style="1" customWidth="1"/>
    <col min="10" max="16384" width="9.109375" style="2"/>
  </cols>
  <sheetData>
    <row r="3" spans="1:9" x14ac:dyDescent="0.25">
      <c r="A3" s="6" t="s">
        <v>1</v>
      </c>
      <c r="C3" s="7" t="s">
        <v>0</v>
      </c>
      <c r="D3" s="7"/>
    </row>
    <row r="4" spans="1:9" ht="6" customHeight="1" x14ac:dyDescent="0.25">
      <c r="A4" s="6"/>
    </row>
    <row r="5" spans="1:9" x14ac:dyDescent="0.25">
      <c r="A5" s="2" t="s">
        <v>2</v>
      </c>
      <c r="C5" s="2" t="s">
        <v>141</v>
      </c>
      <c r="D5" s="2"/>
    </row>
    <row r="6" spans="1:9" ht="6" customHeight="1" x14ac:dyDescent="0.25">
      <c r="I6" s="2"/>
    </row>
    <row r="7" spans="1:9" x14ac:dyDescent="0.25">
      <c r="A7" s="2" t="s">
        <v>3</v>
      </c>
      <c r="B7" s="7"/>
      <c r="C7" s="2" t="s">
        <v>140</v>
      </c>
      <c r="D7" s="2"/>
      <c r="I7" s="2"/>
    </row>
    <row r="8" spans="1:9" ht="6" customHeight="1" x14ac:dyDescent="0.25"/>
    <row r="10" spans="1:9" ht="15" customHeight="1" x14ac:dyDescent="0.25">
      <c r="A10" s="27" t="s">
        <v>4</v>
      </c>
      <c r="B10" s="51" t="s">
        <v>6</v>
      </c>
      <c r="C10" s="52" t="s">
        <v>176</v>
      </c>
      <c r="D10" s="27" t="s">
        <v>177</v>
      </c>
      <c r="E10" s="27" t="s">
        <v>178</v>
      </c>
      <c r="F10" s="27" t="s">
        <v>179</v>
      </c>
      <c r="G10" s="53" t="s">
        <v>5</v>
      </c>
      <c r="H10" s="27" t="s">
        <v>180</v>
      </c>
      <c r="I10" s="50" t="s">
        <v>181</v>
      </c>
    </row>
    <row r="11" spans="1:9" ht="15" customHeight="1" x14ac:dyDescent="0.25">
      <c r="A11" s="24">
        <v>0</v>
      </c>
      <c r="B11" s="8"/>
      <c r="C11" s="15"/>
      <c r="D11" s="15"/>
      <c r="E11" s="35" t="s">
        <v>47</v>
      </c>
      <c r="F11" s="33"/>
      <c r="G11" s="16"/>
      <c r="H11" s="22"/>
      <c r="I11" s="12"/>
    </row>
    <row r="12" spans="1:9" ht="14.4" customHeight="1" x14ac:dyDescent="0.25">
      <c r="A12" s="24">
        <v>10</v>
      </c>
      <c r="B12" s="22" t="s">
        <v>8</v>
      </c>
      <c r="C12" s="22" t="s">
        <v>50</v>
      </c>
      <c r="D12" s="22">
        <v>2379959</v>
      </c>
      <c r="E12" s="33" t="s">
        <v>120</v>
      </c>
      <c r="F12" s="33" t="s">
        <v>121</v>
      </c>
      <c r="G12" s="21">
        <v>892.12</v>
      </c>
      <c r="H12" s="20">
        <v>1</v>
      </c>
      <c r="I12" s="23">
        <f t="shared" ref="I12:I13" si="0">G12*H12</f>
        <v>892.12</v>
      </c>
    </row>
    <row r="13" spans="1:9" ht="14.4" customHeight="1" x14ac:dyDescent="0.25">
      <c r="A13" s="24">
        <v>20</v>
      </c>
      <c r="B13" s="22" t="s">
        <v>8</v>
      </c>
      <c r="C13" s="22" t="s">
        <v>51</v>
      </c>
      <c r="D13" s="22">
        <v>2299114</v>
      </c>
      <c r="E13" s="33" t="s">
        <v>122</v>
      </c>
      <c r="F13" s="33" t="s">
        <v>123</v>
      </c>
      <c r="G13" s="21">
        <v>127.62</v>
      </c>
      <c r="H13" s="20">
        <v>1</v>
      </c>
      <c r="I13" s="23">
        <f t="shared" si="0"/>
        <v>127.62</v>
      </c>
    </row>
    <row r="14" spans="1:9" x14ac:dyDescent="0.25">
      <c r="A14" s="24">
        <f>A13+10</f>
        <v>30</v>
      </c>
      <c r="B14" s="8"/>
      <c r="C14" s="20"/>
      <c r="D14" s="20"/>
      <c r="E14" s="33"/>
      <c r="F14" s="33"/>
      <c r="G14" s="23"/>
      <c r="H14" s="20"/>
      <c r="I14" s="23"/>
    </row>
    <row r="15" spans="1:9" x14ac:dyDescent="0.25">
      <c r="A15" s="24">
        <f t="shared" ref="A15:A95" si="1">A14+10</f>
        <v>40</v>
      </c>
      <c r="B15" s="17"/>
      <c r="C15" s="20"/>
      <c r="D15" s="20"/>
      <c r="E15" s="35" t="s">
        <v>74</v>
      </c>
      <c r="F15" s="33"/>
      <c r="G15" s="23"/>
      <c r="H15" s="20"/>
      <c r="I15" s="23"/>
    </row>
    <row r="16" spans="1:9" x14ac:dyDescent="0.25">
      <c r="A16" s="24">
        <f t="shared" si="1"/>
        <v>50</v>
      </c>
      <c r="B16" s="20" t="s">
        <v>37</v>
      </c>
      <c r="C16" s="20" t="s">
        <v>75</v>
      </c>
      <c r="D16" s="20">
        <v>4194057</v>
      </c>
      <c r="E16" s="36" t="s">
        <v>76</v>
      </c>
      <c r="F16" s="33" t="s">
        <v>77</v>
      </c>
      <c r="G16" s="13">
        <v>103.32</v>
      </c>
      <c r="H16" s="20">
        <v>1</v>
      </c>
      <c r="I16" s="23">
        <f>G16*H16</f>
        <v>103.32</v>
      </c>
    </row>
    <row r="17" spans="1:9" x14ac:dyDescent="0.25">
      <c r="A17" s="24">
        <f t="shared" si="1"/>
        <v>60</v>
      </c>
      <c r="B17" s="20" t="s">
        <v>37</v>
      </c>
      <c r="C17" s="20" t="s">
        <v>78</v>
      </c>
      <c r="D17" s="20">
        <v>38927</v>
      </c>
      <c r="E17" s="33" t="s">
        <v>79</v>
      </c>
      <c r="F17" s="33" t="s">
        <v>80</v>
      </c>
      <c r="G17" s="13">
        <v>1.72</v>
      </c>
      <c r="H17" s="20">
        <v>1</v>
      </c>
      <c r="I17" s="23">
        <f>G17*H17</f>
        <v>1.72</v>
      </c>
    </row>
    <row r="18" spans="1:9" x14ac:dyDescent="0.25">
      <c r="A18" s="24">
        <f t="shared" si="1"/>
        <v>70</v>
      </c>
      <c r="B18" s="8"/>
      <c r="C18" s="20"/>
      <c r="D18" s="20"/>
      <c r="E18" s="33"/>
      <c r="F18" s="33"/>
      <c r="G18" s="23"/>
      <c r="H18" s="20"/>
      <c r="I18" s="23"/>
    </row>
    <row r="19" spans="1:9" x14ac:dyDescent="0.25">
      <c r="A19" s="24">
        <f t="shared" si="1"/>
        <v>80</v>
      </c>
      <c r="B19" s="17"/>
      <c r="C19" s="20"/>
      <c r="D19" s="20"/>
      <c r="E19" s="35" t="s">
        <v>81</v>
      </c>
      <c r="F19" s="33"/>
      <c r="G19" s="23"/>
      <c r="H19" s="20"/>
      <c r="I19" s="23"/>
    </row>
    <row r="20" spans="1:9" x14ac:dyDescent="0.25">
      <c r="A20" s="24">
        <f t="shared" si="1"/>
        <v>90</v>
      </c>
      <c r="B20" s="17" t="s">
        <v>37</v>
      </c>
      <c r="C20" s="20" t="s">
        <v>82</v>
      </c>
      <c r="D20" s="20">
        <v>2456360</v>
      </c>
      <c r="E20" s="33" t="s">
        <v>83</v>
      </c>
      <c r="F20" s="33" t="s">
        <v>84</v>
      </c>
      <c r="G20" s="23">
        <v>8.18</v>
      </c>
      <c r="H20" s="20">
        <v>3</v>
      </c>
      <c r="I20" s="23">
        <f t="shared" ref="I20:I28" si="2">G20*H20</f>
        <v>24.54</v>
      </c>
    </row>
    <row r="21" spans="1:9" x14ac:dyDescent="0.25">
      <c r="A21" s="41">
        <f t="shared" si="1"/>
        <v>100</v>
      </c>
      <c r="B21" s="14" t="s">
        <v>66</v>
      </c>
      <c r="C21" s="14" t="s">
        <v>62</v>
      </c>
      <c r="D21" s="27">
        <v>25703583</v>
      </c>
      <c r="E21" s="37">
        <v>2904371</v>
      </c>
      <c r="F21" s="37" t="s">
        <v>85</v>
      </c>
      <c r="G21" s="23">
        <v>55.22</v>
      </c>
      <c r="H21" s="20">
        <v>1</v>
      </c>
      <c r="I21" s="23">
        <f t="shared" si="2"/>
        <v>55.22</v>
      </c>
    </row>
    <row r="22" spans="1:9" x14ac:dyDescent="0.25">
      <c r="A22" s="41">
        <f t="shared" si="1"/>
        <v>110</v>
      </c>
      <c r="B22" s="27" t="s">
        <v>37</v>
      </c>
      <c r="C22" s="27" t="s">
        <v>62</v>
      </c>
      <c r="D22" s="27">
        <v>3612233</v>
      </c>
      <c r="E22" s="37" t="s">
        <v>86</v>
      </c>
      <c r="F22" s="37" t="s">
        <v>87</v>
      </c>
      <c r="G22" s="21">
        <v>202.28</v>
      </c>
      <c r="H22" s="20">
        <v>1</v>
      </c>
      <c r="I22" s="23">
        <f t="shared" si="2"/>
        <v>202.28</v>
      </c>
    </row>
    <row r="23" spans="1:9" x14ac:dyDescent="0.25">
      <c r="A23" s="24">
        <f t="shared" si="1"/>
        <v>120</v>
      </c>
      <c r="B23" s="20" t="s">
        <v>37</v>
      </c>
      <c r="C23" s="20" t="s">
        <v>60</v>
      </c>
      <c r="D23" s="14">
        <v>4347804</v>
      </c>
      <c r="E23" s="37" t="s">
        <v>68</v>
      </c>
      <c r="F23" s="37" t="s">
        <v>69</v>
      </c>
      <c r="G23" s="18">
        <v>16.95</v>
      </c>
      <c r="H23" s="20">
        <v>1</v>
      </c>
      <c r="I23" s="23">
        <f t="shared" si="2"/>
        <v>16.95</v>
      </c>
    </row>
    <row r="24" spans="1:9" x14ac:dyDescent="0.25">
      <c r="A24" s="24">
        <f t="shared" si="1"/>
        <v>130</v>
      </c>
      <c r="B24" s="20" t="s">
        <v>37</v>
      </c>
      <c r="C24" s="20" t="s">
        <v>60</v>
      </c>
      <c r="D24" s="14">
        <v>4347574</v>
      </c>
      <c r="E24" s="37" t="s">
        <v>88</v>
      </c>
      <c r="F24" s="37" t="s">
        <v>89</v>
      </c>
      <c r="G24" s="18">
        <v>10.47</v>
      </c>
      <c r="H24" s="20">
        <v>1</v>
      </c>
      <c r="I24" s="23">
        <f t="shared" si="2"/>
        <v>10.47</v>
      </c>
    </row>
    <row r="25" spans="1:9" x14ac:dyDescent="0.25">
      <c r="A25" s="24">
        <f t="shared" si="1"/>
        <v>140</v>
      </c>
      <c r="B25" s="20" t="s">
        <v>8</v>
      </c>
      <c r="C25" s="20" t="s">
        <v>61</v>
      </c>
      <c r="D25" s="20">
        <v>22691</v>
      </c>
      <c r="E25" s="33" t="s">
        <v>108</v>
      </c>
      <c r="F25" s="33" t="s">
        <v>109</v>
      </c>
      <c r="G25" s="13">
        <v>7.82</v>
      </c>
      <c r="H25" s="20">
        <v>3</v>
      </c>
      <c r="I25" s="23">
        <f t="shared" si="2"/>
        <v>23.46</v>
      </c>
    </row>
    <row r="26" spans="1:9" x14ac:dyDescent="0.25">
      <c r="A26" s="24">
        <f t="shared" si="1"/>
        <v>150</v>
      </c>
      <c r="B26" s="20" t="s">
        <v>8</v>
      </c>
      <c r="C26" s="20" t="s">
        <v>61</v>
      </c>
      <c r="D26" s="20">
        <v>22688</v>
      </c>
      <c r="E26" s="33" t="s">
        <v>70</v>
      </c>
      <c r="F26" s="33" t="s">
        <v>71</v>
      </c>
      <c r="G26" s="13">
        <v>12.1</v>
      </c>
      <c r="H26" s="20">
        <v>1</v>
      </c>
      <c r="I26" s="23">
        <f t="shared" si="2"/>
        <v>12.1</v>
      </c>
    </row>
    <row r="27" spans="1:9" x14ac:dyDescent="0.25">
      <c r="A27" s="24">
        <f t="shared" si="1"/>
        <v>160</v>
      </c>
      <c r="B27" s="20" t="s">
        <v>37</v>
      </c>
      <c r="C27" s="20" t="s">
        <v>90</v>
      </c>
      <c r="D27" s="20">
        <v>2271750</v>
      </c>
      <c r="E27" s="33" t="s">
        <v>91</v>
      </c>
      <c r="F27" s="33" t="s">
        <v>92</v>
      </c>
      <c r="G27" s="23">
        <v>8.39</v>
      </c>
      <c r="H27" s="20">
        <v>1</v>
      </c>
      <c r="I27" s="23">
        <f t="shared" si="2"/>
        <v>8.39</v>
      </c>
    </row>
    <row r="28" spans="1:9" x14ac:dyDescent="0.25">
      <c r="A28" s="24">
        <f t="shared" si="1"/>
        <v>170</v>
      </c>
      <c r="B28" s="20" t="s">
        <v>37</v>
      </c>
      <c r="C28" s="20" t="s">
        <v>90</v>
      </c>
      <c r="D28" s="20">
        <v>3744786</v>
      </c>
      <c r="E28" s="33" t="s">
        <v>93</v>
      </c>
      <c r="F28" s="33" t="s">
        <v>94</v>
      </c>
      <c r="G28" s="23">
        <v>7.31</v>
      </c>
      <c r="H28" s="20">
        <v>1</v>
      </c>
      <c r="I28" s="23">
        <f t="shared" si="2"/>
        <v>7.31</v>
      </c>
    </row>
    <row r="29" spans="1:9" x14ac:dyDescent="0.25">
      <c r="A29" s="24">
        <f>A28+10</f>
        <v>180</v>
      </c>
      <c r="B29" s="17"/>
      <c r="C29" s="20"/>
      <c r="D29" s="20"/>
      <c r="E29" s="33"/>
      <c r="F29" s="33"/>
      <c r="G29" s="23"/>
      <c r="H29" s="22"/>
      <c r="I29" s="23"/>
    </row>
    <row r="30" spans="1:9" x14ac:dyDescent="0.25">
      <c r="A30" s="24">
        <f t="shared" si="1"/>
        <v>190</v>
      </c>
      <c r="B30" s="20"/>
      <c r="C30" s="20"/>
      <c r="D30" s="20"/>
      <c r="E30" s="35" t="s">
        <v>97</v>
      </c>
      <c r="F30" s="33"/>
      <c r="G30" s="13"/>
      <c r="H30" s="20"/>
      <c r="I30" s="23"/>
    </row>
    <row r="31" spans="1:9" x14ac:dyDescent="0.25">
      <c r="A31" s="24">
        <f t="shared" si="1"/>
        <v>200</v>
      </c>
      <c r="B31" s="20" t="s">
        <v>37</v>
      </c>
      <c r="C31" s="20" t="s">
        <v>90</v>
      </c>
      <c r="D31" s="20">
        <v>2271733</v>
      </c>
      <c r="E31" s="42" t="s">
        <v>124</v>
      </c>
      <c r="F31" s="42" t="s">
        <v>125</v>
      </c>
      <c r="G31" s="23">
        <v>45.93</v>
      </c>
      <c r="H31" s="20">
        <v>2</v>
      </c>
      <c r="I31" s="23">
        <f>G31*H31</f>
        <v>91.86</v>
      </c>
    </row>
    <row r="32" spans="1:9" x14ac:dyDescent="0.25">
      <c r="A32" s="24">
        <f t="shared" si="1"/>
        <v>210</v>
      </c>
      <c r="B32" s="20" t="s">
        <v>37</v>
      </c>
      <c r="C32" s="20" t="s">
        <v>90</v>
      </c>
      <c r="D32" s="20">
        <v>2271754</v>
      </c>
      <c r="E32" s="33" t="s">
        <v>95</v>
      </c>
      <c r="F32" s="33" t="s">
        <v>96</v>
      </c>
      <c r="G32" s="23">
        <v>6.84</v>
      </c>
      <c r="H32" s="20">
        <v>2</v>
      </c>
      <c r="I32" s="23">
        <f>G32*H32</f>
        <v>13.68</v>
      </c>
    </row>
    <row r="33" spans="1:9" x14ac:dyDescent="0.25">
      <c r="A33" s="24">
        <f t="shared" si="1"/>
        <v>220</v>
      </c>
      <c r="B33" s="20" t="s">
        <v>37</v>
      </c>
      <c r="C33" s="20" t="s">
        <v>98</v>
      </c>
      <c r="D33" s="20">
        <v>4390049</v>
      </c>
      <c r="E33" s="42" t="s">
        <v>126</v>
      </c>
      <c r="F33" s="42" t="s">
        <v>127</v>
      </c>
      <c r="G33" s="23">
        <v>707.23</v>
      </c>
      <c r="H33" s="20">
        <v>2</v>
      </c>
      <c r="I33" s="23">
        <f>G33*H33</f>
        <v>1414.46</v>
      </c>
    </row>
    <row r="34" spans="1:9" x14ac:dyDescent="0.25">
      <c r="A34" s="24">
        <f t="shared" si="1"/>
        <v>230</v>
      </c>
      <c r="B34" s="17"/>
      <c r="C34" s="20"/>
      <c r="D34" s="20"/>
      <c r="E34" s="33"/>
      <c r="F34" s="33"/>
      <c r="G34" s="23"/>
      <c r="H34" s="22"/>
      <c r="I34" s="23"/>
    </row>
    <row r="35" spans="1:9" x14ac:dyDescent="0.25">
      <c r="A35" s="24">
        <f t="shared" si="1"/>
        <v>240</v>
      </c>
      <c r="B35" s="17"/>
      <c r="C35" s="20"/>
      <c r="D35" s="20"/>
      <c r="E35" s="35" t="s">
        <v>48</v>
      </c>
      <c r="F35" s="33"/>
      <c r="G35" s="23"/>
      <c r="H35" s="22"/>
      <c r="I35" s="23"/>
    </row>
    <row r="36" spans="1:9" x14ac:dyDescent="0.25">
      <c r="A36" s="24">
        <v>245</v>
      </c>
      <c r="B36" s="17" t="s">
        <v>37</v>
      </c>
      <c r="C36" s="20" t="s">
        <v>36</v>
      </c>
      <c r="D36" s="20">
        <v>3970062</v>
      </c>
      <c r="E36" s="35" t="s">
        <v>172</v>
      </c>
      <c r="F36" s="33" t="s">
        <v>173</v>
      </c>
      <c r="G36" s="23"/>
      <c r="H36" s="22">
        <v>1</v>
      </c>
      <c r="I36" s="23">
        <v>1425</v>
      </c>
    </row>
    <row r="37" spans="1:9" x14ac:dyDescent="0.25">
      <c r="A37" s="24">
        <f>A35+10</f>
        <v>250</v>
      </c>
      <c r="B37" s="22" t="s">
        <v>37</v>
      </c>
      <c r="C37" s="22" t="s">
        <v>36</v>
      </c>
      <c r="D37" s="22">
        <v>3756075</v>
      </c>
      <c r="E37" s="33" t="s">
        <v>72</v>
      </c>
      <c r="F37" s="33" t="s">
        <v>73</v>
      </c>
      <c r="G37" s="12">
        <v>240</v>
      </c>
      <c r="H37" s="20">
        <v>1</v>
      </c>
      <c r="I37" s="23">
        <f t="shared" ref="I37:I42" si="3">G37*H37</f>
        <v>240</v>
      </c>
    </row>
    <row r="38" spans="1:9" x14ac:dyDescent="0.25">
      <c r="A38" s="22">
        <f t="shared" si="1"/>
        <v>260</v>
      </c>
      <c r="B38" s="22" t="s">
        <v>37</v>
      </c>
      <c r="C38" s="22" t="s">
        <v>36</v>
      </c>
      <c r="D38" s="22">
        <v>3574314</v>
      </c>
      <c r="E38" s="33" t="s">
        <v>63</v>
      </c>
      <c r="F38" s="33" t="s">
        <v>64</v>
      </c>
      <c r="G38" s="12">
        <v>140</v>
      </c>
      <c r="H38" s="20">
        <v>2</v>
      </c>
      <c r="I38" s="23">
        <f t="shared" si="3"/>
        <v>280</v>
      </c>
    </row>
    <row r="39" spans="1:9" x14ac:dyDescent="0.25">
      <c r="A39" s="22">
        <v>270</v>
      </c>
      <c r="B39" s="22" t="s">
        <v>37</v>
      </c>
      <c r="C39" s="22" t="s">
        <v>36</v>
      </c>
      <c r="D39" s="22">
        <v>3574323</v>
      </c>
      <c r="E39" s="33" t="s">
        <v>118</v>
      </c>
      <c r="F39" s="33" t="s">
        <v>119</v>
      </c>
      <c r="G39" s="12">
        <v>165</v>
      </c>
      <c r="H39" s="20">
        <v>2</v>
      </c>
      <c r="I39" s="23">
        <f t="shared" si="3"/>
        <v>330</v>
      </c>
    </row>
    <row r="40" spans="1:9" x14ac:dyDescent="0.25">
      <c r="A40" s="22">
        <v>280</v>
      </c>
      <c r="B40" s="22" t="s">
        <v>37</v>
      </c>
      <c r="C40" s="22" t="s">
        <v>36</v>
      </c>
      <c r="D40" s="22">
        <v>3584300</v>
      </c>
      <c r="E40" s="33" t="s">
        <v>128</v>
      </c>
      <c r="F40" s="33" t="s">
        <v>129</v>
      </c>
      <c r="G40" s="12">
        <v>105</v>
      </c>
      <c r="H40" s="20">
        <v>1</v>
      </c>
      <c r="I40" s="23">
        <f t="shared" si="3"/>
        <v>105</v>
      </c>
    </row>
    <row r="41" spans="1:9" x14ac:dyDescent="0.25">
      <c r="A41" s="22">
        <v>285</v>
      </c>
      <c r="B41" s="27" t="s">
        <v>37</v>
      </c>
      <c r="C41" s="27" t="s">
        <v>36</v>
      </c>
      <c r="D41" s="27">
        <v>3615677</v>
      </c>
      <c r="E41" s="37" t="s">
        <v>174</v>
      </c>
      <c r="F41" s="37" t="s">
        <v>175</v>
      </c>
      <c r="G41" s="50">
        <v>101.75</v>
      </c>
      <c r="H41" s="20">
        <v>1</v>
      </c>
      <c r="I41" s="23">
        <f t="shared" si="3"/>
        <v>101.75</v>
      </c>
    </row>
    <row r="42" spans="1:9" x14ac:dyDescent="0.25">
      <c r="A42" s="22">
        <f>A40+10</f>
        <v>290</v>
      </c>
      <c r="B42" s="22" t="s">
        <v>66</v>
      </c>
      <c r="C42" s="22" t="s">
        <v>67</v>
      </c>
      <c r="D42" s="22">
        <v>1085255</v>
      </c>
      <c r="E42" s="33" t="s">
        <v>116</v>
      </c>
      <c r="F42" s="33" t="s">
        <v>117</v>
      </c>
      <c r="G42" s="21">
        <v>237.81</v>
      </c>
      <c r="H42" s="20">
        <v>1</v>
      </c>
      <c r="I42" s="23">
        <f t="shared" si="3"/>
        <v>237.81</v>
      </c>
    </row>
    <row r="43" spans="1:9" x14ac:dyDescent="0.25">
      <c r="A43" s="22">
        <f t="shared" si="1"/>
        <v>300</v>
      </c>
      <c r="B43" s="25"/>
      <c r="C43" s="25"/>
      <c r="D43" s="25"/>
      <c r="E43" s="38"/>
      <c r="F43" s="38"/>
      <c r="G43" s="26"/>
      <c r="H43" s="20"/>
      <c r="I43" s="23"/>
    </row>
    <row r="44" spans="1:9" x14ac:dyDescent="0.25">
      <c r="A44" s="22">
        <f>A43+10</f>
        <v>310</v>
      </c>
      <c r="B44" s="8"/>
      <c r="C44" s="22"/>
      <c r="D44" s="22"/>
      <c r="E44" s="33"/>
      <c r="F44" s="33"/>
      <c r="G44" s="23"/>
      <c r="H44" s="20"/>
      <c r="I44" s="23"/>
    </row>
    <row r="45" spans="1:9" x14ac:dyDescent="0.25">
      <c r="A45" s="22">
        <f t="shared" si="1"/>
        <v>320</v>
      </c>
      <c r="B45" s="8"/>
      <c r="C45" s="20"/>
      <c r="D45" s="20"/>
      <c r="E45" s="35" t="s">
        <v>49</v>
      </c>
      <c r="F45" s="33"/>
      <c r="G45" s="23"/>
      <c r="H45" s="20"/>
      <c r="I45" s="23"/>
    </row>
    <row r="46" spans="1:9" x14ac:dyDescent="0.25">
      <c r="A46" s="24">
        <f t="shared" si="1"/>
        <v>330</v>
      </c>
      <c r="B46" s="22" t="s">
        <v>8</v>
      </c>
      <c r="C46" s="22" t="s">
        <v>38</v>
      </c>
      <c r="D46" s="22">
        <v>2155095</v>
      </c>
      <c r="E46" s="33" t="s">
        <v>52</v>
      </c>
      <c r="F46" s="33" t="s">
        <v>53</v>
      </c>
      <c r="G46" s="19">
        <v>10.805999999999999</v>
      </c>
      <c r="H46" s="20">
        <v>1</v>
      </c>
      <c r="I46" s="23">
        <f>G46*H46</f>
        <v>10.805999999999999</v>
      </c>
    </row>
    <row r="47" spans="1:9" x14ac:dyDescent="0.25">
      <c r="A47" s="24">
        <f t="shared" si="1"/>
        <v>340</v>
      </c>
      <c r="B47" s="22" t="s">
        <v>8</v>
      </c>
      <c r="C47" s="22" t="s">
        <v>43</v>
      </c>
      <c r="D47" s="22">
        <v>2156399</v>
      </c>
      <c r="E47" s="33" t="s">
        <v>54</v>
      </c>
      <c r="F47" s="33" t="s">
        <v>55</v>
      </c>
      <c r="G47" s="19">
        <v>13.01</v>
      </c>
      <c r="H47" s="20">
        <v>1</v>
      </c>
      <c r="I47" s="23">
        <f>G47*H47</f>
        <v>13.01</v>
      </c>
    </row>
    <row r="48" spans="1:9" x14ac:dyDescent="0.25">
      <c r="A48" s="22">
        <v>350</v>
      </c>
      <c r="B48" s="20" t="s">
        <v>8</v>
      </c>
      <c r="C48" s="20" t="s">
        <v>60</v>
      </c>
      <c r="D48" s="20">
        <v>2303</v>
      </c>
      <c r="E48" s="33" t="s">
        <v>110</v>
      </c>
      <c r="F48" s="33" t="s">
        <v>111</v>
      </c>
      <c r="G48" s="28">
        <v>7.33</v>
      </c>
      <c r="H48" s="20">
        <v>8</v>
      </c>
      <c r="I48" s="23">
        <f>G48*H48</f>
        <v>58.64</v>
      </c>
    </row>
    <row r="49" spans="1:9" x14ac:dyDescent="0.25">
      <c r="A49" s="22">
        <v>360</v>
      </c>
      <c r="B49" s="20" t="s">
        <v>8</v>
      </c>
      <c r="C49" s="20" t="s">
        <v>60</v>
      </c>
      <c r="D49" s="20">
        <v>2418</v>
      </c>
      <c r="E49" s="33" t="s">
        <v>112</v>
      </c>
      <c r="F49" s="33" t="s">
        <v>113</v>
      </c>
      <c r="G49" s="28">
        <v>1.77</v>
      </c>
      <c r="H49" s="20">
        <v>8</v>
      </c>
      <c r="I49" s="23">
        <f>G49*H49</f>
        <v>14.16</v>
      </c>
    </row>
    <row r="50" spans="1:9" x14ac:dyDescent="0.25">
      <c r="A50" s="29">
        <v>370</v>
      </c>
      <c r="B50" s="4" t="s">
        <v>8</v>
      </c>
      <c r="C50" s="4" t="s">
        <v>61</v>
      </c>
      <c r="D50" s="30">
        <v>2652141</v>
      </c>
      <c r="E50" s="39" t="s">
        <v>114</v>
      </c>
      <c r="F50" s="39" t="s">
        <v>115</v>
      </c>
      <c r="G50" s="32">
        <v>0.47</v>
      </c>
      <c r="H50" s="30">
        <v>8</v>
      </c>
      <c r="I50" s="31">
        <f>G50*H50</f>
        <v>3.76</v>
      </c>
    </row>
    <row r="51" spans="1:9" x14ac:dyDescent="0.25">
      <c r="A51" s="22">
        <v>380</v>
      </c>
      <c r="B51" s="8"/>
      <c r="C51" s="22"/>
      <c r="D51" s="22"/>
      <c r="E51" s="33"/>
      <c r="F51" s="33"/>
      <c r="G51" s="23"/>
      <c r="H51" s="20"/>
      <c r="I51" s="23"/>
    </row>
    <row r="52" spans="1:9" x14ac:dyDescent="0.25">
      <c r="A52" s="24">
        <v>390</v>
      </c>
      <c r="B52" s="22"/>
      <c r="C52" s="22"/>
      <c r="D52" s="22"/>
      <c r="E52" s="35" t="s">
        <v>99</v>
      </c>
      <c r="F52" s="33"/>
      <c r="G52" s="19"/>
      <c r="H52" s="20"/>
      <c r="I52" s="23"/>
    </row>
    <row r="53" spans="1:9" x14ac:dyDescent="0.25">
      <c r="A53" s="24">
        <f t="shared" si="1"/>
        <v>400</v>
      </c>
      <c r="B53" s="22" t="s">
        <v>8</v>
      </c>
      <c r="C53" s="22" t="s">
        <v>100</v>
      </c>
      <c r="D53" s="22">
        <v>4338</v>
      </c>
      <c r="E53" s="33" t="s">
        <v>101</v>
      </c>
      <c r="F53" s="33" t="s">
        <v>102</v>
      </c>
      <c r="G53" s="21">
        <v>179.55</v>
      </c>
      <c r="H53" s="20">
        <v>1</v>
      </c>
      <c r="I53" s="23">
        <f>G53*H53</f>
        <v>179.55</v>
      </c>
    </row>
    <row r="54" spans="1:9" x14ac:dyDescent="0.25">
      <c r="A54" s="24">
        <f t="shared" si="1"/>
        <v>410</v>
      </c>
      <c r="B54" s="22" t="s">
        <v>8</v>
      </c>
      <c r="C54" s="22" t="s">
        <v>103</v>
      </c>
      <c r="D54" s="22">
        <v>2582194</v>
      </c>
      <c r="E54" s="33" t="s">
        <v>104</v>
      </c>
      <c r="F54" s="33" t="s">
        <v>105</v>
      </c>
      <c r="G54" s="21">
        <v>18.47</v>
      </c>
      <c r="H54" s="20">
        <v>1</v>
      </c>
      <c r="I54" s="23">
        <f>G54*H54</f>
        <v>18.47</v>
      </c>
    </row>
    <row r="55" spans="1:9" x14ac:dyDescent="0.25">
      <c r="A55" s="24">
        <f t="shared" si="1"/>
        <v>420</v>
      </c>
      <c r="B55" s="22" t="s">
        <v>8</v>
      </c>
      <c r="C55" s="22" t="s">
        <v>103</v>
      </c>
      <c r="D55" s="22">
        <v>2405867</v>
      </c>
      <c r="E55" s="37" t="s">
        <v>106</v>
      </c>
      <c r="F55" s="33" t="s">
        <v>107</v>
      </c>
      <c r="G55" s="21">
        <v>1.54</v>
      </c>
      <c r="H55" s="20">
        <v>1</v>
      </c>
      <c r="I55" s="23">
        <f>G55*H55</f>
        <v>1.54</v>
      </c>
    </row>
    <row r="56" spans="1:9" x14ac:dyDescent="0.25">
      <c r="A56" s="24">
        <f t="shared" si="1"/>
        <v>430</v>
      </c>
      <c r="B56" s="8"/>
      <c r="C56" s="22"/>
      <c r="D56" s="22"/>
      <c r="E56" s="33"/>
      <c r="F56" s="33"/>
      <c r="G56" s="23"/>
      <c r="H56" s="20"/>
      <c r="I56" s="23"/>
    </row>
    <row r="57" spans="1:9" x14ac:dyDescent="0.25">
      <c r="A57" s="24">
        <f t="shared" si="1"/>
        <v>440</v>
      </c>
      <c r="B57" s="20" t="s">
        <v>37</v>
      </c>
      <c r="C57" s="20" t="s">
        <v>7</v>
      </c>
      <c r="D57" s="20">
        <v>3794162</v>
      </c>
      <c r="E57" s="33" t="s">
        <v>56</v>
      </c>
      <c r="F57" s="33" t="s">
        <v>57</v>
      </c>
      <c r="G57" s="13">
        <v>1.77</v>
      </c>
      <c r="H57" s="20">
        <v>32</v>
      </c>
      <c r="I57" s="23">
        <f t="shared" ref="I57:I63" si="4">G57*H57</f>
        <v>56.64</v>
      </c>
    </row>
    <row r="58" spans="1:9" x14ac:dyDescent="0.25">
      <c r="A58" s="24">
        <f t="shared" si="1"/>
        <v>450</v>
      </c>
      <c r="B58" s="20" t="s">
        <v>37</v>
      </c>
      <c r="C58" s="20" t="s">
        <v>7</v>
      </c>
      <c r="D58" s="20">
        <v>3706457</v>
      </c>
      <c r="E58" s="33" t="s">
        <v>58</v>
      </c>
      <c r="F58" s="33" t="s">
        <v>59</v>
      </c>
      <c r="G58" s="13">
        <v>0.52</v>
      </c>
      <c r="H58" s="20">
        <v>1</v>
      </c>
      <c r="I58" s="23">
        <f t="shared" si="4"/>
        <v>0.52</v>
      </c>
    </row>
    <row r="59" spans="1:9" x14ac:dyDescent="0.25">
      <c r="A59" s="24">
        <f t="shared" si="1"/>
        <v>460</v>
      </c>
      <c r="B59" s="17" t="s">
        <v>37</v>
      </c>
      <c r="C59" s="20" t="s">
        <v>7</v>
      </c>
      <c r="D59" s="20">
        <v>3363173</v>
      </c>
      <c r="E59" s="42" t="s">
        <v>132</v>
      </c>
      <c r="F59" s="42" t="s">
        <v>133</v>
      </c>
      <c r="G59" s="13">
        <v>0.76</v>
      </c>
      <c r="H59" s="20">
        <v>6</v>
      </c>
      <c r="I59" s="23">
        <f t="shared" si="4"/>
        <v>4.5600000000000005</v>
      </c>
    </row>
    <row r="60" spans="1:9" x14ac:dyDescent="0.25">
      <c r="A60" s="24">
        <f t="shared" si="1"/>
        <v>470</v>
      </c>
      <c r="B60" s="8" t="s">
        <v>37</v>
      </c>
      <c r="C60" s="20" t="s">
        <v>7</v>
      </c>
      <c r="D60" s="20">
        <v>3363174</v>
      </c>
      <c r="E60" s="42" t="s">
        <v>130</v>
      </c>
      <c r="F60" s="42" t="s">
        <v>131</v>
      </c>
      <c r="G60" s="13">
        <v>0.76</v>
      </c>
      <c r="H60" s="20">
        <v>30</v>
      </c>
      <c r="I60" s="23">
        <f t="shared" si="4"/>
        <v>22.8</v>
      </c>
    </row>
    <row r="61" spans="1:9" x14ac:dyDescent="0.25">
      <c r="A61" s="24">
        <f t="shared" si="1"/>
        <v>480</v>
      </c>
      <c r="B61" s="8" t="s">
        <v>37</v>
      </c>
      <c r="C61" s="20" t="s">
        <v>7</v>
      </c>
      <c r="D61" s="20">
        <v>3364002</v>
      </c>
      <c r="E61" s="42" t="s">
        <v>134</v>
      </c>
      <c r="F61" s="42" t="s">
        <v>135</v>
      </c>
      <c r="G61" s="13">
        <v>0.79</v>
      </c>
      <c r="H61" s="20">
        <v>6</v>
      </c>
      <c r="I61" s="23">
        <f t="shared" si="4"/>
        <v>4.74</v>
      </c>
    </row>
    <row r="62" spans="1:9" x14ac:dyDescent="0.25">
      <c r="A62" s="24">
        <f t="shared" si="1"/>
        <v>490</v>
      </c>
      <c r="B62" s="8" t="s">
        <v>37</v>
      </c>
      <c r="C62" s="20" t="s">
        <v>7</v>
      </c>
      <c r="D62" s="20">
        <v>2913171</v>
      </c>
      <c r="E62" s="42" t="s">
        <v>136</v>
      </c>
      <c r="F62" s="42" t="s">
        <v>137</v>
      </c>
      <c r="G62" s="13">
        <v>0.69</v>
      </c>
      <c r="H62" s="20">
        <v>11</v>
      </c>
      <c r="I62" s="23">
        <f t="shared" si="4"/>
        <v>7.59</v>
      </c>
    </row>
    <row r="63" spans="1:9" x14ac:dyDescent="0.25">
      <c r="A63" s="24">
        <f t="shared" si="1"/>
        <v>500</v>
      </c>
      <c r="B63" s="17" t="s">
        <v>37</v>
      </c>
      <c r="C63" s="20" t="s">
        <v>7</v>
      </c>
      <c r="D63" s="20">
        <v>3398637</v>
      </c>
      <c r="E63" s="42" t="s">
        <v>138</v>
      </c>
      <c r="F63" s="42" t="s">
        <v>139</v>
      </c>
      <c r="G63" s="13">
        <v>2.68</v>
      </c>
      <c r="H63" s="20">
        <v>6</v>
      </c>
      <c r="I63" s="23">
        <f t="shared" si="4"/>
        <v>16.080000000000002</v>
      </c>
    </row>
    <row r="64" spans="1:9" x14ac:dyDescent="0.25">
      <c r="A64" s="24">
        <f t="shared" si="1"/>
        <v>510</v>
      </c>
      <c r="B64" s="17"/>
      <c r="C64" s="20"/>
      <c r="D64" s="20"/>
      <c r="E64" s="33"/>
      <c r="F64" s="33"/>
      <c r="G64" s="23"/>
      <c r="H64" s="20"/>
      <c r="I64" s="23"/>
    </row>
    <row r="65" spans="1:9" x14ac:dyDescent="0.25">
      <c r="A65" s="24">
        <f t="shared" si="1"/>
        <v>520</v>
      </c>
      <c r="B65" s="17"/>
      <c r="C65" s="20"/>
      <c r="D65" s="20"/>
      <c r="E65" s="35" t="s">
        <v>65</v>
      </c>
      <c r="F65" s="33"/>
      <c r="G65" s="23"/>
      <c r="H65" s="20"/>
      <c r="I65" s="23"/>
    </row>
    <row r="66" spans="1:9" x14ac:dyDescent="0.25">
      <c r="A66" s="24">
        <f t="shared" si="1"/>
        <v>530</v>
      </c>
      <c r="B66" s="17" t="s">
        <v>39</v>
      </c>
      <c r="C66" s="20" t="s">
        <v>40</v>
      </c>
      <c r="D66" s="20"/>
      <c r="E66" s="33" t="s">
        <v>41</v>
      </c>
      <c r="F66" s="33" t="s">
        <v>42</v>
      </c>
      <c r="G66" s="23">
        <v>1</v>
      </c>
      <c r="H66" s="20">
        <v>2</v>
      </c>
      <c r="I66" s="23">
        <f>G66*H66</f>
        <v>2</v>
      </c>
    </row>
    <row r="67" spans="1:9" x14ac:dyDescent="0.25">
      <c r="A67" s="24">
        <f t="shared" si="1"/>
        <v>540</v>
      </c>
      <c r="B67" s="8" t="s">
        <v>9</v>
      </c>
      <c r="C67" s="20" t="s">
        <v>21</v>
      </c>
      <c r="D67" s="20"/>
      <c r="E67" s="33" t="s">
        <v>22</v>
      </c>
      <c r="F67" s="33" t="s">
        <v>23</v>
      </c>
      <c r="G67" s="23">
        <v>2</v>
      </c>
      <c r="H67" s="20">
        <v>1</v>
      </c>
      <c r="I67" s="23">
        <f>G67*H67</f>
        <v>2</v>
      </c>
    </row>
    <row r="68" spans="1:9" x14ac:dyDescent="0.25">
      <c r="A68" s="24">
        <f t="shared" si="1"/>
        <v>550</v>
      </c>
      <c r="B68" s="8" t="s">
        <v>9</v>
      </c>
      <c r="C68" s="20" t="s">
        <v>21</v>
      </c>
      <c r="D68" s="20"/>
      <c r="E68" s="33" t="s">
        <v>24</v>
      </c>
      <c r="F68" s="33" t="s">
        <v>25</v>
      </c>
      <c r="G68" s="23">
        <v>2</v>
      </c>
      <c r="H68" s="20">
        <v>1</v>
      </c>
      <c r="I68" s="23">
        <f>G68*H68</f>
        <v>2</v>
      </c>
    </row>
    <row r="69" spans="1:9" x14ac:dyDescent="0.25">
      <c r="A69" s="24">
        <f t="shared" si="1"/>
        <v>560</v>
      </c>
      <c r="B69" s="20" t="s">
        <v>33</v>
      </c>
      <c r="C69" s="20" t="s">
        <v>31</v>
      </c>
      <c r="D69" s="20"/>
      <c r="E69" s="33" t="s">
        <v>34</v>
      </c>
      <c r="F69" s="33" t="s">
        <v>35</v>
      </c>
      <c r="G69" s="23">
        <v>7</v>
      </c>
      <c r="H69" s="20">
        <v>1</v>
      </c>
      <c r="I69" s="23">
        <f>G69*H69</f>
        <v>7</v>
      </c>
    </row>
    <row r="70" spans="1:9" x14ac:dyDescent="0.25">
      <c r="A70" s="24">
        <f t="shared" si="1"/>
        <v>570</v>
      </c>
      <c r="B70" s="8"/>
      <c r="C70" s="20"/>
      <c r="D70" s="20"/>
      <c r="E70" s="33"/>
      <c r="F70" s="33"/>
      <c r="G70" s="23"/>
      <c r="H70" s="20"/>
      <c r="I70" s="23"/>
    </row>
    <row r="71" spans="1:9" ht="13.95" customHeight="1" x14ac:dyDescent="0.25">
      <c r="A71" s="24">
        <f t="shared" si="1"/>
        <v>580</v>
      </c>
      <c r="B71" s="8" t="s">
        <v>12</v>
      </c>
      <c r="C71" s="20" t="s">
        <v>11</v>
      </c>
      <c r="D71" s="20"/>
      <c r="E71" s="33" t="s">
        <v>14</v>
      </c>
      <c r="F71" s="33" t="s">
        <v>15</v>
      </c>
      <c r="G71" s="23">
        <v>0.54</v>
      </c>
      <c r="H71" s="20">
        <v>8</v>
      </c>
      <c r="I71" s="23">
        <f t="shared" ref="I71:I77" si="5">G71*H71</f>
        <v>4.32</v>
      </c>
    </row>
    <row r="72" spans="1:9" ht="13.95" customHeight="1" x14ac:dyDescent="0.25">
      <c r="A72" s="24">
        <f t="shared" si="1"/>
        <v>590</v>
      </c>
      <c r="B72" s="8" t="s">
        <v>12</v>
      </c>
      <c r="C72" s="20" t="s">
        <v>11</v>
      </c>
      <c r="D72" s="20"/>
      <c r="E72" s="33" t="s">
        <v>16</v>
      </c>
      <c r="F72" s="33" t="s">
        <v>17</v>
      </c>
      <c r="G72" s="23">
        <v>2.5</v>
      </c>
      <c r="H72" s="20">
        <v>8</v>
      </c>
      <c r="I72" s="23">
        <f t="shared" si="5"/>
        <v>20</v>
      </c>
    </row>
    <row r="73" spans="1:9" x14ac:dyDescent="0.25">
      <c r="A73" s="24">
        <f t="shared" si="1"/>
        <v>600</v>
      </c>
      <c r="B73" s="8" t="s">
        <v>8</v>
      </c>
      <c r="C73" s="20" t="s">
        <v>13</v>
      </c>
      <c r="D73" s="20"/>
      <c r="E73" s="33" t="s">
        <v>26</v>
      </c>
      <c r="F73" s="33" t="s">
        <v>20</v>
      </c>
      <c r="G73" s="23">
        <v>0.1</v>
      </c>
      <c r="H73" s="20">
        <v>300</v>
      </c>
      <c r="I73" s="23">
        <f t="shared" si="5"/>
        <v>30</v>
      </c>
    </row>
    <row r="74" spans="1:9" x14ac:dyDescent="0.25">
      <c r="A74" s="24">
        <f t="shared" si="1"/>
        <v>610</v>
      </c>
      <c r="B74" s="8" t="s">
        <v>18</v>
      </c>
      <c r="C74" s="20" t="s">
        <v>10</v>
      </c>
      <c r="D74" s="20"/>
      <c r="E74" s="40">
        <v>1732205</v>
      </c>
      <c r="F74" s="33" t="s">
        <v>19</v>
      </c>
      <c r="G74" s="23">
        <v>1</v>
      </c>
      <c r="H74" s="20">
        <v>3</v>
      </c>
      <c r="I74" s="23">
        <f t="shared" si="5"/>
        <v>3</v>
      </c>
    </row>
    <row r="75" spans="1:9" x14ac:dyDescent="0.25">
      <c r="A75" s="24">
        <f t="shared" si="1"/>
        <v>620</v>
      </c>
      <c r="B75" s="8" t="s">
        <v>27</v>
      </c>
      <c r="C75" s="20" t="s">
        <v>31</v>
      </c>
      <c r="D75" s="20"/>
      <c r="E75" s="33" t="s">
        <v>32</v>
      </c>
      <c r="F75" s="33" t="s">
        <v>32</v>
      </c>
      <c r="G75" s="23">
        <v>10</v>
      </c>
      <c r="H75" s="20">
        <v>1</v>
      </c>
      <c r="I75" s="23">
        <f t="shared" si="5"/>
        <v>10</v>
      </c>
    </row>
    <row r="76" spans="1:9" x14ac:dyDescent="0.25">
      <c r="A76" s="24">
        <f t="shared" si="1"/>
        <v>630</v>
      </c>
      <c r="B76" s="8" t="s">
        <v>18</v>
      </c>
      <c r="C76" s="20" t="s">
        <v>28</v>
      </c>
      <c r="D76" s="20"/>
      <c r="E76" s="33" t="s">
        <v>29</v>
      </c>
      <c r="F76" s="33" t="s">
        <v>30</v>
      </c>
      <c r="G76" s="23">
        <v>0.35</v>
      </c>
      <c r="H76" s="20">
        <v>6</v>
      </c>
      <c r="I76" s="23">
        <f t="shared" si="5"/>
        <v>2.0999999999999996</v>
      </c>
    </row>
    <row r="77" spans="1:9" x14ac:dyDescent="0.25">
      <c r="A77" s="24">
        <f t="shared" si="1"/>
        <v>640</v>
      </c>
      <c r="B77" s="17" t="s">
        <v>37</v>
      </c>
      <c r="C77" s="20" t="s">
        <v>44</v>
      </c>
      <c r="D77" s="20"/>
      <c r="E77" s="33" t="s">
        <v>45</v>
      </c>
      <c r="F77" s="33" t="s">
        <v>46</v>
      </c>
      <c r="G77" s="23">
        <v>2</v>
      </c>
      <c r="H77" s="20">
        <v>2</v>
      </c>
      <c r="I77" s="23">
        <f t="shared" si="5"/>
        <v>4</v>
      </c>
    </row>
    <row r="78" spans="1:9" x14ac:dyDescent="0.25">
      <c r="A78" s="24">
        <f t="shared" ref="A78:A86" si="6">A59+10</f>
        <v>470</v>
      </c>
      <c r="B78" s="17"/>
      <c r="C78" s="20"/>
      <c r="D78" s="20"/>
      <c r="E78" s="35"/>
      <c r="F78" s="33"/>
      <c r="G78" s="23"/>
      <c r="H78" s="20"/>
      <c r="I78" s="23"/>
    </row>
    <row r="79" spans="1:9" x14ac:dyDescent="0.25">
      <c r="A79" s="24">
        <f t="shared" si="6"/>
        <v>480</v>
      </c>
      <c r="B79" s="17"/>
      <c r="C79" s="20"/>
      <c r="D79" s="20"/>
      <c r="E79" s="35" t="s">
        <v>159</v>
      </c>
      <c r="F79" s="33"/>
      <c r="G79" s="23"/>
      <c r="H79" s="20"/>
      <c r="I79" s="23"/>
    </row>
    <row r="80" spans="1:9" x14ac:dyDescent="0.25">
      <c r="A80" s="24">
        <f t="shared" si="6"/>
        <v>490</v>
      </c>
      <c r="B80" s="17" t="s">
        <v>8</v>
      </c>
      <c r="C80" s="20" t="s">
        <v>169</v>
      </c>
      <c r="D80" s="45">
        <v>3738455</v>
      </c>
      <c r="E80" s="46">
        <v>54241</v>
      </c>
      <c r="F80" s="46" t="s">
        <v>162</v>
      </c>
      <c r="G80" s="45">
        <v>29.38</v>
      </c>
      <c r="H80" s="45">
        <v>2</v>
      </c>
      <c r="I80" s="23">
        <f t="shared" ref="I80:I86" si="7">G80*H80</f>
        <v>58.76</v>
      </c>
    </row>
    <row r="81" spans="1:9" x14ac:dyDescent="0.25">
      <c r="A81" s="24">
        <f t="shared" si="6"/>
        <v>500</v>
      </c>
      <c r="B81" s="17" t="s">
        <v>8</v>
      </c>
      <c r="C81" s="20" t="s">
        <v>169</v>
      </c>
      <c r="D81" s="45">
        <v>3750271</v>
      </c>
      <c r="E81" s="46">
        <v>39900</v>
      </c>
      <c r="F81" s="46" t="s">
        <v>163</v>
      </c>
      <c r="G81" s="45">
        <v>1.95</v>
      </c>
      <c r="H81" s="45">
        <v>2</v>
      </c>
      <c r="I81" s="23">
        <f t="shared" si="7"/>
        <v>3.9</v>
      </c>
    </row>
    <row r="82" spans="1:9" x14ac:dyDescent="0.25">
      <c r="A82" s="24">
        <f t="shared" si="6"/>
        <v>510</v>
      </c>
      <c r="B82" s="17" t="s">
        <v>8</v>
      </c>
      <c r="C82" s="20" t="s">
        <v>169</v>
      </c>
      <c r="D82" s="45">
        <v>4706507</v>
      </c>
      <c r="E82" s="46">
        <v>41383</v>
      </c>
      <c r="F82" s="46" t="s">
        <v>164</v>
      </c>
      <c r="G82" s="45">
        <v>1.95</v>
      </c>
      <c r="H82" s="45">
        <v>2</v>
      </c>
      <c r="I82" s="23">
        <f t="shared" si="7"/>
        <v>3.9</v>
      </c>
    </row>
    <row r="83" spans="1:9" x14ac:dyDescent="0.25">
      <c r="A83" s="24">
        <f t="shared" si="6"/>
        <v>520</v>
      </c>
      <c r="B83" s="17" t="s">
        <v>8</v>
      </c>
      <c r="C83" s="20" t="s">
        <v>169</v>
      </c>
      <c r="D83" s="45">
        <v>4688390</v>
      </c>
      <c r="E83" s="46">
        <v>41382</v>
      </c>
      <c r="F83" s="46" t="s">
        <v>165</v>
      </c>
      <c r="G83" s="45">
        <v>1.95</v>
      </c>
      <c r="H83" s="45">
        <v>3</v>
      </c>
      <c r="I83" s="23">
        <f t="shared" si="7"/>
        <v>5.85</v>
      </c>
    </row>
    <row r="84" spans="1:9" x14ac:dyDescent="0.25">
      <c r="A84" s="24">
        <f t="shared" si="6"/>
        <v>530</v>
      </c>
      <c r="B84" s="17" t="s">
        <v>8</v>
      </c>
      <c r="C84" s="20" t="s">
        <v>169</v>
      </c>
      <c r="D84" s="45">
        <v>3743125</v>
      </c>
      <c r="E84" s="46">
        <v>39932</v>
      </c>
      <c r="F84" s="46" t="s">
        <v>166</v>
      </c>
      <c r="G84" s="45">
        <v>4.2300000000000004</v>
      </c>
      <c r="H84" s="45">
        <v>4</v>
      </c>
      <c r="I84" s="23">
        <f t="shared" si="7"/>
        <v>16.920000000000002</v>
      </c>
    </row>
    <row r="85" spans="1:9" x14ac:dyDescent="0.25">
      <c r="A85" s="24">
        <f t="shared" si="6"/>
        <v>540</v>
      </c>
      <c r="B85" s="17" t="s">
        <v>8</v>
      </c>
      <c r="C85" s="20" t="s">
        <v>169</v>
      </c>
      <c r="D85" s="45">
        <v>3719137</v>
      </c>
      <c r="E85" s="46">
        <v>41202</v>
      </c>
      <c r="F85" s="46" t="s">
        <v>167</v>
      </c>
      <c r="G85" s="45">
        <v>2.72</v>
      </c>
      <c r="H85" s="45">
        <v>4</v>
      </c>
      <c r="I85" s="23">
        <f t="shared" si="7"/>
        <v>10.88</v>
      </c>
    </row>
    <row r="86" spans="1:9" x14ac:dyDescent="0.25">
      <c r="A86" s="24">
        <f t="shared" si="6"/>
        <v>550</v>
      </c>
      <c r="B86" s="17" t="s">
        <v>8</v>
      </c>
      <c r="C86" s="20" t="s">
        <v>169</v>
      </c>
      <c r="D86" s="45">
        <v>3719139</v>
      </c>
      <c r="E86" s="46">
        <v>41251</v>
      </c>
      <c r="F86" s="46" t="s">
        <v>168</v>
      </c>
      <c r="G86" s="45">
        <v>1.95</v>
      </c>
      <c r="H86" s="45">
        <v>12</v>
      </c>
      <c r="I86" s="23">
        <f t="shared" si="7"/>
        <v>23.4</v>
      </c>
    </row>
    <row r="87" spans="1:9" x14ac:dyDescent="0.25">
      <c r="A87" s="24">
        <f t="shared" ref="A87:A88" si="8">A68+10</f>
        <v>560</v>
      </c>
      <c r="B87" s="17"/>
      <c r="C87" s="20"/>
      <c r="D87" s="20"/>
      <c r="E87" s="35"/>
      <c r="F87" s="33"/>
      <c r="G87" s="23"/>
      <c r="H87" s="20"/>
      <c r="I87" s="23"/>
    </row>
    <row r="88" spans="1:9" x14ac:dyDescent="0.25">
      <c r="A88" s="24">
        <f t="shared" si="8"/>
        <v>570</v>
      </c>
      <c r="B88" s="17"/>
      <c r="C88" s="20"/>
      <c r="D88" s="20"/>
      <c r="E88" s="35" t="s">
        <v>160</v>
      </c>
      <c r="F88" s="33"/>
      <c r="G88" s="23"/>
      <c r="H88" s="20"/>
      <c r="I88" s="23"/>
    </row>
    <row r="89" spans="1:9" x14ac:dyDescent="0.25">
      <c r="A89" s="24">
        <f>A69+10</f>
        <v>570</v>
      </c>
      <c r="B89" s="17" t="s">
        <v>156</v>
      </c>
      <c r="C89" s="20" t="s">
        <v>157</v>
      </c>
      <c r="D89" s="20" t="s">
        <v>170</v>
      </c>
      <c r="E89" s="33" t="s">
        <v>170</v>
      </c>
      <c r="F89" s="33" t="s">
        <v>158</v>
      </c>
      <c r="G89" s="47"/>
      <c r="H89" s="20">
        <v>2</v>
      </c>
      <c r="I89" s="48">
        <f t="shared" ref="I89:I92" si="9">G89*H89</f>
        <v>0</v>
      </c>
    </row>
    <row r="90" spans="1:9" x14ac:dyDescent="0.25">
      <c r="A90" s="24">
        <f>A70+10</f>
        <v>580</v>
      </c>
      <c r="B90" s="17" t="s">
        <v>142</v>
      </c>
      <c r="C90" s="20" t="s">
        <v>143</v>
      </c>
      <c r="D90" s="20" t="s">
        <v>146</v>
      </c>
      <c r="E90" s="33" t="s">
        <v>146</v>
      </c>
      <c r="F90" s="33" t="s">
        <v>149</v>
      </c>
      <c r="G90" s="23">
        <v>59.4</v>
      </c>
      <c r="H90" s="20">
        <v>1</v>
      </c>
      <c r="I90" s="23">
        <f t="shared" si="9"/>
        <v>59.4</v>
      </c>
    </row>
    <row r="91" spans="1:9" x14ac:dyDescent="0.25">
      <c r="A91" s="24">
        <f>A71+10</f>
        <v>590</v>
      </c>
      <c r="B91" s="17" t="s">
        <v>142</v>
      </c>
      <c r="C91" s="20" t="s">
        <v>143</v>
      </c>
      <c r="D91" s="20" t="s">
        <v>148</v>
      </c>
      <c r="E91" s="33" t="s">
        <v>148</v>
      </c>
      <c r="F91" s="33" t="s">
        <v>151</v>
      </c>
      <c r="G91" s="23">
        <v>60.8</v>
      </c>
      <c r="H91" s="20">
        <v>1</v>
      </c>
      <c r="I91" s="23">
        <f t="shared" si="9"/>
        <v>60.8</v>
      </c>
    </row>
    <row r="92" spans="1:9" x14ac:dyDescent="0.25">
      <c r="A92" s="24">
        <f>A72+10</f>
        <v>600</v>
      </c>
      <c r="B92" s="17" t="s">
        <v>142</v>
      </c>
      <c r="C92" s="20" t="s">
        <v>143</v>
      </c>
      <c r="D92" s="20" t="s">
        <v>147</v>
      </c>
      <c r="E92" s="33" t="s">
        <v>147</v>
      </c>
      <c r="F92" s="33" t="s">
        <v>150</v>
      </c>
      <c r="G92" s="23">
        <v>20.6</v>
      </c>
      <c r="H92" s="20">
        <v>2</v>
      </c>
      <c r="I92" s="23">
        <f t="shared" si="9"/>
        <v>41.2</v>
      </c>
    </row>
    <row r="93" spans="1:9" x14ac:dyDescent="0.25">
      <c r="A93" s="24">
        <f>A73+10</f>
        <v>610</v>
      </c>
      <c r="B93" s="17"/>
      <c r="C93" s="20"/>
      <c r="D93" s="20"/>
      <c r="E93" s="35"/>
      <c r="F93" s="33"/>
      <c r="G93" s="23"/>
      <c r="H93" s="20"/>
      <c r="I93" s="23"/>
    </row>
    <row r="94" spans="1:9" x14ac:dyDescent="0.25">
      <c r="A94" s="24">
        <f>A77+10</f>
        <v>650</v>
      </c>
      <c r="B94" s="17"/>
      <c r="C94" s="20"/>
      <c r="D94" s="20"/>
      <c r="E94" s="35" t="s">
        <v>161</v>
      </c>
      <c r="F94" s="33"/>
      <c r="G94" s="23"/>
      <c r="H94" s="20"/>
      <c r="I94" s="23"/>
    </row>
    <row r="95" spans="1:9" x14ac:dyDescent="0.25">
      <c r="A95" s="24">
        <f t="shared" si="1"/>
        <v>660</v>
      </c>
      <c r="B95" s="17" t="s">
        <v>142</v>
      </c>
      <c r="C95" s="20" t="s">
        <v>143</v>
      </c>
      <c r="D95" s="20" t="s">
        <v>144</v>
      </c>
      <c r="E95" s="33" t="s">
        <v>144</v>
      </c>
      <c r="F95" s="33" t="s">
        <v>145</v>
      </c>
      <c r="G95" s="23">
        <v>349.3</v>
      </c>
      <c r="H95" s="20">
        <v>3</v>
      </c>
      <c r="I95" s="23">
        <f>G95*H95</f>
        <v>1047.9000000000001</v>
      </c>
    </row>
    <row r="96" spans="1:9" x14ac:dyDescent="0.25">
      <c r="A96" s="24">
        <f>A73+10</f>
        <v>610</v>
      </c>
      <c r="B96" s="17" t="s">
        <v>142</v>
      </c>
      <c r="C96" s="20" t="s">
        <v>143</v>
      </c>
      <c r="D96" s="20" t="s">
        <v>146</v>
      </c>
      <c r="E96" s="33" t="s">
        <v>146</v>
      </c>
      <c r="F96" s="33" t="s">
        <v>149</v>
      </c>
      <c r="G96" s="23">
        <v>59.4</v>
      </c>
      <c r="H96" s="20">
        <v>1</v>
      </c>
      <c r="I96" s="23">
        <f t="shared" ref="I96:I100" si="10">G96*H96</f>
        <v>59.4</v>
      </c>
    </row>
    <row r="97" spans="1:9" x14ac:dyDescent="0.25">
      <c r="A97" s="24">
        <f>A74+10</f>
        <v>620</v>
      </c>
      <c r="B97" s="17" t="s">
        <v>142</v>
      </c>
      <c r="C97" s="20" t="s">
        <v>143</v>
      </c>
      <c r="D97" s="20" t="s">
        <v>148</v>
      </c>
      <c r="E97" s="33" t="s">
        <v>148</v>
      </c>
      <c r="F97" s="33" t="s">
        <v>151</v>
      </c>
      <c r="G97" s="23">
        <v>60.8</v>
      </c>
      <c r="H97" s="20">
        <v>2</v>
      </c>
      <c r="I97" s="23">
        <f t="shared" si="10"/>
        <v>121.6</v>
      </c>
    </row>
    <row r="98" spans="1:9" x14ac:dyDescent="0.25">
      <c r="A98" s="24">
        <f>A75+10</f>
        <v>630</v>
      </c>
      <c r="B98" s="17" t="s">
        <v>142</v>
      </c>
      <c r="C98" s="20" t="s">
        <v>143</v>
      </c>
      <c r="D98" s="20" t="s">
        <v>147</v>
      </c>
      <c r="E98" s="33" t="s">
        <v>147</v>
      </c>
      <c r="F98" s="33" t="s">
        <v>150</v>
      </c>
      <c r="G98" s="23">
        <v>20.6</v>
      </c>
      <c r="H98" s="20">
        <v>3</v>
      </c>
      <c r="I98" s="23">
        <f t="shared" si="10"/>
        <v>61.800000000000004</v>
      </c>
    </row>
    <row r="99" spans="1:9" x14ac:dyDescent="0.25">
      <c r="A99" s="24">
        <f>A75+10</f>
        <v>630</v>
      </c>
      <c r="B99" s="17" t="s">
        <v>142</v>
      </c>
      <c r="C99" s="20" t="s">
        <v>143</v>
      </c>
      <c r="D99" s="20" t="s">
        <v>152</v>
      </c>
      <c r="E99" s="33" t="s">
        <v>152</v>
      </c>
      <c r="F99" s="33" t="s">
        <v>153</v>
      </c>
      <c r="G99" s="23">
        <v>14.4</v>
      </c>
      <c r="H99" s="20">
        <v>1</v>
      </c>
      <c r="I99" s="23">
        <f t="shared" ref="I99" si="11">G99*H99</f>
        <v>14.4</v>
      </c>
    </row>
    <row r="100" spans="1:9" x14ac:dyDescent="0.25">
      <c r="A100" s="24">
        <f>A76+10</f>
        <v>640</v>
      </c>
      <c r="B100" s="17" t="s">
        <v>142</v>
      </c>
      <c r="C100" s="20" t="s">
        <v>143</v>
      </c>
      <c r="D100" s="20" t="s">
        <v>155</v>
      </c>
      <c r="E100" s="33" t="s">
        <v>155</v>
      </c>
      <c r="F100" s="33" t="s">
        <v>154</v>
      </c>
      <c r="G100" s="23">
        <v>14.4</v>
      </c>
      <c r="H100" s="20">
        <v>3</v>
      </c>
      <c r="I100" s="23">
        <f t="shared" si="10"/>
        <v>43.2</v>
      </c>
    </row>
    <row r="101" spans="1:9" x14ac:dyDescent="0.25">
      <c r="A101" s="24"/>
      <c r="B101" s="17"/>
      <c r="C101" s="20"/>
      <c r="D101" s="20"/>
      <c r="E101" s="33"/>
      <c r="F101" s="33"/>
      <c r="G101" s="23"/>
      <c r="H101" s="20"/>
      <c r="I101" s="23"/>
    </row>
    <row r="102" spans="1:9" x14ac:dyDescent="0.25">
      <c r="A102" s="22"/>
      <c r="B102" s="17"/>
      <c r="C102" s="20"/>
      <c r="D102" s="20"/>
      <c r="E102" s="33"/>
      <c r="F102" s="33"/>
      <c r="G102" s="49"/>
      <c r="H102" s="10" t="s">
        <v>171</v>
      </c>
      <c r="I102" s="11">
        <f>SUM(I12:I101) * 1.1</f>
        <v>8643.4216000000015</v>
      </c>
    </row>
    <row r="103" spans="1:9" x14ac:dyDescent="0.25">
      <c r="B103" s="2"/>
      <c r="C103" s="2"/>
      <c r="D103" s="2"/>
      <c r="G103" s="2"/>
      <c r="H103" s="2"/>
      <c r="I103" s="2"/>
    </row>
    <row r="104" spans="1:9" x14ac:dyDescent="0.25">
      <c r="A104" s="9"/>
      <c r="C104" s="44"/>
      <c r="D104" s="44"/>
      <c r="G104" s="1"/>
    </row>
    <row r="105" spans="1:9" x14ac:dyDescent="0.25">
      <c r="A105" s="9"/>
      <c r="G105" s="1"/>
    </row>
    <row r="106" spans="1:9" x14ac:dyDescent="0.25">
      <c r="A106" s="9"/>
      <c r="B106" s="4"/>
      <c r="G106" s="1"/>
    </row>
    <row r="107" spans="1:9" x14ac:dyDescent="0.25">
      <c r="B107" s="4"/>
      <c r="G107" s="1"/>
    </row>
    <row r="108" spans="1:9" x14ac:dyDescent="0.25">
      <c r="B108" s="4"/>
      <c r="G108" s="1"/>
    </row>
    <row r="109" spans="1:9" x14ac:dyDescent="0.25">
      <c r="B109" s="4"/>
      <c r="G109" s="1"/>
    </row>
    <row r="110" spans="1:9" x14ac:dyDescent="0.25">
      <c r="B110" s="9"/>
      <c r="C110" s="9"/>
      <c r="D110" s="9"/>
      <c r="G110" s="43"/>
    </row>
  </sheetData>
  <autoFilter ref="A10:I102" xr:uid="{04555D67-14BD-4C37-BDD1-BEA16B0D4E40}"/>
  <sortState xmlns:xlrd2="http://schemas.microsoft.com/office/spreadsheetml/2017/richdata2" ref="A12:I77">
    <sortCondition ref="A12:A77"/>
  </sortState>
  <pageMargins left="0.25" right="0.25" top="0.75" bottom="0.75" header="0.3" footer="0.3"/>
  <pageSetup paperSize="3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CraftAuto-Sales</cp:lastModifiedBy>
  <cp:lastPrinted>2024-04-25T18:08:29Z</cp:lastPrinted>
  <dcterms:created xsi:type="dcterms:W3CDTF">2015-05-12T23:49:26Z</dcterms:created>
  <dcterms:modified xsi:type="dcterms:W3CDTF">2025-07-09T21:00:24Z</dcterms:modified>
</cp:coreProperties>
</file>