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ftAuto-Sales\OneDrive\Documents\CRAFT_QUOTE\PANEL BOM EXAMPLES\"/>
    </mc:Choice>
  </mc:AlternateContent>
  <xr:revisionPtr revIDLastSave="0" documentId="8_{6EADAD67-1477-4B92-B1A5-672C4B2F1F7A}" xr6:coauthVersionLast="47" xr6:coauthVersionMax="47" xr10:uidLastSave="{00000000-0000-0000-0000-000000000000}"/>
  <bookViews>
    <workbookView xWindow="1152" yWindow="1152" windowWidth="11064" windowHeight="1016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Sheet1!$A$10:$I$100</definedName>
    <definedName name="_xlnm.Print_Area" localSheetId="0">Sheet1!$A$1:$J$100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6" i="1" l="1"/>
  <c r="I105" i="1"/>
  <c r="I54" i="1"/>
  <c r="I43" i="1"/>
  <c r="I82" i="1"/>
  <c r="I81" i="1"/>
  <c r="I80" i="1"/>
  <c r="I79" i="1"/>
  <c r="I78" i="1"/>
  <c r="I77" i="1"/>
  <c r="I71" i="1"/>
  <c r="I70" i="1"/>
  <c r="I69" i="1"/>
  <c r="I68" i="1"/>
  <c r="I56" i="1"/>
  <c r="I55" i="1"/>
  <c r="I53" i="1"/>
  <c r="I52" i="1"/>
  <c r="A31" i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7" i="1" s="1"/>
  <c r="A58" i="1" s="1"/>
  <c r="A59" i="1" s="1"/>
  <c r="I48" i="1"/>
  <c r="I47" i="1"/>
  <c r="I46" i="1"/>
  <c r="I33" i="1"/>
  <c r="I67" i="1"/>
  <c r="I37" i="1"/>
  <c r="I36" i="1"/>
  <c r="A13" i="1"/>
  <c r="I42" i="1"/>
  <c r="I41" i="1"/>
  <c r="I32" i="1"/>
  <c r="I31" i="1"/>
  <c r="I24" i="1"/>
  <c r="I66" i="1"/>
  <c r="I61" i="1"/>
  <c r="I17" i="1"/>
  <c r="A54" i="1" l="1"/>
  <c r="A60" i="1"/>
  <c r="A61" i="1" s="1"/>
  <c r="A62" i="1" s="1"/>
  <c r="A63" i="1" s="1"/>
  <c r="A64" i="1" s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I65" i="1"/>
  <c r="I73" i="1"/>
  <c r="I74" i="1"/>
  <c r="I75" i="1"/>
  <c r="I60" i="1"/>
  <c r="I62" i="1"/>
  <c r="I58" i="1"/>
  <c r="I57" i="1"/>
  <c r="I28" i="1"/>
  <c r="I27" i="1"/>
  <c r="I18" i="1"/>
  <c r="I25" i="1"/>
  <c r="I26" i="1"/>
  <c r="I23" i="1"/>
  <c r="A65" i="1" l="1"/>
  <c r="I22" i="1"/>
  <c r="A66" i="1" l="1"/>
  <c r="A77" i="1"/>
  <c r="A89" i="1" s="1"/>
  <c r="I21" i="1"/>
  <c r="A67" i="1" l="1"/>
  <c r="A78" i="1"/>
  <c r="A90" i="1" s="1"/>
  <c r="I13" i="1"/>
  <c r="I16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A68" i="1" l="1"/>
  <c r="A79" i="1"/>
  <c r="A91" i="1" s="1"/>
  <c r="I12" i="1"/>
  <c r="I100" i="1" s="1"/>
  <c r="A69" i="1" l="1"/>
  <c r="A80" i="1"/>
  <c r="A92" i="1" s="1"/>
  <c r="A70" i="1" l="1"/>
  <c r="A81" i="1"/>
  <c r="A93" i="1" s="1"/>
  <c r="A71" i="1" l="1"/>
  <c r="A82" i="1"/>
  <c r="A94" i="1" s="1"/>
  <c r="A72" i="1" l="1"/>
  <c r="A84" i="1" s="1"/>
  <c r="A96" i="1" s="1"/>
  <c r="A83" i="1"/>
  <c r="A95" i="1" s="1"/>
  <c r="A73" i="1" l="1"/>
  <c r="A85" i="1" s="1"/>
  <c r="A97" i="1" s="1"/>
  <c r="A74" i="1" l="1"/>
  <c r="A86" i="1" s="1"/>
  <c r="A98" i="1" s="1"/>
  <c r="A75" i="1" l="1"/>
  <c r="A76" i="1" l="1"/>
  <c r="A88" i="1" s="1"/>
  <c r="A87" i="1"/>
</calcChain>
</file>

<file path=xl/sharedStrings.xml><?xml version="1.0" encoding="utf-8"?>
<sst xmlns="http://schemas.openxmlformats.org/spreadsheetml/2006/main" count="355" uniqueCount="199">
  <si>
    <t>Bill of Material</t>
  </si>
  <si>
    <t>Purpose:</t>
  </si>
  <si>
    <t>Project:</t>
  </si>
  <si>
    <t>Schematic:</t>
  </si>
  <si>
    <t>ID</t>
  </si>
  <si>
    <t>Cost</t>
  </si>
  <si>
    <t>Vendor</t>
  </si>
  <si>
    <t>TB</t>
  </si>
  <si>
    <t>Material Cost</t>
  </si>
  <si>
    <t>KDL</t>
  </si>
  <si>
    <t>DR</t>
  </si>
  <si>
    <t>WD</t>
  </si>
  <si>
    <t>ZRO</t>
  </si>
  <si>
    <t>WR</t>
  </si>
  <si>
    <t>G1412266</t>
  </si>
  <si>
    <t>1.25" Flush Wire Duct Cover</t>
  </si>
  <si>
    <t>G3085695</t>
  </si>
  <si>
    <t>1.25X2.19" Wire Duct Gray PVC</t>
  </si>
  <si>
    <t>DIN Rail 6' 6"</t>
  </si>
  <si>
    <t>THHN Wire 600V</t>
  </si>
  <si>
    <t>SAF</t>
  </si>
  <si>
    <t>5891T822</t>
  </si>
  <si>
    <t>Lock Out Safety 3.5X5</t>
  </si>
  <si>
    <t>5891T622</t>
  </si>
  <si>
    <t>Electrical Hazard 3.5X5</t>
  </si>
  <si>
    <t>12 Ga. Wire</t>
  </si>
  <si>
    <t>PL</t>
  </si>
  <si>
    <t>INT</t>
  </si>
  <si>
    <t>SPW</t>
  </si>
  <si>
    <t>SRPE-250-9-C</t>
  </si>
  <si>
    <t>1/4" UL Spiral Wire Wrap</t>
  </si>
  <si>
    <t>LBL</t>
  </si>
  <si>
    <t>Wire Labels</t>
  </si>
  <si>
    <t>SGN</t>
  </si>
  <si>
    <t>Craft Decal</t>
  </si>
  <si>
    <t>Craft Automation Decal</t>
  </si>
  <si>
    <t>PLC</t>
  </si>
  <si>
    <t>AMZ</t>
  </si>
  <si>
    <t>EC</t>
  </si>
  <si>
    <t>Cat 6 Ethernet</t>
  </si>
  <si>
    <t>SR</t>
  </si>
  <si>
    <t>GLA</t>
  </si>
  <si>
    <t>1SNK705012R0000</t>
  </si>
  <si>
    <t>ZK2.5-4P Gray 20A 4pt 12 AWG</t>
  </si>
  <si>
    <t>1SNK705022R0000</t>
  </si>
  <si>
    <t>ZK2.5-4P-BL Blue 20A 4pt 12 AWG</t>
  </si>
  <si>
    <t>1SNK705912R0000</t>
  </si>
  <si>
    <t>EK2.5-4P End Section</t>
  </si>
  <si>
    <t>1SNK706152R0000</t>
  </si>
  <si>
    <t>ZK4-PE-4P 4pt 10AWG 6mm</t>
  </si>
  <si>
    <t xml:space="preserve">ENT BAM2 End Anchor </t>
  </si>
  <si>
    <t>MCM</t>
  </si>
  <si>
    <t>VFD</t>
  </si>
  <si>
    <t>HMI</t>
  </si>
  <si>
    <t>MMP</t>
  </si>
  <si>
    <t>ENCLOSURE</t>
  </si>
  <si>
    <t>MAIN DISCONNECT</t>
  </si>
  <si>
    <t>POWER &amp; DISTRIBUTION</t>
  </si>
  <si>
    <t>FSH</t>
  </si>
  <si>
    <t>ACCESSORIES</t>
  </si>
  <si>
    <t>PM</t>
  </si>
  <si>
    <t>PLC/COMMS</t>
  </si>
  <si>
    <t>SAFETY</t>
  </si>
  <si>
    <t>800FP-MT44PX03</t>
  </si>
  <si>
    <t>800F-15YSE112</t>
  </si>
  <si>
    <t>CONTROLS</t>
  </si>
  <si>
    <t>MISCELLANEOUS</t>
  </si>
  <si>
    <t>DIS</t>
  </si>
  <si>
    <t>PS</t>
  </si>
  <si>
    <t>E93/30SCC</t>
  </si>
  <si>
    <t>CLASS CC 3POLE FUSE HOLDER INDICATING FLIP STYLE 30AMP DIN MOUNT</t>
  </si>
  <si>
    <t>XTPAXFA11</t>
  </si>
  <si>
    <t>EATON - MMP Front Under Mount Auxiliary</t>
  </si>
  <si>
    <t>GRY</t>
  </si>
  <si>
    <t>ETH</t>
  </si>
  <si>
    <t>GND</t>
  </si>
  <si>
    <t>ADR21ITB</t>
  </si>
  <si>
    <t>2/0AWG AL 1HOLE LUG LAMLA2/0-14Q</t>
  </si>
  <si>
    <t>ENC</t>
  </si>
  <si>
    <t>PAN</t>
  </si>
  <si>
    <t>FUS</t>
  </si>
  <si>
    <t>PDB</t>
  </si>
  <si>
    <t>SCT</t>
  </si>
  <si>
    <t xml:space="preserve">12-24VDC, Analog Output, and RS-485/232 Serial Port, DIN Mount	</t>
  </si>
  <si>
    <t xml:space="preserve">440R-N23135 </t>
  </si>
  <si>
    <t>AB MSR127RP Safety RLY 24VAC/DC 3NO/1NC</t>
  </si>
  <si>
    <t>ES</t>
  </si>
  <si>
    <t>AB 800F Red Mushroom Plastic 40mm, w/ 3N.C.</t>
  </si>
  <si>
    <t>AB 800F E-Stop Legend Plate, Yellow</t>
  </si>
  <si>
    <t>800FP-P4PN3R</t>
  </si>
  <si>
    <t>PMRU-1C-480A-TL</t>
  </si>
  <si>
    <t>PROSENSE Phase Monitor, 190-500VAC (Needs Socket)</t>
  </si>
  <si>
    <t>AD</t>
  </si>
  <si>
    <t>Cat 6 Ethernet Cable #ft</t>
  </si>
  <si>
    <t>SUP</t>
  </si>
  <si>
    <t>ACS-8</t>
  </si>
  <si>
    <t>8-PIN Relay Socket for ICM408/Prosense</t>
  </si>
  <si>
    <t>SW</t>
  </si>
  <si>
    <t xml:space="preserve">800FP-SM22PX10 </t>
  </si>
  <si>
    <r>
      <rPr>
        <b/>
        <sz val="11"/>
        <rFont val="Tahoma"/>
        <family val="2"/>
      </rPr>
      <t>Red</t>
    </r>
    <r>
      <rPr>
        <sz val="11"/>
        <rFont val="Tahoma"/>
        <family val="2"/>
      </rPr>
      <t xml:space="preserve"> Pilot Light </t>
    </r>
    <r>
      <rPr>
        <b/>
        <sz val="11"/>
        <rFont val="Tahoma"/>
        <family val="2"/>
      </rPr>
      <t>24VDC</t>
    </r>
  </si>
  <si>
    <r>
      <t xml:space="preserve">AB </t>
    </r>
    <r>
      <rPr>
        <b/>
        <sz val="11"/>
        <rFont val="Tahoma"/>
        <family val="2"/>
      </rPr>
      <t>2POS</t>
    </r>
    <r>
      <rPr>
        <sz val="11"/>
        <rFont val="Tahoma"/>
        <family val="2"/>
      </rPr>
      <t xml:space="preserve"> </t>
    </r>
    <r>
      <rPr>
        <b/>
        <sz val="11"/>
        <rFont val="Tahoma"/>
        <family val="2"/>
      </rPr>
      <t>1NO</t>
    </r>
    <r>
      <rPr>
        <sz val="11"/>
        <rFont val="Tahoma"/>
        <family val="2"/>
      </rPr>
      <t xml:space="preserve"> SWITCH BLACK</t>
    </r>
  </si>
  <si>
    <t xml:space="preserve">UD160A </t>
  </si>
  <si>
    <r>
      <t>ERICO PDB (200AMP</t>
    </r>
    <r>
      <rPr>
        <sz val="11"/>
        <color rgb="FFFF0000"/>
        <rFont val="Tahoma"/>
        <family val="2"/>
      </rPr>
      <t xml:space="preserve"> UL1059</t>
    </r>
    <r>
      <rPr>
        <sz val="11"/>
        <color theme="1"/>
        <rFont val="Tahoma"/>
        <family val="2"/>
      </rPr>
      <t>) Load: 6x4AWG</t>
    </r>
  </si>
  <si>
    <t>E91/30SCC</t>
  </si>
  <si>
    <t>CLASS CC 1POLE FUSE HOLDER, INDICATING FLIP STYLE, 30AMP, DIN MOUNT</t>
  </si>
  <si>
    <t>LP-CC-15</t>
  </si>
  <si>
    <t>15A Class CC Time Delay Fuse</t>
  </si>
  <si>
    <t>XTPAXIT</t>
  </si>
  <si>
    <r>
      <rPr>
        <b/>
        <sz val="11"/>
        <color theme="1"/>
        <rFont val="Tahoma"/>
        <family val="2"/>
      </rPr>
      <t>Sub for XLSA</t>
    </r>
    <r>
      <rPr>
        <sz val="11"/>
        <color theme="1"/>
        <rFont val="Tahoma"/>
        <family val="2"/>
      </rPr>
      <t xml:space="preserve"> - EATON - </t>
    </r>
    <r>
      <rPr>
        <b/>
        <sz val="11"/>
        <color theme="1"/>
        <rFont val="Tahoma"/>
        <family val="2"/>
      </rPr>
      <t>B Frame</t>
    </r>
    <r>
      <rPr>
        <sz val="11"/>
        <color theme="1"/>
        <rFont val="Tahoma"/>
        <family val="2"/>
      </rPr>
      <t xml:space="preserve"> 3 Pole Feeder (63A Max)</t>
    </r>
  </si>
  <si>
    <t>Phoenix Contact 1085256 Unmanaged Ethernet Switch, 8-Port, 24VDC</t>
  </si>
  <si>
    <t>CR</t>
  </si>
  <si>
    <t>RV8H-S-AD24</t>
  </si>
  <si>
    <t>WMS</t>
  </si>
  <si>
    <t>TLS</t>
  </si>
  <si>
    <t>TLS Indicator</t>
  </si>
  <si>
    <t>XTPR016BC1</t>
  </si>
  <si>
    <t>FL SWITCH 1008N</t>
  </si>
  <si>
    <t>MOTOR ASSEMBLY 3</t>
  </si>
  <si>
    <t>CSD603610</t>
  </si>
  <si>
    <r>
      <rPr>
        <b/>
        <sz val="11"/>
        <color theme="1"/>
        <rFont val="Tahoma"/>
        <family val="2"/>
      </rPr>
      <t xml:space="preserve">60Hx36Wx10D </t>
    </r>
    <r>
      <rPr>
        <sz val="11"/>
        <color theme="1"/>
        <rFont val="Tahoma"/>
        <family val="2"/>
      </rPr>
      <t>Grey Type 4 Enclosure</t>
    </r>
  </si>
  <si>
    <t>CP6036G</t>
  </si>
  <si>
    <r>
      <t xml:space="preserve">Galvanized </t>
    </r>
    <r>
      <rPr>
        <b/>
        <sz val="11"/>
        <color theme="1"/>
        <rFont val="Tahoma"/>
        <family val="2"/>
      </rPr>
      <t>Subpanel</t>
    </r>
    <r>
      <rPr>
        <sz val="11"/>
        <color theme="1"/>
        <rFont val="Tahoma"/>
        <family val="2"/>
      </rPr>
      <t xml:space="preserve"> for </t>
    </r>
    <r>
      <rPr>
        <b/>
        <sz val="11"/>
        <color theme="1"/>
        <rFont val="Tahoma"/>
        <family val="2"/>
      </rPr>
      <t>60x36</t>
    </r>
    <r>
      <rPr>
        <sz val="11"/>
        <color theme="1"/>
        <rFont val="Tahoma"/>
        <family val="2"/>
      </rPr>
      <t xml:space="preserve"> enclosure</t>
    </r>
  </si>
  <si>
    <t>XTPAXCLKA4</t>
  </si>
  <si>
    <r>
      <t xml:space="preserve">EATON - 3 Pole </t>
    </r>
    <r>
      <rPr>
        <b/>
        <sz val="11"/>
        <color theme="1"/>
        <rFont val="Tahoma"/>
        <family val="2"/>
      </rPr>
      <t>4CMC</t>
    </r>
    <r>
      <rPr>
        <sz val="11"/>
        <color theme="1"/>
        <rFont val="Tahoma"/>
        <family val="2"/>
      </rPr>
      <t xml:space="preserve"> Busbar (60A Max)</t>
    </r>
  </si>
  <si>
    <t>FC6A-N16B1</t>
  </si>
  <si>
    <t>IDEC 16pt 24VDC Sink/Source Digital Input</t>
  </si>
  <si>
    <t xml:space="preserve">  </t>
  </si>
  <si>
    <t>First Key - Big Grove</t>
  </si>
  <si>
    <t>CA23071001GHBG</t>
  </si>
  <si>
    <t>GLAS-R9-60-J-KIT</t>
  </si>
  <si>
    <t xml:space="preserve">60AMP CLASS J FUSED DISCONNECT UL98, PISTOL HANDLE RED/YELLOW NEM4X, 400MM SHAFT INTERNAL LUGS AND SHROUDS </t>
  </si>
  <si>
    <t>LPJ-50SP LOW PEAK</t>
  </si>
  <si>
    <t>50A Class J Time Delay Fuses</t>
  </si>
  <si>
    <t>PSG240F24RM</t>
  </si>
  <si>
    <t>EATON 240W 10A 480V 3PH</t>
  </si>
  <si>
    <t>LP-CC-2-1/4</t>
  </si>
  <si>
    <t>2.25A CLASS CC Time Delay Fuse</t>
  </si>
  <si>
    <t>MOTOR ASSEMBLY 1</t>
  </si>
  <si>
    <t>MOTOR ASSEMBLIY 2</t>
  </si>
  <si>
    <t>DM1-34016EB-S20S</t>
  </si>
  <si>
    <r>
      <t xml:space="preserve">DM1 PRO 3PH </t>
    </r>
    <r>
      <rPr>
        <b/>
        <sz val="11"/>
        <color theme="1"/>
        <rFont val="Tahoma"/>
        <family val="2"/>
      </rPr>
      <t>480V</t>
    </r>
    <r>
      <rPr>
        <sz val="11"/>
        <color theme="1"/>
        <rFont val="Tahoma"/>
        <family val="2"/>
      </rPr>
      <t xml:space="preserve"> FR2 </t>
    </r>
    <r>
      <rPr>
        <b/>
        <sz val="11"/>
        <color theme="1"/>
        <rFont val="Tahoma"/>
        <family val="2"/>
      </rPr>
      <t>10HP</t>
    </r>
    <r>
      <rPr>
        <sz val="11"/>
        <color theme="1"/>
        <rFont val="Tahoma"/>
        <family val="2"/>
      </rPr>
      <t xml:space="preserve"> w/EMC</t>
    </r>
  </si>
  <si>
    <t>DM1-34023EB-S20S</t>
  </si>
  <si>
    <t>Need p/n</t>
  </si>
  <si>
    <r>
      <t xml:space="preserve">DM1 PRO 3PH </t>
    </r>
    <r>
      <rPr>
        <b/>
        <sz val="11"/>
        <color theme="1"/>
        <rFont val="Tahoma"/>
        <family val="2"/>
      </rPr>
      <t>480V</t>
    </r>
    <r>
      <rPr>
        <sz val="11"/>
        <color theme="1"/>
        <rFont val="Tahoma"/>
        <family val="2"/>
      </rPr>
      <t xml:space="preserve"> FR3 </t>
    </r>
    <r>
      <rPr>
        <b/>
        <sz val="11"/>
        <color theme="1"/>
        <rFont val="Tahoma"/>
        <family val="2"/>
      </rPr>
      <t>15HP</t>
    </r>
    <r>
      <rPr>
        <sz val="11"/>
        <color theme="1"/>
        <rFont val="Tahoma"/>
        <family val="2"/>
      </rPr>
      <t xml:space="preserve"> 23A CT w/EMC</t>
    </r>
  </si>
  <si>
    <t>XTPR1P6BC1</t>
  </si>
  <si>
    <r>
      <t xml:space="preserve">EATON - MMP - Short Circuit/Phase/OL </t>
    </r>
    <r>
      <rPr>
        <b/>
        <sz val="11"/>
        <color theme="1"/>
        <rFont val="Tahoma"/>
        <family val="2"/>
      </rPr>
      <t>1.0-1.6A</t>
    </r>
  </si>
  <si>
    <t>MOTOR ASSEMBLY 4</t>
  </si>
  <si>
    <t>DM1-347D6EB-S20S</t>
  </si>
  <si>
    <r>
      <t xml:space="preserve">DM1 PRO 3PH </t>
    </r>
    <r>
      <rPr>
        <b/>
        <sz val="11"/>
        <color theme="1"/>
        <rFont val="Tahoma"/>
        <family val="2"/>
      </rPr>
      <t>480V</t>
    </r>
    <r>
      <rPr>
        <sz val="11"/>
        <color theme="1"/>
        <rFont val="Tahoma"/>
        <family val="2"/>
      </rPr>
      <t xml:space="preserve"> FR2 </t>
    </r>
    <r>
      <rPr>
        <b/>
        <sz val="11"/>
        <color theme="1"/>
        <rFont val="Tahoma"/>
        <family val="2"/>
      </rPr>
      <t>5HP</t>
    </r>
    <r>
      <rPr>
        <sz val="11"/>
        <color theme="1"/>
        <rFont val="Tahoma"/>
        <family val="2"/>
      </rPr>
      <t xml:space="preserve"> w/EMC</t>
    </r>
  </si>
  <si>
    <t>XTPR6P3BC1</t>
  </si>
  <si>
    <r>
      <t xml:space="preserve">EATON - MMP - Short Circuit/Phase/OL </t>
    </r>
    <r>
      <rPr>
        <b/>
        <sz val="11"/>
        <color theme="1"/>
        <rFont val="Tahoma"/>
        <family val="2"/>
      </rPr>
      <t>4.0-6.3A</t>
    </r>
  </si>
  <si>
    <r>
      <t>EATON - MMP - Short Circuit/Phase/OL</t>
    </r>
    <r>
      <rPr>
        <b/>
        <sz val="11"/>
        <color theme="1"/>
        <rFont val="Tahoma"/>
        <family val="2"/>
      </rPr>
      <t xml:space="preserve"> 10.0-16.0A</t>
    </r>
  </si>
  <si>
    <t>FC6A-R161</t>
  </si>
  <si>
    <t>IDEC 16pt Relay Output</t>
  </si>
  <si>
    <t>HG5G-VFXT22MF-B</t>
  </si>
  <si>
    <t>IDEC 15.0 65K Color 1024X768 Resolution 24VDC</t>
  </si>
  <si>
    <t xml:space="preserve">1492-H6 </t>
  </si>
  <si>
    <t>AB Fusible SW Term Block (uL Listed Fuseholder)</t>
  </si>
  <si>
    <t xml:space="preserve">1492-N37 </t>
  </si>
  <si>
    <t>AB Hi-Density End Section (for fuseholders above)</t>
  </si>
  <si>
    <t>AGC-1-R</t>
  </si>
  <si>
    <t>1A Class R Glass Fuse uL Listed</t>
  </si>
  <si>
    <t>xxx</t>
  </si>
  <si>
    <t>pre-orderd 9/19/23</t>
  </si>
  <si>
    <t>FCI</t>
  </si>
  <si>
    <t>PNU</t>
  </si>
  <si>
    <t>2222-4S</t>
  </si>
  <si>
    <t>C3169X4/ 04</t>
  </si>
  <si>
    <t>Hollow Hex Pipe Plug (Need Three)</t>
  </si>
  <si>
    <t>BM-28</t>
  </si>
  <si>
    <t>Muffler 1/4" MNPT-Bronze (Need Two)</t>
  </si>
  <si>
    <t>6V210J3/8B200</t>
  </si>
  <si>
    <t>5/3 Valve 24VDC Coil 3/8" PTC (3/8" OD Tubing)</t>
  </si>
  <si>
    <t>PC3/8-N2U</t>
  </si>
  <si>
    <t>PTC-CONN 3/8" Tube x 1/4 MNPT (Manifold Supply Connection)</t>
  </si>
  <si>
    <t>PLJ3/8</t>
  </si>
  <si>
    <t>PTC Elbow 90-3/8 Tube x 3/8" Plug In</t>
  </si>
  <si>
    <t>6V200M4FT</t>
  </si>
  <si>
    <t>1/4"NPT 4 Station Valve Subplate for 3/8" PTC</t>
  </si>
  <si>
    <t>DM1-342D2EB-S20S</t>
  </si>
  <si>
    <r>
      <t xml:space="preserve">DM1 PRO 3PH </t>
    </r>
    <r>
      <rPr>
        <b/>
        <sz val="11"/>
        <color theme="1"/>
        <rFont val="Tahoma"/>
        <family val="2"/>
      </rPr>
      <t>480V</t>
    </r>
    <r>
      <rPr>
        <sz val="11"/>
        <color theme="1"/>
        <rFont val="Tahoma"/>
        <family val="2"/>
      </rPr>
      <t xml:space="preserve"> FR1 </t>
    </r>
    <r>
      <rPr>
        <b/>
        <sz val="11"/>
        <color theme="1"/>
        <rFont val="Tahoma"/>
        <family val="2"/>
      </rPr>
      <t>1HP</t>
    </r>
    <r>
      <rPr>
        <sz val="11"/>
        <color theme="1"/>
        <rFont val="Tahoma"/>
        <family val="2"/>
      </rPr>
      <t xml:space="preserve"> w/EMC</t>
    </r>
  </si>
  <si>
    <r>
      <t xml:space="preserve">6mm </t>
    </r>
    <r>
      <rPr>
        <b/>
        <sz val="11"/>
        <color rgb="FFFF0000"/>
        <rFont val="Tahoma"/>
        <family val="2"/>
      </rPr>
      <t>24VAC/DC</t>
    </r>
    <r>
      <rPr>
        <sz val="11"/>
        <color rgb="FFFF0000"/>
        <rFont val="Tahoma"/>
        <family val="2"/>
      </rPr>
      <t xml:space="preserve"> </t>
    </r>
    <r>
      <rPr>
        <b/>
        <sz val="11"/>
        <color rgb="FFFF0000"/>
        <rFont val="Tahoma"/>
        <family val="2"/>
      </rPr>
      <t>SPDT</t>
    </r>
    <r>
      <rPr>
        <sz val="11"/>
        <color rgb="FFFF0000"/>
        <rFont val="Tahoma"/>
        <family val="2"/>
      </rPr>
      <t xml:space="preserve"> 6A Spring (1.5A @240VAC Inductive)</t>
    </r>
  </si>
  <si>
    <t>+3</t>
  </si>
  <si>
    <t>FC6A-J4CN1</t>
  </si>
  <si>
    <t>IDEC 4pt 0-10VDC/-10 to 10VDC/0/4-20mA/Thermocouple/RTD 16 Bit</t>
  </si>
  <si>
    <t>FC6A-C24R1CE</t>
  </si>
  <si>
    <r>
      <t xml:space="preserve">IDEC 24I/O 24VDC 14IN (Sink/Source) </t>
    </r>
    <r>
      <rPr>
        <b/>
        <sz val="11"/>
        <color theme="1"/>
        <rFont val="Tahoma"/>
        <family val="2"/>
      </rPr>
      <t xml:space="preserve">10RO </t>
    </r>
    <r>
      <rPr>
        <sz val="11"/>
        <color theme="1"/>
        <rFont val="Tahoma"/>
        <family val="2"/>
      </rPr>
      <t>RS485 Ethernet</t>
    </r>
  </si>
  <si>
    <t>SSCR</t>
  </si>
  <si>
    <t>700-SKOC2Z25</t>
  </si>
  <si>
    <t>5-24VDC Coil AB Slim Line SSR, 24VDC Output SPST NOTE: Polarized Output, 14(+) 11(-)</t>
  </si>
  <si>
    <t>700-HN121</t>
  </si>
  <si>
    <t>700-HN121 AB Socket for Above</t>
  </si>
  <si>
    <t>SOLID STATE CRs FOR ROTATION/SPEED PROX SENSORS</t>
  </si>
  <si>
    <t>PART</t>
  </si>
  <si>
    <t>VENDOR PART#</t>
  </si>
  <si>
    <t>MANUFACTURER PART#</t>
  </si>
  <si>
    <t>DESCRIPTION</t>
  </si>
  <si>
    <t>QT.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</si>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</sst>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$-409]#,##0.00;\-[$$-409]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  <font>
      <sz val="11"/>
      <color rgb="FFFF0000"/>
      <name val="Tahoma"/>
      <family val="2"/>
    </font>
    <font>
      <b/>
      <sz val="11"/>
      <color theme="1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rial"/>
      <family val="2"/>
    </font>
    <font>
      <b/>
      <sz val="11"/>
      <name val="Tahoma"/>
      <family val="2"/>
    </font>
    <font>
      <b/>
      <sz val="11"/>
      <color rgb="FF00B050"/>
      <name val="Tahoma"/>
      <family val="2"/>
    </font>
    <font>
      <b/>
      <sz val="11"/>
      <color rgb="FFFF0000"/>
      <name val="Tahoma"/>
      <family val="2"/>
    </font>
    <font>
      <sz val="10"/>
      <color rgb="FF000000"/>
      <name val="Arial"/>
      <family val="2"/>
    </font>
    <font>
      <sz val="11"/>
      <color rgb="FFFF33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7">
    <xf numFmtId="0" fontId="0" fillId="0" borderId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23" fillId="5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24" fillId="0" borderId="0"/>
    <xf numFmtId="0" fontId="5" fillId="0" borderId="0"/>
    <xf numFmtId="0" fontId="5" fillId="9" borderId="9" applyNumberFormat="0" applyFont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9" borderId="9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9" borderId="9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44" fontId="5" fillId="0" borderId="0" applyFont="0" applyFill="0" applyBorder="0" applyAlignment="0" applyProtection="0"/>
    <xf numFmtId="0" fontId="24" fillId="0" borderId="0"/>
    <xf numFmtId="0" fontId="24" fillId="0" borderId="0"/>
    <xf numFmtId="9" fontId="5" fillId="0" borderId="0" applyFont="0" applyFill="0" applyBorder="0" applyAlignment="0" applyProtection="0"/>
  </cellStyleXfs>
  <cellXfs count="74">
    <xf numFmtId="0" fontId="0" fillId="0" borderId="0" xfId="0"/>
    <xf numFmtId="14" fontId="1" fillId="0" borderId="0" xfId="0" applyNumberFormat="1" applyFont="1"/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" fontId="1" fillId="0" borderId="0" xfId="0" applyNumberFormat="1" applyFont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/>
    </xf>
    <xf numFmtId="164" fontId="2" fillId="0" borderId="1" xfId="5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left"/>
    </xf>
    <xf numFmtId="0" fontId="25" fillId="0" borderId="1" xfId="0" applyFont="1" applyBorder="1"/>
    <xf numFmtId="0" fontId="1" fillId="0" borderId="1" xfId="0" applyFont="1" applyBorder="1"/>
    <xf numFmtId="164" fontId="2" fillId="0" borderId="1" xfId="51" applyNumberFormat="1" applyFont="1" applyFill="1" applyBorder="1" applyAlignment="1">
      <alignment horizontal="center" vertical="center"/>
    </xf>
    <xf numFmtId="164" fontId="2" fillId="0" borderId="1" xfId="51" applyNumberFormat="1" applyFont="1" applyBorder="1" applyAlignment="1">
      <alignment horizontal="center"/>
    </xf>
    <xf numFmtId="164" fontId="1" fillId="0" borderId="1" xfId="51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1" fillId="0" borderId="1" xfId="51" applyNumberFormat="1" applyFont="1" applyFill="1" applyBorder="1" applyAlignment="1">
      <alignment horizontal="center" vertical="center"/>
    </xf>
    <xf numFmtId="164" fontId="1" fillId="34" borderId="1" xfId="0" applyNumberFormat="1" applyFont="1" applyFill="1" applyBorder="1" applyAlignment="1">
      <alignment horizontal="center"/>
    </xf>
    <xf numFmtId="0" fontId="26" fillId="0" borderId="0" xfId="0" applyFont="1" applyAlignment="1">
      <alignment horizontal="center" vertical="center"/>
    </xf>
    <xf numFmtId="164" fontId="1" fillId="0" borderId="1" xfId="5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8" fillId="0" borderId="1" xfId="0" applyFont="1" applyBorder="1" applyAlignment="1">
      <alignment horizontal="center" vertical="top"/>
    </xf>
    <xf numFmtId="0" fontId="28" fillId="0" borderId="1" xfId="0" applyFont="1" applyBorder="1" applyAlignment="1">
      <alignment vertical="top"/>
    </xf>
    <xf numFmtId="0" fontId="28" fillId="0" borderId="1" xfId="0" applyFont="1" applyBorder="1" applyAlignment="1">
      <alignment horizontal="center" vertical="center"/>
    </xf>
    <xf numFmtId="0" fontId="28" fillId="34" borderId="1" xfId="0" applyFont="1" applyFill="1" applyBorder="1" applyAlignment="1">
      <alignment horizontal="center" vertical="top"/>
    </xf>
    <xf numFmtId="165" fontId="28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164" fontId="3" fillId="0" borderId="1" xfId="5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3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left"/>
    </xf>
    <xf numFmtId="164" fontId="3" fillId="0" borderId="1" xfId="5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 vertical="center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vertical="center"/>
    </xf>
    <xf numFmtId="164" fontId="29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horizontal="center" vertical="center"/>
    </xf>
  </cellXfs>
  <cellStyles count="97">
    <cellStyle name="20% - Accent1" xfId="17" builtinId="30" customBuiltin="1"/>
    <cellStyle name="20% - Accent1 2" xfId="66" xr:uid="{E3E115D6-62E2-42B1-9F6A-559FDB33BF05}"/>
    <cellStyle name="20% - Accent1 3" xfId="81" xr:uid="{4570CC4F-61FC-4436-90E4-C72D5231EBCC}"/>
    <cellStyle name="20% - Accent2" xfId="20" builtinId="34" customBuiltin="1"/>
    <cellStyle name="20% - Accent2 2" xfId="68" xr:uid="{9334378E-BA57-41D3-90BE-471FCA76F808}"/>
    <cellStyle name="20% - Accent2 3" xfId="83" xr:uid="{972BC389-F6E8-46AF-942B-59F915BC3B59}"/>
    <cellStyle name="20% - Accent3" xfId="23" builtinId="38" customBuiltin="1"/>
    <cellStyle name="20% - Accent3 2" xfId="70" xr:uid="{376FEFDB-B710-4699-AE41-8F42B222E8B4}"/>
    <cellStyle name="20% - Accent3 3" xfId="85" xr:uid="{5D52AB6D-710E-425A-B5FE-204A794BED65}"/>
    <cellStyle name="20% - Accent4" xfId="26" builtinId="42" customBuiltin="1"/>
    <cellStyle name="20% - Accent4 2" xfId="72" xr:uid="{5C44D4D7-F767-4E30-BB42-2C647D659E42}"/>
    <cellStyle name="20% - Accent4 3" xfId="87" xr:uid="{856567DB-18A3-4725-BC63-FB591E43F8C8}"/>
    <cellStyle name="20% - Accent5" xfId="29" builtinId="46" customBuiltin="1"/>
    <cellStyle name="20% - Accent5 2" xfId="74" xr:uid="{618E5187-4C6E-4A43-8362-8ED1C2C016A8}"/>
    <cellStyle name="20% - Accent5 3" xfId="89" xr:uid="{55D56836-7400-4BD9-A57C-F001F829D5C2}"/>
    <cellStyle name="20% - Accent6" xfId="32" builtinId="50" customBuiltin="1"/>
    <cellStyle name="20% - Accent6 2" xfId="76" xr:uid="{2CC397CB-CC67-4702-9BFD-F24FA97F5384}"/>
    <cellStyle name="20% - Accent6 3" xfId="91" xr:uid="{046DFF9B-C7B8-49CA-988B-555441A35B8F}"/>
    <cellStyle name="40% - Accent1" xfId="18" builtinId="31" customBuiltin="1"/>
    <cellStyle name="40% - Accent1 2" xfId="67" xr:uid="{40D9969E-180C-43F9-850F-798AA50E7C4D}"/>
    <cellStyle name="40% - Accent1 3" xfId="82" xr:uid="{262E40E7-6795-4899-937D-C7D278573D59}"/>
    <cellStyle name="40% - Accent2" xfId="21" builtinId="35" customBuiltin="1"/>
    <cellStyle name="40% - Accent2 2" xfId="69" xr:uid="{80F1A11B-F031-46EC-BAD7-F5AAB1ED65A9}"/>
    <cellStyle name="40% - Accent2 3" xfId="84" xr:uid="{2F76C123-A555-4F50-A429-96F3348A3D5A}"/>
    <cellStyle name="40% - Accent3" xfId="24" builtinId="39" customBuiltin="1"/>
    <cellStyle name="40% - Accent3 2" xfId="71" xr:uid="{E0F28C43-9F3E-4016-A147-B73C740460D6}"/>
    <cellStyle name="40% - Accent3 3" xfId="86" xr:uid="{682E985D-E187-4B2A-ADF4-4FBFD87AD557}"/>
    <cellStyle name="40% - Accent4" xfId="27" builtinId="43" customBuiltin="1"/>
    <cellStyle name="40% - Accent4 2" xfId="73" xr:uid="{4FB8F568-F10F-40A4-B530-AA12A5A4579F}"/>
    <cellStyle name="40% - Accent4 3" xfId="88" xr:uid="{654F2AB4-1AED-46AE-BA83-DDEDFD5D2D75}"/>
    <cellStyle name="40% - Accent5" xfId="30" builtinId="47" customBuiltin="1"/>
    <cellStyle name="40% - Accent5 2" xfId="75" xr:uid="{346028CD-83E0-41E8-8009-5DF3BB2CAD3A}"/>
    <cellStyle name="40% - Accent5 3" xfId="90" xr:uid="{A10C637C-B2DB-4501-802C-9EDB9CCA3EE6}"/>
    <cellStyle name="40% - Accent6" xfId="33" builtinId="51" customBuiltin="1"/>
    <cellStyle name="40% - Accent6 2" xfId="77" xr:uid="{3D052397-25FA-41E9-9F43-CB7E04FC6219}"/>
    <cellStyle name="40% - Accent6 3" xfId="92" xr:uid="{9951D554-4A15-42A8-8734-9E54C18A37F6}"/>
    <cellStyle name="60% - Accent1" xfId="54" builtinId="32" customBuiltin="1"/>
    <cellStyle name="60% - Accent1 2" xfId="45" xr:uid="{D51ECFA9-A6A0-41AD-8269-3888ACF6240A}"/>
    <cellStyle name="60% - Accent1 3" xfId="36" xr:uid="{04F80012-A319-48F9-8436-D33BA0386B66}"/>
    <cellStyle name="60% - Accent2" xfId="55" builtinId="36" customBuiltin="1"/>
    <cellStyle name="60% - Accent2 2" xfId="46" xr:uid="{E1249FC8-6E12-4332-A485-F88A80C9A364}"/>
    <cellStyle name="60% - Accent2 3" xfId="37" xr:uid="{6D135F10-1DF9-456E-A39F-0F36ABCB45E5}"/>
    <cellStyle name="60% - Accent3" xfId="56" builtinId="40" customBuiltin="1"/>
    <cellStyle name="60% - Accent3 2" xfId="47" xr:uid="{A2991773-A00F-4A15-B539-C307D909DA6A}"/>
    <cellStyle name="60% - Accent3 3" xfId="38" xr:uid="{C11C4C07-E6FD-47F6-A33A-107B47C2F45A}"/>
    <cellStyle name="60% - Accent4" xfId="57" builtinId="44" customBuiltin="1"/>
    <cellStyle name="60% - Accent4 2" xfId="48" xr:uid="{60BBC6A6-342F-41EE-BE1C-57F22BCB1A81}"/>
    <cellStyle name="60% - Accent4 3" xfId="39" xr:uid="{840CF829-7295-41FF-95B1-FC455FD19FE7}"/>
    <cellStyle name="60% - Accent5" xfId="58" builtinId="48" customBuiltin="1"/>
    <cellStyle name="60% - Accent5 2" xfId="49" xr:uid="{E08F0F0A-7C8E-467A-BA40-0C8FFFE937FD}"/>
    <cellStyle name="60% - Accent5 3" xfId="40" xr:uid="{5CB4658A-95C9-42C1-988D-0FAF69C8A483}"/>
    <cellStyle name="60% - Accent6" xfId="59" builtinId="52" customBuiltin="1"/>
    <cellStyle name="60% - Accent6 2" xfId="50" xr:uid="{45EFB98E-BB20-4993-961D-6E4EA49BAEC4}"/>
    <cellStyle name="60% - Accent6 3" xfId="41" xr:uid="{8A8D56F5-DBD8-4376-8C18-4441037D75AD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urrency" xfId="51" builtinId="4"/>
    <cellStyle name="Currency 2" xfId="63" xr:uid="{ACC98F9B-6E0E-470E-A006-2BFC3BB8B729}"/>
    <cellStyle name="Currency 3" xfId="78" xr:uid="{D9F6F6AC-6092-45F7-B955-BD85C3C2C153}"/>
    <cellStyle name="Currency 4" xfId="93" xr:uid="{C0FA0E1A-77F3-433D-97F3-494EA6D281F1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" xfId="53" builtinId="28" customBuiltin="1"/>
    <cellStyle name="Neutral 2" xfId="44" xr:uid="{E6D56F8E-75CC-45D2-B5EB-0A48900C35FF}"/>
    <cellStyle name="Neutral 3" xfId="35" xr:uid="{A3CD6F3A-AE4A-4D76-9D92-B11F2868F208}"/>
    <cellStyle name="Normal" xfId="0" builtinId="0"/>
    <cellStyle name="Normal 2" xfId="61" xr:uid="{C250AD01-C4D0-47AC-98C9-AA2B1A1CB10C}"/>
    <cellStyle name="Normal 3" xfId="64" xr:uid="{05E9E3B4-5E66-419E-B6E0-08733D7DCE2F}"/>
    <cellStyle name="Normal 4" xfId="79" xr:uid="{7959BE7C-5401-4866-AFAF-68D98B679382}"/>
    <cellStyle name="Normal 5" xfId="60" xr:uid="{9E05877C-EABD-4543-8804-F314C55014D3}"/>
    <cellStyle name="Normal 6" xfId="94" xr:uid="{F0357522-725E-4789-B826-69FF70A97EFA}"/>
    <cellStyle name="Normal 6 2" xfId="95" xr:uid="{60F9E65B-C0E0-4365-9DDF-DB98F9A272A3}"/>
    <cellStyle name="Note" xfId="13" builtinId="10" customBuiltin="1"/>
    <cellStyle name="Note 2" xfId="62" xr:uid="{E497FA88-7BA8-4864-B9EE-7574D6416ABD}"/>
    <cellStyle name="Note 3" xfId="65" xr:uid="{48843FC2-4A53-4E05-A811-85B3A1C74F69}"/>
    <cellStyle name="Note 4" xfId="80" xr:uid="{FAB63E52-3943-4482-8F48-004174CD7AD6}"/>
    <cellStyle name="Output" xfId="8" builtinId="21" customBuiltin="1"/>
    <cellStyle name="Percent 2" xfId="96" xr:uid="{95AC6B52-A5E4-451B-8624-A03B3F4BD75F}"/>
    <cellStyle name="Title" xfId="52" builtinId="15" customBuiltin="1"/>
    <cellStyle name="Title 2" xfId="42" xr:uid="{7B5C5E97-429E-41BF-A05C-EE93C253EC0A}"/>
    <cellStyle name="Title 3" xfId="43" xr:uid="{3FC2499E-7CD5-4FF0-BD2C-2AA7783C8FB6}"/>
    <cellStyle name="Title 4" xfId="34" xr:uid="{6E508CCB-BFF6-4F50-AF97-772E7ED50EEF}"/>
    <cellStyle name="Total" xfId="15" builtinId="25" customBuiltin="1"/>
    <cellStyle name="Warning Text" xfId="12" builtinId="11" customBuiltin="1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N114"/>
  <sheetViews>
    <sheetView tabSelected="1" zoomScaleNormal="100" workbookViewId="0">
      <selection activeCell="A10" sqref="A10:XFD10"/>
    </sheetView>
  </sheetViews>
  <sheetFormatPr defaultColWidth="9.109375" defaultRowHeight="13.8" x14ac:dyDescent="0.25"/>
  <cols>
    <col min="1" max="1" width="5.6640625" style="3" customWidth="1"/>
    <col min="2" max="2" width="6.44140625" style="6" customWidth="1"/>
    <col min="3" max="3" width="5.6640625" style="5" customWidth="1"/>
    <col min="4" max="4" width="13.109375" style="5" customWidth="1"/>
    <col min="5" max="5" width="28.6640625" style="3" customWidth="1"/>
    <col min="6" max="6" width="50.109375" style="3" customWidth="1"/>
    <col min="7" max="7" width="14.88671875" style="11" customWidth="1"/>
    <col min="8" max="8" width="4.77734375" style="8" customWidth="1"/>
    <col min="9" max="9" width="12.6640625" style="7" customWidth="1"/>
    <col min="10" max="10" width="9.109375" style="5" customWidth="1"/>
    <col min="11" max="11" width="32.33203125" style="3" customWidth="1"/>
    <col min="12" max="12" width="47.33203125" style="3" customWidth="1"/>
    <col min="13" max="13" width="9.109375" style="3" customWidth="1"/>
    <col min="14" max="16384" width="9.109375" style="3"/>
  </cols>
  <sheetData>
    <row r="3" spans="1:14" x14ac:dyDescent="0.25">
      <c r="A3" s="1" t="s">
        <v>1</v>
      </c>
      <c r="C3" s="2" t="s">
        <v>0</v>
      </c>
      <c r="D3" s="2"/>
      <c r="F3" s="5"/>
    </row>
    <row r="4" spans="1:14" ht="6" customHeight="1" x14ac:dyDescent="0.25">
      <c r="A4" s="1"/>
    </row>
    <row r="5" spans="1:14" x14ac:dyDescent="0.25">
      <c r="A5" s="3" t="s">
        <v>2</v>
      </c>
      <c r="C5" s="3" t="s">
        <v>127</v>
      </c>
      <c r="D5" s="3"/>
      <c r="F5" s="5"/>
    </row>
    <row r="6" spans="1:14" ht="6" customHeight="1" x14ac:dyDescent="0.25"/>
    <row r="7" spans="1:14" x14ac:dyDescent="0.25">
      <c r="A7" s="3" t="s">
        <v>3</v>
      </c>
      <c r="B7" s="2"/>
      <c r="C7" s="4" t="s">
        <v>128</v>
      </c>
      <c r="D7" s="4"/>
    </row>
    <row r="8" spans="1:14" ht="6" customHeight="1" x14ac:dyDescent="0.25"/>
    <row r="10" spans="1:14" ht="15" customHeight="1" x14ac:dyDescent="0.25">
      <c r="A10" s="15" t="s">
        <v>4</v>
      </c>
      <c r="B10" s="71" t="s">
        <v>6</v>
      </c>
      <c r="C10" s="72" t="s">
        <v>193</v>
      </c>
      <c r="D10" s="15" t="s">
        <v>194</v>
      </c>
      <c r="E10" s="15" t="s">
        <v>195</v>
      </c>
      <c r="F10" s="15" t="s">
        <v>196</v>
      </c>
      <c r="G10" s="73" t="s">
        <v>5</v>
      </c>
      <c r="H10" s="15" t="s">
        <v>197</v>
      </c>
      <c r="I10" s="21" t="s">
        <v>198</v>
      </c>
      <c r="J10" s="3"/>
    </row>
    <row r="11" spans="1:14" ht="15" customHeight="1" x14ac:dyDescent="0.25">
      <c r="A11" s="24">
        <v>0</v>
      </c>
      <c r="B11" s="34"/>
      <c r="C11" s="17"/>
      <c r="D11" s="17"/>
      <c r="E11" s="23" t="s">
        <v>55</v>
      </c>
      <c r="F11" s="24"/>
      <c r="G11" s="35"/>
      <c r="H11" s="24"/>
      <c r="I11" s="36"/>
    </row>
    <row r="12" spans="1:14" x14ac:dyDescent="0.25">
      <c r="A12" s="24">
        <v>10</v>
      </c>
      <c r="B12" s="24" t="s">
        <v>9</v>
      </c>
      <c r="C12" s="24" t="s">
        <v>78</v>
      </c>
      <c r="D12" s="24">
        <v>2041446</v>
      </c>
      <c r="E12" s="38" t="s">
        <v>118</v>
      </c>
      <c r="F12" s="38" t="s">
        <v>119</v>
      </c>
      <c r="G12" s="42">
        <v>539.46</v>
      </c>
      <c r="H12" s="24">
        <v>1</v>
      </c>
      <c r="I12" s="40">
        <f>G12*H12</f>
        <v>539.46</v>
      </c>
      <c r="J12" s="5" t="s">
        <v>162</v>
      </c>
      <c r="M12" s="7"/>
      <c r="N12" s="8"/>
    </row>
    <row r="13" spans="1:14" x14ac:dyDescent="0.25">
      <c r="A13" s="24">
        <f>A12+10</f>
        <v>20</v>
      </c>
      <c r="B13" s="24" t="s">
        <v>9</v>
      </c>
      <c r="C13" s="24" t="s">
        <v>79</v>
      </c>
      <c r="D13" s="24">
        <v>2299117</v>
      </c>
      <c r="E13" s="38" t="s">
        <v>120</v>
      </c>
      <c r="F13" s="38" t="s">
        <v>121</v>
      </c>
      <c r="G13" s="42">
        <v>171.82</v>
      </c>
      <c r="H13" s="24">
        <v>1</v>
      </c>
      <c r="I13" s="40">
        <f>G13*H13</f>
        <v>171.82</v>
      </c>
      <c r="J13" s="5" t="s">
        <v>162</v>
      </c>
      <c r="M13" s="7"/>
      <c r="N13" s="8"/>
    </row>
    <row r="14" spans="1:14" x14ac:dyDescent="0.25">
      <c r="A14" s="24">
        <v>30</v>
      </c>
      <c r="B14" s="19"/>
      <c r="C14" s="39"/>
      <c r="D14" s="39"/>
      <c r="E14" s="27"/>
      <c r="F14" s="27"/>
      <c r="G14" s="40"/>
      <c r="H14" s="24"/>
      <c r="I14" s="40"/>
      <c r="M14" s="7"/>
      <c r="N14" s="8"/>
    </row>
    <row r="15" spans="1:14" x14ac:dyDescent="0.25">
      <c r="A15" s="24">
        <f>A14+10</f>
        <v>40</v>
      </c>
      <c r="B15" s="19"/>
      <c r="C15" s="39"/>
      <c r="D15" s="39"/>
      <c r="E15" s="23" t="s">
        <v>56</v>
      </c>
      <c r="F15" s="27"/>
      <c r="G15" s="40"/>
      <c r="H15" s="24"/>
      <c r="I15" s="40"/>
      <c r="M15" s="7"/>
      <c r="N15" s="8"/>
    </row>
    <row r="16" spans="1:14" x14ac:dyDescent="0.25">
      <c r="A16" s="24">
        <f t="shared" ref="A16:A28" si="0">A15+10</f>
        <v>50</v>
      </c>
      <c r="B16" s="39" t="s">
        <v>41</v>
      </c>
      <c r="C16" s="39" t="s">
        <v>67</v>
      </c>
      <c r="D16" s="39">
        <v>4188551</v>
      </c>
      <c r="E16" s="46" t="s">
        <v>129</v>
      </c>
      <c r="F16" s="46" t="s">
        <v>130</v>
      </c>
      <c r="G16" s="30">
        <v>203.65</v>
      </c>
      <c r="H16" s="15">
        <v>1</v>
      </c>
      <c r="I16" s="37">
        <f>G16*H16</f>
        <v>203.65</v>
      </c>
      <c r="J16" s="5" t="s">
        <v>162</v>
      </c>
      <c r="K16" s="10"/>
      <c r="L16" s="10"/>
      <c r="M16" s="9"/>
      <c r="N16" s="8"/>
    </row>
    <row r="17" spans="1:14" x14ac:dyDescent="0.25">
      <c r="A17" s="24">
        <f t="shared" si="0"/>
        <v>60</v>
      </c>
      <c r="B17" s="39" t="s">
        <v>9</v>
      </c>
      <c r="C17" s="39" t="s">
        <v>80</v>
      </c>
      <c r="D17" s="39">
        <v>22748</v>
      </c>
      <c r="E17" s="46" t="s">
        <v>131</v>
      </c>
      <c r="F17" s="46" t="s">
        <v>132</v>
      </c>
      <c r="G17" s="30">
        <v>32.630000000000003</v>
      </c>
      <c r="H17" s="15">
        <v>3</v>
      </c>
      <c r="I17" s="37">
        <f>G17*H17</f>
        <v>97.890000000000015</v>
      </c>
      <c r="J17" s="5" t="s">
        <v>162</v>
      </c>
      <c r="K17" s="4"/>
      <c r="L17" s="4"/>
      <c r="M17" s="7"/>
      <c r="N17" s="8"/>
    </row>
    <row r="18" spans="1:14" x14ac:dyDescent="0.25">
      <c r="A18" s="24">
        <f t="shared" si="0"/>
        <v>70</v>
      </c>
      <c r="B18" s="39" t="s">
        <v>41</v>
      </c>
      <c r="C18" s="13" t="s">
        <v>75</v>
      </c>
      <c r="D18" s="13">
        <v>38927</v>
      </c>
      <c r="E18" s="14" t="s">
        <v>76</v>
      </c>
      <c r="F18" s="14" t="s">
        <v>77</v>
      </c>
      <c r="G18" s="29">
        <v>1.06</v>
      </c>
      <c r="H18" s="15">
        <v>2</v>
      </c>
      <c r="I18" s="37">
        <f>G18*H18</f>
        <v>2.12</v>
      </c>
      <c r="J18" s="5" t="s">
        <v>162</v>
      </c>
      <c r="K18" s="4"/>
      <c r="L18" s="4"/>
      <c r="M18" s="7"/>
      <c r="N18" s="8"/>
    </row>
    <row r="19" spans="1:14" x14ac:dyDescent="0.25">
      <c r="A19" s="24">
        <f t="shared" si="0"/>
        <v>80</v>
      </c>
      <c r="B19" s="19"/>
      <c r="C19" s="13"/>
      <c r="D19" s="13"/>
      <c r="E19" s="18"/>
      <c r="F19" s="18"/>
      <c r="G19" s="37"/>
      <c r="H19" s="15"/>
      <c r="I19" s="37"/>
      <c r="J19" s="8"/>
      <c r="K19" s="4"/>
      <c r="L19" s="4"/>
      <c r="M19" s="7"/>
      <c r="N19" s="8"/>
    </row>
    <row r="20" spans="1:14" x14ac:dyDescent="0.25">
      <c r="A20" s="24">
        <f t="shared" si="0"/>
        <v>90</v>
      </c>
      <c r="B20" s="19"/>
      <c r="C20" s="13"/>
      <c r="D20" s="13"/>
      <c r="E20" s="26" t="s">
        <v>57</v>
      </c>
      <c r="F20" s="18"/>
      <c r="G20" s="37"/>
      <c r="H20" s="15"/>
      <c r="I20" s="37"/>
      <c r="J20" s="8"/>
      <c r="K20" s="4"/>
      <c r="L20" s="4"/>
      <c r="M20" s="7"/>
      <c r="N20" s="8"/>
    </row>
    <row r="21" spans="1:14" x14ac:dyDescent="0.25">
      <c r="A21" s="24">
        <f t="shared" si="0"/>
        <v>100</v>
      </c>
      <c r="B21" s="19" t="s">
        <v>41</v>
      </c>
      <c r="C21" s="39" t="s">
        <v>81</v>
      </c>
      <c r="D21" s="39">
        <v>2455629</v>
      </c>
      <c r="E21" s="46" t="s">
        <v>101</v>
      </c>
      <c r="F21" s="46" t="s">
        <v>102</v>
      </c>
      <c r="G21" s="40">
        <v>15.83</v>
      </c>
      <c r="H21" s="15">
        <v>3</v>
      </c>
      <c r="I21" s="37">
        <f>G21*H21</f>
        <v>47.49</v>
      </c>
      <c r="J21" s="5" t="s">
        <v>162</v>
      </c>
      <c r="K21" s="4"/>
      <c r="L21" s="4"/>
      <c r="M21" s="7"/>
      <c r="N21" s="8"/>
    </row>
    <row r="22" spans="1:14" x14ac:dyDescent="0.25">
      <c r="A22" s="24">
        <f t="shared" si="0"/>
        <v>110</v>
      </c>
      <c r="B22" s="24" t="s">
        <v>41</v>
      </c>
      <c r="C22" s="24" t="s">
        <v>68</v>
      </c>
      <c r="D22" s="24">
        <v>3612233</v>
      </c>
      <c r="E22" s="38" t="s">
        <v>133</v>
      </c>
      <c r="F22" s="38" t="s">
        <v>134</v>
      </c>
      <c r="G22" s="45">
        <v>202.28</v>
      </c>
      <c r="H22" s="15">
        <v>1</v>
      </c>
      <c r="I22" s="37">
        <f t="shared" ref="I22:I28" si="1">G22*H22</f>
        <v>202.28</v>
      </c>
      <c r="J22" s="5" t="s">
        <v>162</v>
      </c>
      <c r="L22" s="7"/>
      <c r="M22" s="8"/>
    </row>
    <row r="23" spans="1:14" x14ac:dyDescent="0.25">
      <c r="A23" s="24">
        <f t="shared" si="0"/>
        <v>120</v>
      </c>
      <c r="B23" s="13" t="s">
        <v>41</v>
      </c>
      <c r="C23" s="13" t="s">
        <v>58</v>
      </c>
      <c r="D23" s="13">
        <v>4347804</v>
      </c>
      <c r="E23" s="14" t="s">
        <v>69</v>
      </c>
      <c r="F23" s="14" t="s">
        <v>70</v>
      </c>
      <c r="G23" s="29">
        <v>11.64</v>
      </c>
      <c r="H23" s="15">
        <v>1</v>
      </c>
      <c r="I23" s="37">
        <f t="shared" si="1"/>
        <v>11.64</v>
      </c>
      <c r="J23" s="5" t="s">
        <v>162</v>
      </c>
      <c r="L23" s="7"/>
      <c r="M23" s="8"/>
    </row>
    <row r="24" spans="1:14" x14ac:dyDescent="0.25">
      <c r="A24" s="24">
        <f t="shared" si="0"/>
        <v>130</v>
      </c>
      <c r="B24" s="13" t="s">
        <v>41</v>
      </c>
      <c r="C24" s="13" t="s">
        <v>58</v>
      </c>
      <c r="D24" s="13">
        <v>4347574</v>
      </c>
      <c r="E24" s="14" t="s">
        <v>103</v>
      </c>
      <c r="F24" s="14" t="s">
        <v>104</v>
      </c>
      <c r="G24" s="29">
        <v>9.8800000000000008</v>
      </c>
      <c r="H24" s="15">
        <v>1</v>
      </c>
      <c r="I24" s="37">
        <f t="shared" si="1"/>
        <v>9.8800000000000008</v>
      </c>
      <c r="J24" s="5" t="s">
        <v>162</v>
      </c>
      <c r="L24" s="7"/>
      <c r="M24" s="8"/>
    </row>
    <row r="25" spans="1:14" x14ac:dyDescent="0.25">
      <c r="A25" s="24">
        <f t="shared" si="0"/>
        <v>140</v>
      </c>
      <c r="B25" s="39" t="s">
        <v>9</v>
      </c>
      <c r="C25" s="39" t="s">
        <v>80</v>
      </c>
      <c r="D25" s="39">
        <v>22691</v>
      </c>
      <c r="E25" s="46" t="s">
        <v>135</v>
      </c>
      <c r="F25" s="46" t="s">
        <v>136</v>
      </c>
      <c r="G25" s="30">
        <v>7.82</v>
      </c>
      <c r="H25" s="15">
        <v>3</v>
      </c>
      <c r="I25" s="37">
        <f t="shared" si="1"/>
        <v>23.46</v>
      </c>
      <c r="J25" s="5" t="s">
        <v>162</v>
      </c>
      <c r="L25" s="7"/>
      <c r="M25" s="8"/>
    </row>
    <row r="26" spans="1:14" x14ac:dyDescent="0.25">
      <c r="A26" s="47">
        <f t="shared" si="0"/>
        <v>150</v>
      </c>
      <c r="B26" s="13" t="s">
        <v>9</v>
      </c>
      <c r="C26" s="13" t="s">
        <v>80</v>
      </c>
      <c r="D26" s="13">
        <v>22688</v>
      </c>
      <c r="E26" s="14" t="s">
        <v>105</v>
      </c>
      <c r="F26" s="14" t="s">
        <v>106</v>
      </c>
      <c r="G26" s="29">
        <v>7.82</v>
      </c>
      <c r="H26" s="15">
        <v>1</v>
      </c>
      <c r="I26" s="37">
        <f t="shared" si="1"/>
        <v>7.82</v>
      </c>
      <c r="J26" s="5" t="s">
        <v>162</v>
      </c>
      <c r="L26" s="7"/>
      <c r="M26" s="8"/>
    </row>
    <row r="27" spans="1:14" x14ac:dyDescent="0.25">
      <c r="A27" s="47">
        <f t="shared" si="0"/>
        <v>160</v>
      </c>
      <c r="B27" s="39" t="s">
        <v>41</v>
      </c>
      <c r="C27" s="39" t="s">
        <v>54</v>
      </c>
      <c r="D27" s="39">
        <v>3949076</v>
      </c>
      <c r="E27" s="46" t="s">
        <v>107</v>
      </c>
      <c r="F27" s="46" t="s">
        <v>108</v>
      </c>
      <c r="G27" s="43">
        <v>7.18</v>
      </c>
      <c r="H27" s="15">
        <v>1</v>
      </c>
      <c r="I27" s="37">
        <f t="shared" si="1"/>
        <v>7.18</v>
      </c>
      <c r="J27" s="5" t="s">
        <v>162</v>
      </c>
      <c r="L27" s="7"/>
      <c r="M27" s="8"/>
    </row>
    <row r="28" spans="1:14" s="32" customFormat="1" x14ac:dyDescent="0.25">
      <c r="A28" s="47">
        <f t="shared" si="0"/>
        <v>170</v>
      </c>
      <c r="B28" s="39" t="s">
        <v>41</v>
      </c>
      <c r="C28" s="39" t="s">
        <v>54</v>
      </c>
      <c r="D28" s="39">
        <v>2478979</v>
      </c>
      <c r="E28" s="46" t="s">
        <v>122</v>
      </c>
      <c r="F28" s="46" t="s">
        <v>123</v>
      </c>
      <c r="G28" s="40">
        <v>12.4</v>
      </c>
      <c r="H28" s="15">
        <v>1</v>
      </c>
      <c r="I28" s="37">
        <f t="shared" si="1"/>
        <v>12.4</v>
      </c>
      <c r="J28" s="5" t="s">
        <v>162</v>
      </c>
      <c r="L28" s="31"/>
      <c r="M28" s="33"/>
    </row>
    <row r="29" spans="1:14" x14ac:dyDescent="0.25">
      <c r="A29" s="47">
        <v>180</v>
      </c>
      <c r="B29" s="19"/>
      <c r="C29" s="13"/>
      <c r="D29" s="13"/>
      <c r="E29" s="18"/>
      <c r="F29" s="18"/>
      <c r="G29" s="37"/>
      <c r="H29" s="15"/>
      <c r="I29" s="37"/>
      <c r="L29" s="7"/>
      <c r="M29" s="8"/>
    </row>
    <row r="30" spans="1:14" x14ac:dyDescent="0.25">
      <c r="A30" s="47">
        <v>190</v>
      </c>
      <c r="B30" s="39"/>
      <c r="C30" s="13"/>
      <c r="D30" s="13"/>
      <c r="E30" s="26" t="s">
        <v>137</v>
      </c>
      <c r="F30" s="14"/>
      <c r="G30" s="37"/>
      <c r="H30" s="15"/>
      <c r="I30" s="37"/>
      <c r="J30" s="8"/>
      <c r="L30" s="7"/>
      <c r="M30" s="8"/>
    </row>
    <row r="31" spans="1:14" x14ac:dyDescent="0.25">
      <c r="A31" s="47">
        <f>A30+10</f>
        <v>200</v>
      </c>
      <c r="B31" s="39" t="s">
        <v>41</v>
      </c>
      <c r="C31" s="39" t="s">
        <v>54</v>
      </c>
      <c r="D31" s="39">
        <v>2271731</v>
      </c>
      <c r="E31" s="46" t="s">
        <v>149</v>
      </c>
      <c r="F31" s="46" t="s">
        <v>150</v>
      </c>
      <c r="G31" s="40">
        <v>43.75</v>
      </c>
      <c r="H31" s="15">
        <v>1</v>
      </c>
      <c r="I31" s="37">
        <f>G31*H31</f>
        <v>43.75</v>
      </c>
      <c r="J31" s="5" t="s">
        <v>162</v>
      </c>
      <c r="L31" s="7"/>
      <c r="M31" s="8"/>
    </row>
    <row r="32" spans="1:14" x14ac:dyDescent="0.25">
      <c r="A32" s="47">
        <f t="shared" ref="A32:A49" si="2">A31+10</f>
        <v>210</v>
      </c>
      <c r="B32" s="39" t="s">
        <v>41</v>
      </c>
      <c r="C32" s="39" t="s">
        <v>54</v>
      </c>
      <c r="D32" s="39">
        <v>2271754</v>
      </c>
      <c r="E32" s="46" t="s">
        <v>71</v>
      </c>
      <c r="F32" s="46" t="s">
        <v>72</v>
      </c>
      <c r="G32" s="40">
        <v>6.84</v>
      </c>
      <c r="H32" s="15">
        <v>1</v>
      </c>
      <c r="I32" s="37">
        <f>G32*H32</f>
        <v>6.84</v>
      </c>
      <c r="J32" s="5" t="s">
        <v>162</v>
      </c>
      <c r="L32" s="7"/>
      <c r="M32" s="8"/>
    </row>
    <row r="33" spans="1:13" x14ac:dyDescent="0.25">
      <c r="A33" s="47">
        <f t="shared" si="2"/>
        <v>220</v>
      </c>
      <c r="B33" s="39" t="s">
        <v>41</v>
      </c>
      <c r="C33" s="39" t="s">
        <v>52</v>
      </c>
      <c r="D33" s="39">
        <v>4390651</v>
      </c>
      <c r="E33" s="46" t="s">
        <v>147</v>
      </c>
      <c r="F33" s="46" t="s">
        <v>148</v>
      </c>
      <c r="G33" s="40">
        <v>401.85</v>
      </c>
      <c r="H33" s="15">
        <v>1</v>
      </c>
      <c r="I33" s="37">
        <f>G33*H33</f>
        <v>401.85</v>
      </c>
      <c r="J33" s="5" t="s">
        <v>162</v>
      </c>
      <c r="L33" s="7"/>
      <c r="M33" s="8"/>
    </row>
    <row r="34" spans="1:13" x14ac:dyDescent="0.25">
      <c r="A34" s="47">
        <f t="shared" si="2"/>
        <v>230</v>
      </c>
      <c r="B34" s="39"/>
      <c r="C34" s="13"/>
      <c r="D34" s="13"/>
      <c r="E34" s="14"/>
      <c r="F34" s="14"/>
      <c r="G34" s="37"/>
      <c r="H34" s="15"/>
      <c r="I34" s="37"/>
      <c r="J34" s="8"/>
      <c r="L34" s="7"/>
      <c r="M34" s="8"/>
    </row>
    <row r="35" spans="1:13" x14ac:dyDescent="0.25">
      <c r="A35" s="47">
        <f t="shared" si="2"/>
        <v>240</v>
      </c>
      <c r="B35" s="39"/>
      <c r="C35" s="13"/>
      <c r="D35" s="13"/>
      <c r="E35" s="26" t="s">
        <v>138</v>
      </c>
      <c r="F35" s="14"/>
      <c r="G35" s="37"/>
      <c r="H35" s="15"/>
      <c r="I35" s="37"/>
      <c r="J35" s="8"/>
      <c r="L35" s="7"/>
      <c r="M35" s="8"/>
    </row>
    <row r="36" spans="1:13" x14ac:dyDescent="0.25">
      <c r="A36" s="47">
        <f t="shared" si="2"/>
        <v>250</v>
      </c>
      <c r="B36" s="39" t="s">
        <v>41</v>
      </c>
      <c r="C36" s="39" t="s">
        <v>54</v>
      </c>
      <c r="D36" s="39">
        <v>2271733</v>
      </c>
      <c r="E36" s="46" t="s">
        <v>115</v>
      </c>
      <c r="F36" s="46" t="s">
        <v>151</v>
      </c>
      <c r="G36" s="40">
        <v>45.93</v>
      </c>
      <c r="H36" s="15">
        <v>1</v>
      </c>
      <c r="I36" s="37">
        <f>G36*H36</f>
        <v>45.93</v>
      </c>
      <c r="J36" s="5" t="s">
        <v>162</v>
      </c>
      <c r="L36" s="7"/>
      <c r="M36" s="8"/>
    </row>
    <row r="37" spans="1:13" x14ac:dyDescent="0.25">
      <c r="A37" s="47">
        <f t="shared" si="2"/>
        <v>260</v>
      </c>
      <c r="B37" s="39" t="s">
        <v>41</v>
      </c>
      <c r="C37" s="39" t="s">
        <v>54</v>
      </c>
      <c r="D37" s="39">
        <v>2271754</v>
      </c>
      <c r="E37" s="46" t="s">
        <v>71</v>
      </c>
      <c r="F37" s="46" t="s">
        <v>72</v>
      </c>
      <c r="G37" s="40">
        <v>6.84</v>
      </c>
      <c r="H37" s="15">
        <v>1</v>
      </c>
      <c r="I37" s="37">
        <f>G37*H37</f>
        <v>6.84</v>
      </c>
      <c r="J37" s="5" t="s">
        <v>162</v>
      </c>
      <c r="L37" s="7"/>
      <c r="M37" s="8"/>
    </row>
    <row r="38" spans="1:13" x14ac:dyDescent="0.25">
      <c r="A38" s="47">
        <f t="shared" si="2"/>
        <v>270</v>
      </c>
      <c r="B38" s="39" t="s">
        <v>41</v>
      </c>
      <c r="C38" s="39" t="s">
        <v>52</v>
      </c>
      <c r="D38" s="39" t="s">
        <v>142</v>
      </c>
      <c r="E38" s="46" t="s">
        <v>141</v>
      </c>
      <c r="F38" s="46" t="s">
        <v>143</v>
      </c>
      <c r="G38" s="40">
        <v>667.19</v>
      </c>
      <c r="H38" s="15">
        <v>1</v>
      </c>
      <c r="I38" s="37">
        <v>989.25</v>
      </c>
      <c r="J38" s="5" t="s">
        <v>162</v>
      </c>
      <c r="L38" s="7"/>
      <c r="M38" s="8"/>
    </row>
    <row r="39" spans="1:13" x14ac:dyDescent="0.25">
      <c r="A39" s="47">
        <f t="shared" si="2"/>
        <v>280</v>
      </c>
      <c r="B39" s="39"/>
      <c r="C39" s="39"/>
      <c r="D39" s="39"/>
      <c r="E39" s="46"/>
      <c r="F39" s="46"/>
      <c r="G39" s="40"/>
      <c r="H39" s="15"/>
      <c r="I39" s="37"/>
      <c r="L39" s="7"/>
      <c r="M39" s="8"/>
    </row>
    <row r="40" spans="1:13" x14ac:dyDescent="0.25">
      <c r="A40" s="47">
        <f t="shared" si="2"/>
        <v>290</v>
      </c>
      <c r="B40" s="39"/>
      <c r="C40" s="13"/>
      <c r="D40" s="13"/>
      <c r="E40" s="25" t="s">
        <v>117</v>
      </c>
      <c r="F40" s="14"/>
      <c r="G40" s="37"/>
      <c r="H40" s="15"/>
      <c r="I40" s="37"/>
      <c r="J40" s="8"/>
      <c r="L40" s="7"/>
      <c r="M40" s="8"/>
    </row>
    <row r="41" spans="1:13" x14ac:dyDescent="0.25">
      <c r="A41" s="47">
        <f t="shared" si="2"/>
        <v>300</v>
      </c>
      <c r="B41" s="39" t="s">
        <v>41</v>
      </c>
      <c r="C41" s="39" t="s">
        <v>54</v>
      </c>
      <c r="D41" s="39">
        <v>2390741</v>
      </c>
      <c r="E41" s="46" t="s">
        <v>144</v>
      </c>
      <c r="F41" s="46" t="s">
        <v>145</v>
      </c>
      <c r="G41" s="40">
        <v>43.75</v>
      </c>
      <c r="H41" s="15">
        <v>1</v>
      </c>
      <c r="I41" s="37">
        <f>G41*H41</f>
        <v>43.75</v>
      </c>
      <c r="J41" s="5" t="s">
        <v>162</v>
      </c>
      <c r="L41" s="7"/>
      <c r="M41" s="8"/>
    </row>
    <row r="42" spans="1:13" x14ac:dyDescent="0.25">
      <c r="A42" s="47">
        <f t="shared" si="2"/>
        <v>310</v>
      </c>
      <c r="B42" s="39" t="s">
        <v>41</v>
      </c>
      <c r="C42" s="39" t="s">
        <v>54</v>
      </c>
      <c r="D42" s="39">
        <v>2271754</v>
      </c>
      <c r="E42" s="46" t="s">
        <v>71</v>
      </c>
      <c r="F42" s="46" t="s">
        <v>72</v>
      </c>
      <c r="G42" s="40">
        <v>6.84</v>
      </c>
      <c r="H42" s="15">
        <v>1</v>
      </c>
      <c r="I42" s="37">
        <f>G42*H42</f>
        <v>6.84</v>
      </c>
      <c r="J42" s="5" t="s">
        <v>162</v>
      </c>
      <c r="L42" s="7"/>
      <c r="M42" s="8"/>
    </row>
    <row r="43" spans="1:13" x14ac:dyDescent="0.25">
      <c r="A43" s="47">
        <f t="shared" si="2"/>
        <v>320</v>
      </c>
      <c r="B43" s="13" t="s">
        <v>41</v>
      </c>
      <c r="C43" s="13" t="s">
        <v>52</v>
      </c>
      <c r="D43" s="39">
        <v>4390593</v>
      </c>
      <c r="E43" s="46" t="s">
        <v>179</v>
      </c>
      <c r="F43" s="46" t="s">
        <v>180</v>
      </c>
      <c r="G43" s="40">
        <v>240.34</v>
      </c>
      <c r="H43" s="15">
        <v>1</v>
      </c>
      <c r="I43" s="37">
        <f>G43*H43</f>
        <v>240.34</v>
      </c>
      <c r="J43" s="5" t="s">
        <v>162</v>
      </c>
      <c r="L43" s="7"/>
      <c r="M43" s="8"/>
    </row>
    <row r="44" spans="1:13" x14ac:dyDescent="0.25">
      <c r="A44" s="47">
        <f t="shared" si="2"/>
        <v>330</v>
      </c>
      <c r="B44" s="39"/>
      <c r="C44" s="39"/>
      <c r="D44" s="39"/>
      <c r="E44" s="46"/>
      <c r="F44" s="46"/>
      <c r="G44" s="40"/>
      <c r="H44" s="15"/>
      <c r="I44" s="37"/>
      <c r="L44" s="7"/>
      <c r="M44" s="8"/>
    </row>
    <row r="45" spans="1:13" x14ac:dyDescent="0.25">
      <c r="A45" s="47">
        <f t="shared" si="2"/>
        <v>340</v>
      </c>
      <c r="B45" s="39"/>
      <c r="C45" s="13"/>
      <c r="D45" s="13"/>
      <c r="E45" s="26" t="s">
        <v>146</v>
      </c>
      <c r="F45" s="14"/>
      <c r="G45" s="37"/>
      <c r="H45" s="15"/>
      <c r="I45" s="37"/>
      <c r="J45" s="8"/>
      <c r="L45" s="7"/>
      <c r="M45" s="8"/>
    </row>
    <row r="46" spans="1:13" x14ac:dyDescent="0.25">
      <c r="A46" s="47">
        <f t="shared" si="2"/>
        <v>350</v>
      </c>
      <c r="B46" s="39" t="s">
        <v>41</v>
      </c>
      <c r="C46" s="39" t="s">
        <v>54</v>
      </c>
      <c r="D46" s="39">
        <v>2271733</v>
      </c>
      <c r="E46" s="46" t="s">
        <v>115</v>
      </c>
      <c r="F46" s="46" t="s">
        <v>151</v>
      </c>
      <c r="G46" s="40">
        <v>45.93</v>
      </c>
      <c r="H46" s="15">
        <v>1</v>
      </c>
      <c r="I46" s="37">
        <f>G46*H46</f>
        <v>45.93</v>
      </c>
      <c r="J46" s="5" t="s">
        <v>162</v>
      </c>
      <c r="L46" s="7"/>
      <c r="M46" s="8"/>
    </row>
    <row r="47" spans="1:13" x14ac:dyDescent="0.25">
      <c r="A47" s="47">
        <f t="shared" si="2"/>
        <v>360</v>
      </c>
      <c r="B47" s="39" t="s">
        <v>41</v>
      </c>
      <c r="C47" s="39" t="s">
        <v>54</v>
      </c>
      <c r="D47" s="39">
        <v>2271754</v>
      </c>
      <c r="E47" s="46" t="s">
        <v>71</v>
      </c>
      <c r="F47" s="46" t="s">
        <v>72</v>
      </c>
      <c r="G47" s="40">
        <v>6.84</v>
      </c>
      <c r="H47" s="15">
        <v>1</v>
      </c>
      <c r="I47" s="37">
        <f>G47*H47</f>
        <v>6.84</v>
      </c>
      <c r="J47" s="5" t="s">
        <v>162</v>
      </c>
      <c r="L47" s="7"/>
      <c r="M47" s="8"/>
    </row>
    <row r="48" spans="1:13" x14ac:dyDescent="0.25">
      <c r="A48" s="47">
        <f t="shared" si="2"/>
        <v>370</v>
      </c>
      <c r="B48" s="39" t="s">
        <v>41</v>
      </c>
      <c r="C48" s="39" t="s">
        <v>52</v>
      </c>
      <c r="D48" s="39">
        <v>4436640</v>
      </c>
      <c r="E48" s="46" t="s">
        <v>139</v>
      </c>
      <c r="F48" s="46" t="s">
        <v>140</v>
      </c>
      <c r="G48" s="40">
        <v>667.19</v>
      </c>
      <c r="H48" s="15">
        <v>1</v>
      </c>
      <c r="I48" s="37">
        <f>G48*H48</f>
        <v>667.19</v>
      </c>
      <c r="J48" s="48" t="s">
        <v>162</v>
      </c>
      <c r="K48" s="3" t="s">
        <v>163</v>
      </c>
      <c r="L48" s="7"/>
      <c r="M48" s="8"/>
    </row>
    <row r="49" spans="1:13" x14ac:dyDescent="0.25">
      <c r="A49" s="47">
        <f t="shared" si="2"/>
        <v>380</v>
      </c>
      <c r="B49" s="39"/>
      <c r="C49" s="13"/>
      <c r="D49" s="13"/>
      <c r="E49" s="14"/>
      <c r="F49" s="14"/>
      <c r="G49" s="37"/>
      <c r="H49" s="15"/>
      <c r="I49" s="37"/>
      <c r="J49" s="8"/>
      <c r="L49" s="7"/>
      <c r="M49" s="8"/>
    </row>
    <row r="50" spans="1:13" x14ac:dyDescent="0.25">
      <c r="A50" s="47">
        <f>A49+10</f>
        <v>390</v>
      </c>
      <c r="B50" s="39"/>
      <c r="C50" s="13"/>
      <c r="D50" s="13"/>
      <c r="E50" s="25" t="s">
        <v>61</v>
      </c>
      <c r="F50" s="18"/>
      <c r="G50" s="37"/>
      <c r="H50" s="15"/>
      <c r="I50" s="37"/>
      <c r="L50" s="7"/>
      <c r="M50" s="8"/>
    </row>
    <row r="51" spans="1:13" x14ac:dyDescent="0.25">
      <c r="A51" s="47">
        <f>A50+10</f>
        <v>400</v>
      </c>
      <c r="B51" s="24" t="s">
        <v>41</v>
      </c>
      <c r="C51" s="24" t="s">
        <v>36</v>
      </c>
      <c r="D51" s="24">
        <v>3574379</v>
      </c>
      <c r="E51" s="38" t="s">
        <v>185</v>
      </c>
      <c r="F51" s="17" t="s">
        <v>186</v>
      </c>
      <c r="G51" s="45">
        <v>225</v>
      </c>
      <c r="H51" s="15">
        <v>1</v>
      </c>
      <c r="I51" s="37">
        <v>225</v>
      </c>
      <c r="J51" s="5" t="s">
        <v>162</v>
      </c>
      <c r="L51" s="7"/>
      <c r="M51" s="8"/>
    </row>
    <row r="52" spans="1:13" x14ac:dyDescent="0.25">
      <c r="A52" s="47">
        <f t="shared" ref="A52:A75" si="3">A51+10</f>
        <v>410</v>
      </c>
      <c r="B52" s="24" t="s">
        <v>41</v>
      </c>
      <c r="C52" s="24" t="s">
        <v>36</v>
      </c>
      <c r="D52" s="24">
        <v>3584300</v>
      </c>
      <c r="E52" s="17" t="s">
        <v>124</v>
      </c>
      <c r="F52" s="17" t="s">
        <v>125</v>
      </c>
      <c r="G52" s="36">
        <v>105</v>
      </c>
      <c r="H52" s="15">
        <v>2</v>
      </c>
      <c r="I52" s="37">
        <f t="shared" ref="I52:I56" si="4">G52*H52</f>
        <v>210</v>
      </c>
      <c r="J52" s="5" t="s">
        <v>162</v>
      </c>
      <c r="L52" s="7"/>
      <c r="M52" s="8"/>
    </row>
    <row r="53" spans="1:13" x14ac:dyDescent="0.25">
      <c r="A53" s="24">
        <f t="shared" si="3"/>
        <v>420</v>
      </c>
      <c r="B53" s="24" t="s">
        <v>41</v>
      </c>
      <c r="C53" s="24" t="s">
        <v>36</v>
      </c>
      <c r="D53" s="24">
        <v>3615677</v>
      </c>
      <c r="E53" s="17" t="s">
        <v>152</v>
      </c>
      <c r="F53" s="17" t="s">
        <v>153</v>
      </c>
      <c r="G53" s="36">
        <v>101.75</v>
      </c>
      <c r="H53" s="15">
        <v>2</v>
      </c>
      <c r="I53" s="37">
        <f t="shared" si="4"/>
        <v>203.5</v>
      </c>
      <c r="J53" s="5" t="s">
        <v>162</v>
      </c>
      <c r="L53" s="7"/>
      <c r="M53" s="8"/>
    </row>
    <row r="54" spans="1:13" x14ac:dyDescent="0.25">
      <c r="A54" s="24">
        <f>A52+10</f>
        <v>420</v>
      </c>
      <c r="B54" s="24" t="s">
        <v>41</v>
      </c>
      <c r="C54" s="24" t="s">
        <v>53</v>
      </c>
      <c r="D54" s="24">
        <v>3970062</v>
      </c>
      <c r="E54" s="17" t="s">
        <v>154</v>
      </c>
      <c r="F54" s="17" t="s">
        <v>155</v>
      </c>
      <c r="G54" s="36">
        <v>1425</v>
      </c>
      <c r="H54" s="15">
        <v>1</v>
      </c>
      <c r="I54" s="37">
        <f t="shared" ref="I54" si="5">G54*H54</f>
        <v>1425</v>
      </c>
      <c r="J54" s="5" t="s">
        <v>162</v>
      </c>
      <c r="L54" s="7"/>
      <c r="M54" s="8"/>
    </row>
    <row r="55" spans="1:13" x14ac:dyDescent="0.25">
      <c r="A55" s="54">
        <v>435</v>
      </c>
      <c r="B55" s="65" t="s">
        <v>41</v>
      </c>
      <c r="C55" s="65" t="s">
        <v>36</v>
      </c>
      <c r="D55" s="65">
        <v>3574361</v>
      </c>
      <c r="E55" s="66" t="s">
        <v>183</v>
      </c>
      <c r="F55" s="66" t="s">
        <v>184</v>
      </c>
      <c r="G55" s="67">
        <v>156</v>
      </c>
      <c r="H55" s="54">
        <v>2</v>
      </c>
      <c r="I55" s="55">
        <f t="shared" si="4"/>
        <v>312</v>
      </c>
      <c r="J55" s="56" t="s">
        <v>162</v>
      </c>
      <c r="L55" s="7"/>
      <c r="M55" s="8"/>
    </row>
    <row r="56" spans="1:13" x14ac:dyDescent="0.25">
      <c r="A56" s="24">
        <v>440</v>
      </c>
      <c r="B56" s="24" t="s">
        <v>73</v>
      </c>
      <c r="C56" s="24" t="s">
        <v>74</v>
      </c>
      <c r="D56" s="24">
        <v>1085256</v>
      </c>
      <c r="E56" s="38" t="s">
        <v>116</v>
      </c>
      <c r="F56" s="38" t="s">
        <v>109</v>
      </c>
      <c r="G56" s="45">
        <v>107.85</v>
      </c>
      <c r="H56" s="13">
        <v>1</v>
      </c>
      <c r="I56" s="37">
        <f t="shared" si="4"/>
        <v>107.85</v>
      </c>
      <c r="J56" s="5" t="s">
        <v>162</v>
      </c>
      <c r="L56" s="7"/>
      <c r="M56" s="8"/>
    </row>
    <row r="57" spans="1:13" x14ac:dyDescent="0.25">
      <c r="A57" s="24">
        <f t="shared" si="3"/>
        <v>450</v>
      </c>
      <c r="B57" s="34" t="s">
        <v>37</v>
      </c>
      <c r="C57" s="13" t="s">
        <v>38</v>
      </c>
      <c r="D57" s="13"/>
      <c r="E57" s="18" t="s">
        <v>39</v>
      </c>
      <c r="F57" s="18" t="s">
        <v>93</v>
      </c>
      <c r="G57" s="37">
        <v>2</v>
      </c>
      <c r="H57" s="15">
        <v>6</v>
      </c>
      <c r="I57" s="37">
        <f t="shared" ref="I57:I67" si="6">G57*H57</f>
        <v>12</v>
      </c>
      <c r="L57" s="7"/>
      <c r="M57" s="8"/>
    </row>
    <row r="58" spans="1:13" x14ac:dyDescent="0.25">
      <c r="A58" s="24">
        <f t="shared" si="3"/>
        <v>460</v>
      </c>
      <c r="B58" s="34"/>
      <c r="C58" s="13"/>
      <c r="D58" s="13"/>
      <c r="E58" s="18"/>
      <c r="F58" s="18"/>
      <c r="G58" s="37"/>
      <c r="H58" s="15"/>
      <c r="I58" s="37">
        <f t="shared" si="6"/>
        <v>0</v>
      </c>
      <c r="L58" s="7"/>
      <c r="M58" s="8"/>
    </row>
    <row r="59" spans="1:13" x14ac:dyDescent="0.25">
      <c r="A59" s="24">
        <f t="shared" si="3"/>
        <v>470</v>
      </c>
      <c r="B59" s="19"/>
      <c r="C59" s="13"/>
      <c r="D59" s="13"/>
      <c r="E59" s="25" t="s">
        <v>59</v>
      </c>
      <c r="F59" s="18"/>
      <c r="G59" s="37"/>
      <c r="H59" s="15"/>
      <c r="I59" s="37"/>
      <c r="L59" s="7"/>
      <c r="M59" s="8"/>
    </row>
    <row r="60" spans="1:13" x14ac:dyDescent="0.25">
      <c r="A60" s="24">
        <f t="shared" si="3"/>
        <v>480</v>
      </c>
      <c r="B60" s="39" t="s">
        <v>92</v>
      </c>
      <c r="C60" s="13" t="s">
        <v>60</v>
      </c>
      <c r="D60" s="13" t="s">
        <v>90</v>
      </c>
      <c r="E60" s="14" t="s">
        <v>90</v>
      </c>
      <c r="F60" s="14" t="s">
        <v>91</v>
      </c>
      <c r="G60" s="29">
        <v>70</v>
      </c>
      <c r="H60" s="15">
        <v>1</v>
      </c>
      <c r="I60" s="37">
        <f t="shared" si="6"/>
        <v>70</v>
      </c>
      <c r="J60" s="5" t="s">
        <v>162</v>
      </c>
      <c r="L60" s="7"/>
      <c r="M60" s="8"/>
    </row>
    <row r="61" spans="1:13" x14ac:dyDescent="0.25">
      <c r="A61" s="24">
        <f t="shared" si="3"/>
        <v>490</v>
      </c>
      <c r="B61" s="39" t="s">
        <v>94</v>
      </c>
      <c r="C61" s="13" t="s">
        <v>60</v>
      </c>
      <c r="D61" s="13" t="s">
        <v>95</v>
      </c>
      <c r="E61" s="14" t="s">
        <v>95</v>
      </c>
      <c r="F61" s="14" t="s">
        <v>96</v>
      </c>
      <c r="G61" s="29">
        <v>7.75</v>
      </c>
      <c r="H61" s="15">
        <v>1</v>
      </c>
      <c r="I61" s="37">
        <f t="shared" si="6"/>
        <v>7.75</v>
      </c>
      <c r="J61" s="5" t="s">
        <v>162</v>
      </c>
      <c r="L61" s="7"/>
      <c r="M61" s="8"/>
    </row>
    <row r="62" spans="1:13" x14ac:dyDescent="0.25">
      <c r="A62" s="24">
        <f t="shared" si="3"/>
        <v>500</v>
      </c>
      <c r="B62" s="24" t="s">
        <v>112</v>
      </c>
      <c r="C62" s="24" t="s">
        <v>82</v>
      </c>
      <c r="D62" s="24" t="s">
        <v>113</v>
      </c>
      <c r="E62" s="38" t="s">
        <v>114</v>
      </c>
      <c r="F62" s="38" t="s">
        <v>83</v>
      </c>
      <c r="G62" s="45">
        <v>267</v>
      </c>
      <c r="H62" s="15">
        <v>1</v>
      </c>
      <c r="I62" s="37">
        <f t="shared" si="6"/>
        <v>267</v>
      </c>
      <c r="J62" s="5" t="s">
        <v>162</v>
      </c>
      <c r="L62" s="7"/>
      <c r="M62" s="8"/>
    </row>
    <row r="63" spans="1:13" x14ac:dyDescent="0.25">
      <c r="A63" s="24">
        <f t="shared" si="3"/>
        <v>510</v>
      </c>
      <c r="B63" s="15"/>
      <c r="C63" s="15"/>
      <c r="D63" s="15"/>
      <c r="E63" s="16"/>
      <c r="F63" s="16"/>
      <c r="G63" s="21"/>
      <c r="H63" s="15"/>
      <c r="I63" s="37"/>
      <c r="L63" s="7"/>
      <c r="M63" s="8"/>
    </row>
    <row r="64" spans="1:13" x14ac:dyDescent="0.25">
      <c r="A64" s="24">
        <f t="shared" si="3"/>
        <v>520</v>
      </c>
      <c r="B64" s="19"/>
      <c r="C64" s="13"/>
      <c r="D64" s="13"/>
      <c r="E64" s="26" t="s">
        <v>65</v>
      </c>
      <c r="F64" s="18"/>
      <c r="G64" s="37"/>
      <c r="H64" s="15"/>
      <c r="I64" s="37"/>
      <c r="L64" s="7"/>
      <c r="M64" s="8"/>
    </row>
    <row r="65" spans="1:13" x14ac:dyDescent="0.25">
      <c r="A65" s="24">
        <f t="shared" si="3"/>
        <v>530</v>
      </c>
      <c r="B65" s="24" t="s">
        <v>9</v>
      </c>
      <c r="C65" s="15" t="s">
        <v>26</v>
      </c>
      <c r="D65" s="15">
        <v>2156399</v>
      </c>
      <c r="E65" s="16" t="s">
        <v>89</v>
      </c>
      <c r="F65" s="16" t="s">
        <v>99</v>
      </c>
      <c r="G65" s="28">
        <v>13.01</v>
      </c>
      <c r="H65" s="15">
        <v>1</v>
      </c>
      <c r="I65" s="37">
        <f t="shared" si="6"/>
        <v>13.01</v>
      </c>
      <c r="J65" s="5" t="s">
        <v>162</v>
      </c>
      <c r="L65" s="7"/>
      <c r="M65" s="8"/>
    </row>
    <row r="66" spans="1:13" x14ac:dyDescent="0.25">
      <c r="A66" s="24">
        <f t="shared" si="3"/>
        <v>540</v>
      </c>
      <c r="B66" s="24" t="s">
        <v>9</v>
      </c>
      <c r="C66" s="15" t="s">
        <v>97</v>
      </c>
      <c r="D66" s="15">
        <v>2155095</v>
      </c>
      <c r="E66" s="16" t="s">
        <v>98</v>
      </c>
      <c r="F66" s="16" t="s">
        <v>100</v>
      </c>
      <c r="G66" s="28">
        <v>9.32</v>
      </c>
      <c r="H66" s="15">
        <v>1</v>
      </c>
      <c r="I66" s="37">
        <f t="shared" si="6"/>
        <v>9.32</v>
      </c>
      <c r="J66" s="5" t="s">
        <v>162</v>
      </c>
      <c r="K66" s="3" t="s">
        <v>126</v>
      </c>
      <c r="L66" s="7"/>
      <c r="M66" s="8"/>
    </row>
    <row r="67" spans="1:13" x14ac:dyDescent="0.25">
      <c r="A67" s="54">
        <f t="shared" si="3"/>
        <v>550</v>
      </c>
      <c r="B67" s="54" t="s">
        <v>41</v>
      </c>
      <c r="C67" s="54" t="s">
        <v>110</v>
      </c>
      <c r="D67" s="54">
        <v>3429491</v>
      </c>
      <c r="E67" s="57" t="s">
        <v>111</v>
      </c>
      <c r="F67" s="57" t="s">
        <v>181</v>
      </c>
      <c r="G67" s="58">
        <v>12.61</v>
      </c>
      <c r="H67" s="59">
        <v>6</v>
      </c>
      <c r="I67" s="55">
        <f t="shared" si="6"/>
        <v>75.66</v>
      </c>
      <c r="J67" s="56" t="s">
        <v>162</v>
      </c>
      <c r="K67" s="60" t="s">
        <v>182</v>
      </c>
      <c r="L67" s="7"/>
      <c r="M67" s="8"/>
    </row>
    <row r="68" spans="1:13" x14ac:dyDescent="0.25">
      <c r="A68" s="54">
        <f t="shared" si="3"/>
        <v>560</v>
      </c>
      <c r="B68" s="59" t="s">
        <v>9</v>
      </c>
      <c r="C68" s="59" t="s">
        <v>58</v>
      </c>
      <c r="D68" s="59">
        <v>2303</v>
      </c>
      <c r="E68" s="61" t="s">
        <v>156</v>
      </c>
      <c r="F68" s="61" t="s">
        <v>157</v>
      </c>
      <c r="G68" s="62">
        <v>7.33</v>
      </c>
      <c r="H68" s="59">
        <v>38</v>
      </c>
      <c r="I68" s="55">
        <f t="shared" ref="I68:I71" si="7">G68*H68</f>
        <v>278.54000000000002</v>
      </c>
      <c r="J68" s="56" t="s">
        <v>162</v>
      </c>
      <c r="K68" s="60" t="s">
        <v>182</v>
      </c>
      <c r="L68" s="7"/>
      <c r="M68" s="8"/>
    </row>
    <row r="69" spans="1:13" x14ac:dyDescent="0.25">
      <c r="A69" s="15">
        <f t="shared" si="3"/>
        <v>570</v>
      </c>
      <c r="B69" s="13" t="s">
        <v>9</v>
      </c>
      <c r="C69" s="13" t="s">
        <v>58</v>
      </c>
      <c r="D69" s="13">
        <v>2418</v>
      </c>
      <c r="E69" s="14" t="s">
        <v>158</v>
      </c>
      <c r="F69" s="14" t="s">
        <v>159</v>
      </c>
      <c r="G69" s="29">
        <v>1.77</v>
      </c>
      <c r="H69" s="13">
        <v>1</v>
      </c>
      <c r="I69" s="37">
        <f t="shared" si="7"/>
        <v>1.77</v>
      </c>
      <c r="J69" s="63" t="s">
        <v>162</v>
      </c>
      <c r="K69" s="64"/>
      <c r="L69" s="7"/>
      <c r="M69" s="8"/>
    </row>
    <row r="70" spans="1:13" x14ac:dyDescent="0.25">
      <c r="A70" s="54">
        <f t="shared" si="3"/>
        <v>580</v>
      </c>
      <c r="B70" s="59" t="s">
        <v>9</v>
      </c>
      <c r="C70" s="59" t="s">
        <v>80</v>
      </c>
      <c r="D70" s="59">
        <v>2652141</v>
      </c>
      <c r="E70" s="61" t="s">
        <v>160</v>
      </c>
      <c r="F70" s="61" t="s">
        <v>161</v>
      </c>
      <c r="G70" s="62">
        <v>0.47</v>
      </c>
      <c r="H70" s="59">
        <v>38</v>
      </c>
      <c r="I70" s="55">
        <f t="shared" si="7"/>
        <v>17.86</v>
      </c>
      <c r="J70" s="56" t="s">
        <v>162</v>
      </c>
      <c r="K70" s="60" t="s">
        <v>182</v>
      </c>
      <c r="L70" s="7"/>
      <c r="M70" s="8"/>
    </row>
    <row r="71" spans="1:13" x14ac:dyDescent="0.25">
      <c r="A71" s="24">
        <f t="shared" si="3"/>
        <v>590</v>
      </c>
      <c r="B71" s="15"/>
      <c r="C71" s="15"/>
      <c r="D71" s="15"/>
      <c r="E71" s="16"/>
      <c r="F71" s="16"/>
      <c r="G71" s="28"/>
      <c r="H71" s="13"/>
      <c r="I71" s="37">
        <f t="shared" si="7"/>
        <v>0</v>
      </c>
      <c r="J71" s="44"/>
      <c r="L71" s="7"/>
      <c r="M71" s="8"/>
    </row>
    <row r="72" spans="1:13" x14ac:dyDescent="0.25">
      <c r="A72" s="24">
        <f t="shared" si="3"/>
        <v>600</v>
      </c>
      <c r="B72" s="19"/>
      <c r="C72" s="13"/>
      <c r="D72" s="13"/>
      <c r="E72" s="25" t="s">
        <v>62</v>
      </c>
      <c r="F72" s="18"/>
      <c r="G72" s="37"/>
      <c r="H72" s="15"/>
      <c r="I72" s="37"/>
      <c r="L72" s="7"/>
      <c r="M72" s="8"/>
    </row>
    <row r="73" spans="1:13" x14ac:dyDescent="0.25">
      <c r="A73" s="24">
        <f t="shared" si="3"/>
        <v>610</v>
      </c>
      <c r="B73" s="24" t="s">
        <v>9</v>
      </c>
      <c r="C73" s="15" t="s">
        <v>40</v>
      </c>
      <c r="D73" s="15">
        <v>4338</v>
      </c>
      <c r="E73" s="16" t="s">
        <v>84</v>
      </c>
      <c r="F73" s="16" t="s">
        <v>85</v>
      </c>
      <c r="G73" s="22">
        <v>179.55</v>
      </c>
      <c r="H73" s="15">
        <v>1</v>
      </c>
      <c r="I73" s="37">
        <f>G73*H73</f>
        <v>179.55</v>
      </c>
      <c r="J73" s="5" t="s">
        <v>162</v>
      </c>
      <c r="L73" s="7"/>
      <c r="M73" s="8"/>
    </row>
    <row r="74" spans="1:13" x14ac:dyDescent="0.25">
      <c r="A74" s="24">
        <f t="shared" si="3"/>
        <v>620</v>
      </c>
      <c r="B74" s="24" t="s">
        <v>9</v>
      </c>
      <c r="C74" s="15" t="s">
        <v>86</v>
      </c>
      <c r="D74" s="15">
        <v>2384245</v>
      </c>
      <c r="E74" s="16" t="s">
        <v>63</v>
      </c>
      <c r="F74" s="14" t="s">
        <v>87</v>
      </c>
      <c r="G74" s="22">
        <v>22.44</v>
      </c>
      <c r="H74" s="15">
        <v>1</v>
      </c>
      <c r="I74" s="37">
        <f>G74*H74</f>
        <v>22.44</v>
      </c>
      <c r="J74" s="5" t="s">
        <v>162</v>
      </c>
      <c r="L74" s="7"/>
      <c r="M74" s="8"/>
    </row>
    <row r="75" spans="1:13" x14ac:dyDescent="0.25">
      <c r="A75" s="24">
        <f t="shared" si="3"/>
        <v>630</v>
      </c>
      <c r="B75" s="24" t="s">
        <v>9</v>
      </c>
      <c r="C75" s="15" t="s">
        <v>86</v>
      </c>
      <c r="D75" s="15">
        <v>2405867</v>
      </c>
      <c r="E75" s="18" t="s">
        <v>64</v>
      </c>
      <c r="F75" s="14" t="s">
        <v>88</v>
      </c>
      <c r="G75" s="22">
        <v>0.87</v>
      </c>
      <c r="H75" s="15">
        <v>1</v>
      </c>
      <c r="I75" s="37">
        <f>G75*H75</f>
        <v>0.87</v>
      </c>
      <c r="J75" s="5" t="s">
        <v>162</v>
      </c>
      <c r="L75" s="7"/>
      <c r="M75" s="8"/>
    </row>
    <row r="76" spans="1:13" ht="13.2" customHeight="1" x14ac:dyDescent="0.25">
      <c r="A76" s="24">
        <f>A75+10</f>
        <v>640</v>
      </c>
      <c r="B76" s="19"/>
      <c r="C76" s="13"/>
      <c r="D76" s="13"/>
      <c r="E76" s="18"/>
      <c r="F76" s="18"/>
      <c r="G76" s="37"/>
      <c r="H76" s="15"/>
      <c r="I76" s="37"/>
      <c r="L76" s="7"/>
      <c r="M76" s="8"/>
    </row>
    <row r="77" spans="1:13" ht="13.2" customHeight="1" x14ac:dyDescent="0.25">
      <c r="A77" s="24">
        <f t="shared" ref="A77:A98" si="8">A65+10</f>
        <v>540</v>
      </c>
      <c r="B77" s="51" t="s">
        <v>164</v>
      </c>
      <c r="C77" s="49" t="s">
        <v>165</v>
      </c>
      <c r="D77" s="49" t="s">
        <v>166</v>
      </c>
      <c r="E77" s="49" t="s">
        <v>167</v>
      </c>
      <c r="F77" s="50" t="s">
        <v>168</v>
      </c>
      <c r="G77" s="53">
        <v>0.52</v>
      </c>
      <c r="H77" s="52">
        <v>3</v>
      </c>
      <c r="I77" s="37">
        <f t="shared" ref="I77:I82" si="9">G77*H77</f>
        <v>1.56</v>
      </c>
      <c r="J77" s="5" t="s">
        <v>162</v>
      </c>
      <c r="L77" s="7"/>
      <c r="M77" s="8"/>
    </row>
    <row r="78" spans="1:13" ht="13.2" customHeight="1" x14ac:dyDescent="0.25">
      <c r="A78" s="24">
        <f t="shared" si="8"/>
        <v>550</v>
      </c>
      <c r="B78" s="51" t="s">
        <v>164</v>
      </c>
      <c r="C78" s="49" t="s">
        <v>165</v>
      </c>
      <c r="D78" s="49" t="s">
        <v>169</v>
      </c>
      <c r="E78" s="49" t="s">
        <v>169</v>
      </c>
      <c r="F78" s="50" t="s">
        <v>170</v>
      </c>
      <c r="G78" s="53">
        <v>1.42</v>
      </c>
      <c r="H78" s="52">
        <v>2</v>
      </c>
      <c r="I78" s="37">
        <f t="shared" si="9"/>
        <v>2.84</v>
      </c>
      <c r="J78" s="5" t="s">
        <v>162</v>
      </c>
      <c r="L78" s="7"/>
      <c r="M78" s="8"/>
    </row>
    <row r="79" spans="1:13" ht="13.2" customHeight="1" x14ac:dyDescent="0.25">
      <c r="A79" s="24">
        <f t="shared" si="8"/>
        <v>560</v>
      </c>
      <c r="B79" s="51" t="s">
        <v>164</v>
      </c>
      <c r="C79" s="49" t="s">
        <v>165</v>
      </c>
      <c r="D79" s="49" t="s">
        <v>171</v>
      </c>
      <c r="E79" s="49" t="s">
        <v>171</v>
      </c>
      <c r="F79" s="50" t="s">
        <v>172</v>
      </c>
      <c r="G79" s="53">
        <v>17.09</v>
      </c>
      <c r="H79" s="52">
        <v>4</v>
      </c>
      <c r="I79" s="37">
        <f t="shared" si="9"/>
        <v>68.36</v>
      </c>
      <c r="J79" s="5" t="s">
        <v>162</v>
      </c>
      <c r="L79" s="7"/>
      <c r="M79" s="8"/>
    </row>
    <row r="80" spans="1:13" ht="13.2" customHeight="1" x14ac:dyDescent="0.25">
      <c r="A80" s="24">
        <f t="shared" si="8"/>
        <v>570</v>
      </c>
      <c r="B80" s="51" t="s">
        <v>164</v>
      </c>
      <c r="C80" s="49" t="s">
        <v>165</v>
      </c>
      <c r="D80" s="49" t="s">
        <v>173</v>
      </c>
      <c r="E80" s="49" t="s">
        <v>173</v>
      </c>
      <c r="F80" s="50" t="s">
        <v>174</v>
      </c>
      <c r="G80" s="53">
        <v>1.4</v>
      </c>
      <c r="H80" s="52">
        <v>1</v>
      </c>
      <c r="I80" s="37">
        <f t="shared" si="9"/>
        <v>1.4</v>
      </c>
      <c r="J80" s="5" t="s">
        <v>162</v>
      </c>
      <c r="L80" s="7"/>
      <c r="M80" s="8"/>
    </row>
    <row r="81" spans="1:13" ht="13.2" customHeight="1" x14ac:dyDescent="0.25">
      <c r="A81" s="24">
        <f t="shared" si="8"/>
        <v>580</v>
      </c>
      <c r="B81" s="51" t="s">
        <v>164</v>
      </c>
      <c r="C81" s="49" t="s">
        <v>165</v>
      </c>
      <c r="D81" s="49" t="s">
        <v>175</v>
      </c>
      <c r="E81" s="49" t="s">
        <v>175</v>
      </c>
      <c r="F81" s="50" t="s">
        <v>176</v>
      </c>
      <c r="G81" s="53">
        <v>2.64</v>
      </c>
      <c r="H81" s="52">
        <v>1</v>
      </c>
      <c r="I81" s="37">
        <f t="shared" si="9"/>
        <v>2.64</v>
      </c>
      <c r="J81" s="5" t="s">
        <v>162</v>
      </c>
      <c r="L81" s="7"/>
      <c r="M81" s="8"/>
    </row>
    <row r="82" spans="1:13" ht="13.2" customHeight="1" x14ac:dyDescent="0.25">
      <c r="A82" s="24">
        <f t="shared" si="8"/>
        <v>590</v>
      </c>
      <c r="B82" s="51" t="s">
        <v>164</v>
      </c>
      <c r="C82" s="49" t="s">
        <v>165</v>
      </c>
      <c r="D82" s="49" t="s">
        <v>177</v>
      </c>
      <c r="E82" s="49" t="s">
        <v>177</v>
      </c>
      <c r="F82" s="50" t="s">
        <v>178</v>
      </c>
      <c r="G82" s="53">
        <v>7.06</v>
      </c>
      <c r="H82" s="52">
        <v>1</v>
      </c>
      <c r="I82" s="37">
        <f t="shared" si="9"/>
        <v>7.06</v>
      </c>
      <c r="J82" s="5" t="s">
        <v>162</v>
      </c>
      <c r="L82" s="7"/>
      <c r="M82" s="8"/>
    </row>
    <row r="83" spans="1:13" ht="13.2" customHeight="1" x14ac:dyDescent="0.25">
      <c r="A83" s="24">
        <f t="shared" si="8"/>
        <v>600</v>
      </c>
      <c r="B83" s="19"/>
      <c r="C83" s="13"/>
      <c r="D83" s="13"/>
      <c r="E83" s="18"/>
      <c r="F83" s="18"/>
      <c r="G83" s="37"/>
      <c r="H83" s="15"/>
      <c r="I83" s="41"/>
      <c r="L83" s="7"/>
      <c r="M83" s="8"/>
    </row>
    <row r="84" spans="1:13" x14ac:dyDescent="0.25">
      <c r="A84" s="24">
        <f t="shared" si="8"/>
        <v>610</v>
      </c>
      <c r="B84" s="39"/>
      <c r="C84" s="13"/>
      <c r="D84" s="13"/>
      <c r="E84" s="25" t="s">
        <v>66</v>
      </c>
      <c r="F84" s="14"/>
      <c r="G84" s="37"/>
      <c r="H84" s="15"/>
      <c r="I84" s="41"/>
    </row>
    <row r="85" spans="1:13" x14ac:dyDescent="0.25">
      <c r="A85" s="24">
        <f t="shared" si="8"/>
        <v>620</v>
      </c>
      <c r="B85" s="34" t="s">
        <v>51</v>
      </c>
      <c r="C85" s="13" t="s">
        <v>20</v>
      </c>
      <c r="D85" s="13"/>
      <c r="E85" s="18" t="s">
        <v>21</v>
      </c>
      <c r="F85" s="18" t="s">
        <v>22</v>
      </c>
      <c r="G85" s="37">
        <v>2</v>
      </c>
      <c r="H85" s="15">
        <v>1</v>
      </c>
      <c r="I85" s="37">
        <f>G85*H85</f>
        <v>2</v>
      </c>
    </row>
    <row r="86" spans="1:13" x14ac:dyDescent="0.25">
      <c r="A86" s="24">
        <f t="shared" si="8"/>
        <v>630</v>
      </c>
      <c r="B86" s="34" t="s">
        <v>51</v>
      </c>
      <c r="C86" s="13" t="s">
        <v>20</v>
      </c>
      <c r="D86" s="13"/>
      <c r="E86" s="18" t="s">
        <v>23</v>
      </c>
      <c r="F86" s="18" t="s">
        <v>24</v>
      </c>
      <c r="G86" s="37">
        <v>2</v>
      </c>
      <c r="H86" s="15">
        <v>1</v>
      </c>
      <c r="I86" s="37">
        <f>G86*H86</f>
        <v>2</v>
      </c>
    </row>
    <row r="87" spans="1:13" x14ac:dyDescent="0.25">
      <c r="A87" s="24">
        <f t="shared" si="8"/>
        <v>640</v>
      </c>
      <c r="B87" s="39" t="s">
        <v>33</v>
      </c>
      <c r="C87" s="13" t="s">
        <v>31</v>
      </c>
      <c r="D87" s="13"/>
      <c r="E87" s="18" t="s">
        <v>34</v>
      </c>
      <c r="F87" s="18" t="s">
        <v>35</v>
      </c>
      <c r="G87" s="37">
        <v>7</v>
      </c>
      <c r="H87" s="15">
        <v>1</v>
      </c>
      <c r="I87" s="37">
        <f>G87*H87</f>
        <v>7</v>
      </c>
    </row>
    <row r="88" spans="1:13" x14ac:dyDescent="0.25">
      <c r="A88" s="24">
        <f t="shared" si="8"/>
        <v>650</v>
      </c>
      <c r="B88" s="34" t="s">
        <v>41</v>
      </c>
      <c r="C88" s="13" t="s">
        <v>7</v>
      </c>
      <c r="D88" s="13"/>
      <c r="E88" s="18" t="s">
        <v>42</v>
      </c>
      <c r="F88" s="18" t="s">
        <v>43</v>
      </c>
      <c r="G88" s="37">
        <v>0.65</v>
      </c>
      <c r="H88" s="15">
        <v>20</v>
      </c>
      <c r="I88" s="37">
        <f t="shared" ref="I88:I98" si="10">G88*H88</f>
        <v>13</v>
      </c>
    </row>
    <row r="89" spans="1:13" x14ac:dyDescent="0.25">
      <c r="A89" s="24">
        <f t="shared" si="8"/>
        <v>550</v>
      </c>
      <c r="B89" s="34" t="s">
        <v>41</v>
      </c>
      <c r="C89" s="13" t="s">
        <v>7</v>
      </c>
      <c r="D89" s="13"/>
      <c r="E89" s="18" t="s">
        <v>44</v>
      </c>
      <c r="F89" s="18" t="s">
        <v>45</v>
      </c>
      <c r="G89" s="37">
        <v>0.65</v>
      </c>
      <c r="H89" s="15">
        <v>20</v>
      </c>
      <c r="I89" s="37">
        <f t="shared" si="10"/>
        <v>13</v>
      </c>
    </row>
    <row r="90" spans="1:13" x14ac:dyDescent="0.25">
      <c r="A90" s="24">
        <f t="shared" si="8"/>
        <v>560</v>
      </c>
      <c r="B90" s="34" t="s">
        <v>41</v>
      </c>
      <c r="C90" s="13" t="s">
        <v>7</v>
      </c>
      <c r="D90" s="13"/>
      <c r="E90" s="18" t="s">
        <v>46</v>
      </c>
      <c r="F90" s="18" t="s">
        <v>47</v>
      </c>
      <c r="G90" s="37">
        <v>0.37</v>
      </c>
      <c r="H90" s="15">
        <v>6</v>
      </c>
      <c r="I90" s="37">
        <f t="shared" si="10"/>
        <v>2.2199999999999998</v>
      </c>
    </row>
    <row r="91" spans="1:13" x14ac:dyDescent="0.25">
      <c r="A91" s="24">
        <f t="shared" si="8"/>
        <v>570</v>
      </c>
      <c r="B91" s="34" t="s">
        <v>41</v>
      </c>
      <c r="C91" s="13" t="s">
        <v>7</v>
      </c>
      <c r="D91" s="13"/>
      <c r="E91" s="18" t="s">
        <v>48</v>
      </c>
      <c r="F91" s="18" t="s">
        <v>49</v>
      </c>
      <c r="G91" s="37">
        <v>2.25</v>
      </c>
      <c r="H91" s="15">
        <v>5</v>
      </c>
      <c r="I91" s="37">
        <f t="shared" si="10"/>
        <v>11.25</v>
      </c>
    </row>
    <row r="92" spans="1:13" x14ac:dyDescent="0.25">
      <c r="A92" s="24">
        <f t="shared" si="8"/>
        <v>580</v>
      </c>
      <c r="B92" s="34" t="s">
        <v>41</v>
      </c>
      <c r="C92" s="13" t="s">
        <v>7</v>
      </c>
      <c r="D92" s="13"/>
      <c r="E92" s="14">
        <v>20635116</v>
      </c>
      <c r="F92" s="18" t="s">
        <v>50</v>
      </c>
      <c r="G92" s="37">
        <v>0.63</v>
      </c>
      <c r="H92" s="15">
        <v>16</v>
      </c>
      <c r="I92" s="37">
        <f t="shared" si="10"/>
        <v>10.08</v>
      </c>
    </row>
    <row r="93" spans="1:13" x14ac:dyDescent="0.25">
      <c r="A93" s="24">
        <f t="shared" si="8"/>
        <v>590</v>
      </c>
      <c r="B93" s="34" t="s">
        <v>12</v>
      </c>
      <c r="C93" s="13" t="s">
        <v>11</v>
      </c>
      <c r="D93" s="13"/>
      <c r="E93" s="18" t="s">
        <v>14</v>
      </c>
      <c r="F93" s="18" t="s">
        <v>15</v>
      </c>
      <c r="G93" s="21">
        <v>0.54</v>
      </c>
      <c r="H93" s="15">
        <v>15</v>
      </c>
      <c r="I93" s="37">
        <f t="shared" si="10"/>
        <v>8.1000000000000014</v>
      </c>
    </row>
    <row r="94" spans="1:13" x14ac:dyDescent="0.25">
      <c r="A94" s="24">
        <f t="shared" si="8"/>
        <v>600</v>
      </c>
      <c r="B94" s="34" t="s">
        <v>12</v>
      </c>
      <c r="C94" s="13" t="s">
        <v>11</v>
      </c>
      <c r="D94" s="13"/>
      <c r="E94" s="18" t="s">
        <v>16</v>
      </c>
      <c r="F94" s="18" t="s">
        <v>17</v>
      </c>
      <c r="G94" s="21">
        <v>2.5</v>
      </c>
      <c r="H94" s="15">
        <v>15</v>
      </c>
      <c r="I94" s="37">
        <f t="shared" si="10"/>
        <v>37.5</v>
      </c>
    </row>
    <row r="95" spans="1:13" x14ac:dyDescent="0.25">
      <c r="A95" s="24">
        <f t="shared" si="8"/>
        <v>610</v>
      </c>
      <c r="B95" s="34" t="s">
        <v>9</v>
      </c>
      <c r="C95" s="13" t="s">
        <v>13</v>
      </c>
      <c r="D95" s="13"/>
      <c r="E95" s="18" t="s">
        <v>25</v>
      </c>
      <c r="F95" s="18" t="s">
        <v>19</v>
      </c>
      <c r="G95" s="21">
        <v>0.1</v>
      </c>
      <c r="H95" s="15">
        <v>300</v>
      </c>
      <c r="I95" s="37">
        <f t="shared" si="10"/>
        <v>30</v>
      </c>
    </row>
    <row r="96" spans="1:13" x14ac:dyDescent="0.25">
      <c r="A96" s="24">
        <f t="shared" si="8"/>
        <v>620</v>
      </c>
      <c r="B96" s="34" t="s">
        <v>41</v>
      </c>
      <c r="C96" s="13" t="s">
        <v>10</v>
      </c>
      <c r="D96" s="13"/>
      <c r="E96" s="20">
        <v>1732205</v>
      </c>
      <c r="F96" s="18" t="s">
        <v>18</v>
      </c>
      <c r="G96" s="21">
        <v>1</v>
      </c>
      <c r="H96" s="15">
        <v>10</v>
      </c>
      <c r="I96" s="37">
        <f t="shared" si="10"/>
        <v>10</v>
      </c>
    </row>
    <row r="97" spans="1:11" x14ac:dyDescent="0.25">
      <c r="A97" s="24">
        <f t="shared" si="8"/>
        <v>630</v>
      </c>
      <c r="B97" s="34" t="s">
        <v>27</v>
      </c>
      <c r="C97" s="13" t="s">
        <v>31</v>
      </c>
      <c r="D97" s="13"/>
      <c r="E97" s="18" t="s">
        <v>32</v>
      </c>
      <c r="F97" s="18" t="s">
        <v>32</v>
      </c>
      <c r="G97" s="21">
        <v>10</v>
      </c>
      <c r="H97" s="15">
        <v>1</v>
      </c>
      <c r="I97" s="37">
        <f t="shared" si="10"/>
        <v>10</v>
      </c>
    </row>
    <row r="98" spans="1:11" x14ac:dyDescent="0.25">
      <c r="A98" s="24">
        <f t="shared" si="8"/>
        <v>640</v>
      </c>
      <c r="B98" s="34" t="s">
        <v>41</v>
      </c>
      <c r="C98" s="39" t="s">
        <v>28</v>
      </c>
      <c r="D98" s="39"/>
      <c r="E98" s="27" t="s">
        <v>29</v>
      </c>
      <c r="F98" s="27" t="s">
        <v>30</v>
      </c>
      <c r="G98" s="36">
        <v>0.35</v>
      </c>
      <c r="H98" s="24">
        <v>6</v>
      </c>
      <c r="I98" s="40">
        <f t="shared" si="10"/>
        <v>2.0999999999999996</v>
      </c>
    </row>
    <row r="99" spans="1:11" x14ac:dyDescent="0.25">
      <c r="A99" s="24"/>
      <c r="B99" s="34"/>
      <c r="C99" s="39"/>
      <c r="D99" s="39"/>
      <c r="E99" s="27"/>
      <c r="F99" s="27"/>
      <c r="G99" s="40"/>
      <c r="H99" s="24"/>
      <c r="I99" s="40"/>
    </row>
    <row r="100" spans="1:11" x14ac:dyDescent="0.25">
      <c r="A100" s="24"/>
      <c r="B100" s="34"/>
      <c r="C100" s="39"/>
      <c r="D100" s="39"/>
      <c r="E100" s="27"/>
      <c r="F100" s="27"/>
      <c r="G100" s="12" t="s">
        <v>8</v>
      </c>
      <c r="H100" s="24"/>
      <c r="I100" s="37">
        <f>SUM(I12:I98)</f>
        <v>7523.6700000000019</v>
      </c>
    </row>
    <row r="101" spans="1:11" x14ac:dyDescent="0.25">
      <c r="A101" s="8"/>
    </row>
    <row r="102" spans="1:11" x14ac:dyDescent="0.25">
      <c r="A102" s="8"/>
    </row>
    <row r="103" spans="1:11" x14ac:dyDescent="0.25">
      <c r="A103" s="8"/>
      <c r="B103" s="5"/>
      <c r="E103" s="5"/>
      <c r="F103" s="5"/>
      <c r="G103" s="5"/>
      <c r="H103" s="5"/>
      <c r="I103" s="5"/>
      <c r="K103" s="5"/>
    </row>
    <row r="104" spans="1:11" x14ac:dyDescent="0.25">
      <c r="A104" s="8"/>
      <c r="B104" s="8"/>
      <c r="C104" s="8"/>
      <c r="D104" s="8"/>
      <c r="E104" s="25" t="s">
        <v>192</v>
      </c>
      <c r="F104" s="8"/>
      <c r="G104" s="8"/>
      <c r="I104" s="8"/>
      <c r="K104" s="5"/>
    </row>
    <row r="105" spans="1:11" x14ac:dyDescent="0.25">
      <c r="A105" s="8"/>
      <c r="B105" s="8" t="s">
        <v>9</v>
      </c>
      <c r="C105" s="8" t="s">
        <v>187</v>
      </c>
      <c r="D105" s="24">
        <v>2105670</v>
      </c>
      <c r="E105" s="38" t="s">
        <v>188</v>
      </c>
      <c r="F105" s="38" t="s">
        <v>189</v>
      </c>
      <c r="G105" s="70">
        <v>20.45</v>
      </c>
      <c r="H105" s="24">
        <v>2</v>
      </c>
      <c r="I105" s="40">
        <f t="shared" ref="I105:I106" si="11">G105*H105</f>
        <v>40.9</v>
      </c>
      <c r="K105" s="5"/>
    </row>
    <row r="106" spans="1:11" x14ac:dyDescent="0.25">
      <c r="A106" s="8"/>
      <c r="B106" s="8" t="s">
        <v>9</v>
      </c>
      <c r="C106" s="8" t="s">
        <v>187</v>
      </c>
      <c r="D106" s="24">
        <v>5448</v>
      </c>
      <c r="E106" s="38" t="s">
        <v>190</v>
      </c>
      <c r="F106" s="38" t="s">
        <v>191</v>
      </c>
      <c r="G106" s="70">
        <v>8.8800000000000008</v>
      </c>
      <c r="H106" s="24">
        <v>2</v>
      </c>
      <c r="I106" s="40">
        <f t="shared" si="11"/>
        <v>17.760000000000002</v>
      </c>
      <c r="K106" s="5"/>
    </row>
    <row r="107" spans="1:11" x14ac:dyDescent="0.25">
      <c r="A107" s="8"/>
      <c r="B107" s="8"/>
      <c r="C107" s="8"/>
      <c r="D107" s="8"/>
      <c r="E107" s="8"/>
      <c r="F107" s="8"/>
      <c r="G107" s="8"/>
      <c r="I107" s="8"/>
      <c r="K107" s="5"/>
    </row>
    <row r="108" spans="1:11" x14ac:dyDescent="0.25">
      <c r="A108" s="8"/>
      <c r="B108" s="8"/>
      <c r="C108" s="8"/>
      <c r="D108" s="8"/>
      <c r="E108" s="8"/>
      <c r="F108" s="8"/>
      <c r="G108" s="8"/>
      <c r="I108" s="8"/>
      <c r="K108" s="5"/>
    </row>
    <row r="109" spans="1:11" x14ac:dyDescent="0.25">
      <c r="A109" s="8"/>
      <c r="B109" s="8"/>
      <c r="C109" s="8"/>
      <c r="D109" s="8"/>
      <c r="E109" s="8"/>
      <c r="F109" s="8"/>
      <c r="G109" s="8"/>
      <c r="I109" s="8"/>
      <c r="K109" s="5"/>
    </row>
    <row r="110" spans="1:11" x14ac:dyDescent="0.25">
      <c r="A110" s="8"/>
      <c r="B110" s="8"/>
      <c r="C110" s="8"/>
      <c r="D110" s="8"/>
      <c r="E110" s="8"/>
      <c r="F110" s="8"/>
      <c r="G110" s="8"/>
      <c r="I110" s="8"/>
      <c r="K110" s="5"/>
    </row>
    <row r="111" spans="1:11" x14ac:dyDescent="0.25">
      <c r="A111" s="8"/>
      <c r="B111" s="8"/>
      <c r="C111" s="8"/>
      <c r="D111" s="8"/>
      <c r="E111" s="8"/>
      <c r="F111" s="8"/>
      <c r="G111" s="8"/>
      <c r="I111" s="8"/>
      <c r="K111" s="5"/>
    </row>
    <row r="112" spans="1:11" x14ac:dyDescent="0.25">
      <c r="A112" s="8"/>
      <c r="B112" s="8"/>
      <c r="C112" s="8"/>
      <c r="D112" s="8"/>
      <c r="E112" s="8"/>
      <c r="F112" s="8"/>
      <c r="G112" s="8"/>
      <c r="I112" s="8"/>
    </row>
    <row r="113" spans="1:9" x14ac:dyDescent="0.25">
      <c r="A113" s="8"/>
      <c r="B113" s="8"/>
      <c r="C113" s="8"/>
      <c r="D113" s="8"/>
      <c r="E113" s="8"/>
      <c r="F113" s="8"/>
      <c r="G113" s="8"/>
      <c r="I113" s="8"/>
    </row>
    <row r="114" spans="1:9" x14ac:dyDescent="0.25">
      <c r="A114" s="32"/>
      <c r="B114" s="68"/>
      <c r="C114" s="63"/>
      <c r="D114" s="63"/>
      <c r="E114" s="32"/>
      <c r="F114" s="32"/>
      <c r="G114" s="69"/>
      <c r="H114" s="33"/>
      <c r="I114" s="31"/>
    </row>
  </sheetData>
  <autoFilter ref="A10:I100" xr:uid="{89A108DD-AA35-47EB-B6DB-E33D8010F328}"/>
  <sortState xmlns:xlrd2="http://schemas.microsoft.com/office/spreadsheetml/2017/richdata2" ref="A12:I98">
    <sortCondition ref="A12:A98"/>
  </sortState>
  <pageMargins left="0.7" right="0.7" top="0.75" bottom="0.75" header="0.3" footer="0.3"/>
  <pageSetup paperSize="3" scale="83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CraftAuto-Sales</cp:lastModifiedBy>
  <cp:lastPrinted>2023-10-17T15:04:51Z</cp:lastPrinted>
  <dcterms:created xsi:type="dcterms:W3CDTF">2015-05-12T23:49:26Z</dcterms:created>
  <dcterms:modified xsi:type="dcterms:W3CDTF">2025-07-09T21:03:46Z</dcterms:modified>
</cp:coreProperties>
</file>