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6" i="1" l="1"/>
  <c r="H34" i="1" l="1"/>
  <c r="J17" i="1"/>
  <c r="J25" i="1"/>
  <c r="J33" i="1"/>
  <c r="J34" i="1"/>
  <c r="J35" i="1"/>
  <c r="H33" i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6" i="1"/>
  <c r="H16" i="1"/>
  <c r="H15" i="1"/>
  <c r="J15" i="1" s="1"/>
  <c r="H14" i="1"/>
  <c r="J14" i="1" s="1"/>
  <c r="H13" i="1"/>
  <c r="J13" i="1" s="1"/>
  <c r="H9" i="1"/>
  <c r="J9" i="1" s="1"/>
  <c r="H8" i="1"/>
  <c r="J8" i="1" s="1"/>
  <c r="H7" i="1"/>
  <c r="J7" i="1" s="1"/>
  <c r="H3" i="1"/>
  <c r="J3" i="1" s="1"/>
  <c r="H4" i="1"/>
  <c r="J4" i="1" s="1"/>
  <c r="H5" i="1"/>
  <c r="J5" i="1" s="1"/>
  <c r="H6" i="1"/>
  <c r="J6" i="1" s="1"/>
  <c r="H10" i="1"/>
  <c r="J10" i="1" s="1"/>
  <c r="H11" i="1"/>
  <c r="J11" i="1" s="1"/>
  <c r="H12" i="1"/>
  <c r="J12" i="1" s="1"/>
  <c r="H2" i="1"/>
  <c r="J2" i="1" s="1"/>
</calcChain>
</file>

<file path=xl/sharedStrings.xml><?xml version="1.0" encoding="utf-8"?>
<sst xmlns="http://schemas.openxmlformats.org/spreadsheetml/2006/main" count="169" uniqueCount="166">
  <si>
    <t>Component Description</t>
  </si>
  <si>
    <t>Circuit Ref Numbers</t>
  </si>
  <si>
    <t>Manufacturer Part Number</t>
  </si>
  <si>
    <t>DigiKey Part Number</t>
  </si>
  <si>
    <t>U1</t>
  </si>
  <si>
    <t>Capacitor 0603 2.2nF</t>
  </si>
  <si>
    <t>C1,C2</t>
  </si>
  <si>
    <t>Capacitor 0603 10uF</t>
  </si>
  <si>
    <t>C3</t>
  </si>
  <si>
    <t>Capacitor 0603 0.1uF</t>
  </si>
  <si>
    <t>Capacitor 0603 2.2uF</t>
  </si>
  <si>
    <t>C5,C6</t>
  </si>
  <si>
    <t>Capacitor 0603 1uF</t>
  </si>
  <si>
    <t>J1</t>
  </si>
  <si>
    <t>J2</t>
  </si>
  <si>
    <t>J3</t>
  </si>
  <si>
    <t>Left White RCA Jack</t>
  </si>
  <si>
    <t>Right Red RCA Jack</t>
  </si>
  <si>
    <t>Jumper headers</t>
  </si>
  <si>
    <t>R1,R2</t>
  </si>
  <si>
    <t>PCM5101A-Q1</t>
  </si>
  <si>
    <t>Audio DAC 32bit 384kHz</t>
  </si>
  <si>
    <t> LP5907MFX-3.3</t>
  </si>
  <si>
    <t>Voltage Regulator uLow Noise</t>
  </si>
  <si>
    <t>U2,U3</t>
  </si>
  <si>
    <t>40 pin header for Raspberry Pi</t>
  </si>
  <si>
    <t>J4,J5</t>
  </si>
  <si>
    <t>CAT24C32WI-GT3</t>
  </si>
  <si>
    <t>U5</t>
  </si>
  <si>
    <t>EEPROM for Rpi Configuration</t>
  </si>
  <si>
    <t>Data Sheet</t>
  </si>
  <si>
    <t>CP-1420-ND</t>
  </si>
  <si>
    <t>CP-1419-ND</t>
  </si>
  <si>
    <t>296-38557-1-ND</t>
  </si>
  <si>
    <t>296-37276-1-ND</t>
  </si>
  <si>
    <t>DigiKey Price</t>
  </si>
  <si>
    <t>http://www.cui.com/product/resource/digikeypdf/rcj-04x.pdf</t>
  </si>
  <si>
    <t>http://www.ti.com/lit/ds/symlink/lp5907.pdf</t>
  </si>
  <si>
    <t>http://www.ti.com/lit/ds/symlink/pcm5101a-q1.pdf</t>
  </si>
  <si>
    <t>Sub Total</t>
  </si>
  <si>
    <t>Total:</t>
  </si>
  <si>
    <t>Per Board</t>
  </si>
  <si>
    <t>CAT24C32WI-GT3CT-ND</t>
  </si>
  <si>
    <t>http://www.onsemi.com/pub_link/Collateral/CAT24C32-D.PDF</t>
  </si>
  <si>
    <t>GRM1885C1H222JA01D</t>
  </si>
  <si>
    <t>490-1459-1-ND</t>
  </si>
  <si>
    <t>CL10X106MP8NRNC</t>
  </si>
  <si>
    <t>1276-2383-1-ND</t>
  </si>
  <si>
    <t>GRM188R71C104KA01D</t>
  </si>
  <si>
    <t>490-1532-1-ND</t>
  </si>
  <si>
    <t>GRM188R61A225KE34D</t>
  </si>
  <si>
    <t>490-1545-1-ND</t>
  </si>
  <si>
    <t>CL10B105KP8NNNC</t>
  </si>
  <si>
    <t>1276-1946-1-ND</t>
  </si>
  <si>
    <t>ERJ-3EKF4700V</t>
  </si>
  <si>
    <t>P470HCT-ND</t>
  </si>
  <si>
    <t>ERJ-3EKF1002V</t>
  </si>
  <si>
    <t>P10.0KHCT-ND</t>
  </si>
  <si>
    <t>1276-4703-1-ND</t>
  </si>
  <si>
    <t>961102-6404-AR</t>
  </si>
  <si>
    <t>3M9447-ND</t>
  </si>
  <si>
    <t>Alt Part Number</t>
  </si>
  <si>
    <t>Adafruit</t>
  </si>
  <si>
    <t>Alt Vendor</t>
  </si>
  <si>
    <t>https://www.adafruit.com/images/product-files/2187/CS25582-40G-M36-0A%20(1).jpg</t>
  </si>
  <si>
    <t>PJ-002A</t>
  </si>
  <si>
    <t>J6</t>
  </si>
  <si>
    <t>Power In</t>
  </si>
  <si>
    <t>Capacitor 0805 10uF</t>
  </si>
  <si>
    <t>C16</t>
  </si>
  <si>
    <t>Resistor 0603 100k Ohm</t>
  </si>
  <si>
    <t>C4,C7,C8,C10,C15,C19</t>
  </si>
  <si>
    <t>Shotkey Diode</t>
  </si>
  <si>
    <t>D1</t>
  </si>
  <si>
    <t>B330B-13</t>
  </si>
  <si>
    <t>Inductor 6.8 uH</t>
  </si>
  <si>
    <t>VLF10040T-6R8N4R5</t>
  </si>
  <si>
    <t>L1</t>
  </si>
  <si>
    <t>Capacitor 0805 22uF</t>
  </si>
  <si>
    <t>ADP2302ARDZ-5.0</t>
  </si>
  <si>
    <t>U4</t>
  </si>
  <si>
    <t>Switching Regulator 5V out 7-12V in</t>
  </si>
  <si>
    <t>DMG2305UX</t>
  </si>
  <si>
    <t>Q1</t>
  </si>
  <si>
    <t>Power MOSFET P type</t>
  </si>
  <si>
    <t>PNP BJT pair</t>
  </si>
  <si>
    <t>U6</t>
  </si>
  <si>
    <t>DMMT5401</t>
  </si>
  <si>
    <t>Resistor 0603 470 Ohm</t>
  </si>
  <si>
    <t>Resistor 0603 10k Ohm</t>
  </si>
  <si>
    <t>Resistor 0603 3.9k Ohm</t>
  </si>
  <si>
    <t>Resistor 0603 47k Ohm</t>
  </si>
  <si>
    <t>R10</t>
  </si>
  <si>
    <t>Resistor 0603 33 Ohm</t>
  </si>
  <si>
    <t>R14,R15,R16</t>
  </si>
  <si>
    <t>2-1825027-0</t>
  </si>
  <si>
    <t>Right angle push button switch</t>
  </si>
  <si>
    <t>S1</t>
  </si>
  <si>
    <t>Resistor 0603 1k Ohm</t>
  </si>
  <si>
    <t>R13</t>
  </si>
  <si>
    <t>R3,R6,R7,R9,R11</t>
  </si>
  <si>
    <t>Resistor 0603 200 Ohm</t>
  </si>
  <si>
    <t>R8,R19,R20</t>
  </si>
  <si>
    <t>PMP4201G</t>
  </si>
  <si>
    <t>U7</t>
  </si>
  <si>
    <t>NPN BJT pair</t>
  </si>
  <si>
    <t>R17,R18</t>
  </si>
  <si>
    <t>LED 0805 Green/Red pair</t>
  </si>
  <si>
    <t>LTST-C155GEKT</t>
  </si>
  <si>
    <t>C11,C12,C13,C14,C20,C21</t>
  </si>
  <si>
    <t>568-6748-1-ND</t>
  </si>
  <si>
    <t>http://www.nxp.com/documents/data_sheet/PMP4201V_G_Y.pdf</t>
  </si>
  <si>
    <t>450-1661-ND</t>
  </si>
  <si>
    <t>http://media.digikey.com/pdf/Data%20Sheets/Tyco%20Electronics%20Alcoswitch%20PDFs/FSM%20Series.pdf</t>
  </si>
  <si>
    <t>RLP2-200-650</t>
  </si>
  <si>
    <t>492-1452-ND</t>
  </si>
  <si>
    <t>MP1</t>
  </si>
  <si>
    <t>160-1172-1-ND</t>
  </si>
  <si>
    <t>http://media.digikey.com/pdf/Data%20Sheets/Lite-On%20PDFs/LTST-C155GEKT.pdf</t>
  </si>
  <si>
    <t>DMMT5401-FDICT-ND</t>
  </si>
  <si>
    <t>http://www.diodes.com/datasheets/ds30437.pdf</t>
  </si>
  <si>
    <t>DMG2305UX-7DICT-ND</t>
  </si>
  <si>
    <t>http://www.diodes.com/datasheets/DMG2305UX.pdf</t>
  </si>
  <si>
    <t>ADP2302ARDZ-5.0-R7CT-ND</t>
  </si>
  <si>
    <t>http://www.analog.com/static/imported-files/data_sheets/ADP2302_2303.pdf</t>
  </si>
  <si>
    <t>C2012X5R1C226K125AC</t>
  </si>
  <si>
    <t>http://product.tdk.com/en/catalog/datasheets/mlcc_commercial_general_en.pdf</t>
  </si>
  <si>
    <t>445-6797-1-ND</t>
  </si>
  <si>
    <t>445-3561-1-ND</t>
  </si>
  <si>
    <t>http://media.digikey.com/pdf/Data%20Sheets/TDK%20PDFs/VLF10040.pdf</t>
  </si>
  <si>
    <t>B330B-FDICT-ND</t>
  </si>
  <si>
    <t>http://www.diodes.com/datasheets/ds30924.pdf</t>
  </si>
  <si>
    <t>C2012X5R1V106K085AC</t>
  </si>
  <si>
    <t>445-14417-1-ND</t>
  </si>
  <si>
    <t>Notes</t>
  </si>
  <si>
    <t>ERJ-3EKF1003V</t>
  </si>
  <si>
    <t>P100KHCT-ND</t>
  </si>
  <si>
    <t>MCR03ERTF4702</t>
  </si>
  <si>
    <t>RHM47.0KCFCT-ND</t>
  </si>
  <si>
    <t>ERJ-3EKF33R0V</t>
  </si>
  <si>
    <t>P33.0HCT-ND</t>
  </si>
  <si>
    <t>ERJ-3EKF1001V</t>
  </si>
  <si>
    <t>P1.00KHCT-ND</t>
  </si>
  <si>
    <t>P200HCT-ND</t>
  </si>
  <si>
    <t>ERJ-3EKF2000V</t>
  </si>
  <si>
    <t>CP-002A-ND</t>
  </si>
  <si>
    <t>http://www.cui.com/product/resource/digikeypdf/pj-002a.pdf</t>
  </si>
  <si>
    <t>LED 0805 White</t>
  </si>
  <si>
    <t>QBLP631-IW</t>
  </si>
  <si>
    <t>1516-1085-1-ND</t>
  </si>
  <si>
    <t>http://www.qt-brightek.com/datasheet/QBLP631_series.pdf</t>
  </si>
  <si>
    <t>Standoff M2.5 8mm B2B</t>
  </si>
  <si>
    <t>--</t>
  </si>
  <si>
    <t>V6622B</t>
  </si>
  <si>
    <t>AE10794-ND</t>
  </si>
  <si>
    <t>R4,R5,R12</t>
  </si>
  <si>
    <t>LED1</t>
  </si>
  <si>
    <t>LED2</t>
  </si>
  <si>
    <t>C17,C18, C9</t>
  </si>
  <si>
    <t>Light Pipe</t>
  </si>
  <si>
    <t>PJRAN1X1U01AUX</t>
  </si>
  <si>
    <t>Digikey</t>
  </si>
  <si>
    <t>PJRAN1X1U03AU</t>
  </si>
  <si>
    <t>R4 and R5 can probably be 10k. Just following the hat spec though.</t>
  </si>
  <si>
    <t>SC1853-ND</t>
  </si>
  <si>
    <t>SC1852-ND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</si>
</sst>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0" xfId="1"/>
    <xf numFmtId="0" fontId="0" fillId="0" borderId="1" xfId="0" applyFill="1" applyBorder="1"/>
    <xf numFmtId="0" fontId="0" fillId="0" borderId="4" xfId="0" applyFill="1" applyBorder="1"/>
    <xf numFmtId="0" fontId="0" fillId="0" borderId="5" xfId="0" applyBorder="1"/>
    <xf numFmtId="0" fontId="0" fillId="0" borderId="3" xfId="0" applyBorder="1" applyAlignment="1">
      <alignment shrinkToFit="1"/>
    </xf>
    <xf numFmtId="0" fontId="1" fillId="0" borderId="3" xfId="1" applyBorder="1" applyAlignment="1">
      <alignment shrinkToFit="1"/>
    </xf>
    <xf numFmtId="164" fontId="0" fillId="0" borderId="0" xfId="0" applyNumberFormat="1"/>
    <xf numFmtId="164" fontId="2" fillId="0" borderId="0" xfId="0" applyNumberFormat="1" applyFont="1"/>
    <xf numFmtId="0" fontId="0" fillId="0" borderId="6" xfId="0" applyFill="1" applyBorder="1"/>
    <xf numFmtId="0" fontId="0" fillId="0" borderId="6" xfId="0" applyBorder="1"/>
    <xf numFmtId="164" fontId="2" fillId="0" borderId="0" xfId="0" applyNumberFormat="1" applyFont="1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Fill="1" applyBorder="1"/>
    <xf numFmtId="0" fontId="0" fillId="0" borderId="0" xfId="0" applyAlignment="1">
      <alignment shrinkToFit="1"/>
    </xf>
    <xf numFmtId="0" fontId="1" fillId="0" borderId="0" xfId="1" applyAlignment="1">
      <alignment shrinkToFit="1"/>
    </xf>
    <xf numFmtId="0" fontId="1" fillId="2" borderId="2" xfId="1" applyFill="1" applyBorder="1" applyAlignment="1">
      <alignment vertical="center" wrapText="1"/>
    </xf>
    <xf numFmtId="0" fontId="0" fillId="0" borderId="0" xfId="0" quotePrefix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ERJ-3EKF4700V/P470HCT-ND/1746781" TargetMode="External"/><Relationship Id="rId18" Type="http://schemas.openxmlformats.org/officeDocument/2006/relationships/hyperlink" Target="http://www.digikey.com/product-detail/en/LP5907MFX-3.3%2FNOPB/296-38557-1-ND/5034443" TargetMode="External"/><Relationship Id="rId26" Type="http://schemas.openxmlformats.org/officeDocument/2006/relationships/hyperlink" Target="http://www.digikey.com/product-detail/en/DMMT5401-7-F/DMMT5401-FDICT-ND/717881" TargetMode="External"/><Relationship Id="rId39" Type="http://schemas.openxmlformats.org/officeDocument/2006/relationships/hyperlink" Target="http://www.digikey.com/product-detail/en/ERJ-3EKF1003V/P100KHCT-ND/198110" TargetMode="External"/><Relationship Id="rId3" Type="http://schemas.openxmlformats.org/officeDocument/2006/relationships/hyperlink" Target="http://www.cui.com/product/resource/digikeypdf/rcj-04x.pdf" TargetMode="External"/><Relationship Id="rId21" Type="http://schemas.openxmlformats.org/officeDocument/2006/relationships/hyperlink" Target="http://www.digikey.com/product-detail/en/2-1825027-0/450-1661-ND/1632547" TargetMode="External"/><Relationship Id="rId34" Type="http://schemas.openxmlformats.org/officeDocument/2006/relationships/hyperlink" Target="http://www.digikey.com/product-detail/en/VLF10040T-6R8N4R5/445-3561-1-ND/1856529" TargetMode="External"/><Relationship Id="rId42" Type="http://schemas.openxmlformats.org/officeDocument/2006/relationships/hyperlink" Target="http://www.digikey.com/product-detail/en/ERJ-3EKF1001V/P1.00KHCT-ND/198071" TargetMode="External"/><Relationship Id="rId47" Type="http://schemas.openxmlformats.org/officeDocument/2006/relationships/hyperlink" Target="http://www.qt-brightek.com/datasheet/QBLP631_series.pdf" TargetMode="External"/><Relationship Id="rId50" Type="http://schemas.openxmlformats.org/officeDocument/2006/relationships/hyperlink" Target="http://www.digikey.com/product-detail/en/PJRAN1X1U01AUX/SC1852-ND/1288659" TargetMode="External"/><Relationship Id="rId7" Type="http://schemas.openxmlformats.org/officeDocument/2006/relationships/hyperlink" Target="http://www.onsemi.com/pub_link/Collateral/CAT24C32-D.PDF" TargetMode="External"/><Relationship Id="rId12" Type="http://schemas.openxmlformats.org/officeDocument/2006/relationships/hyperlink" Target="http://www.digikey.com/product-detail/en/CL10B105KP8NNNC/1276-1946-1-ND/3890032" TargetMode="External"/><Relationship Id="rId17" Type="http://schemas.openxmlformats.org/officeDocument/2006/relationships/hyperlink" Target="http://www.adafruit.com/products/2187" TargetMode="External"/><Relationship Id="rId25" Type="http://schemas.openxmlformats.org/officeDocument/2006/relationships/hyperlink" Target="http://media.digikey.com/pdf/Data%20Sheets/Lite-On%20PDFs/LTST-C155GEKT.pdf" TargetMode="External"/><Relationship Id="rId33" Type="http://schemas.openxmlformats.org/officeDocument/2006/relationships/hyperlink" Target="http://www.digikey.com/product-detail/en/C2012X5R1C226K125AC/445-6797-1-ND/2524879" TargetMode="External"/><Relationship Id="rId38" Type="http://schemas.openxmlformats.org/officeDocument/2006/relationships/hyperlink" Target="http://www.digikey.com/product-detail/en/C2012X5R1V106K085AC/445-14417-1-ND/3956083" TargetMode="External"/><Relationship Id="rId46" Type="http://schemas.openxmlformats.org/officeDocument/2006/relationships/hyperlink" Target="http://www.digikey.com/product-detail/en/QBLP631-IW/1516-1085-1-ND/4814812" TargetMode="External"/><Relationship Id="rId2" Type="http://schemas.openxmlformats.org/officeDocument/2006/relationships/hyperlink" Target="http://www.cui.com/product/resource/digikeypdf/rcj-04x.pdf" TargetMode="External"/><Relationship Id="rId16" Type="http://schemas.openxmlformats.org/officeDocument/2006/relationships/hyperlink" Target="http://www.digikey.com/product-detail/en/961102-6404-AR/3M9447-ND/2071488" TargetMode="External"/><Relationship Id="rId20" Type="http://schemas.openxmlformats.org/officeDocument/2006/relationships/hyperlink" Target="http://www.nxp.com/documents/data_sheet/PMP4201V_G_Y.pdf" TargetMode="External"/><Relationship Id="rId29" Type="http://schemas.openxmlformats.org/officeDocument/2006/relationships/hyperlink" Target="http://www.diodes.com/datasheets/DMG2305UX.pdf" TargetMode="External"/><Relationship Id="rId41" Type="http://schemas.openxmlformats.org/officeDocument/2006/relationships/hyperlink" Target="http://www.digikey.com/product-detail/en/ERJ-3EKF33R0V/P33.0HCT-ND/1746765" TargetMode="External"/><Relationship Id="rId1" Type="http://schemas.openxmlformats.org/officeDocument/2006/relationships/hyperlink" Target="http://www.digikey.com/product-detail/en/PCM5101AQPWRQ1/296-37276-1-ND/4733025" TargetMode="External"/><Relationship Id="rId6" Type="http://schemas.openxmlformats.org/officeDocument/2006/relationships/hyperlink" Target="http://www.digikey.com/product-detail/en/CAT24C32WI-GT3/CAT24C32WI-GT3CT-ND/1631159" TargetMode="External"/><Relationship Id="rId11" Type="http://schemas.openxmlformats.org/officeDocument/2006/relationships/hyperlink" Target="http://www.digikey.com/product-detail/en/GRM188R61A225KE34D/490-1545-1-ND/587767" TargetMode="External"/><Relationship Id="rId24" Type="http://schemas.openxmlformats.org/officeDocument/2006/relationships/hyperlink" Target="http://www.digikey.com/product-detail/en/LTST-C155GEKT/160-1172-1-ND/269244" TargetMode="External"/><Relationship Id="rId32" Type="http://schemas.openxmlformats.org/officeDocument/2006/relationships/hyperlink" Target="http://product.tdk.com/en/catalog/datasheets/mlcc_commercial_general_en.pdf" TargetMode="External"/><Relationship Id="rId37" Type="http://schemas.openxmlformats.org/officeDocument/2006/relationships/hyperlink" Target="http://www.diodes.com/datasheets/ds30924.pdf" TargetMode="External"/><Relationship Id="rId40" Type="http://schemas.openxmlformats.org/officeDocument/2006/relationships/hyperlink" Target="http://www.digikey.com/product-detail/en/MCR03ERTF4702/RHM47.0KCFCT-ND/2796484" TargetMode="External"/><Relationship Id="rId45" Type="http://schemas.openxmlformats.org/officeDocument/2006/relationships/hyperlink" Target="http://www.cui.com/product/resource/digikeypdf/pj-002a.pdf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www.ti.com/lit/ds/symlink/pcm5101a-q1.pdf" TargetMode="External"/><Relationship Id="rId15" Type="http://schemas.openxmlformats.org/officeDocument/2006/relationships/hyperlink" Target="http://www.digikey.com/product-detail/en/RC1608F392CS/1276-4703-1-ND/3967675" TargetMode="External"/><Relationship Id="rId23" Type="http://schemas.openxmlformats.org/officeDocument/2006/relationships/hyperlink" Target="http://www.digikey.com/product-detail/en/RLP2-200-650/492-1452-ND/2875083" TargetMode="External"/><Relationship Id="rId28" Type="http://schemas.openxmlformats.org/officeDocument/2006/relationships/hyperlink" Target="http://www.digikey.com/product-detail/en/DMG2305UX-7/DMG2305UX-7DICT-ND/4340665" TargetMode="External"/><Relationship Id="rId36" Type="http://schemas.openxmlformats.org/officeDocument/2006/relationships/hyperlink" Target="http://www.digikey.com/product-detail/en/B330B-13-F/B330B-FDICT-ND/724977" TargetMode="External"/><Relationship Id="rId49" Type="http://schemas.openxmlformats.org/officeDocument/2006/relationships/hyperlink" Target="http://www.digikey.com/product-detail/en/PJRAN1X1U03AU/SC1853-ND/1288664" TargetMode="External"/><Relationship Id="rId10" Type="http://schemas.openxmlformats.org/officeDocument/2006/relationships/hyperlink" Target="http://www.digikey.com/product-detail/en/GRM188R71C104KA01D/490-1532-1-ND/587771" TargetMode="External"/><Relationship Id="rId19" Type="http://schemas.openxmlformats.org/officeDocument/2006/relationships/hyperlink" Target="http://www.digikey.com/product-detail/en/PMP4201G,115/568-6748-1-ND/2676788" TargetMode="External"/><Relationship Id="rId31" Type="http://schemas.openxmlformats.org/officeDocument/2006/relationships/hyperlink" Target="http://www.analog.com/static/imported-files/data_sheets/ADP2302_2303.pdf" TargetMode="External"/><Relationship Id="rId44" Type="http://schemas.openxmlformats.org/officeDocument/2006/relationships/hyperlink" Target="http://www.digikey.com/product-detail/en/PJ-002A/CP-002A-ND/96962" TargetMode="External"/><Relationship Id="rId52" Type="http://schemas.openxmlformats.org/officeDocument/2006/relationships/hyperlink" Target="http://www.digikey.com/product-detail/en/RCJ-042/CP-1419-ND/408506" TargetMode="External"/><Relationship Id="rId4" Type="http://schemas.openxmlformats.org/officeDocument/2006/relationships/hyperlink" Target="http://www.ti.com/lit/ds/symlink/lp5907.pdf" TargetMode="External"/><Relationship Id="rId9" Type="http://schemas.openxmlformats.org/officeDocument/2006/relationships/hyperlink" Target="http://www.digikey.com/product-detail/en/CL10X106MP8NRNC/1276-2383-1-ND/3890469" TargetMode="External"/><Relationship Id="rId14" Type="http://schemas.openxmlformats.org/officeDocument/2006/relationships/hyperlink" Target="http://www.digikey.com/product-detail/en/ERJ-3EKF1002V/P10.0KHCT-ND/198102" TargetMode="External"/><Relationship Id="rId22" Type="http://schemas.openxmlformats.org/officeDocument/2006/relationships/hyperlink" Target="http://media.digikey.com/pdf/Data%20Sheets/Tyco%20Electronics%20Alcoswitch%20PDFs/FSM%20Series.pdf" TargetMode="External"/><Relationship Id="rId27" Type="http://schemas.openxmlformats.org/officeDocument/2006/relationships/hyperlink" Target="http://www.diodes.com/datasheets/ds30437.pdf" TargetMode="External"/><Relationship Id="rId30" Type="http://schemas.openxmlformats.org/officeDocument/2006/relationships/hyperlink" Target="http://www.digikey.com/scripts/DkSearch/dksus.dll?Detail&amp;itemSeq=164057427&amp;uq=635562424028462556&amp;CSRT=17411736704539519653" TargetMode="External"/><Relationship Id="rId35" Type="http://schemas.openxmlformats.org/officeDocument/2006/relationships/hyperlink" Target="http://media.digikey.com/pdf/Data%20Sheets/TDK%20PDFs/VLF10040.pdf" TargetMode="External"/><Relationship Id="rId43" Type="http://schemas.openxmlformats.org/officeDocument/2006/relationships/hyperlink" Target="http://www.digikey.com/product-detail/en/ERJ-3EKF2000V/P200HCT-ND/198240" TargetMode="External"/><Relationship Id="rId48" Type="http://schemas.openxmlformats.org/officeDocument/2006/relationships/hyperlink" Target="http://www.digikey.com/product-search/en?x=0&amp;y=0&amp;lang=en&amp;site=us&amp;keywords=AE10794-ND" TargetMode="External"/><Relationship Id="rId8" Type="http://schemas.openxmlformats.org/officeDocument/2006/relationships/hyperlink" Target="http://www.digikey.com/product-detail/en/GRM1885C1H222JA01D/490-1459-1-ND/587663" TargetMode="External"/><Relationship Id="rId51" Type="http://schemas.openxmlformats.org/officeDocument/2006/relationships/hyperlink" Target="http://www.digikey.com/product-detail/en/RCJ-043/CP-1420-ND/4085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89" zoomScaleNormal="89" workbookViewId="0">
      <selection activeCell="E11" sqref="E11"/>
    </sheetView>
  </sheetViews>
  <sheetFormatPr defaultRowHeight="15" x14ac:dyDescent="0.25"/>
  <cols>
    <col min="1" max="1" width="32.85546875" customWidth="1"/>
    <col min="2" max="2" width="31.140625" customWidth="1"/>
    <col min="3" max="3" width="26.140625" customWidth="1"/>
    <col min="4" max="4" width="24.85546875" customWidth="1"/>
    <col min="5" max="5" width="11" customWidth="1"/>
    <col min="6" max="6" width="15.85546875" customWidth="1"/>
    <col min="7" max="7" width="12" customWidth="1"/>
    <col min="8" max="8" width="10.140625" customWidth="1"/>
    <col min="9" max="9" width="12.5703125" customWidth="1"/>
    <col min="10" max="10" width="9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61</v>
      </c>
      <c r="G1" s="4" t="s">
        <v>30</v>
      </c>
      <c r="H1" s="5" t="s">
        <v>41</v>
      </c>
      <c r="I1" s="3" t="s">
        <v>35</v>
      </c>
      <c r="J1" s="1" t="s">
        <v>39</v>
      </c>
      <c r="K1" s="3"/>
      <c r="L1" s="3" t="s">
        <v>134</v>
      </c>
    </row>
    <row r="2" spans="1:12" x14ac:dyDescent="0.25">
      <c r="A2" t="s">
        <v>5</v>
      </c>
      <c r="B2" t="s">
        <v>6</v>
      </c>
      <c r="C2" t="s">
        <v>44</v>
      </c>
      <c r="D2" s="2" t="s">
        <v>45</v>
      </c>
      <c r="E2" s="21"/>
      <c r="G2" s="6"/>
      <c r="H2">
        <f t="shared" ref="H2:H5" si="0">LEN(B2)-LEN(SUBSTITUTE(B2,",",""))+1</f>
        <v>2</v>
      </c>
      <c r="I2" s="8">
        <v>0.12</v>
      </c>
      <c r="J2" s="8">
        <f>H2*I2</f>
        <v>0.24</v>
      </c>
    </row>
    <row r="3" spans="1:12" x14ac:dyDescent="0.25">
      <c r="A3" t="s">
        <v>7</v>
      </c>
      <c r="B3" t="s">
        <v>8</v>
      </c>
      <c r="C3" t="s">
        <v>46</v>
      </c>
      <c r="D3" s="2" t="s">
        <v>47</v>
      </c>
      <c r="E3" s="21"/>
      <c r="G3" s="6"/>
      <c r="H3">
        <f t="shared" si="0"/>
        <v>1</v>
      </c>
      <c r="I3" s="8">
        <v>0.38</v>
      </c>
      <c r="J3" s="8">
        <f t="shared" ref="J3:J5" si="1">H3*I3</f>
        <v>0.38</v>
      </c>
    </row>
    <row r="4" spans="1:12" x14ac:dyDescent="0.25">
      <c r="A4" t="s">
        <v>9</v>
      </c>
      <c r="B4" t="s">
        <v>71</v>
      </c>
      <c r="C4" t="s">
        <v>48</v>
      </c>
      <c r="D4" s="2" t="s">
        <v>49</v>
      </c>
      <c r="E4" s="21"/>
      <c r="G4" s="6"/>
      <c r="H4">
        <f t="shared" si="0"/>
        <v>6</v>
      </c>
      <c r="I4" s="9">
        <v>0.1</v>
      </c>
      <c r="J4" s="8">
        <f t="shared" si="1"/>
        <v>0.60000000000000009</v>
      </c>
    </row>
    <row r="5" spans="1:12" x14ac:dyDescent="0.25">
      <c r="A5" t="s">
        <v>10</v>
      </c>
      <c r="B5" t="s">
        <v>11</v>
      </c>
      <c r="C5" t="s">
        <v>50</v>
      </c>
      <c r="D5" s="2" t="s">
        <v>51</v>
      </c>
      <c r="E5" s="21"/>
      <c r="G5" s="6"/>
      <c r="H5">
        <f t="shared" si="0"/>
        <v>2</v>
      </c>
      <c r="I5" s="9">
        <v>0.17</v>
      </c>
      <c r="J5" s="8">
        <f t="shared" si="1"/>
        <v>0.34</v>
      </c>
    </row>
    <row r="6" spans="1:12" x14ac:dyDescent="0.25">
      <c r="A6" t="s">
        <v>12</v>
      </c>
      <c r="B6" t="s">
        <v>109</v>
      </c>
      <c r="C6" t="s">
        <v>52</v>
      </c>
      <c r="D6" s="2" t="s">
        <v>53</v>
      </c>
      <c r="E6" s="21"/>
      <c r="G6" s="6"/>
      <c r="H6">
        <f t="shared" ref="H6:H34" si="2">LEN(B6)-LEN(SUBSTITUTE(B6,",",""))+1</f>
        <v>6</v>
      </c>
      <c r="I6" s="8">
        <v>0.1</v>
      </c>
      <c r="J6" s="8">
        <f t="shared" ref="J6:J35" si="3">H6*I6</f>
        <v>0.60000000000000009</v>
      </c>
    </row>
    <row r="7" spans="1:12" x14ac:dyDescent="0.25">
      <c r="A7" t="s">
        <v>88</v>
      </c>
      <c r="B7" t="s">
        <v>19</v>
      </c>
      <c r="C7" t="s">
        <v>54</v>
      </c>
      <c r="D7" s="2" t="s">
        <v>55</v>
      </c>
      <c r="E7" s="21"/>
      <c r="G7" s="6"/>
      <c r="H7">
        <f t="shared" si="2"/>
        <v>2</v>
      </c>
      <c r="I7" s="8">
        <v>0.1</v>
      </c>
      <c r="J7" s="8">
        <f t="shared" si="3"/>
        <v>0.2</v>
      </c>
    </row>
    <row r="8" spans="1:12" x14ac:dyDescent="0.25">
      <c r="A8" t="s">
        <v>89</v>
      </c>
      <c r="B8" t="s">
        <v>100</v>
      </c>
      <c r="C8" t="s">
        <v>56</v>
      </c>
      <c r="D8" s="2" t="s">
        <v>57</v>
      </c>
      <c r="E8" s="21"/>
      <c r="G8" s="6"/>
      <c r="H8">
        <f t="shared" si="2"/>
        <v>5</v>
      </c>
      <c r="I8" s="8">
        <v>0.1</v>
      </c>
      <c r="J8" s="8">
        <f t="shared" si="3"/>
        <v>0.5</v>
      </c>
    </row>
    <row r="9" spans="1:12" x14ac:dyDescent="0.25">
      <c r="A9" t="s">
        <v>90</v>
      </c>
      <c r="B9" t="s">
        <v>155</v>
      </c>
      <c r="C9" t="s">
        <v>58</v>
      </c>
      <c r="D9" s="2" t="s">
        <v>58</v>
      </c>
      <c r="E9" s="21"/>
      <c r="G9" s="6"/>
      <c r="H9">
        <f t="shared" si="2"/>
        <v>3</v>
      </c>
      <c r="I9" s="8">
        <v>0.1</v>
      </c>
      <c r="J9" s="8">
        <f t="shared" si="3"/>
        <v>0.30000000000000004</v>
      </c>
      <c r="L9" t="s">
        <v>163</v>
      </c>
    </row>
    <row r="10" spans="1:12" x14ac:dyDescent="0.25">
      <c r="A10" t="s">
        <v>16</v>
      </c>
      <c r="B10" t="s">
        <v>13</v>
      </c>
      <c r="C10" t="s">
        <v>160</v>
      </c>
      <c r="D10" s="2" t="s">
        <v>165</v>
      </c>
      <c r="E10" s="21" t="s">
        <v>161</v>
      </c>
      <c r="F10" s="2" t="s">
        <v>31</v>
      </c>
      <c r="G10" s="7" t="s">
        <v>36</v>
      </c>
      <c r="H10">
        <f t="shared" si="2"/>
        <v>1</v>
      </c>
      <c r="I10" s="8">
        <v>1.04</v>
      </c>
      <c r="J10" s="8">
        <f t="shared" si="3"/>
        <v>1.04</v>
      </c>
    </row>
    <row r="11" spans="1:12" x14ac:dyDescent="0.25">
      <c r="A11" t="s">
        <v>17</v>
      </c>
      <c r="B11" t="s">
        <v>14</v>
      </c>
      <c r="C11" t="s">
        <v>162</v>
      </c>
      <c r="D11" s="2" t="s">
        <v>164</v>
      </c>
      <c r="E11" s="21" t="s">
        <v>161</v>
      </c>
      <c r="F11" s="2" t="s">
        <v>32</v>
      </c>
      <c r="G11" s="7" t="s">
        <v>36</v>
      </c>
      <c r="H11">
        <f t="shared" si="2"/>
        <v>1</v>
      </c>
      <c r="I11" s="8">
        <v>1.07</v>
      </c>
      <c r="J11" s="8">
        <f t="shared" si="3"/>
        <v>1.07</v>
      </c>
    </row>
    <row r="12" spans="1:12" x14ac:dyDescent="0.25">
      <c r="A12" t="s">
        <v>18</v>
      </c>
      <c r="B12" t="s">
        <v>26</v>
      </c>
      <c r="C12" t="s">
        <v>59</v>
      </c>
      <c r="D12" s="2" t="s">
        <v>60</v>
      </c>
      <c r="E12" s="21"/>
      <c r="G12" s="6"/>
      <c r="H12">
        <f t="shared" si="2"/>
        <v>2</v>
      </c>
      <c r="I12" s="8">
        <v>0.16</v>
      </c>
      <c r="J12" s="8">
        <f t="shared" si="3"/>
        <v>0.32</v>
      </c>
    </row>
    <row r="13" spans="1:12" x14ac:dyDescent="0.25">
      <c r="A13" t="s">
        <v>21</v>
      </c>
      <c r="B13" t="s">
        <v>4</v>
      </c>
      <c r="C13" t="s">
        <v>20</v>
      </c>
      <c r="D13" s="2" t="s">
        <v>34</v>
      </c>
      <c r="E13" s="21"/>
      <c r="G13" s="7" t="s">
        <v>38</v>
      </c>
      <c r="H13">
        <f t="shared" si="2"/>
        <v>1</v>
      </c>
      <c r="I13" s="9">
        <v>3.94</v>
      </c>
      <c r="J13" s="8">
        <f t="shared" si="3"/>
        <v>3.94</v>
      </c>
    </row>
    <row r="14" spans="1:12" x14ac:dyDescent="0.25">
      <c r="A14" t="s">
        <v>23</v>
      </c>
      <c r="B14" t="s">
        <v>24</v>
      </c>
      <c r="C14" t="s">
        <v>22</v>
      </c>
      <c r="D14" s="2" t="s">
        <v>33</v>
      </c>
      <c r="E14" s="21"/>
      <c r="G14" s="7" t="s">
        <v>37</v>
      </c>
      <c r="H14">
        <f t="shared" si="2"/>
        <v>2</v>
      </c>
      <c r="I14" s="9">
        <v>0.62</v>
      </c>
      <c r="J14" s="8">
        <f t="shared" si="3"/>
        <v>1.24</v>
      </c>
    </row>
    <row r="15" spans="1:12" x14ac:dyDescent="0.25">
      <c r="A15" t="s">
        <v>25</v>
      </c>
      <c r="B15" t="s">
        <v>15</v>
      </c>
      <c r="D15" s="2"/>
      <c r="E15" t="s">
        <v>62</v>
      </c>
      <c r="F15" s="2">
        <v>2187</v>
      </c>
      <c r="G15" s="7" t="s">
        <v>64</v>
      </c>
      <c r="H15">
        <f t="shared" si="2"/>
        <v>1</v>
      </c>
      <c r="I15" s="8">
        <v>1.95</v>
      </c>
      <c r="J15" s="8">
        <f t="shared" si="3"/>
        <v>1.95</v>
      </c>
    </row>
    <row r="16" spans="1:12" x14ac:dyDescent="0.25">
      <c r="A16" t="s">
        <v>29</v>
      </c>
      <c r="B16" t="s">
        <v>28</v>
      </c>
      <c r="C16" t="s">
        <v>27</v>
      </c>
      <c r="D16" s="2" t="s">
        <v>42</v>
      </c>
      <c r="E16" s="21"/>
      <c r="G16" s="7" t="s">
        <v>43</v>
      </c>
      <c r="H16" s="11">
        <f t="shared" si="2"/>
        <v>1</v>
      </c>
      <c r="I16" s="12">
        <v>0.56999999999999995</v>
      </c>
      <c r="J16" s="13">
        <f t="shared" si="3"/>
        <v>0.56999999999999995</v>
      </c>
    </row>
    <row r="17" spans="1:10" x14ac:dyDescent="0.25">
      <c r="A17" t="s">
        <v>67</v>
      </c>
      <c r="B17" t="s">
        <v>66</v>
      </c>
      <c r="C17" t="s">
        <v>65</v>
      </c>
      <c r="D17" s="2" t="s">
        <v>145</v>
      </c>
      <c r="E17" s="21"/>
      <c r="G17" s="7" t="s">
        <v>146</v>
      </c>
      <c r="H17" s="10">
        <f t="shared" si="2"/>
        <v>1</v>
      </c>
      <c r="I17" s="13">
        <v>0.93</v>
      </c>
      <c r="J17" s="13">
        <f t="shared" si="3"/>
        <v>0.93</v>
      </c>
    </row>
    <row r="18" spans="1:10" x14ac:dyDescent="0.25">
      <c r="A18" t="s">
        <v>68</v>
      </c>
      <c r="B18" t="s">
        <v>69</v>
      </c>
      <c r="C18" t="s">
        <v>132</v>
      </c>
      <c r="D18" s="2" t="s">
        <v>133</v>
      </c>
      <c r="E18" s="21"/>
      <c r="G18" s="17"/>
      <c r="H18" s="10">
        <f t="shared" si="2"/>
        <v>1</v>
      </c>
      <c r="I18" s="8">
        <v>0.7</v>
      </c>
      <c r="J18" s="13">
        <f t="shared" si="3"/>
        <v>0.7</v>
      </c>
    </row>
    <row r="19" spans="1:10" x14ac:dyDescent="0.25">
      <c r="A19" t="s">
        <v>70</v>
      </c>
      <c r="B19" t="s">
        <v>102</v>
      </c>
      <c r="C19" t="s">
        <v>135</v>
      </c>
      <c r="D19" s="2" t="s">
        <v>136</v>
      </c>
      <c r="E19" s="21"/>
      <c r="G19" s="17"/>
      <c r="H19" s="10">
        <f t="shared" si="2"/>
        <v>3</v>
      </c>
      <c r="I19" s="8">
        <v>0.1</v>
      </c>
      <c r="J19" s="13">
        <f t="shared" si="3"/>
        <v>0.30000000000000004</v>
      </c>
    </row>
    <row r="20" spans="1:10" x14ac:dyDescent="0.25">
      <c r="A20" t="s">
        <v>72</v>
      </c>
      <c r="B20" t="s">
        <v>73</v>
      </c>
      <c r="C20" t="s">
        <v>74</v>
      </c>
      <c r="D20" s="2" t="s">
        <v>130</v>
      </c>
      <c r="E20" s="21"/>
      <c r="G20" s="18" t="s">
        <v>131</v>
      </c>
      <c r="H20" s="10">
        <f t="shared" si="2"/>
        <v>1</v>
      </c>
      <c r="I20" s="8">
        <v>0.54</v>
      </c>
      <c r="J20" s="13">
        <f t="shared" si="3"/>
        <v>0.54</v>
      </c>
    </row>
    <row r="21" spans="1:10" x14ac:dyDescent="0.25">
      <c r="A21" t="s">
        <v>75</v>
      </c>
      <c r="B21" t="s">
        <v>77</v>
      </c>
      <c r="C21" t="s">
        <v>76</v>
      </c>
      <c r="D21" s="2" t="s">
        <v>128</v>
      </c>
      <c r="E21" s="21"/>
      <c r="G21" s="18" t="s">
        <v>129</v>
      </c>
      <c r="H21" s="10">
        <f t="shared" si="2"/>
        <v>1</v>
      </c>
      <c r="I21" s="8">
        <v>1.6</v>
      </c>
      <c r="J21" s="13">
        <f t="shared" si="3"/>
        <v>1.6</v>
      </c>
    </row>
    <row r="22" spans="1:10" x14ac:dyDescent="0.25">
      <c r="A22" t="s">
        <v>78</v>
      </c>
      <c r="B22" t="s">
        <v>158</v>
      </c>
      <c r="C22" t="s">
        <v>125</v>
      </c>
      <c r="D22" s="2" t="s">
        <v>127</v>
      </c>
      <c r="E22" s="21"/>
      <c r="G22" s="18" t="s">
        <v>126</v>
      </c>
      <c r="H22" s="10">
        <f t="shared" si="2"/>
        <v>3</v>
      </c>
      <c r="I22" s="8">
        <v>0.77</v>
      </c>
      <c r="J22" s="13">
        <f t="shared" si="3"/>
        <v>2.31</v>
      </c>
    </row>
    <row r="23" spans="1:10" x14ac:dyDescent="0.25">
      <c r="A23" t="s">
        <v>81</v>
      </c>
      <c r="B23" t="s">
        <v>80</v>
      </c>
      <c r="C23" t="s">
        <v>79</v>
      </c>
      <c r="D23" s="2" t="s">
        <v>123</v>
      </c>
      <c r="E23" s="21"/>
      <c r="G23" s="18" t="s">
        <v>124</v>
      </c>
      <c r="H23" s="10">
        <f t="shared" si="2"/>
        <v>1</v>
      </c>
      <c r="I23" s="8">
        <v>3.06</v>
      </c>
      <c r="J23" s="13">
        <f t="shared" si="3"/>
        <v>3.06</v>
      </c>
    </row>
    <row r="24" spans="1:10" x14ac:dyDescent="0.25">
      <c r="A24" t="s">
        <v>84</v>
      </c>
      <c r="B24" t="s">
        <v>83</v>
      </c>
      <c r="C24" t="s">
        <v>82</v>
      </c>
      <c r="D24" s="2" t="s">
        <v>121</v>
      </c>
      <c r="E24" s="21"/>
      <c r="G24" s="18" t="s">
        <v>122</v>
      </c>
      <c r="H24" s="10">
        <f t="shared" si="2"/>
        <v>1</v>
      </c>
      <c r="I24" s="8">
        <v>0.4</v>
      </c>
      <c r="J24" s="13">
        <f t="shared" si="3"/>
        <v>0.4</v>
      </c>
    </row>
    <row r="25" spans="1:10" x14ac:dyDescent="0.25">
      <c r="A25" t="s">
        <v>85</v>
      </c>
      <c r="B25" t="s">
        <v>86</v>
      </c>
      <c r="C25" t="s">
        <v>87</v>
      </c>
      <c r="D25" s="2" t="s">
        <v>119</v>
      </c>
      <c r="E25" s="21"/>
      <c r="G25" s="18" t="s">
        <v>120</v>
      </c>
      <c r="H25" s="10">
        <f t="shared" si="2"/>
        <v>1</v>
      </c>
      <c r="I25" s="8">
        <v>0.49</v>
      </c>
      <c r="J25" s="13">
        <f t="shared" si="3"/>
        <v>0.49</v>
      </c>
    </row>
    <row r="26" spans="1:10" x14ac:dyDescent="0.25">
      <c r="A26" t="s">
        <v>91</v>
      </c>
      <c r="B26" t="s">
        <v>92</v>
      </c>
      <c r="C26" t="s">
        <v>137</v>
      </c>
      <c r="D26" s="2" t="s">
        <v>138</v>
      </c>
      <c r="E26" s="21"/>
      <c r="G26" s="17"/>
      <c r="H26" s="10">
        <f t="shared" si="2"/>
        <v>1</v>
      </c>
      <c r="I26" s="8">
        <v>0.1</v>
      </c>
      <c r="J26" s="13">
        <f t="shared" si="3"/>
        <v>0.1</v>
      </c>
    </row>
    <row r="27" spans="1:10" ht="15.75" thickBot="1" x14ac:dyDescent="0.3">
      <c r="A27" t="s">
        <v>93</v>
      </c>
      <c r="B27" t="s">
        <v>94</v>
      </c>
      <c r="C27" t="s">
        <v>139</v>
      </c>
      <c r="D27" s="2" t="s">
        <v>140</v>
      </c>
      <c r="E27" s="21"/>
      <c r="G27" s="17"/>
      <c r="H27" s="10">
        <f t="shared" si="2"/>
        <v>3</v>
      </c>
      <c r="I27" s="8">
        <v>0.1</v>
      </c>
      <c r="J27" s="13">
        <f t="shared" si="3"/>
        <v>0.30000000000000004</v>
      </c>
    </row>
    <row r="28" spans="1:10" ht="15.75" thickBot="1" x14ac:dyDescent="0.3">
      <c r="A28" t="s">
        <v>96</v>
      </c>
      <c r="B28" t="s">
        <v>97</v>
      </c>
      <c r="C28" t="s">
        <v>95</v>
      </c>
      <c r="D28" s="19" t="s">
        <v>112</v>
      </c>
      <c r="E28" s="21"/>
      <c r="G28" s="18" t="s">
        <v>113</v>
      </c>
      <c r="H28" s="10">
        <f t="shared" si="2"/>
        <v>1</v>
      </c>
      <c r="I28" s="8">
        <v>0.2</v>
      </c>
      <c r="J28" s="13">
        <f t="shared" si="3"/>
        <v>0.2</v>
      </c>
    </row>
    <row r="29" spans="1:10" x14ac:dyDescent="0.25">
      <c r="A29" t="s">
        <v>98</v>
      </c>
      <c r="B29" t="s">
        <v>99</v>
      </c>
      <c r="C29" t="s">
        <v>141</v>
      </c>
      <c r="D29" s="2" t="s">
        <v>142</v>
      </c>
      <c r="E29" s="21"/>
      <c r="G29" s="17"/>
      <c r="H29" s="10">
        <f t="shared" si="2"/>
        <v>1</v>
      </c>
      <c r="I29" s="8">
        <v>0.1</v>
      </c>
      <c r="J29" s="13">
        <f t="shared" si="3"/>
        <v>0.1</v>
      </c>
    </row>
    <row r="30" spans="1:10" x14ac:dyDescent="0.25">
      <c r="A30" t="s">
        <v>101</v>
      </c>
      <c r="B30" t="s">
        <v>106</v>
      </c>
      <c r="C30" t="s">
        <v>144</v>
      </c>
      <c r="D30" s="2" t="s">
        <v>143</v>
      </c>
      <c r="E30" s="21"/>
      <c r="G30" s="17"/>
      <c r="H30" s="10">
        <f t="shared" si="2"/>
        <v>2</v>
      </c>
      <c r="I30" s="8">
        <v>0.1</v>
      </c>
      <c r="J30" s="13">
        <f t="shared" si="3"/>
        <v>0.2</v>
      </c>
    </row>
    <row r="31" spans="1:10" x14ac:dyDescent="0.25">
      <c r="A31" t="s">
        <v>147</v>
      </c>
      <c r="B31" t="s">
        <v>156</v>
      </c>
      <c r="C31" t="s">
        <v>148</v>
      </c>
      <c r="D31" s="2" t="s">
        <v>149</v>
      </c>
      <c r="E31" s="21"/>
      <c r="G31" s="18" t="s">
        <v>150</v>
      </c>
      <c r="H31" s="10">
        <f t="shared" si="2"/>
        <v>1</v>
      </c>
      <c r="I31" s="8">
        <v>0.52</v>
      </c>
      <c r="J31" s="13">
        <f t="shared" si="3"/>
        <v>0.52</v>
      </c>
    </row>
    <row r="32" spans="1:10" x14ac:dyDescent="0.25">
      <c r="A32" t="s">
        <v>105</v>
      </c>
      <c r="B32" t="s">
        <v>104</v>
      </c>
      <c r="C32" t="s">
        <v>103</v>
      </c>
      <c r="D32" s="2" t="s">
        <v>110</v>
      </c>
      <c r="E32" s="21"/>
      <c r="G32" s="18" t="s">
        <v>111</v>
      </c>
      <c r="H32" s="10">
        <f t="shared" si="2"/>
        <v>1</v>
      </c>
      <c r="I32" s="9">
        <v>0.46</v>
      </c>
      <c r="J32" s="13">
        <f t="shared" si="3"/>
        <v>0.46</v>
      </c>
    </row>
    <row r="33" spans="1:10" x14ac:dyDescent="0.25">
      <c r="A33" t="s">
        <v>107</v>
      </c>
      <c r="B33" t="s">
        <v>157</v>
      </c>
      <c r="C33" t="s">
        <v>108</v>
      </c>
      <c r="D33" s="2" t="s">
        <v>117</v>
      </c>
      <c r="E33" s="21"/>
      <c r="G33" s="18" t="s">
        <v>118</v>
      </c>
      <c r="H33" s="10">
        <f t="shared" si="2"/>
        <v>1</v>
      </c>
      <c r="I33" s="8">
        <v>0.47</v>
      </c>
      <c r="J33" s="13">
        <f t="shared" si="3"/>
        <v>0.47</v>
      </c>
    </row>
    <row r="34" spans="1:10" x14ac:dyDescent="0.25">
      <c r="A34" t="s">
        <v>159</v>
      </c>
      <c r="B34" t="s">
        <v>116</v>
      </c>
      <c r="C34" t="s">
        <v>114</v>
      </c>
      <c r="D34" s="2" t="s">
        <v>115</v>
      </c>
      <c r="E34" s="21"/>
      <c r="G34" s="17"/>
      <c r="H34" s="11">
        <f t="shared" si="2"/>
        <v>1</v>
      </c>
      <c r="I34" s="8">
        <v>1.71</v>
      </c>
      <c r="J34" s="13">
        <f t="shared" si="3"/>
        <v>1.71</v>
      </c>
    </row>
    <row r="35" spans="1:10" x14ac:dyDescent="0.25">
      <c r="A35" t="s">
        <v>151</v>
      </c>
      <c r="B35" s="20" t="s">
        <v>152</v>
      </c>
      <c r="C35" t="s">
        <v>153</v>
      </c>
      <c r="D35" s="2" t="s">
        <v>154</v>
      </c>
      <c r="E35" s="21"/>
      <c r="G35" s="17"/>
      <c r="H35" s="11">
        <v>4</v>
      </c>
      <c r="I35" s="8">
        <v>0.33</v>
      </c>
      <c r="J35" s="13">
        <f t="shared" si="3"/>
        <v>1.32</v>
      </c>
    </row>
    <row r="36" spans="1:10" x14ac:dyDescent="0.25">
      <c r="H36" s="14"/>
      <c r="I36" s="15" t="s">
        <v>40</v>
      </c>
      <c r="J36" s="16">
        <f>SUM(J2:J35)</f>
        <v>29</v>
      </c>
    </row>
    <row r="37" spans="1:10" x14ac:dyDescent="0.25">
      <c r="D37" s="2"/>
      <c r="E37" s="21"/>
      <c r="F37" s="2"/>
    </row>
    <row r="38" spans="1:10" x14ac:dyDescent="0.25">
      <c r="D38" s="2"/>
      <c r="E38" s="2"/>
      <c r="F38" s="2"/>
    </row>
  </sheetData>
  <hyperlinks>
    <hyperlink ref="D13" r:id="rId1"/>
    <hyperlink ref="G11" r:id="rId2"/>
    <hyperlink ref="G10" r:id="rId3"/>
    <hyperlink ref="G14" r:id="rId4"/>
    <hyperlink ref="G13" r:id="rId5"/>
    <hyperlink ref="D16" r:id="rId6"/>
    <hyperlink ref="G16" r:id="rId7"/>
    <hyperlink ref="D2" r:id="rId8"/>
    <hyperlink ref="D3" r:id="rId9"/>
    <hyperlink ref="D4" r:id="rId10"/>
    <hyperlink ref="D5" r:id="rId11"/>
    <hyperlink ref="D6" r:id="rId12"/>
    <hyperlink ref="D7" r:id="rId13"/>
    <hyperlink ref="D8" r:id="rId14"/>
    <hyperlink ref="D9" r:id="rId15"/>
    <hyperlink ref="D12" r:id="rId16"/>
    <hyperlink ref="F15" r:id="rId17" display="http://www.adafruit.com/products/2187"/>
    <hyperlink ref="D14" r:id="rId18"/>
    <hyperlink ref="D32" r:id="rId19"/>
    <hyperlink ref="G32" r:id="rId20"/>
    <hyperlink ref="D28" r:id="rId21"/>
    <hyperlink ref="G28" r:id="rId22"/>
    <hyperlink ref="D34" r:id="rId23"/>
    <hyperlink ref="D33" r:id="rId24"/>
    <hyperlink ref="G33" r:id="rId25"/>
    <hyperlink ref="D25" r:id="rId26"/>
    <hyperlink ref="G25" r:id="rId27"/>
    <hyperlink ref="D24" r:id="rId28"/>
    <hyperlink ref="G24" r:id="rId29"/>
    <hyperlink ref="D23" r:id="rId30"/>
    <hyperlink ref="G23" r:id="rId31"/>
    <hyperlink ref="G22" r:id="rId32"/>
    <hyperlink ref="D22" r:id="rId33"/>
    <hyperlink ref="D21" r:id="rId34"/>
    <hyperlink ref="G21" r:id="rId35"/>
    <hyperlink ref="D20" r:id="rId36"/>
    <hyperlink ref="G20" r:id="rId37"/>
    <hyperlink ref="D18" r:id="rId38"/>
    <hyperlink ref="D19" r:id="rId39"/>
    <hyperlink ref="D26" r:id="rId40"/>
    <hyperlink ref="D27" r:id="rId41"/>
    <hyperlink ref="D29" r:id="rId42"/>
    <hyperlink ref="D30" r:id="rId43"/>
    <hyperlink ref="D17" r:id="rId44"/>
    <hyperlink ref="G17" r:id="rId45"/>
    <hyperlink ref="D31" r:id="rId46"/>
    <hyperlink ref="G31" r:id="rId47"/>
    <hyperlink ref="D35" r:id="rId48"/>
    <hyperlink ref="D11" r:id="rId49"/>
    <hyperlink ref="D10" r:id="rId50"/>
    <hyperlink ref="F10" r:id="rId51"/>
    <hyperlink ref="F11" r:id="rId52"/>
  </hyperlinks>
  <pageMargins left="0.7" right="0.7" top="0.75" bottom="0.75" header="0.3" footer="0.3"/>
  <pageSetup orientation="portrait" horizontalDpi="0" verticalDpi="0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2014-12-31T04:45:12Z</dcterms:created>
  <dcterms:modified xsi:type="dcterms:W3CDTF">2015-05-17T17:41:21Z</dcterms:modified>
</cp:coreProperties>
</file>