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\FPGA_shared\Algorithm\"/>
    </mc:Choice>
  </mc:AlternateContent>
  <xr:revisionPtr revIDLastSave="0" documentId="12_ncr:500000_{E61D2AC4-85E5-4126-9686-0763F2293BB6}" xr6:coauthVersionLast="31" xr6:coauthVersionMax="31" xr10:uidLastSave="{00000000-0000-0000-0000-000000000000}"/>
  <bookViews>
    <workbookView xWindow="0" yWindow="0" windowWidth="20490" windowHeight="7695" activeTab="2" xr2:uid="{331EFD7D-ECF7-478D-B0E2-03D97775C47B}"/>
  </bookViews>
  <sheets>
    <sheet name="REG" sheetId="2" r:id="rId1"/>
    <sheet name="ISA" sheetId="3" r:id="rId2"/>
    <sheet name="u-ins" sheetId="4" r:id="rId3"/>
    <sheet name="Ctrl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L11" i="2"/>
  <c r="L10" i="2"/>
  <c r="L8" i="2"/>
  <c r="L7" i="2"/>
  <c r="K3" i="3" l="1"/>
  <c r="K4" i="3" s="1"/>
  <c r="L18" i="2"/>
  <c r="L19" i="2" s="1"/>
  <c r="L1" i="2"/>
  <c r="K1" i="3" l="1"/>
</calcChain>
</file>

<file path=xl/sharedStrings.xml><?xml version="1.0" encoding="utf-8"?>
<sst xmlns="http://schemas.openxmlformats.org/spreadsheetml/2006/main" count="463" uniqueCount="312">
  <si>
    <t>NOOP</t>
  </si>
  <si>
    <t>STAC</t>
  </si>
  <si>
    <t>MVAC</t>
  </si>
  <si>
    <t>MOVR</t>
  </si>
  <si>
    <t>JUMP</t>
  </si>
  <si>
    <t>JMPZ</t>
  </si>
  <si>
    <t>JPNZ</t>
  </si>
  <si>
    <t>ADD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</si>
  <si>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</si>
  <si>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</si>
  <si>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</si>
  <si>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</si>
  <si>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</si>
  <si>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</si>
  <si>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</si>
  <si>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</si>
  <si>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</si>
  <si>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</si>
  <si>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</si>
  <si>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</si>
  <si>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</si>
  <si>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</si>
  <si>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</si>
  <si>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</si>
  <si>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</si>
  <si>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</si>
  <si>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</si>
  <si>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</si>
  <si>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</si>
  <si>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</si>
  <si>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</si>
  <si>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</si>
  <si>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</si>
  <si>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</si>
  <si>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</si>
  <si>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</si>
  <si>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</si>
  <si>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</si>
  <si>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</si>
  <si>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</si>
  <si>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</si>
  <si>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</si>
  <si>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</si>
  <si>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</si>
  <si>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</si>
  <si>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</si>
  <si>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</si>
  <si>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</si>
  <si>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</si>
  <si>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</si>
  <si>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</si>
  <si>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</si>
  <si>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</si>
  <si>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</si>
  <si>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</si>
  <si>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</si>
  <si>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</si>
  <si>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</si>
  <si>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</si>
  <si>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</si>
  <si>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</si>
  <si>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</si>
  <si>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</si>
  <si>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</si>
  <si>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</si>
  <si>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</si>
  <si>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</si>
  <si>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</si>
  <si>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</si>
  <si>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</si>
  <si>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</si>
  <si>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</si>
  <si>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</si>
  <si>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</si>
  <si>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</si>
  <si>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</si>
  <si>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</si>
  <si>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</si>
  <si>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</si>
  <si>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</si>
  <si>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</si>
  <si>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</si>
  <si>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</si>
  <si>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</si>
  <si>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</si>
  <si>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</si>
  <si>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</si>
  <si>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COMMENTS</t>
  </si>
  <si>
    <t>All others return here</t>
  </si>
  <si>
    <t>Load the 1st operand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</si>
  <si>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</si>
  <si>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</si>
  <si>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</si>
  <si>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</si>
  <si>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</si>
  <si>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</si>
  <si>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</si>
  <si>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</si>
  <si>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</si>
  <si>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</si>
  <si>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</si>
  <si>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</si>
  <si>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</si>
  <si>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</si>
  <si>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</si>
  <si>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</si>
  <si>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16 bit MIDR+ATMP acts as control signal for the A bus</t>
  </si>
  <si>
    <t>MVAC1</t>
  </si>
  <si>
    <t>JNRT</t>
  </si>
  <si>
    <t>JNRG</t>
  </si>
  <si>
    <t>JNRG 62</t>
  </si>
  <si>
    <t>TOG</t>
  </si>
  <si>
    <t>ZIR   &lt;- !ZIR</t>
  </si>
  <si>
    <t>ALU</t>
  </si>
  <si>
    <t>NAME</t>
  </si>
  <si>
    <t>Manual flag, Togglable register
1: Read along row: MDAR = A_T,A_G
0: Read along col: MDAR = A_G,A_T</t>
  </si>
  <si>
    <t>ZNRG</t>
  </si>
  <si>
    <t>ZNRT</t>
  </si>
  <si>
    <t>!(ARG = 0): still reading by row</t>
  </si>
  <si>
    <t>!(ART = 0): still reading by col</t>
  </si>
  <si>
    <t>Jump if ZRG not 0
(if ARG != 0)</t>
  </si>
  <si>
    <t>Jump if ZRT not 0
(if ART != 0)</t>
  </si>
  <si>
    <t>ART</t>
  </si>
  <si>
    <t>ARG</t>
  </si>
  <si>
    <t>AWT</t>
  </si>
  <si>
    <t>AWG</t>
  </si>
  <si>
    <t>JNZT</t>
  </si>
  <si>
    <t>Jump if tog not 1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</si>
  <si>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</si>
  <si>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</si>
  <si>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</si>
  <si>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</si>
  <si>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</si>
  <si>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</si>
  <si>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</si>
  <si>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</si>
  <si>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</si>
  <si>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</si>
  <si>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</si>
  <si>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</si>
  <si>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RW</t>
  </si>
  <si>
    <t>RR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</si>
  <si>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</si>
  <si>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</si>
  <si>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</si>
  <si>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</si>
  <si>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</si>
  <si>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</si>
  <si>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</si>
  <si>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</si>
  <si>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</si>
  <si>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</si>
  <si>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</si>
  <si>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</si>
  <si>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</si>
  <si>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</si>
  <si>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</si>
  <si>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</si>
  <si>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</si>
  <si>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</si>
  <si>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</si>
  <si>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</si>
  <si>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</si>
  <si>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</si>
  <si>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</si>
  <si>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</si>
  <si>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</si>
  <si>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</si>
  <si>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STAC1</t>
  </si>
  <si>
    <t>STAC2</t>
  </si>
  <si>
    <t>MOVR1</t>
  </si>
  <si>
    <t>Need for Down</t>
  </si>
  <si>
    <t>Need for Conv</t>
  </si>
  <si>
    <t>MDDR &lt;- M[a]
* a = ARG, ART if(ZT = 0)
* a = ART, ARG if(ZT = 1)</t>
  </si>
  <si>
    <t>M[a] &lt;- AC
* a = AWG, AWT if(ZT = 0)
* a = AWT, AWG if(ZT = 1)</t>
  </si>
  <si>
    <t>Iw
Aw</t>
  </si>
  <si>
    <t>QUAD</t>
  </si>
  <si>
    <t>Select Quadrant</t>
  </si>
  <si>
    <t>ZNQ</t>
  </si>
  <si>
    <t>If ZQ is not zero</t>
  </si>
  <si>
    <t>AC &lt;- 255</t>
  </si>
  <si>
    <t>Store AC to mem</t>
  </si>
  <si>
    <t>Load AC from const</t>
  </si>
  <si>
    <t>MVAC2</t>
  </si>
  <si>
    <t>MOVR2</t>
  </si>
  <si>
    <t>JNZQ</t>
  </si>
  <si>
    <t>INR1</t>
  </si>
  <si>
    <t>INR2</t>
  </si>
  <si>
    <t>ADD1</t>
  </si>
  <si>
    <t>ADD2</t>
  </si>
  <si>
    <t>CLAC1</t>
  </si>
  <si>
    <t>CLR1</t>
  </si>
  <si>
    <t>SHIFT</t>
  </si>
  <si>
    <t>AC &lt;- MIDR
PC &lt;- PC + 1
STATE = FETCH1</t>
  </si>
  <si>
    <t>write wait
STATE = FETCH3</t>
  </si>
  <si>
    <t>ALU_0
STATE = FETCH3</t>
  </si>
  <si>
    <t>TOG
STATE = FETCH3</t>
  </si>
  <si>
    <t>SHIFT
STATE = FETCH3</t>
  </si>
  <si>
    <t>A_write_mux_en &lt;- MIDR 
ALU_pass (AC &lt;- A bus)
PC &lt;- PC + 1
STATE = FETCH1</t>
  </si>
  <si>
    <t>A bus &lt;- AC
A_read_ctrls &lt;- MIDR
PC &lt;- PC + 1
STATE = FETCH1</t>
  </si>
  <si>
    <t>inc_ctrl_signals &lt;- MIDR
STATE = FETCH1</t>
  </si>
  <si>
    <t>read wait
PC &lt;- PC + 1</t>
  </si>
  <si>
    <t>MIDR-M-ci</t>
  </si>
  <si>
    <t>MDDR-M-ci</t>
  </si>
  <si>
    <t>Tog</t>
  </si>
  <si>
    <t>G-Shift</t>
  </si>
  <si>
    <t>1-4</t>
  </si>
  <si>
    <t>5-8</t>
  </si>
  <si>
    <t>9-10</t>
  </si>
  <si>
    <t>CONTOL SIGNALS</t>
  </si>
  <si>
    <t>A_write_ctrls &lt;- MIDR
ALU_add
PC &lt;- PC + 1
STATE = FETCH1</t>
  </si>
  <si>
    <t>0-none
1-pass
2-add
3-sub
4-div2
5-zero</t>
  </si>
  <si>
    <t>ALU_0
A_cin = all
STATE = FETCH3</t>
  </si>
  <si>
    <t>JUMPs, Operand instructions
return here</t>
  </si>
  <si>
    <t>LOAD3</t>
  </si>
  <si>
    <t>Dm-r(0)/w(1)</t>
  </si>
  <si>
    <t>20</t>
  </si>
  <si>
    <t>21-23</t>
  </si>
  <si>
    <t>15</t>
  </si>
  <si>
    <t>16</t>
  </si>
  <si>
    <t>MDDR &lt;- M
STATE = FETCH3</t>
  </si>
  <si>
    <t>0 -AC
1 -MDDR
2 -ART
3 -ARG
4 -AWT
5 -AWG
6 -K0
7 -K1
8 -G0
9 -G1
10-G2
11-MIDR</t>
  </si>
  <si>
    <t>ACI</t>
  </si>
  <si>
    <t>INS</t>
  </si>
  <si>
    <t>MEM</t>
  </si>
  <si>
    <t>14</t>
  </si>
  <si>
    <t>17-19</t>
  </si>
  <si>
    <t>SHF</t>
  </si>
  <si>
    <t>INS = 3
MEM = 000</t>
  </si>
  <si>
    <t>MEM = 000</t>
  </si>
  <si>
    <t>0-none
1-IR &lt;- MIDR
  MIAR &lt;- PC
2-PC &lt;- MIDR
3-MIAR &lt;- PC</t>
  </si>
  <si>
    <t>MEM = 001
INC = 1</t>
  </si>
  <si>
    <t>AWM</t>
  </si>
  <si>
    <t>LODK3</t>
  </si>
  <si>
    <t>MIDR &lt;- M</t>
  </si>
  <si>
    <t>MEM = 001</t>
  </si>
  <si>
    <t xml:space="preserve">AWM = 11, ALU = 1
INC = 1
</t>
  </si>
  <si>
    <t xml:space="preserve">MEM = 010
</t>
  </si>
  <si>
    <t>LADD</t>
  </si>
  <si>
    <t>LADD1</t>
  </si>
  <si>
    <t>LADD2</t>
  </si>
  <si>
    <t>LADD3</t>
  </si>
  <si>
    <t>MIDR &lt;- M
MIAR &lt;- PC</t>
  </si>
  <si>
    <t>MDAR[7:0] &lt;- MIDR
read ins</t>
  </si>
  <si>
    <t>MDAR[15:8] &lt;- MIDR
read ins</t>
  </si>
  <si>
    <t>LADD4</t>
  </si>
  <si>
    <t>LADD5</t>
  </si>
  <si>
    <t>LADD6</t>
  </si>
  <si>
    <t>LADD7</t>
  </si>
  <si>
    <t>LADD8</t>
  </si>
  <si>
    <t>LADD9</t>
  </si>
  <si>
    <t>MEM = 000
INS = 1</t>
  </si>
  <si>
    <t>MEM = 001
INS = 3</t>
  </si>
  <si>
    <t>LADD10</t>
  </si>
  <si>
    <t>MDAR[17:16] &lt;- MIDR
PC &lt;- PC + 1
read</t>
  </si>
  <si>
    <t>read  wait</t>
  </si>
  <si>
    <t>LADD11</t>
  </si>
  <si>
    <t>MDDR &lt;- M
STATE = FETCH1</t>
  </si>
  <si>
    <t>0-none
1-R matrix
2-W matrix
3-A-&gt; last 8
4-A-&gt; midd 8
5-A-&gt; firs 2</t>
  </si>
  <si>
    <t>ADR</t>
  </si>
  <si>
    <t>ADR = 3
MEM = 000</t>
  </si>
  <si>
    <t>ADR = 4
MEM = 000</t>
  </si>
  <si>
    <t>ADR = 5
INS = 1
MEM = 000</t>
  </si>
  <si>
    <t>ADR = 1
MEM = 000</t>
  </si>
  <si>
    <t>ACI = 1, AWM = 0
ADR = 2
MEM = 100</t>
  </si>
  <si>
    <t>MDAR &lt;- Read Matrix
read</t>
  </si>
  <si>
    <t>MDDR &lt;- AC
MDAR &lt;- Write Matrix
write</t>
  </si>
  <si>
    <t xml:space="preserve">MEM = 100
</t>
  </si>
  <si>
    <t xml:space="preserve">ALU = 5
</t>
  </si>
  <si>
    <t xml:space="preserve">ALU = 5
ACI = 15
</t>
  </si>
  <si>
    <t xml:space="preserve">TOG = 1
</t>
  </si>
  <si>
    <t xml:space="preserve">SHF = 1
</t>
  </si>
  <si>
    <t>MEM = 000
INC = 1</t>
  </si>
  <si>
    <t>3A</t>
  </si>
  <si>
    <t>Fill MDAR from operands</t>
  </si>
  <si>
    <t>LODK
255
32
1</t>
  </si>
  <si>
    <t>NOTE:
* All opcodes have either 0 or 1 operands
* SEVEN types of operands
- None
- I : Increment control signal
- A : Instruction address (jmp)
- K : Constant -&gt; AC
- RR: Reg name: R     -&gt; A bus
- RW: Reg name: A bus -&gt; R
- 3A: Data address. 18 bit broken into 3</t>
  </si>
  <si>
    <t>SUB1</t>
  </si>
  <si>
    <t>SUB2</t>
  </si>
  <si>
    <t>ALU_div2
STATE = FETCH3</t>
  </si>
  <si>
    <t xml:space="preserve">ALU = 4
</t>
  </si>
  <si>
    <t>JMP</t>
  </si>
  <si>
    <t>24-26</t>
  </si>
  <si>
    <t>0-none
1-JUMP
2-JMPZ
3-JPNZ
4-JNZT
5-JNRG
6-JNRT
7-JNZQ</t>
  </si>
  <si>
    <t>JUMP1</t>
  </si>
  <si>
    <t>JUMP2</t>
  </si>
  <si>
    <t xml:space="preserve">JMP = 1
INS = J,0
</t>
  </si>
  <si>
    <t>JMP &lt;- 1
if(J): PC &lt;- MIDR else: none
STATE = FETCH1</t>
  </si>
  <si>
    <t>JMP &lt;- 2
if(J): PC &lt;- MIDR else: none
STATE = FETCH1</t>
  </si>
  <si>
    <t xml:space="preserve">JMP = 2
INS = J,0
</t>
  </si>
  <si>
    <t>27-28</t>
  </si>
  <si>
    <t>OPR</t>
  </si>
  <si>
    <t>0-none
1-ACI
2-AWM
3-INC</t>
  </si>
  <si>
    <t xml:space="preserve">OPR = 2
ALU = 1
INC = 1
</t>
  </si>
  <si>
    <t xml:space="preserve">AWM = 0
OPR = 1
INC = 1
</t>
  </si>
  <si>
    <t xml:space="preserve">OPR = 3
</t>
  </si>
  <si>
    <t xml:space="preserve">OPR = 2
ALU = 2
INC = 1
</t>
  </si>
  <si>
    <t xml:space="preserve">OPR = 2
ALU = 3
INC = 1
</t>
  </si>
  <si>
    <t>END</t>
  </si>
  <si>
    <t>Processor goes idle</t>
  </si>
  <si>
    <t>STATE = IDLE
done signal</t>
  </si>
  <si>
    <t>NXT</t>
  </si>
  <si>
    <t>29-30</t>
  </si>
  <si>
    <t>Eg:
MEM = 3b'001
ADR = 3d'0
AWM = 4d'11
ACI = 4d'8
ALU = 3d'0
INS = 2d'3
JMP = 3d'0
INC = 3d'4
TOG = 1b'0
SHF = 1b'0
NXT = 3d'1</t>
  </si>
  <si>
    <t>STATE</t>
  </si>
  <si>
    <t>INS = 1
MEM = 000</t>
  </si>
  <si>
    <t>FETCH5</t>
  </si>
  <si>
    <t>STATE &lt;- IR</t>
  </si>
  <si>
    <t>0-none
1-PC
2-ART
3-ARG
4-AWT
5-AWG
6-AC
7-QUAD
8-MDAR</t>
  </si>
  <si>
    <t>11-14</t>
  </si>
  <si>
    <t>0 -none
1 -MDDR
2 -ART
3 -ARG
4 -AWT
5 -AWG
6 -K0
7 -K1
8 -G
9-MIDR
15-all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</si>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</sst>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9"/>
      <color theme="1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7" fillId="0" borderId="9" xfId="0" applyFont="1" applyBorder="1"/>
    <xf numFmtId="0" fontId="1" fillId="0" borderId="12" xfId="0" applyFont="1" applyBorder="1" applyAlignment="1">
      <alignment vertical="center" textRotation="90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0" xfId="0" applyFont="1" applyBorder="1"/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8" borderId="18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49" fontId="1" fillId="5" borderId="18" xfId="0" applyNumberFormat="1" applyFont="1" applyFill="1" applyBorder="1" applyAlignment="1">
      <alignment horizontal="center" vertical="center"/>
    </xf>
    <xf numFmtId="49" fontId="1" fillId="10" borderId="18" xfId="0" applyNumberFormat="1" applyFont="1" applyFill="1" applyBorder="1" applyAlignment="1">
      <alignment horizontal="center" vertical="center"/>
    </xf>
    <xf numFmtId="49" fontId="1" fillId="9" borderId="18" xfId="0" applyNumberFormat="1" applyFont="1" applyFill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7" fillId="8" borderId="21" xfId="0" applyFont="1" applyFill="1" applyBorder="1" applyAlignment="1">
      <alignment horizontal="left" vertical="top" wrapText="1"/>
    </xf>
    <xf numFmtId="0" fontId="7" fillId="4" borderId="21" xfId="0" applyFont="1" applyFill="1" applyBorder="1" applyAlignment="1">
      <alignment horizontal="left" vertical="top" wrapText="1"/>
    </xf>
    <xf numFmtId="0" fontId="7" fillId="5" borderId="22" xfId="0" applyFont="1" applyFill="1" applyBorder="1" applyAlignment="1">
      <alignment horizontal="left" vertical="top" wrapText="1"/>
    </xf>
    <xf numFmtId="0" fontId="7" fillId="10" borderId="21" xfId="0" applyFont="1" applyFill="1" applyBorder="1" applyAlignment="1">
      <alignment horizontal="left" vertical="top" wrapText="1"/>
    </xf>
    <xf numFmtId="0" fontId="1" fillId="9" borderId="21" xfId="0" applyFont="1" applyFill="1" applyBorder="1" applyAlignment="1">
      <alignment horizontal="center" vertical="top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2" borderId="25" xfId="0" applyFont="1" applyFill="1" applyBorder="1" applyAlignment="1">
      <alignment vertical="center" textRotation="90"/>
    </xf>
    <xf numFmtId="0" fontId="1" fillId="2" borderId="26" xfId="0" applyFont="1" applyFill="1" applyBorder="1" applyAlignment="1">
      <alignment horizontal="center" vertical="center" textRotation="90"/>
    </xf>
    <xf numFmtId="49" fontId="1" fillId="6" borderId="28" xfId="0" applyNumberFormat="1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top" textRotation="90"/>
    </xf>
    <xf numFmtId="0" fontId="7" fillId="6" borderId="22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1" fillId="10" borderId="29" xfId="0" applyNumberFormat="1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7" fillId="10" borderId="22" xfId="0" applyFont="1" applyFill="1" applyBorder="1" applyAlignment="1">
      <alignment horizontal="left" vertical="top" wrapText="1"/>
    </xf>
    <xf numFmtId="0" fontId="1" fillId="10" borderId="16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49" fontId="1" fillId="13" borderId="29" xfId="0" applyNumberFormat="1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left" vertical="top" wrapText="1"/>
    </xf>
    <xf numFmtId="0" fontId="1" fillId="13" borderId="16" xfId="0" applyFont="1" applyFill="1" applyBorder="1" applyAlignment="1">
      <alignment horizontal="center" vertical="center"/>
    </xf>
    <xf numFmtId="0" fontId="1" fillId="13" borderId="14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1" fillId="8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workbookViewId="0"/>
  </sheetViews>
  <sheetFormatPr defaultRowHeight="15" x14ac:dyDescent="0.25"/>
  <cols>
    <col min="1" max="1" width="5.42578125" style="35" customWidth="1"/>
    <col min="2" max="2" width="13" style="34" customWidth="1"/>
    <col min="3" max="7" width="5.5703125" style="34" customWidth="1"/>
    <col min="8" max="8" width="48.140625" style="36" customWidth="1"/>
    <col min="9" max="9" width="3.28515625" style="76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55" customFormat="1" ht="27.75" thickBot="1" x14ac:dyDescent="0.3">
      <c r="A1" s="62"/>
      <c r="B1" s="63" t="s">
        <v>60</v>
      </c>
      <c r="C1" s="64" t="s">
        <v>61</v>
      </c>
      <c r="D1" s="64" t="s">
        <v>24</v>
      </c>
      <c r="E1" s="64" t="s">
        <v>136</v>
      </c>
      <c r="F1" s="68" t="s">
        <v>142</v>
      </c>
      <c r="G1" s="73" t="s">
        <v>161</v>
      </c>
      <c r="H1" s="7" t="s">
        <v>48</v>
      </c>
      <c r="I1" s="75" t="s">
        <v>131</v>
      </c>
      <c r="K1" s="50" t="s">
        <v>167</v>
      </c>
      <c r="L1" s="51">
        <f>COUNTIF(B8:B28, "*")+1</f>
        <v>19</v>
      </c>
    </row>
    <row r="2" spans="1:12" ht="15" customHeight="1" x14ac:dyDescent="0.25">
      <c r="A2" s="174" t="s">
        <v>69</v>
      </c>
      <c r="B2" s="45" t="s">
        <v>58</v>
      </c>
      <c r="C2" s="41">
        <v>8</v>
      </c>
      <c r="D2" s="41">
        <v>1</v>
      </c>
      <c r="E2" s="41" t="s">
        <v>143</v>
      </c>
      <c r="F2" s="69"/>
      <c r="G2" s="72"/>
      <c r="H2" s="38" t="s">
        <v>62</v>
      </c>
      <c r="I2" s="76" t="s">
        <v>163</v>
      </c>
      <c r="K2" s="50"/>
      <c r="L2" s="51"/>
    </row>
    <row r="3" spans="1:12" ht="15" customHeight="1" x14ac:dyDescent="0.25">
      <c r="A3" s="175"/>
      <c r="B3" s="46" t="s">
        <v>25</v>
      </c>
      <c r="C3" s="42">
        <v>8</v>
      </c>
      <c r="D3" s="42"/>
      <c r="E3" s="42" t="s">
        <v>143</v>
      </c>
      <c r="F3" s="70" t="s">
        <v>144</v>
      </c>
      <c r="G3" s="70"/>
      <c r="H3" s="32" t="s">
        <v>63</v>
      </c>
      <c r="I3" s="76" t="s">
        <v>163</v>
      </c>
    </row>
    <row r="4" spans="1:12" x14ac:dyDescent="0.25">
      <c r="A4" s="175"/>
      <c r="B4" s="46" t="s">
        <v>59</v>
      </c>
      <c r="C4" s="42">
        <v>8</v>
      </c>
      <c r="D4" s="42"/>
      <c r="E4" s="42" t="s">
        <v>143</v>
      </c>
      <c r="F4" s="70"/>
      <c r="G4" s="70"/>
      <c r="H4" s="32" t="s">
        <v>64</v>
      </c>
      <c r="I4" s="76" t="s">
        <v>163</v>
      </c>
    </row>
    <row r="5" spans="1:12" x14ac:dyDescent="0.25">
      <c r="A5" s="175"/>
      <c r="B5" s="46" t="s">
        <v>304</v>
      </c>
      <c r="C5" s="42">
        <v>6</v>
      </c>
      <c r="D5" s="42"/>
      <c r="E5" s="42"/>
      <c r="F5" s="70"/>
      <c r="G5" s="70"/>
      <c r="H5" s="32"/>
    </row>
    <row r="6" spans="1:12" ht="36.75" customHeight="1" x14ac:dyDescent="0.25">
      <c r="A6" s="175"/>
      <c r="B6" s="46" t="s">
        <v>26</v>
      </c>
      <c r="C6" s="42">
        <v>8</v>
      </c>
      <c r="D6" s="42"/>
      <c r="E6" s="84" t="s">
        <v>143</v>
      </c>
      <c r="F6" s="85" t="s">
        <v>175</v>
      </c>
      <c r="G6" s="70"/>
      <c r="H6" s="33" t="s">
        <v>65</v>
      </c>
      <c r="I6" s="77" t="s">
        <v>163</v>
      </c>
    </row>
    <row r="7" spans="1:12" ht="15.75" thickBot="1" x14ac:dyDescent="0.3">
      <c r="A7" s="176"/>
      <c r="B7" s="47"/>
      <c r="C7" s="43"/>
      <c r="D7" s="43"/>
      <c r="E7" s="43"/>
      <c r="F7" s="71"/>
      <c r="G7" s="71"/>
      <c r="H7" s="39"/>
      <c r="K7" s="74" t="s">
        <v>156</v>
      </c>
      <c r="L7" s="4">
        <f>COUNTIF(E$2:E$28, "*Ir*")</f>
        <v>4</v>
      </c>
    </row>
    <row r="8" spans="1:12" x14ac:dyDescent="0.25">
      <c r="A8" s="174" t="s">
        <v>70</v>
      </c>
      <c r="B8" s="45" t="s">
        <v>66</v>
      </c>
      <c r="C8" s="41">
        <v>16</v>
      </c>
      <c r="D8" s="41"/>
      <c r="E8" s="41" t="s">
        <v>139</v>
      </c>
      <c r="F8" s="69" t="s">
        <v>145</v>
      </c>
      <c r="G8" s="69"/>
      <c r="H8" s="40" t="s">
        <v>130</v>
      </c>
      <c r="I8" s="77" t="s">
        <v>163</v>
      </c>
      <c r="K8" s="74" t="s">
        <v>157</v>
      </c>
      <c r="L8" s="4">
        <f>COUNTIF(F$2:F$28, "*Iw*")</f>
        <v>2</v>
      </c>
    </row>
    <row r="9" spans="1:12" x14ac:dyDescent="0.25">
      <c r="A9" s="175"/>
      <c r="B9" s="46" t="s">
        <v>67</v>
      </c>
      <c r="C9" s="42">
        <v>8</v>
      </c>
      <c r="D9" s="42"/>
      <c r="E9" s="42" t="s">
        <v>146</v>
      </c>
      <c r="F9" s="70" t="s">
        <v>147</v>
      </c>
      <c r="G9" s="70"/>
      <c r="H9" s="32" t="s">
        <v>68</v>
      </c>
      <c r="I9" s="77" t="s">
        <v>163</v>
      </c>
      <c r="K9" s="74"/>
    </row>
    <row r="10" spans="1:12" x14ac:dyDescent="0.25">
      <c r="A10" s="175"/>
      <c r="B10" s="46" t="s">
        <v>122</v>
      </c>
      <c r="C10" s="42">
        <v>8</v>
      </c>
      <c r="D10" s="42">
        <v>1</v>
      </c>
      <c r="E10" s="42" t="s">
        <v>146</v>
      </c>
      <c r="F10" s="70" t="s">
        <v>147</v>
      </c>
      <c r="G10" s="70" t="s">
        <v>162</v>
      </c>
      <c r="H10" s="32" t="s">
        <v>93</v>
      </c>
      <c r="I10" s="77" t="s">
        <v>163</v>
      </c>
      <c r="K10" s="74" t="s">
        <v>158</v>
      </c>
      <c r="L10" s="4">
        <f>COUNTIF(E$2:E$28, "*Ar*")</f>
        <v>11</v>
      </c>
    </row>
    <row r="11" spans="1:12" x14ac:dyDescent="0.25">
      <c r="A11" s="175"/>
      <c r="B11" s="46" t="s">
        <v>123</v>
      </c>
      <c r="C11" s="42">
        <v>8</v>
      </c>
      <c r="D11" s="42">
        <v>1</v>
      </c>
      <c r="E11" s="42" t="s">
        <v>146</v>
      </c>
      <c r="F11" s="70" t="s">
        <v>147</v>
      </c>
      <c r="G11" s="70" t="s">
        <v>162</v>
      </c>
      <c r="H11" s="32" t="s">
        <v>94</v>
      </c>
      <c r="I11" s="77" t="s">
        <v>163</v>
      </c>
      <c r="K11" s="74" t="s">
        <v>159</v>
      </c>
      <c r="L11" s="4">
        <f>COUNTIF(F$2:F$28, "*Aw*")</f>
        <v>10</v>
      </c>
    </row>
    <row r="12" spans="1:12" x14ac:dyDescent="0.25">
      <c r="A12" s="175"/>
      <c r="B12" s="46" t="s">
        <v>124</v>
      </c>
      <c r="C12" s="42">
        <v>8</v>
      </c>
      <c r="D12" s="42">
        <v>1</v>
      </c>
      <c r="E12" s="42" t="s">
        <v>146</v>
      </c>
      <c r="F12" s="70" t="s">
        <v>147</v>
      </c>
      <c r="G12" s="70" t="s">
        <v>162</v>
      </c>
      <c r="H12" s="32" t="s">
        <v>95</v>
      </c>
      <c r="I12" s="77" t="s">
        <v>163</v>
      </c>
      <c r="K12" s="74"/>
    </row>
    <row r="13" spans="1:12" x14ac:dyDescent="0.25">
      <c r="A13" s="175"/>
      <c r="B13" s="46" t="s">
        <v>125</v>
      </c>
      <c r="C13" s="42">
        <v>8</v>
      </c>
      <c r="D13" s="42">
        <v>1</v>
      </c>
      <c r="E13" s="42" t="s">
        <v>146</v>
      </c>
      <c r="F13" s="70" t="s">
        <v>147</v>
      </c>
      <c r="G13" s="70" t="s">
        <v>162</v>
      </c>
      <c r="H13" s="32" t="s">
        <v>96</v>
      </c>
      <c r="I13" s="77" t="s">
        <v>163</v>
      </c>
      <c r="K13" s="172" t="s">
        <v>160</v>
      </c>
    </row>
    <row r="14" spans="1:12" x14ac:dyDescent="0.25">
      <c r="A14" s="175"/>
      <c r="B14" s="46" t="s">
        <v>176</v>
      </c>
      <c r="C14" s="42">
        <v>2</v>
      </c>
      <c r="D14" s="42">
        <v>1</v>
      </c>
      <c r="E14" s="42"/>
      <c r="F14" s="70"/>
      <c r="G14" s="70"/>
      <c r="H14" s="32" t="s">
        <v>177</v>
      </c>
      <c r="I14" s="77"/>
      <c r="K14" s="172"/>
    </row>
    <row r="15" spans="1:12" ht="15.75" thickBot="1" x14ac:dyDescent="0.3">
      <c r="A15" s="176"/>
      <c r="B15" s="47"/>
      <c r="C15" s="43"/>
      <c r="D15" s="43"/>
      <c r="E15" s="43"/>
      <c r="F15" s="71"/>
      <c r="G15" s="71"/>
      <c r="H15" s="39"/>
      <c r="K15" s="173"/>
      <c r="L15" s="4">
        <f>COUNTIF(G$2:G$28, "*x*")</f>
        <v>5</v>
      </c>
    </row>
    <row r="16" spans="1:12" x14ac:dyDescent="0.25">
      <c r="A16" s="174" t="s">
        <v>71</v>
      </c>
      <c r="B16" s="45" t="s">
        <v>13</v>
      </c>
      <c r="C16" s="41">
        <v>1</v>
      </c>
      <c r="D16" s="41"/>
      <c r="E16" s="41" t="s">
        <v>139</v>
      </c>
      <c r="F16" s="41" t="s">
        <v>139</v>
      </c>
      <c r="G16" s="69"/>
      <c r="H16" s="38" t="s">
        <v>39</v>
      </c>
      <c r="I16" s="76" t="s">
        <v>164</v>
      </c>
    </row>
    <row r="17" spans="1:12" ht="36" x14ac:dyDescent="0.25">
      <c r="A17" s="175"/>
      <c r="B17" s="46" t="s">
        <v>92</v>
      </c>
      <c r="C17" s="42">
        <v>1</v>
      </c>
      <c r="D17" s="42"/>
      <c r="E17" s="42" t="s">
        <v>139</v>
      </c>
      <c r="F17" s="42" t="s">
        <v>139</v>
      </c>
      <c r="G17" s="70"/>
      <c r="H17" s="33" t="s">
        <v>115</v>
      </c>
      <c r="I17" s="77" t="s">
        <v>163</v>
      </c>
    </row>
    <row r="18" spans="1:12" x14ac:dyDescent="0.25">
      <c r="A18" s="175"/>
      <c r="B18" s="46" t="s">
        <v>116</v>
      </c>
      <c r="C18" s="42">
        <v>1</v>
      </c>
      <c r="D18" s="42"/>
      <c r="E18" s="42" t="s">
        <v>139</v>
      </c>
      <c r="F18" s="42" t="s">
        <v>139</v>
      </c>
      <c r="G18" s="70"/>
      <c r="H18" s="32" t="s">
        <v>118</v>
      </c>
      <c r="I18" s="77" t="s">
        <v>163</v>
      </c>
      <c r="K18" s="1" t="s">
        <v>165</v>
      </c>
      <c r="L18" s="4">
        <f>COUNTIF(I$2:I$28, "D")</f>
        <v>14</v>
      </c>
    </row>
    <row r="19" spans="1:12" x14ac:dyDescent="0.25">
      <c r="A19" s="175"/>
      <c r="B19" s="46" t="s">
        <v>117</v>
      </c>
      <c r="C19" s="42">
        <v>1</v>
      </c>
      <c r="D19" s="42"/>
      <c r="E19" s="42" t="s">
        <v>139</v>
      </c>
      <c r="F19" s="42" t="s">
        <v>139</v>
      </c>
      <c r="G19" s="70"/>
      <c r="H19" s="32" t="s">
        <v>119</v>
      </c>
      <c r="I19" s="77" t="s">
        <v>163</v>
      </c>
      <c r="K19" s="1" t="s">
        <v>166</v>
      </c>
      <c r="L19" s="4">
        <f>COUNTIF(I$2:I$28, "G")+L18</f>
        <v>20</v>
      </c>
    </row>
    <row r="20" spans="1:12" x14ac:dyDescent="0.25">
      <c r="A20" s="175"/>
      <c r="B20" s="46" t="s">
        <v>178</v>
      </c>
      <c r="C20" s="42">
        <v>1</v>
      </c>
      <c r="D20" s="42"/>
      <c r="E20" s="42"/>
      <c r="F20" s="70"/>
      <c r="G20" s="70"/>
      <c r="H20" s="32" t="s">
        <v>179</v>
      </c>
      <c r="I20" s="77"/>
      <c r="L20" s="86"/>
    </row>
    <row r="21" spans="1:12" ht="15.75" thickBot="1" x14ac:dyDescent="0.3">
      <c r="A21" s="176"/>
      <c r="B21" s="47"/>
      <c r="C21" s="43"/>
      <c r="D21" s="43"/>
      <c r="E21" s="43"/>
      <c r="F21" s="71"/>
      <c r="G21" s="71"/>
      <c r="H21" s="39"/>
    </row>
    <row r="22" spans="1:12" x14ac:dyDescent="0.25">
      <c r="A22" s="174" t="s">
        <v>72</v>
      </c>
      <c r="B22" s="45" t="s">
        <v>73</v>
      </c>
      <c r="C22" s="41">
        <v>16</v>
      </c>
      <c r="D22" s="41">
        <v>1</v>
      </c>
      <c r="E22" s="41" t="s">
        <v>146</v>
      </c>
      <c r="F22" s="41" t="s">
        <v>147</v>
      </c>
      <c r="G22" s="41" t="s">
        <v>162</v>
      </c>
      <c r="H22" s="49" t="s">
        <v>74</v>
      </c>
      <c r="I22" s="76" t="s">
        <v>163</v>
      </c>
    </row>
    <row r="23" spans="1:12" x14ac:dyDescent="0.25">
      <c r="A23" s="175"/>
      <c r="B23" s="46" t="s">
        <v>148</v>
      </c>
      <c r="C23" s="42">
        <v>8</v>
      </c>
      <c r="D23" s="42"/>
      <c r="E23" s="42" t="s">
        <v>146</v>
      </c>
      <c r="F23" s="42" t="s">
        <v>147</v>
      </c>
      <c r="G23" s="42"/>
      <c r="H23" s="178" t="s">
        <v>155</v>
      </c>
      <c r="I23" s="76" t="s">
        <v>164</v>
      </c>
    </row>
    <row r="24" spans="1:12" x14ac:dyDescent="0.25">
      <c r="A24" s="175"/>
      <c r="B24" s="46" t="s">
        <v>149</v>
      </c>
      <c r="C24" s="42"/>
      <c r="D24" s="42"/>
      <c r="E24" s="42" t="s">
        <v>146</v>
      </c>
      <c r="F24" s="42" t="s">
        <v>147</v>
      </c>
      <c r="G24" s="42"/>
      <c r="H24" s="178"/>
      <c r="I24" s="76" t="s">
        <v>164</v>
      </c>
    </row>
    <row r="25" spans="1:12" x14ac:dyDescent="0.25">
      <c r="A25" s="175"/>
      <c r="B25" s="46" t="s">
        <v>150</v>
      </c>
      <c r="C25" s="42">
        <v>8</v>
      </c>
      <c r="D25" s="42"/>
      <c r="E25" s="42" t="s">
        <v>146</v>
      </c>
      <c r="F25" s="42" t="s">
        <v>153</v>
      </c>
      <c r="G25" s="42"/>
      <c r="H25" s="177" t="s">
        <v>154</v>
      </c>
      <c r="I25" s="76" t="s">
        <v>164</v>
      </c>
    </row>
    <row r="26" spans="1:12" x14ac:dyDescent="0.25">
      <c r="A26" s="175"/>
      <c r="B26" s="46" t="s">
        <v>151</v>
      </c>
      <c r="C26" s="42"/>
      <c r="D26" s="42"/>
      <c r="E26" s="42" t="s">
        <v>146</v>
      </c>
      <c r="F26" s="42" t="s">
        <v>153</v>
      </c>
      <c r="G26" s="42"/>
      <c r="H26" s="178"/>
      <c r="I26" s="76" t="s">
        <v>164</v>
      </c>
    </row>
    <row r="27" spans="1:12" x14ac:dyDescent="0.25">
      <c r="A27" s="175"/>
      <c r="B27" s="46" t="s">
        <v>152</v>
      </c>
      <c r="C27" s="42"/>
      <c r="D27" s="42"/>
      <c r="E27" s="42" t="s">
        <v>146</v>
      </c>
      <c r="F27" s="42" t="s">
        <v>147</v>
      </c>
      <c r="G27" s="42"/>
      <c r="H27" s="178"/>
      <c r="I27" s="76" t="s">
        <v>164</v>
      </c>
    </row>
    <row r="28" spans="1:12" ht="15.75" thickBot="1" x14ac:dyDescent="0.3">
      <c r="A28" s="176"/>
      <c r="B28" s="44"/>
      <c r="C28" s="44"/>
      <c r="D28" s="44"/>
      <c r="E28" s="44"/>
      <c r="F28" s="44"/>
      <c r="G28" s="44"/>
      <c r="H28" s="44"/>
      <c r="I28" s="78"/>
    </row>
    <row r="29" spans="1:12" x14ac:dyDescent="0.25">
      <c r="H29" s="48"/>
    </row>
    <row r="30" spans="1:12" x14ac:dyDescent="0.25">
      <c r="A30" s="37"/>
      <c r="B30" s="23"/>
      <c r="C30" s="67"/>
    </row>
    <row r="31" spans="1:12" x14ac:dyDescent="0.25">
      <c r="A31" s="37"/>
      <c r="C31" s="67"/>
    </row>
    <row r="32" spans="1:12" x14ac:dyDescent="0.25">
      <c r="A32" s="37"/>
      <c r="C32" s="67"/>
    </row>
    <row r="33" spans="1:1" x14ac:dyDescent="0.25">
      <c r="A33" s="37"/>
    </row>
    <row r="34" spans="1:1" x14ac:dyDescent="0.25">
      <c r="A34" s="37"/>
    </row>
    <row r="35" spans="1:1" x14ac:dyDescent="0.25">
      <c r="A35" s="37"/>
    </row>
    <row r="36" spans="1:1" x14ac:dyDescent="0.25">
      <c r="A36" s="37"/>
    </row>
    <row r="37" spans="1:1" x14ac:dyDescent="0.25">
      <c r="A37" s="37"/>
    </row>
    <row r="38" spans="1:1" x14ac:dyDescent="0.25">
      <c r="A38" s="37"/>
    </row>
    <row r="39" spans="1:1" x14ac:dyDescent="0.25">
      <c r="A39" s="37"/>
    </row>
    <row r="40" spans="1:1" x14ac:dyDescent="0.25">
      <c r="A40" s="37"/>
    </row>
    <row r="41" spans="1:1" x14ac:dyDescent="0.25">
      <c r="A41" s="37"/>
    </row>
    <row r="42" spans="1:1" x14ac:dyDescent="0.25">
      <c r="A42" s="37"/>
    </row>
    <row r="43" spans="1:1" x14ac:dyDescent="0.25">
      <c r="A43" s="37"/>
    </row>
    <row r="44" spans="1:1" x14ac:dyDescent="0.25">
      <c r="A44" s="37"/>
    </row>
    <row r="45" spans="1:1" x14ac:dyDescent="0.25">
      <c r="A45" s="37"/>
    </row>
  </sheetData>
  <mergeCells count="7">
    <mergeCell ref="K13:K15"/>
    <mergeCell ref="A2:A7"/>
    <mergeCell ref="A8:A15"/>
    <mergeCell ref="A16:A21"/>
    <mergeCell ref="A22:A28"/>
    <mergeCell ref="H25:H27"/>
    <mergeCell ref="H23:H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>
      <selection activeCell="G9" sqref="G9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5.28515625" style="5" customWidth="1"/>
    <col min="4" max="4" width="1.28515625" style="2" customWidth="1"/>
    <col min="5" max="5" width="27.7109375" style="4" customWidth="1"/>
    <col min="6" max="6" width="11.28515625" style="3" customWidth="1"/>
    <col min="7" max="7" width="41" style="3" customWidth="1"/>
    <col min="8" max="8" width="4" style="3" customWidth="1"/>
    <col min="9" max="9" width="7.42578125" style="3" customWidth="1"/>
    <col min="10" max="10" width="17.28515625" style="3"/>
    <col min="11" max="11" width="5.5703125" style="3" customWidth="1"/>
    <col min="12" max="16384" width="17.28515625" style="3"/>
  </cols>
  <sheetData>
    <row r="1" spans="1:14" ht="24.75" customHeight="1" thickBot="1" x14ac:dyDescent="0.3">
      <c r="A1" s="8"/>
      <c r="B1" s="18" t="s">
        <v>46</v>
      </c>
      <c r="C1" s="81" t="s">
        <v>47</v>
      </c>
      <c r="D1" s="6"/>
      <c r="E1" s="6" t="s">
        <v>48</v>
      </c>
      <c r="F1" s="6" t="s">
        <v>49</v>
      </c>
      <c r="G1" s="7" t="s">
        <v>50</v>
      </c>
      <c r="H1" s="65" t="s">
        <v>131</v>
      </c>
      <c r="J1" s="50" t="s">
        <v>77</v>
      </c>
      <c r="K1" s="51">
        <f>COUNTIF(B2:B34, "*")</f>
        <v>27</v>
      </c>
    </row>
    <row r="2" spans="1:14" x14ac:dyDescent="0.25">
      <c r="A2" s="180" t="s">
        <v>41</v>
      </c>
      <c r="B2" s="19" t="s">
        <v>0</v>
      </c>
      <c r="C2" s="163" t="s">
        <v>139</v>
      </c>
      <c r="D2" s="9"/>
      <c r="E2" s="10" t="s">
        <v>27</v>
      </c>
      <c r="F2" s="24"/>
      <c r="G2" s="25"/>
      <c r="H2" s="79"/>
    </row>
    <row r="3" spans="1:14" x14ac:dyDescent="0.25">
      <c r="A3" s="181"/>
      <c r="B3" s="20" t="s">
        <v>8</v>
      </c>
      <c r="C3" s="164" t="s">
        <v>139</v>
      </c>
      <c r="D3" s="12"/>
      <c r="E3" s="13" t="s">
        <v>28</v>
      </c>
      <c r="F3" s="26"/>
      <c r="G3" s="27"/>
      <c r="H3" s="79" t="s">
        <v>163</v>
      </c>
      <c r="J3" s="57" t="s">
        <v>171</v>
      </c>
      <c r="K3" s="4">
        <f>COUNTIF(H$2:H$29, "D")</f>
        <v>13</v>
      </c>
    </row>
    <row r="4" spans="1:14" x14ac:dyDescent="0.25">
      <c r="A4" s="181"/>
      <c r="B4" s="20" t="s">
        <v>22</v>
      </c>
      <c r="C4" s="164" t="s">
        <v>139</v>
      </c>
      <c r="D4" s="12"/>
      <c r="E4" s="13" t="s">
        <v>29</v>
      </c>
      <c r="F4" s="26" t="s">
        <v>22</v>
      </c>
      <c r="G4" s="27" t="s">
        <v>23</v>
      </c>
      <c r="H4" s="79" t="s">
        <v>164</v>
      </c>
      <c r="J4" s="57" t="s">
        <v>172</v>
      </c>
      <c r="K4" s="4">
        <f>COUNTIF(H$2:H$29, "G")+K3</f>
        <v>15</v>
      </c>
    </row>
    <row r="5" spans="1:14" x14ac:dyDescent="0.25">
      <c r="A5" s="181"/>
      <c r="B5" s="20" t="s">
        <v>111</v>
      </c>
      <c r="C5" s="164" t="s">
        <v>139</v>
      </c>
      <c r="D5" s="12"/>
      <c r="E5" s="13"/>
      <c r="F5" s="28"/>
      <c r="G5" s="29" t="s">
        <v>112</v>
      </c>
      <c r="H5" s="80" t="s">
        <v>163</v>
      </c>
    </row>
    <row r="6" spans="1:14" ht="15.75" customHeight="1" x14ac:dyDescent="0.25">
      <c r="A6" s="181"/>
      <c r="B6" s="20" t="s">
        <v>75</v>
      </c>
      <c r="C6" s="164" t="s">
        <v>139</v>
      </c>
      <c r="D6" s="12"/>
      <c r="E6" s="13" t="s">
        <v>76</v>
      </c>
      <c r="F6" s="28"/>
      <c r="G6" s="29"/>
      <c r="H6" s="80" t="s">
        <v>163</v>
      </c>
      <c r="J6" s="179" t="s">
        <v>276</v>
      </c>
      <c r="K6" s="179"/>
      <c r="L6" s="179"/>
      <c r="M6" s="179"/>
      <c r="N6" s="179"/>
    </row>
    <row r="7" spans="1:14" ht="15.75" customHeight="1" x14ac:dyDescent="0.25">
      <c r="A7" s="181"/>
      <c r="B7" s="20" t="s">
        <v>298</v>
      </c>
      <c r="C7" s="164" t="s">
        <v>139</v>
      </c>
      <c r="D7" s="12"/>
      <c r="E7" s="13" t="s">
        <v>299</v>
      </c>
      <c r="F7" s="28" t="s">
        <v>298</v>
      </c>
      <c r="G7" s="29"/>
      <c r="H7" s="80"/>
      <c r="J7" s="179"/>
      <c r="K7" s="179"/>
      <c r="L7" s="179"/>
      <c r="M7" s="179"/>
      <c r="N7" s="179"/>
    </row>
    <row r="8" spans="1:14" ht="16.5" thickBot="1" x14ac:dyDescent="0.3">
      <c r="A8" s="182"/>
      <c r="B8" s="21"/>
      <c r="C8" s="165"/>
      <c r="D8" s="14"/>
      <c r="E8" s="15"/>
      <c r="F8" s="166"/>
      <c r="G8" s="30"/>
      <c r="H8" s="80"/>
      <c r="J8" s="179"/>
      <c r="K8" s="179"/>
      <c r="L8" s="179"/>
      <c r="M8" s="179"/>
      <c r="N8" s="179"/>
    </row>
    <row r="9" spans="1:14" ht="40.5" x14ac:dyDescent="0.25">
      <c r="A9" s="180" t="s">
        <v>42</v>
      </c>
      <c r="B9" s="19" t="s">
        <v>90</v>
      </c>
      <c r="C9" s="83" t="s">
        <v>139</v>
      </c>
      <c r="D9" s="12"/>
      <c r="E9" s="13" t="s">
        <v>98</v>
      </c>
      <c r="F9" s="26" t="s">
        <v>103</v>
      </c>
      <c r="G9" s="29" t="s">
        <v>173</v>
      </c>
      <c r="H9" s="80" t="s">
        <v>163</v>
      </c>
      <c r="J9" s="179"/>
      <c r="K9" s="179"/>
      <c r="L9" s="179"/>
      <c r="M9" s="179"/>
      <c r="N9" s="179"/>
    </row>
    <row r="10" spans="1:14" ht="54" x14ac:dyDescent="0.25">
      <c r="A10" s="181"/>
      <c r="B10" s="20" t="s">
        <v>238</v>
      </c>
      <c r="C10" s="150" t="s">
        <v>273</v>
      </c>
      <c r="D10" s="12"/>
      <c r="E10" s="13" t="s">
        <v>274</v>
      </c>
      <c r="F10" s="28" t="s">
        <v>275</v>
      </c>
      <c r="G10" s="29"/>
      <c r="H10" s="80"/>
      <c r="J10" s="179"/>
      <c r="K10" s="179"/>
      <c r="L10" s="179"/>
      <c r="M10" s="179"/>
      <c r="N10" s="179"/>
    </row>
    <row r="11" spans="1:14" x14ac:dyDescent="0.25">
      <c r="A11" s="181"/>
      <c r="B11" s="20" t="s">
        <v>97</v>
      </c>
      <c r="C11" s="83" t="s">
        <v>135</v>
      </c>
      <c r="D11" s="12"/>
      <c r="E11" s="13" t="s">
        <v>182</v>
      </c>
      <c r="F11" s="26" t="s">
        <v>1</v>
      </c>
      <c r="G11" s="27" t="s">
        <v>180</v>
      </c>
      <c r="H11" s="79"/>
      <c r="J11" s="179"/>
      <c r="K11" s="179"/>
      <c r="L11" s="179"/>
      <c r="M11" s="179"/>
      <c r="N11" s="179"/>
    </row>
    <row r="12" spans="1:14" ht="40.5" x14ac:dyDescent="0.25">
      <c r="A12" s="181"/>
      <c r="B12" s="20" t="s">
        <v>1</v>
      </c>
      <c r="C12" s="83" t="s">
        <v>139</v>
      </c>
      <c r="D12" s="12"/>
      <c r="E12" s="13" t="s">
        <v>181</v>
      </c>
      <c r="G12" s="29" t="s">
        <v>174</v>
      </c>
      <c r="H12" s="80" t="s">
        <v>163</v>
      </c>
      <c r="J12" s="179"/>
      <c r="K12" s="179"/>
      <c r="L12" s="179"/>
      <c r="M12" s="179"/>
      <c r="N12" s="179"/>
    </row>
    <row r="13" spans="1:14" x14ac:dyDescent="0.25">
      <c r="A13" s="181"/>
      <c r="B13" s="20" t="s">
        <v>2</v>
      </c>
      <c r="C13" s="83" t="s">
        <v>140</v>
      </c>
      <c r="D13" s="12"/>
      <c r="E13" s="13" t="s">
        <v>31</v>
      </c>
      <c r="F13" s="26" t="s">
        <v>14</v>
      </c>
      <c r="G13" s="27" t="s">
        <v>17</v>
      </c>
      <c r="H13" s="79" t="s">
        <v>163</v>
      </c>
    </row>
    <row r="14" spans="1:14" x14ac:dyDescent="0.25">
      <c r="A14" s="181"/>
      <c r="B14" s="20" t="s">
        <v>3</v>
      </c>
      <c r="C14" s="83" t="s">
        <v>141</v>
      </c>
      <c r="D14" s="12"/>
      <c r="E14" s="13" t="s">
        <v>30</v>
      </c>
      <c r="F14" s="26" t="s">
        <v>16</v>
      </c>
      <c r="G14" s="27" t="s">
        <v>15</v>
      </c>
      <c r="H14" s="79" t="s">
        <v>163</v>
      </c>
    </row>
    <row r="15" spans="1:14" ht="16.5" thickBot="1" x14ac:dyDescent="0.3">
      <c r="A15" s="182"/>
      <c r="B15" s="21"/>
      <c r="C15" s="14"/>
      <c r="D15" s="16"/>
      <c r="E15" s="15"/>
      <c r="F15" s="17"/>
      <c r="G15" s="31"/>
      <c r="H15" s="79"/>
    </row>
    <row r="16" spans="1:14" ht="15.75" customHeight="1" x14ac:dyDescent="0.25">
      <c r="A16" s="180" t="s">
        <v>43</v>
      </c>
      <c r="B16" s="19" t="s">
        <v>4</v>
      </c>
      <c r="C16" s="82" t="s">
        <v>137</v>
      </c>
      <c r="D16" s="9"/>
      <c r="E16" s="10" t="s">
        <v>32</v>
      </c>
      <c r="F16" s="24" t="s">
        <v>51</v>
      </c>
      <c r="G16" s="25"/>
      <c r="H16" s="79"/>
    </row>
    <row r="17" spans="1:8" x14ac:dyDescent="0.25">
      <c r="A17" s="181"/>
      <c r="B17" s="20" t="s">
        <v>5</v>
      </c>
      <c r="C17" s="83" t="s">
        <v>137</v>
      </c>
      <c r="D17" s="12"/>
      <c r="E17" s="13" t="s">
        <v>99</v>
      </c>
      <c r="F17" s="26" t="s">
        <v>52</v>
      </c>
      <c r="G17" s="27"/>
      <c r="H17" s="79" t="s">
        <v>164</v>
      </c>
    </row>
    <row r="18" spans="1:8" x14ac:dyDescent="0.25">
      <c r="A18" s="181"/>
      <c r="B18" s="20" t="s">
        <v>6</v>
      </c>
      <c r="C18" s="83" t="s">
        <v>137</v>
      </c>
      <c r="D18" s="12"/>
      <c r="E18" s="13" t="s">
        <v>33</v>
      </c>
      <c r="F18" s="26" t="s">
        <v>100</v>
      </c>
      <c r="G18" s="27"/>
      <c r="H18" s="79"/>
    </row>
    <row r="19" spans="1:8" x14ac:dyDescent="0.25">
      <c r="A19" s="181"/>
      <c r="B19" s="20" t="s">
        <v>126</v>
      </c>
      <c r="C19" s="83" t="s">
        <v>137</v>
      </c>
      <c r="D19" s="12"/>
      <c r="E19" s="13" t="s">
        <v>127</v>
      </c>
      <c r="F19" s="26"/>
      <c r="G19" s="27"/>
      <c r="H19" s="79" t="s">
        <v>163</v>
      </c>
    </row>
    <row r="20" spans="1:8" ht="27" x14ac:dyDescent="0.25">
      <c r="A20" s="181"/>
      <c r="B20" s="20" t="s">
        <v>109</v>
      </c>
      <c r="C20" s="83" t="s">
        <v>137</v>
      </c>
      <c r="D20" s="12"/>
      <c r="E20" s="58" t="s">
        <v>120</v>
      </c>
      <c r="F20" s="26" t="s">
        <v>110</v>
      </c>
      <c r="G20" s="27"/>
      <c r="H20" s="79" t="s">
        <v>163</v>
      </c>
    </row>
    <row r="21" spans="1:8" ht="27" x14ac:dyDescent="0.25">
      <c r="A21" s="181"/>
      <c r="B21" s="20" t="s">
        <v>108</v>
      </c>
      <c r="C21" s="83" t="s">
        <v>137</v>
      </c>
      <c r="D21" s="12"/>
      <c r="E21" s="58" t="s">
        <v>121</v>
      </c>
      <c r="F21" s="26"/>
      <c r="G21" s="27"/>
      <c r="H21" s="79" t="s">
        <v>163</v>
      </c>
    </row>
    <row r="22" spans="1:8" x14ac:dyDescent="0.25">
      <c r="A22" s="181"/>
      <c r="B22" s="20" t="s">
        <v>185</v>
      </c>
      <c r="C22" s="83" t="s">
        <v>137</v>
      </c>
      <c r="D22" s="12"/>
      <c r="E22" s="58"/>
      <c r="F22" s="26"/>
      <c r="G22" s="27"/>
      <c r="H22" s="79"/>
    </row>
    <row r="23" spans="1:8" ht="16.5" thickBot="1" x14ac:dyDescent="0.3">
      <c r="A23" s="182"/>
      <c r="B23" s="22"/>
      <c r="C23" s="17"/>
      <c r="D23" s="16"/>
      <c r="E23" s="15"/>
      <c r="F23" s="17"/>
      <c r="G23" s="31"/>
      <c r="H23" s="79"/>
    </row>
    <row r="24" spans="1:8" x14ac:dyDescent="0.25">
      <c r="A24" s="174" t="s">
        <v>44</v>
      </c>
      <c r="B24" s="19" t="s">
        <v>7</v>
      </c>
      <c r="C24" s="82" t="s">
        <v>141</v>
      </c>
      <c r="D24" s="9"/>
      <c r="E24" s="10" t="s">
        <v>34</v>
      </c>
      <c r="F24" s="24" t="s">
        <v>35</v>
      </c>
      <c r="G24" s="25" t="s">
        <v>36</v>
      </c>
      <c r="H24" s="79" t="s">
        <v>163</v>
      </c>
    </row>
    <row r="25" spans="1:8" x14ac:dyDescent="0.25">
      <c r="A25" s="175"/>
      <c r="B25" s="20" t="s">
        <v>18</v>
      </c>
      <c r="C25" s="83" t="s">
        <v>138</v>
      </c>
      <c r="D25" s="12"/>
      <c r="E25" s="13" t="s">
        <v>37</v>
      </c>
      <c r="F25" s="26" t="s">
        <v>19</v>
      </c>
      <c r="G25" s="27" t="s">
        <v>20</v>
      </c>
      <c r="H25" s="79" t="s">
        <v>163</v>
      </c>
    </row>
    <row r="26" spans="1:8" x14ac:dyDescent="0.25">
      <c r="A26" s="175"/>
      <c r="B26" s="20" t="s">
        <v>21</v>
      </c>
      <c r="C26" s="83" t="s">
        <v>139</v>
      </c>
      <c r="D26" s="12"/>
      <c r="E26" s="13" t="s">
        <v>38</v>
      </c>
      <c r="F26" s="26"/>
      <c r="G26" s="27"/>
      <c r="H26" s="79" t="s">
        <v>163</v>
      </c>
    </row>
    <row r="27" spans="1:8" x14ac:dyDescent="0.25">
      <c r="A27" s="175"/>
      <c r="B27" s="20" t="s">
        <v>53</v>
      </c>
      <c r="C27" s="83">
        <v>1</v>
      </c>
      <c r="D27" s="12"/>
      <c r="E27" s="13" t="s">
        <v>134</v>
      </c>
      <c r="F27" s="26" t="s">
        <v>133</v>
      </c>
      <c r="G27" s="27" t="s">
        <v>132</v>
      </c>
      <c r="H27" s="26"/>
    </row>
    <row r="28" spans="1:8" x14ac:dyDescent="0.25">
      <c r="A28" s="175"/>
      <c r="B28" s="20"/>
      <c r="C28" s="83"/>
      <c r="D28" s="12"/>
      <c r="E28" s="13"/>
      <c r="F28" s="26"/>
      <c r="G28" s="27"/>
      <c r="H28" s="26"/>
    </row>
    <row r="29" spans="1:8" ht="16.5" thickBot="1" x14ac:dyDescent="0.3">
      <c r="A29" s="176"/>
      <c r="B29" s="22"/>
      <c r="C29" s="17"/>
      <c r="D29" s="17"/>
      <c r="E29" s="15"/>
      <c r="F29" s="17"/>
      <c r="G29" s="31"/>
      <c r="H29" s="26"/>
    </row>
    <row r="30" spans="1:8" x14ac:dyDescent="0.25">
      <c r="A30" s="180" t="s">
        <v>45</v>
      </c>
      <c r="B30" s="19" t="s">
        <v>9</v>
      </c>
      <c r="C30" s="82" t="s">
        <v>141</v>
      </c>
      <c r="D30" s="9"/>
      <c r="E30" s="10"/>
      <c r="F30" s="24"/>
      <c r="G30" s="25"/>
      <c r="H30" s="26"/>
    </row>
    <row r="31" spans="1:8" x14ac:dyDescent="0.25">
      <c r="A31" s="181"/>
      <c r="B31" s="20" t="s">
        <v>10</v>
      </c>
      <c r="C31" s="83" t="s">
        <v>141</v>
      </c>
      <c r="D31" s="12"/>
      <c r="E31" s="13"/>
      <c r="F31" s="26"/>
      <c r="G31" s="27"/>
      <c r="H31" s="26"/>
    </row>
    <row r="32" spans="1:8" x14ac:dyDescent="0.25">
      <c r="A32" s="181"/>
      <c r="B32" s="20" t="s">
        <v>11</v>
      </c>
      <c r="C32" s="83" t="s">
        <v>141</v>
      </c>
      <c r="D32" s="12"/>
      <c r="E32" s="13"/>
      <c r="F32" s="26"/>
      <c r="G32" s="27"/>
      <c r="H32" s="26"/>
    </row>
    <row r="33" spans="1:8" x14ac:dyDescent="0.25">
      <c r="A33" s="181"/>
      <c r="B33" s="20" t="s">
        <v>12</v>
      </c>
      <c r="C33" s="83" t="s">
        <v>141</v>
      </c>
      <c r="D33" s="12"/>
      <c r="E33" s="13"/>
      <c r="F33" s="26"/>
      <c r="G33" s="27"/>
      <c r="H33" s="26"/>
    </row>
    <row r="34" spans="1:8" ht="16.5" thickBot="1" x14ac:dyDescent="0.3">
      <c r="A34" s="182"/>
      <c r="B34" s="21"/>
      <c r="C34" s="14"/>
      <c r="D34" s="16"/>
      <c r="E34" s="15"/>
      <c r="F34" s="17"/>
      <c r="G34" s="31"/>
      <c r="H34" s="26"/>
    </row>
    <row r="35" spans="1:8" x14ac:dyDescent="0.25">
      <c r="D35" s="5"/>
    </row>
    <row r="36" spans="1:8" x14ac:dyDescent="0.25">
      <c r="D36" s="5"/>
    </row>
    <row r="37" spans="1:8" x14ac:dyDescent="0.25">
      <c r="D37" s="5"/>
    </row>
    <row r="38" spans="1:8" x14ac:dyDescent="0.25">
      <c r="D38" s="5"/>
    </row>
    <row r="39" spans="1:8" x14ac:dyDescent="0.25">
      <c r="D39" s="5"/>
    </row>
    <row r="40" spans="1:8" x14ac:dyDescent="0.25">
      <c r="D40" s="5"/>
    </row>
    <row r="41" spans="1:8" x14ac:dyDescent="0.25">
      <c r="D41" s="5"/>
    </row>
    <row r="42" spans="1:8" ht="15.75" customHeight="1" x14ac:dyDescent="0.25">
      <c r="A42" s="183" t="s">
        <v>57</v>
      </c>
      <c r="B42" s="2" t="s">
        <v>7</v>
      </c>
      <c r="D42" s="5"/>
    </row>
    <row r="43" spans="1:8" x14ac:dyDescent="0.25">
      <c r="A43" s="183"/>
      <c r="B43" s="66" t="s">
        <v>53</v>
      </c>
      <c r="D43" s="5"/>
    </row>
    <row r="44" spans="1:8" x14ac:dyDescent="0.25">
      <c r="A44" s="183"/>
      <c r="B44" s="2" t="s">
        <v>54</v>
      </c>
      <c r="D44" s="5"/>
    </row>
    <row r="45" spans="1:8" x14ac:dyDescent="0.25">
      <c r="A45" s="183"/>
      <c r="B45" s="2" t="s">
        <v>55</v>
      </c>
      <c r="D45" s="5"/>
    </row>
    <row r="46" spans="1:8" x14ac:dyDescent="0.25">
      <c r="A46" s="183"/>
      <c r="B46" s="2" t="s">
        <v>56</v>
      </c>
    </row>
    <row r="47" spans="1:8" x14ac:dyDescent="0.25">
      <c r="A47" s="183"/>
      <c r="B47" s="2" t="s">
        <v>40</v>
      </c>
    </row>
  </sheetData>
  <mergeCells count="7">
    <mergeCell ref="J6:N12"/>
    <mergeCell ref="A30:A34"/>
    <mergeCell ref="A42:A47"/>
    <mergeCell ref="A2:A8"/>
    <mergeCell ref="A9:A15"/>
    <mergeCell ref="A16:A23"/>
    <mergeCell ref="A24:A29"/>
  </mergeCells>
  <conditionalFormatting sqref="C1:C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8"/>
  <sheetViews>
    <sheetView tabSelected="1" workbookViewId="0">
      <selection activeCell="D7" sqref="D7"/>
    </sheetView>
  </sheetViews>
  <sheetFormatPr defaultRowHeight="15.75" x14ac:dyDescent="0.25"/>
  <cols>
    <col min="1" max="1" width="3.85546875" customWidth="1"/>
    <col min="2" max="2" width="10" style="2" customWidth="1"/>
    <col min="3" max="3" width="11.42578125" style="2" customWidth="1"/>
    <col min="4" max="4" width="75.85546875" style="4" customWidth="1"/>
    <col min="5" max="5" width="23.28515625" style="87" customWidth="1"/>
    <col min="6" max="6" width="57.28515625" style="55" customWidth="1"/>
  </cols>
  <sheetData>
    <row r="1" spans="1:6" ht="17.25" thickBot="1" x14ac:dyDescent="0.3">
      <c r="B1" s="18" t="s">
        <v>46</v>
      </c>
      <c r="C1" s="18" t="s">
        <v>78</v>
      </c>
      <c r="D1" s="18" t="s">
        <v>79</v>
      </c>
      <c r="E1" s="7" t="s">
        <v>209</v>
      </c>
      <c r="F1" s="18" t="s">
        <v>87</v>
      </c>
    </row>
    <row r="2" spans="1:6" ht="16.5" x14ac:dyDescent="0.25">
      <c r="B2" s="167"/>
      <c r="C2" s="167"/>
      <c r="D2" s="167"/>
      <c r="E2" s="65"/>
      <c r="F2" s="65"/>
    </row>
    <row r="3" spans="1:6" ht="27" x14ac:dyDescent="0.25">
      <c r="A3" s="169">
        <v>0</v>
      </c>
      <c r="B3" s="20" t="s">
        <v>298</v>
      </c>
      <c r="C3" s="20" t="s">
        <v>298</v>
      </c>
      <c r="D3" s="54" t="s">
        <v>300</v>
      </c>
      <c r="E3" s="170"/>
      <c r="F3" s="11"/>
    </row>
    <row r="4" spans="1:6" ht="27" customHeight="1" x14ac:dyDescent="0.25">
      <c r="A4" s="169">
        <v>1</v>
      </c>
      <c r="B4" s="20" t="s">
        <v>80</v>
      </c>
      <c r="C4" s="20" t="s">
        <v>81</v>
      </c>
      <c r="D4" s="54" t="s">
        <v>84</v>
      </c>
      <c r="E4" s="58" t="s">
        <v>228</v>
      </c>
      <c r="F4" s="56" t="s">
        <v>213</v>
      </c>
    </row>
    <row r="5" spans="1:6" x14ac:dyDescent="0.25">
      <c r="A5" s="168">
        <v>2</v>
      </c>
      <c r="B5" s="20"/>
      <c r="C5" s="20" t="s">
        <v>82</v>
      </c>
      <c r="D5" s="52" t="s">
        <v>102</v>
      </c>
      <c r="E5" s="13" t="s">
        <v>229</v>
      </c>
      <c r="F5" s="57"/>
    </row>
    <row r="6" spans="1:6" ht="27" x14ac:dyDescent="0.25">
      <c r="A6" s="168">
        <v>3</v>
      </c>
      <c r="B6" s="20"/>
      <c r="C6" s="20" t="s">
        <v>83</v>
      </c>
      <c r="D6" s="54" t="s">
        <v>86</v>
      </c>
      <c r="E6" s="58" t="s">
        <v>231</v>
      </c>
      <c r="F6" s="57" t="s">
        <v>88</v>
      </c>
    </row>
    <row r="7" spans="1:6" ht="40.5" x14ac:dyDescent="0.25">
      <c r="A7" s="168">
        <v>4</v>
      </c>
      <c r="B7" s="20"/>
      <c r="C7" s="20" t="s">
        <v>85</v>
      </c>
      <c r="D7" s="54" t="s">
        <v>311</v>
      </c>
      <c r="E7" s="58" t="s">
        <v>305</v>
      </c>
      <c r="F7" s="57"/>
    </row>
    <row r="8" spans="1:6" x14ac:dyDescent="0.25">
      <c r="A8" s="168"/>
      <c r="B8" s="20"/>
      <c r="C8" s="20" t="s">
        <v>306</v>
      </c>
      <c r="D8" s="54" t="s">
        <v>307</v>
      </c>
      <c r="E8" s="58"/>
      <c r="F8" s="57"/>
    </row>
    <row r="9" spans="1:6" x14ac:dyDescent="0.25">
      <c r="A9" s="169">
        <v>5</v>
      </c>
      <c r="B9" s="20" t="s">
        <v>0</v>
      </c>
      <c r="C9" s="20" t="s">
        <v>0</v>
      </c>
      <c r="D9" s="52" t="s">
        <v>139</v>
      </c>
      <c r="E9" s="13" t="s">
        <v>139</v>
      </c>
      <c r="F9" s="57"/>
    </row>
    <row r="10" spans="1:6" x14ac:dyDescent="0.25">
      <c r="A10" s="169">
        <v>6</v>
      </c>
      <c r="B10" s="92" t="s">
        <v>97</v>
      </c>
      <c r="C10" s="20" t="s">
        <v>104</v>
      </c>
      <c r="D10" s="52" t="s">
        <v>102</v>
      </c>
      <c r="E10" s="13" t="s">
        <v>229</v>
      </c>
      <c r="F10" s="57"/>
    </row>
    <row r="11" spans="1:6" x14ac:dyDescent="0.25">
      <c r="A11" s="168">
        <v>7</v>
      </c>
      <c r="B11" s="92"/>
      <c r="C11" s="20" t="s">
        <v>105</v>
      </c>
      <c r="D11" s="52" t="s">
        <v>234</v>
      </c>
      <c r="E11" s="13" t="s">
        <v>235</v>
      </c>
      <c r="F11" s="57"/>
    </row>
    <row r="12" spans="1:6" ht="40.5" x14ac:dyDescent="0.25">
      <c r="A12" s="168">
        <v>8</v>
      </c>
      <c r="B12" s="20"/>
      <c r="C12" s="20" t="s">
        <v>233</v>
      </c>
      <c r="D12" s="54" t="s">
        <v>193</v>
      </c>
      <c r="E12" s="58" t="s">
        <v>236</v>
      </c>
      <c r="F12" s="57" t="s">
        <v>89</v>
      </c>
    </row>
    <row r="13" spans="1:6" ht="27" x14ac:dyDescent="0.25">
      <c r="A13" s="169">
        <v>9</v>
      </c>
      <c r="B13" s="20" t="s">
        <v>238</v>
      </c>
      <c r="C13" s="20" t="s">
        <v>239</v>
      </c>
      <c r="D13" s="54" t="s">
        <v>201</v>
      </c>
      <c r="E13" s="58" t="s">
        <v>251</v>
      </c>
      <c r="F13" s="57"/>
    </row>
    <row r="14" spans="1:6" ht="27" x14ac:dyDescent="0.25">
      <c r="A14" s="168">
        <v>10</v>
      </c>
      <c r="B14" s="20"/>
      <c r="C14" s="20" t="s">
        <v>240</v>
      </c>
      <c r="D14" s="54" t="s">
        <v>242</v>
      </c>
      <c r="E14" s="58" t="s">
        <v>252</v>
      </c>
      <c r="F14" s="57"/>
    </row>
    <row r="15" spans="1:6" ht="27" x14ac:dyDescent="0.25">
      <c r="A15" s="168">
        <v>11</v>
      </c>
      <c r="B15" s="20"/>
      <c r="C15" s="20" t="s">
        <v>241</v>
      </c>
      <c r="D15" s="54" t="s">
        <v>243</v>
      </c>
      <c r="E15" s="58" t="s">
        <v>260</v>
      </c>
      <c r="F15" s="57"/>
    </row>
    <row r="16" spans="1:6" ht="27" x14ac:dyDescent="0.25">
      <c r="A16" s="168">
        <v>12</v>
      </c>
      <c r="B16" s="20"/>
      <c r="C16" s="20" t="s">
        <v>245</v>
      </c>
      <c r="D16" s="54" t="s">
        <v>201</v>
      </c>
      <c r="E16" s="58" t="s">
        <v>251</v>
      </c>
      <c r="F16" s="57"/>
    </row>
    <row r="17" spans="1:6" ht="27" x14ac:dyDescent="0.25">
      <c r="A17" s="168">
        <v>13</v>
      </c>
      <c r="B17" s="20"/>
      <c r="C17" s="20" t="s">
        <v>246</v>
      </c>
      <c r="D17" s="54" t="s">
        <v>242</v>
      </c>
      <c r="E17" s="58" t="s">
        <v>252</v>
      </c>
      <c r="F17" s="57"/>
    </row>
    <row r="18" spans="1:6" ht="27" x14ac:dyDescent="0.25">
      <c r="A18" s="168">
        <v>14</v>
      </c>
      <c r="B18" s="20"/>
      <c r="C18" s="20" t="s">
        <v>247</v>
      </c>
      <c r="D18" s="54" t="s">
        <v>244</v>
      </c>
      <c r="E18" s="58" t="s">
        <v>261</v>
      </c>
      <c r="F18" s="57"/>
    </row>
    <row r="19" spans="1:6" x14ac:dyDescent="0.25">
      <c r="A19" s="168">
        <v>15</v>
      </c>
      <c r="B19" s="20"/>
      <c r="C19" s="20" t="s">
        <v>248</v>
      </c>
      <c r="D19" s="54" t="s">
        <v>102</v>
      </c>
      <c r="E19" s="13" t="s">
        <v>229</v>
      </c>
      <c r="F19" s="57"/>
    </row>
    <row r="20" spans="1:6" x14ac:dyDescent="0.25">
      <c r="A20" s="168">
        <v>16</v>
      </c>
      <c r="B20" s="20"/>
      <c r="C20" s="20" t="s">
        <v>249</v>
      </c>
      <c r="D20" s="54" t="s">
        <v>234</v>
      </c>
      <c r="E20" s="13" t="s">
        <v>235</v>
      </c>
      <c r="F20" s="57"/>
    </row>
    <row r="21" spans="1:6" ht="40.5" x14ac:dyDescent="0.25">
      <c r="A21" s="168">
        <v>17</v>
      </c>
      <c r="B21" s="20"/>
      <c r="C21" s="20" t="s">
        <v>250</v>
      </c>
      <c r="D21" s="54" t="s">
        <v>254</v>
      </c>
      <c r="E21" s="58" t="s">
        <v>262</v>
      </c>
      <c r="F21" s="57"/>
    </row>
    <row r="22" spans="1:6" x14ac:dyDescent="0.25">
      <c r="A22" s="168">
        <v>18</v>
      </c>
      <c r="B22" s="20"/>
      <c r="C22" s="20" t="s">
        <v>253</v>
      </c>
      <c r="D22" s="54" t="s">
        <v>255</v>
      </c>
      <c r="E22" s="58" t="s">
        <v>229</v>
      </c>
      <c r="F22" s="57"/>
    </row>
    <row r="23" spans="1:6" ht="27" x14ac:dyDescent="0.25">
      <c r="A23" s="168">
        <v>19</v>
      </c>
      <c r="B23" s="20"/>
      <c r="C23" s="20" t="s">
        <v>256</v>
      </c>
      <c r="D23" s="54" t="s">
        <v>257</v>
      </c>
      <c r="E23" s="58" t="s">
        <v>237</v>
      </c>
      <c r="F23" s="57"/>
    </row>
    <row r="24" spans="1:6" ht="27" x14ac:dyDescent="0.25">
      <c r="A24" s="169">
        <v>20</v>
      </c>
      <c r="B24" s="20" t="s">
        <v>90</v>
      </c>
      <c r="C24" s="20" t="s">
        <v>101</v>
      </c>
      <c r="D24" s="54" t="s">
        <v>265</v>
      </c>
      <c r="E24" s="58" t="s">
        <v>263</v>
      </c>
      <c r="F24" s="57" t="s">
        <v>128</v>
      </c>
    </row>
    <row r="25" spans="1:6" x14ac:dyDescent="0.25">
      <c r="A25" s="168">
        <v>21</v>
      </c>
      <c r="B25" s="20"/>
      <c r="C25" s="20" t="s">
        <v>91</v>
      </c>
      <c r="D25" s="54" t="s">
        <v>102</v>
      </c>
      <c r="E25" s="58" t="s">
        <v>229</v>
      </c>
      <c r="F25" s="57"/>
    </row>
    <row r="26" spans="1:6" ht="27" x14ac:dyDescent="0.25">
      <c r="A26" s="168">
        <v>22</v>
      </c>
      <c r="B26" s="20"/>
      <c r="C26" s="20" t="s">
        <v>214</v>
      </c>
      <c r="D26" s="54" t="s">
        <v>220</v>
      </c>
      <c r="E26" s="58" t="s">
        <v>237</v>
      </c>
      <c r="F26" s="57"/>
    </row>
    <row r="27" spans="1:6" ht="40.5" x14ac:dyDescent="0.25">
      <c r="A27" s="169">
        <v>23</v>
      </c>
      <c r="B27" s="20" t="s">
        <v>1</v>
      </c>
      <c r="C27" s="20" t="s">
        <v>168</v>
      </c>
      <c r="D27" s="54" t="s">
        <v>266</v>
      </c>
      <c r="E27" s="58" t="s">
        <v>264</v>
      </c>
    </row>
    <row r="28" spans="1:6" ht="27" x14ac:dyDescent="0.25">
      <c r="A28" s="168">
        <v>24</v>
      </c>
      <c r="B28" s="20"/>
      <c r="C28" s="20" t="s">
        <v>169</v>
      </c>
      <c r="D28" s="54" t="s">
        <v>194</v>
      </c>
      <c r="E28" s="58" t="s">
        <v>267</v>
      </c>
      <c r="F28" s="57" t="s">
        <v>129</v>
      </c>
    </row>
    <row r="29" spans="1:6" x14ac:dyDescent="0.25">
      <c r="A29" s="169">
        <v>25</v>
      </c>
      <c r="B29" s="91" t="s">
        <v>2</v>
      </c>
      <c r="C29" s="20" t="s">
        <v>107</v>
      </c>
      <c r="D29" s="52" t="s">
        <v>102</v>
      </c>
      <c r="E29" s="13" t="s">
        <v>229</v>
      </c>
      <c r="F29" s="57"/>
    </row>
    <row r="30" spans="1:6" ht="54" x14ac:dyDescent="0.25">
      <c r="A30" s="168">
        <v>26</v>
      </c>
      <c r="B30" s="20"/>
      <c r="C30" s="20" t="s">
        <v>183</v>
      </c>
      <c r="D30" s="54" t="s">
        <v>198</v>
      </c>
      <c r="E30" s="58" t="s">
        <v>293</v>
      </c>
      <c r="F30" s="57" t="s">
        <v>106</v>
      </c>
    </row>
    <row r="31" spans="1:6" x14ac:dyDescent="0.25">
      <c r="A31" s="169">
        <v>27</v>
      </c>
      <c r="B31" s="94" t="s">
        <v>3</v>
      </c>
      <c r="C31" s="20" t="s">
        <v>170</v>
      </c>
      <c r="D31" s="52" t="s">
        <v>102</v>
      </c>
      <c r="E31" s="13" t="s">
        <v>229</v>
      </c>
      <c r="F31" s="57"/>
    </row>
    <row r="32" spans="1:6" ht="54" x14ac:dyDescent="0.25">
      <c r="A32" s="168">
        <v>28</v>
      </c>
      <c r="B32" s="20"/>
      <c r="C32" s="20" t="s">
        <v>184</v>
      </c>
      <c r="D32" s="54" t="s">
        <v>199</v>
      </c>
      <c r="E32" s="58" t="s">
        <v>294</v>
      </c>
      <c r="F32" s="57"/>
    </row>
    <row r="33" spans="1:6" ht="27" customHeight="1" x14ac:dyDescent="0.25">
      <c r="A33" s="169">
        <v>29</v>
      </c>
      <c r="B33" s="93" t="s">
        <v>4</v>
      </c>
      <c r="C33" s="20" t="s">
        <v>284</v>
      </c>
      <c r="D33" s="54" t="s">
        <v>201</v>
      </c>
      <c r="E33" s="58" t="s">
        <v>272</v>
      </c>
      <c r="F33" s="57"/>
    </row>
    <row r="34" spans="1:6" ht="40.5" x14ac:dyDescent="0.25">
      <c r="A34" s="168">
        <v>30</v>
      </c>
      <c r="B34" s="20"/>
      <c r="C34" s="20" t="s">
        <v>285</v>
      </c>
      <c r="D34" s="54" t="s">
        <v>287</v>
      </c>
      <c r="E34" s="58" t="s">
        <v>286</v>
      </c>
      <c r="F34" s="56"/>
    </row>
    <row r="35" spans="1:6" ht="27" x14ac:dyDescent="0.25">
      <c r="A35" s="169">
        <v>31</v>
      </c>
      <c r="B35" s="20" t="s">
        <v>5</v>
      </c>
      <c r="C35" s="20" t="s">
        <v>284</v>
      </c>
      <c r="D35" s="54" t="s">
        <v>201</v>
      </c>
      <c r="E35" s="58" t="s">
        <v>272</v>
      </c>
      <c r="F35" s="56"/>
    </row>
    <row r="36" spans="1:6" ht="40.5" x14ac:dyDescent="0.25">
      <c r="A36" s="168">
        <v>32</v>
      </c>
      <c r="B36" s="20"/>
      <c r="C36" s="20" t="s">
        <v>285</v>
      </c>
      <c r="D36" s="54" t="s">
        <v>288</v>
      </c>
      <c r="E36" s="58" t="s">
        <v>289</v>
      </c>
      <c r="F36" s="56"/>
    </row>
    <row r="37" spans="1:6" ht="27" x14ac:dyDescent="0.25">
      <c r="A37" s="169">
        <v>46</v>
      </c>
      <c r="B37" s="90" t="s">
        <v>18</v>
      </c>
      <c r="C37" s="20" t="s">
        <v>186</v>
      </c>
      <c r="D37" s="54" t="s">
        <v>201</v>
      </c>
      <c r="E37" s="58" t="s">
        <v>272</v>
      </c>
      <c r="F37" s="56"/>
    </row>
    <row r="38" spans="1:6" ht="27" x14ac:dyDescent="0.25">
      <c r="A38" s="168">
        <v>47</v>
      </c>
      <c r="B38" s="20"/>
      <c r="C38" s="20" t="s">
        <v>187</v>
      </c>
      <c r="D38" s="54" t="s">
        <v>200</v>
      </c>
      <c r="E38" s="58" t="s">
        <v>295</v>
      </c>
      <c r="F38" s="57"/>
    </row>
    <row r="39" spans="1:6" x14ac:dyDescent="0.25">
      <c r="A39" s="169">
        <v>48</v>
      </c>
      <c r="B39" s="89" t="s">
        <v>7</v>
      </c>
      <c r="C39" s="20" t="s">
        <v>188</v>
      </c>
      <c r="D39" s="52" t="s">
        <v>102</v>
      </c>
      <c r="E39" s="13" t="s">
        <v>229</v>
      </c>
      <c r="F39" s="57"/>
    </row>
    <row r="40" spans="1:6" ht="54" x14ac:dyDescent="0.25">
      <c r="A40" s="168">
        <v>49</v>
      </c>
      <c r="B40" s="20"/>
      <c r="C40" s="20" t="s">
        <v>189</v>
      </c>
      <c r="D40" s="54" t="s">
        <v>210</v>
      </c>
      <c r="E40" s="58" t="s">
        <v>296</v>
      </c>
      <c r="F40" s="57"/>
    </row>
    <row r="41" spans="1:6" x14ac:dyDescent="0.25">
      <c r="A41" s="169">
        <v>50</v>
      </c>
      <c r="B41" s="89" t="s">
        <v>53</v>
      </c>
      <c r="C41" s="20" t="s">
        <v>277</v>
      </c>
      <c r="D41" s="52" t="s">
        <v>102</v>
      </c>
      <c r="E41" s="13" t="s">
        <v>229</v>
      </c>
      <c r="F41" s="57"/>
    </row>
    <row r="42" spans="1:6" ht="54" x14ac:dyDescent="0.25">
      <c r="A42" s="168">
        <v>51</v>
      </c>
      <c r="B42" s="20"/>
      <c r="C42" s="20" t="s">
        <v>278</v>
      </c>
      <c r="D42" s="54" t="s">
        <v>210</v>
      </c>
      <c r="E42" s="58" t="s">
        <v>297</v>
      </c>
      <c r="F42" s="57"/>
    </row>
    <row r="43" spans="1:6" ht="27" x14ac:dyDescent="0.25">
      <c r="A43" s="169">
        <v>52</v>
      </c>
      <c r="B43" s="151" t="s">
        <v>21</v>
      </c>
      <c r="C43" s="20" t="s">
        <v>21</v>
      </c>
      <c r="D43" s="54" t="s">
        <v>279</v>
      </c>
      <c r="E43" s="58" t="s">
        <v>280</v>
      </c>
      <c r="F43" s="57"/>
    </row>
    <row r="44" spans="1:6" ht="27" x14ac:dyDescent="0.25">
      <c r="A44" s="169">
        <v>53</v>
      </c>
      <c r="B44" s="20" t="s">
        <v>8</v>
      </c>
      <c r="C44" s="20" t="s">
        <v>190</v>
      </c>
      <c r="D44" s="54" t="s">
        <v>195</v>
      </c>
      <c r="E44" s="58" t="s">
        <v>268</v>
      </c>
      <c r="F44" s="57"/>
    </row>
    <row r="45" spans="1:6" ht="40.5" customHeight="1" x14ac:dyDescent="0.25">
      <c r="A45" s="169">
        <v>54</v>
      </c>
      <c r="B45" s="20" t="s">
        <v>75</v>
      </c>
      <c r="C45" s="20" t="s">
        <v>191</v>
      </c>
      <c r="D45" s="54" t="s">
        <v>212</v>
      </c>
      <c r="E45" s="58" t="s">
        <v>269</v>
      </c>
      <c r="F45" s="57"/>
    </row>
    <row r="46" spans="1:6" ht="27" x14ac:dyDescent="0.25">
      <c r="A46" s="169">
        <v>55</v>
      </c>
      <c r="B46" s="20" t="s">
        <v>111</v>
      </c>
      <c r="C46" s="20" t="s">
        <v>111</v>
      </c>
      <c r="D46" s="54" t="s">
        <v>196</v>
      </c>
      <c r="E46" s="58" t="s">
        <v>270</v>
      </c>
      <c r="F46" s="57"/>
    </row>
    <row r="47" spans="1:6" ht="27" x14ac:dyDescent="0.25">
      <c r="A47" s="169">
        <v>56</v>
      </c>
      <c r="B47" s="20" t="s">
        <v>192</v>
      </c>
      <c r="C47" s="20" t="s">
        <v>192</v>
      </c>
      <c r="D47" s="54" t="s">
        <v>197</v>
      </c>
      <c r="E47" s="58" t="s">
        <v>271</v>
      </c>
      <c r="F47" s="88"/>
    </row>
    <row r="48" spans="1:6" x14ac:dyDescent="0.25">
      <c r="B48" s="20"/>
      <c r="C48" s="20"/>
      <c r="D48" s="52"/>
      <c r="E48" s="13"/>
      <c r="F48" s="57"/>
    </row>
    <row r="49" spans="2:6" x14ac:dyDescent="0.25">
      <c r="B49" s="20"/>
      <c r="C49" s="20"/>
      <c r="D49" s="52"/>
      <c r="E49" s="13"/>
      <c r="F49" s="57"/>
    </row>
    <row r="50" spans="2:6" x14ac:dyDescent="0.25">
      <c r="B50" s="20"/>
      <c r="C50" s="20"/>
      <c r="D50" s="52"/>
      <c r="E50" s="13"/>
      <c r="F50" s="57"/>
    </row>
    <row r="51" spans="2:6" x14ac:dyDescent="0.25">
      <c r="B51" s="20"/>
      <c r="C51" s="20"/>
      <c r="D51" s="52"/>
      <c r="E51" s="13"/>
      <c r="F51" s="57"/>
    </row>
    <row r="52" spans="2:6" x14ac:dyDescent="0.25">
      <c r="B52" s="20"/>
      <c r="C52" s="20"/>
      <c r="D52" s="52"/>
      <c r="E52" s="13"/>
      <c r="F52" s="57"/>
    </row>
    <row r="53" spans="2:6" x14ac:dyDescent="0.25">
      <c r="B53" s="20"/>
      <c r="C53" s="20"/>
      <c r="D53" s="52"/>
      <c r="E53" s="13"/>
      <c r="F53" s="57"/>
    </row>
    <row r="54" spans="2:6" x14ac:dyDescent="0.25">
      <c r="B54" s="20"/>
      <c r="C54" s="20"/>
      <c r="D54" s="52"/>
      <c r="E54" s="13"/>
      <c r="F54" s="57"/>
    </row>
    <row r="55" spans="2:6" x14ac:dyDescent="0.25">
      <c r="B55" s="20"/>
      <c r="C55" s="20"/>
      <c r="D55" s="52"/>
      <c r="E55" s="13"/>
      <c r="F55" s="57"/>
    </row>
    <row r="56" spans="2:6" x14ac:dyDescent="0.25">
      <c r="B56" s="20"/>
      <c r="C56" s="20"/>
      <c r="D56" s="52"/>
      <c r="E56" s="13"/>
      <c r="F56" s="57"/>
    </row>
    <row r="57" spans="2:6" x14ac:dyDescent="0.25">
      <c r="B57" s="20"/>
      <c r="C57" s="20"/>
      <c r="D57" s="52"/>
      <c r="E57" s="13"/>
      <c r="F57" s="57"/>
    </row>
    <row r="58" spans="2:6" x14ac:dyDescent="0.25">
      <c r="B58" s="20"/>
      <c r="C58" s="20"/>
      <c r="D58" s="52"/>
      <c r="E58" s="13"/>
      <c r="F58" s="57"/>
    </row>
    <row r="59" spans="2:6" x14ac:dyDescent="0.25">
      <c r="B59" s="20"/>
      <c r="C59" s="20"/>
      <c r="D59" s="52"/>
      <c r="E59" s="13"/>
      <c r="F59" s="57"/>
    </row>
    <row r="60" spans="2:6" x14ac:dyDescent="0.25">
      <c r="B60" s="20"/>
      <c r="C60" s="20"/>
      <c r="D60" s="52"/>
      <c r="E60" s="13"/>
      <c r="F60" s="57"/>
    </row>
    <row r="61" spans="2:6" x14ac:dyDescent="0.25">
      <c r="B61" s="20"/>
      <c r="C61" s="20"/>
      <c r="D61" s="52"/>
      <c r="E61" s="13"/>
      <c r="F61" s="57"/>
    </row>
    <row r="62" spans="2:6" x14ac:dyDescent="0.25">
      <c r="B62" s="20"/>
      <c r="C62" s="20"/>
      <c r="D62" s="52"/>
      <c r="E62" s="13"/>
      <c r="F62" s="57"/>
    </row>
    <row r="63" spans="2:6" x14ac:dyDescent="0.25">
      <c r="B63" s="20"/>
      <c r="C63" s="20"/>
      <c r="D63" s="52"/>
      <c r="E63" s="13"/>
      <c r="F63" s="57"/>
    </row>
    <row r="64" spans="2:6" x14ac:dyDescent="0.25">
      <c r="B64" s="20"/>
      <c r="C64" s="20"/>
      <c r="D64" s="52"/>
      <c r="E64" s="13"/>
      <c r="F64" s="57"/>
    </row>
    <row r="65" spans="2:6" x14ac:dyDescent="0.25">
      <c r="B65" s="20"/>
      <c r="C65" s="20"/>
      <c r="D65" s="52"/>
      <c r="E65" s="13"/>
      <c r="F65" s="57"/>
    </row>
    <row r="66" spans="2:6" x14ac:dyDescent="0.25">
      <c r="B66" s="20"/>
      <c r="C66" s="20"/>
      <c r="D66" s="52"/>
      <c r="E66" s="13"/>
      <c r="F66" s="57"/>
    </row>
    <row r="67" spans="2:6" x14ac:dyDescent="0.25">
      <c r="B67" s="20"/>
      <c r="C67" s="20"/>
      <c r="D67" s="52"/>
      <c r="E67" s="13"/>
      <c r="F67" s="57"/>
    </row>
    <row r="68" spans="2:6" x14ac:dyDescent="0.25">
      <c r="B68" s="20"/>
      <c r="C68" s="20"/>
      <c r="D68" s="52"/>
      <c r="E68" s="13"/>
      <c r="F68" s="57"/>
    </row>
    <row r="69" spans="2:6" x14ac:dyDescent="0.25">
      <c r="B69" s="20"/>
      <c r="C69" s="20"/>
      <c r="D69" s="52"/>
      <c r="E69" s="13"/>
      <c r="F69" s="57"/>
    </row>
    <row r="70" spans="2:6" x14ac:dyDescent="0.25">
      <c r="B70" s="20"/>
      <c r="C70" s="20"/>
      <c r="D70" s="52"/>
      <c r="E70" s="13"/>
      <c r="F70" s="57"/>
    </row>
    <row r="71" spans="2:6" x14ac:dyDescent="0.25">
      <c r="B71" s="20"/>
      <c r="C71" s="20"/>
      <c r="D71" s="52"/>
      <c r="E71" s="13"/>
      <c r="F71" s="57"/>
    </row>
    <row r="72" spans="2:6" x14ac:dyDescent="0.25">
      <c r="B72" s="20"/>
      <c r="C72" s="20"/>
      <c r="D72" s="52"/>
      <c r="E72" s="13"/>
      <c r="F72" s="57"/>
    </row>
    <row r="73" spans="2:6" x14ac:dyDescent="0.25">
      <c r="B73" s="20"/>
      <c r="C73" s="20"/>
      <c r="D73" s="52"/>
      <c r="E73" s="13"/>
      <c r="F73" s="57"/>
    </row>
    <row r="74" spans="2:6" x14ac:dyDescent="0.25">
      <c r="B74" s="20"/>
      <c r="C74" s="20"/>
      <c r="D74" s="52"/>
      <c r="E74" s="13"/>
      <c r="F74" s="57"/>
    </row>
    <row r="75" spans="2:6" x14ac:dyDescent="0.25">
      <c r="B75" s="20"/>
      <c r="C75" s="20"/>
      <c r="D75" s="52"/>
      <c r="E75" s="13"/>
      <c r="F75" s="57"/>
    </row>
    <row r="76" spans="2:6" x14ac:dyDescent="0.25">
      <c r="B76" s="20"/>
      <c r="C76" s="20"/>
      <c r="D76" s="52"/>
      <c r="E76" s="13"/>
      <c r="F76" s="57"/>
    </row>
    <row r="77" spans="2:6" x14ac:dyDescent="0.25">
      <c r="B77" s="20"/>
      <c r="C77" s="20"/>
      <c r="D77" s="52"/>
      <c r="E77" s="13"/>
      <c r="F77" s="57"/>
    </row>
    <row r="78" spans="2:6" x14ac:dyDescent="0.25">
      <c r="B78" s="20"/>
      <c r="C78" s="20"/>
      <c r="D78" s="52"/>
      <c r="E78" s="13"/>
      <c r="F78" s="57"/>
    </row>
    <row r="79" spans="2:6" x14ac:dyDescent="0.25">
      <c r="B79" s="20"/>
      <c r="C79" s="20"/>
      <c r="D79" s="52"/>
      <c r="E79" s="13"/>
      <c r="F79" s="57"/>
    </row>
    <row r="80" spans="2:6" x14ac:dyDescent="0.25">
      <c r="B80" s="20"/>
      <c r="C80" s="20"/>
      <c r="D80" s="52"/>
      <c r="E80" s="13"/>
      <c r="F80" s="57"/>
    </row>
    <row r="81" spans="2:6" x14ac:dyDescent="0.25">
      <c r="B81" s="20"/>
      <c r="C81" s="20"/>
      <c r="D81" s="52"/>
      <c r="E81" s="13"/>
      <c r="F81" s="57"/>
    </row>
    <row r="82" spans="2:6" x14ac:dyDescent="0.25">
      <c r="B82" s="20"/>
      <c r="C82" s="20"/>
      <c r="D82" s="52"/>
      <c r="E82" s="13"/>
      <c r="F82" s="57"/>
    </row>
    <row r="83" spans="2:6" x14ac:dyDescent="0.25">
      <c r="B83" s="20"/>
      <c r="C83" s="20"/>
      <c r="D83" s="52"/>
      <c r="E83" s="13"/>
      <c r="F83" s="57"/>
    </row>
    <row r="84" spans="2:6" x14ac:dyDescent="0.25">
      <c r="B84" s="20"/>
      <c r="C84" s="20"/>
      <c r="D84" s="52"/>
      <c r="E84" s="13"/>
      <c r="F84" s="57"/>
    </row>
    <row r="85" spans="2:6" x14ac:dyDescent="0.25">
      <c r="B85" s="20"/>
      <c r="C85" s="20"/>
      <c r="D85" s="52"/>
      <c r="E85" s="13"/>
      <c r="F85" s="57"/>
    </row>
    <row r="86" spans="2:6" x14ac:dyDescent="0.25">
      <c r="B86" s="20"/>
      <c r="C86" s="20"/>
      <c r="D86" s="52"/>
      <c r="E86" s="13"/>
      <c r="F86" s="57"/>
    </row>
    <row r="87" spans="2:6" x14ac:dyDescent="0.25">
      <c r="B87" s="20"/>
      <c r="C87" s="20"/>
      <c r="D87" s="52"/>
      <c r="E87" s="13"/>
      <c r="F87" s="57"/>
    </row>
    <row r="88" spans="2:6" x14ac:dyDescent="0.25">
      <c r="B88" s="20"/>
      <c r="C88" s="20"/>
      <c r="D88" s="52"/>
      <c r="E88" s="13"/>
      <c r="F88" s="57"/>
    </row>
    <row r="89" spans="2:6" x14ac:dyDescent="0.25">
      <c r="B89" s="20"/>
      <c r="C89" s="20"/>
      <c r="D89" s="52"/>
      <c r="E89" s="13"/>
      <c r="F89" s="57"/>
    </row>
    <row r="90" spans="2:6" x14ac:dyDescent="0.25">
      <c r="B90" s="20"/>
      <c r="C90" s="20"/>
      <c r="D90" s="52"/>
      <c r="E90" s="13"/>
      <c r="F90" s="57"/>
    </row>
    <row r="91" spans="2:6" x14ac:dyDescent="0.25">
      <c r="B91" s="20"/>
      <c r="C91" s="20"/>
      <c r="D91" s="52"/>
      <c r="E91" s="13"/>
      <c r="F91" s="57"/>
    </row>
    <row r="92" spans="2:6" x14ac:dyDescent="0.25">
      <c r="B92" s="20"/>
      <c r="C92" s="20"/>
      <c r="D92" s="52"/>
      <c r="E92" s="13"/>
      <c r="F92" s="57"/>
    </row>
    <row r="93" spans="2:6" x14ac:dyDescent="0.25">
      <c r="B93" s="20"/>
      <c r="C93" s="20"/>
      <c r="D93" s="52"/>
      <c r="E93" s="13"/>
      <c r="F93" s="57"/>
    </row>
    <row r="94" spans="2:6" x14ac:dyDescent="0.25">
      <c r="B94" s="20"/>
      <c r="C94" s="20"/>
      <c r="D94" s="52"/>
      <c r="E94" s="13"/>
      <c r="F94" s="57"/>
    </row>
    <row r="95" spans="2:6" x14ac:dyDescent="0.25">
      <c r="B95" s="20"/>
      <c r="C95" s="20"/>
      <c r="D95" s="52"/>
      <c r="E95" s="13"/>
      <c r="F95" s="57"/>
    </row>
    <row r="96" spans="2:6" x14ac:dyDescent="0.25">
      <c r="B96" s="20"/>
      <c r="C96" s="20"/>
      <c r="D96" s="52"/>
      <c r="E96" s="13"/>
      <c r="F96" s="57"/>
    </row>
    <row r="97" spans="2:6" x14ac:dyDescent="0.25">
      <c r="B97" s="20"/>
      <c r="C97" s="20"/>
      <c r="D97" s="52"/>
      <c r="E97" s="13"/>
      <c r="F97" s="57"/>
    </row>
    <row r="98" spans="2:6" x14ac:dyDescent="0.25">
      <c r="B98" s="20"/>
      <c r="C98" s="20"/>
      <c r="D98" s="52"/>
      <c r="E98" s="13"/>
      <c r="F98" s="57"/>
    </row>
    <row r="99" spans="2:6" x14ac:dyDescent="0.25">
      <c r="B99" s="20"/>
      <c r="C99" s="20"/>
      <c r="D99" s="52"/>
      <c r="E99" s="13"/>
      <c r="F99" s="57"/>
    </row>
    <row r="100" spans="2:6" x14ac:dyDescent="0.25">
      <c r="B100" s="20"/>
      <c r="C100" s="20"/>
      <c r="D100" s="52"/>
      <c r="E100" s="13"/>
      <c r="F100" s="57"/>
    </row>
    <row r="101" spans="2:6" x14ac:dyDescent="0.25">
      <c r="B101" s="20"/>
      <c r="C101" s="20"/>
      <c r="D101" s="52"/>
      <c r="E101" s="13"/>
      <c r="F101" s="57"/>
    </row>
    <row r="102" spans="2:6" ht="16.5" thickBot="1" x14ac:dyDescent="0.3">
      <c r="B102" s="21"/>
      <c r="C102" s="21"/>
      <c r="D102" s="53"/>
      <c r="E102" s="13"/>
      <c r="F102" s="57"/>
    </row>
    <row r="103" spans="2:6" x14ac:dyDescent="0.25">
      <c r="B103" s="20"/>
      <c r="C103" s="20"/>
      <c r="D103" s="52"/>
      <c r="E103" s="13"/>
      <c r="F103" s="57"/>
    </row>
    <row r="104" spans="2:6" x14ac:dyDescent="0.25">
      <c r="B104" s="20"/>
      <c r="C104" s="20"/>
      <c r="D104" s="52"/>
      <c r="E104" s="13"/>
    </row>
    <row r="105" spans="2:6" x14ac:dyDescent="0.25">
      <c r="B105" s="20"/>
      <c r="C105" s="20"/>
      <c r="D105" s="52"/>
      <c r="E105" s="13"/>
    </row>
    <row r="106" spans="2:6" x14ac:dyDescent="0.25">
      <c r="B106" s="20"/>
      <c r="C106" s="20"/>
      <c r="D106" s="52"/>
      <c r="E106" s="13"/>
    </row>
    <row r="107" spans="2:6" x14ac:dyDescent="0.25">
      <c r="B107" s="20"/>
      <c r="C107" s="20"/>
      <c r="D107" s="52"/>
      <c r="E107" s="13"/>
    </row>
    <row r="108" spans="2:6" x14ac:dyDescent="0.25">
      <c r="B108" s="20"/>
      <c r="C108" s="20"/>
      <c r="D108" s="52"/>
      <c r="E108" s="13"/>
    </row>
    <row r="109" spans="2:6" x14ac:dyDescent="0.25">
      <c r="B109" s="20"/>
      <c r="C109" s="20"/>
      <c r="D109" s="52"/>
      <c r="E109" s="13"/>
    </row>
    <row r="110" spans="2:6" x14ac:dyDescent="0.25">
      <c r="B110" s="20"/>
      <c r="C110" s="20"/>
      <c r="D110" s="52"/>
      <c r="E110" s="13"/>
    </row>
    <row r="111" spans="2:6" x14ac:dyDescent="0.25">
      <c r="B111" s="20"/>
      <c r="C111" s="20"/>
      <c r="D111" s="52"/>
      <c r="E111" s="13"/>
    </row>
    <row r="112" spans="2:6" x14ac:dyDescent="0.25">
      <c r="B112" s="20"/>
      <c r="C112" s="20"/>
      <c r="D112" s="52"/>
      <c r="E112" s="13"/>
    </row>
    <row r="113" spans="2:5" x14ac:dyDescent="0.25">
      <c r="B113" s="20"/>
      <c r="C113" s="20"/>
      <c r="D113" s="52"/>
      <c r="E113" s="13"/>
    </row>
    <row r="114" spans="2:5" x14ac:dyDescent="0.25">
      <c r="B114" s="20"/>
      <c r="C114" s="20"/>
      <c r="D114" s="52"/>
      <c r="E114" s="13"/>
    </row>
    <row r="115" spans="2:5" x14ac:dyDescent="0.25">
      <c r="B115" s="20"/>
      <c r="C115" s="20"/>
      <c r="D115" s="52"/>
      <c r="E115" s="13"/>
    </row>
    <row r="116" spans="2:5" x14ac:dyDescent="0.25">
      <c r="B116" s="20"/>
      <c r="C116" s="20"/>
      <c r="D116" s="52"/>
      <c r="E116" s="13"/>
    </row>
    <row r="117" spans="2:5" x14ac:dyDescent="0.25">
      <c r="B117" s="20"/>
      <c r="C117" s="20"/>
      <c r="D117" s="52"/>
      <c r="E117" s="13"/>
    </row>
    <row r="118" spans="2:5" x14ac:dyDescent="0.25">
      <c r="B118" s="20"/>
      <c r="C118" s="20"/>
      <c r="D118" s="52"/>
      <c r="E118" s="13"/>
    </row>
    <row r="119" spans="2:5" x14ac:dyDescent="0.25">
      <c r="B119" s="20"/>
      <c r="C119" s="20"/>
      <c r="D119" s="52"/>
      <c r="E119" s="13"/>
    </row>
    <row r="120" spans="2:5" x14ac:dyDescent="0.25">
      <c r="B120" s="20"/>
      <c r="C120" s="20"/>
      <c r="D120" s="52"/>
      <c r="E120" s="13"/>
    </row>
    <row r="121" spans="2:5" x14ac:dyDescent="0.25">
      <c r="B121" s="20"/>
      <c r="C121" s="20"/>
      <c r="D121" s="52"/>
      <c r="E121" s="13"/>
    </row>
    <row r="122" spans="2:5" x14ac:dyDescent="0.25">
      <c r="B122" s="20"/>
      <c r="C122" s="20"/>
      <c r="D122" s="52"/>
      <c r="E122" s="13"/>
    </row>
    <row r="123" spans="2:5" x14ac:dyDescent="0.25">
      <c r="B123" s="20"/>
      <c r="C123" s="20"/>
      <c r="D123" s="52"/>
      <c r="E123" s="13"/>
    </row>
    <row r="124" spans="2:5" x14ac:dyDescent="0.25">
      <c r="B124" s="20"/>
      <c r="C124" s="20"/>
      <c r="D124" s="52"/>
      <c r="E124" s="13"/>
    </row>
    <row r="125" spans="2:5" x14ac:dyDescent="0.25">
      <c r="B125" s="20"/>
      <c r="C125" s="20"/>
      <c r="D125" s="52"/>
      <c r="E125" s="13"/>
    </row>
    <row r="126" spans="2:5" x14ac:dyDescent="0.25">
      <c r="B126" s="20"/>
      <c r="C126" s="20"/>
      <c r="D126" s="52"/>
      <c r="E126" s="13"/>
    </row>
    <row r="127" spans="2:5" x14ac:dyDescent="0.25">
      <c r="B127" s="20"/>
      <c r="C127" s="20"/>
      <c r="D127" s="52"/>
      <c r="E127" s="13"/>
    </row>
    <row r="128" spans="2:5" x14ac:dyDescent="0.25">
      <c r="B128" s="20"/>
      <c r="C128" s="20"/>
      <c r="D128" s="52"/>
      <c r="E128" s="13"/>
    </row>
    <row r="129" spans="2:5" x14ac:dyDescent="0.25">
      <c r="B129" s="20"/>
      <c r="C129" s="20"/>
      <c r="D129" s="52"/>
      <c r="E129" s="13"/>
    </row>
    <row r="130" spans="2:5" x14ac:dyDescent="0.25">
      <c r="B130" s="20"/>
      <c r="C130" s="20"/>
      <c r="D130" s="52"/>
      <c r="E130" s="13"/>
    </row>
    <row r="131" spans="2:5" x14ac:dyDescent="0.25">
      <c r="B131" s="20"/>
      <c r="C131" s="20"/>
      <c r="D131" s="52"/>
      <c r="E131" s="13"/>
    </row>
    <row r="132" spans="2:5" x14ac:dyDescent="0.25">
      <c r="B132" s="20"/>
      <c r="C132" s="20"/>
      <c r="D132" s="52"/>
      <c r="E132" s="13"/>
    </row>
    <row r="133" spans="2:5" x14ac:dyDescent="0.25">
      <c r="B133" s="20"/>
      <c r="C133" s="20"/>
      <c r="D133" s="52"/>
      <c r="E133" s="13"/>
    </row>
    <row r="134" spans="2:5" x14ac:dyDescent="0.25">
      <c r="B134" s="20"/>
      <c r="C134" s="20"/>
      <c r="D134" s="52"/>
      <c r="E134" s="13"/>
    </row>
    <row r="135" spans="2:5" x14ac:dyDescent="0.25">
      <c r="B135" s="20"/>
      <c r="C135" s="20"/>
      <c r="D135" s="52"/>
      <c r="E135" s="13"/>
    </row>
    <row r="136" spans="2:5" x14ac:dyDescent="0.25">
      <c r="B136" s="20"/>
      <c r="C136" s="20"/>
      <c r="D136" s="52"/>
      <c r="E136" s="13"/>
    </row>
    <row r="137" spans="2:5" x14ac:dyDescent="0.25">
      <c r="B137" s="20"/>
      <c r="C137" s="20"/>
      <c r="D137" s="52"/>
      <c r="E137" s="13"/>
    </row>
    <row r="138" spans="2:5" x14ac:dyDescent="0.25">
      <c r="B138" s="20"/>
      <c r="C138" s="20"/>
      <c r="D138" s="52"/>
      <c r="E138" s="13"/>
    </row>
    <row r="139" spans="2:5" x14ac:dyDescent="0.25">
      <c r="B139" s="20"/>
      <c r="C139" s="20"/>
      <c r="D139" s="52"/>
      <c r="E139" s="13"/>
    </row>
    <row r="140" spans="2:5" x14ac:dyDescent="0.25">
      <c r="B140" s="20"/>
      <c r="C140" s="20"/>
      <c r="D140" s="52"/>
      <c r="E140" s="13"/>
    </row>
    <row r="141" spans="2:5" x14ac:dyDescent="0.25">
      <c r="B141" s="20"/>
      <c r="C141" s="20"/>
      <c r="D141" s="52"/>
      <c r="E141" s="13"/>
    </row>
    <row r="142" spans="2:5" x14ac:dyDescent="0.25">
      <c r="B142" s="20"/>
      <c r="C142" s="20"/>
      <c r="D142" s="52"/>
      <c r="E142" s="13"/>
    </row>
    <row r="143" spans="2:5" x14ac:dyDescent="0.25">
      <c r="B143" s="20"/>
      <c r="C143" s="20"/>
      <c r="D143" s="52"/>
      <c r="E143" s="13"/>
    </row>
    <row r="144" spans="2:5" x14ac:dyDescent="0.25">
      <c r="B144" s="20"/>
      <c r="C144" s="20"/>
      <c r="D144" s="52"/>
      <c r="E144" s="13"/>
    </row>
    <row r="145" spans="2:5" x14ac:dyDescent="0.25">
      <c r="B145" s="20"/>
      <c r="C145" s="20"/>
      <c r="D145" s="52"/>
      <c r="E145" s="13"/>
    </row>
    <row r="146" spans="2:5" x14ac:dyDescent="0.25">
      <c r="B146" s="20"/>
      <c r="C146" s="20"/>
      <c r="D146" s="52"/>
      <c r="E146" s="13"/>
    </row>
    <row r="147" spans="2:5" x14ac:dyDescent="0.25">
      <c r="B147" s="20"/>
      <c r="C147" s="20"/>
      <c r="D147" s="52"/>
      <c r="E147" s="13"/>
    </row>
    <row r="148" spans="2:5" x14ac:dyDescent="0.25">
      <c r="B148" s="20"/>
      <c r="C148" s="20"/>
      <c r="D148" s="52"/>
      <c r="E148" s="13"/>
    </row>
    <row r="149" spans="2:5" x14ac:dyDescent="0.25">
      <c r="B149" s="20"/>
      <c r="C149" s="20"/>
      <c r="D149" s="52"/>
      <c r="E149" s="13"/>
    </row>
    <row r="150" spans="2:5" x14ac:dyDescent="0.25">
      <c r="B150" s="20"/>
      <c r="C150" s="20"/>
      <c r="D150" s="52"/>
      <c r="E150" s="13"/>
    </row>
    <row r="151" spans="2:5" x14ac:dyDescent="0.25">
      <c r="B151" s="20"/>
      <c r="C151" s="20"/>
      <c r="D151" s="52"/>
      <c r="E151" s="13"/>
    </row>
    <row r="152" spans="2:5" x14ac:dyDescent="0.25">
      <c r="B152" s="20"/>
      <c r="C152" s="20"/>
      <c r="D152" s="52"/>
      <c r="E152" s="13"/>
    </row>
    <row r="153" spans="2:5" x14ac:dyDescent="0.25">
      <c r="B153" s="20"/>
      <c r="C153" s="20"/>
      <c r="D153" s="52"/>
      <c r="E153" s="13"/>
    </row>
    <row r="154" spans="2:5" x14ac:dyDescent="0.25">
      <c r="B154" s="20"/>
      <c r="C154" s="20"/>
      <c r="D154" s="52"/>
      <c r="E154" s="13"/>
    </row>
    <row r="155" spans="2:5" x14ac:dyDescent="0.25">
      <c r="B155" s="20"/>
      <c r="C155" s="20"/>
      <c r="D155" s="52"/>
      <c r="E155" s="13"/>
    </row>
    <row r="156" spans="2:5" x14ac:dyDescent="0.25">
      <c r="B156" s="20"/>
      <c r="C156" s="20"/>
      <c r="D156" s="52"/>
      <c r="E156" s="13"/>
    </row>
    <row r="157" spans="2:5" x14ac:dyDescent="0.25">
      <c r="B157" s="20"/>
      <c r="C157" s="20"/>
      <c r="D157" s="52"/>
      <c r="E157" s="13"/>
    </row>
    <row r="158" spans="2:5" x14ac:dyDescent="0.25">
      <c r="B158" s="20"/>
      <c r="C158" s="20"/>
      <c r="D158" s="52"/>
      <c r="E158" s="13"/>
    </row>
    <row r="159" spans="2:5" x14ac:dyDescent="0.25">
      <c r="B159" s="20"/>
      <c r="C159" s="20"/>
      <c r="D159" s="52"/>
      <c r="E159" s="13"/>
    </row>
    <row r="160" spans="2:5" x14ac:dyDescent="0.25">
      <c r="B160" s="20"/>
      <c r="C160" s="20"/>
      <c r="D160" s="52"/>
      <c r="E160" s="13"/>
    </row>
    <row r="161" spans="2:5" x14ac:dyDescent="0.25">
      <c r="B161" s="20"/>
      <c r="C161" s="20"/>
      <c r="D161" s="52"/>
      <c r="E161" s="13"/>
    </row>
    <row r="162" spans="2:5" x14ac:dyDescent="0.25">
      <c r="B162" s="20"/>
      <c r="C162" s="20"/>
      <c r="D162" s="52"/>
      <c r="E162" s="13"/>
    </row>
    <row r="163" spans="2:5" x14ac:dyDescent="0.25">
      <c r="B163" s="20"/>
      <c r="C163" s="20"/>
      <c r="D163" s="52"/>
      <c r="E163" s="13"/>
    </row>
    <row r="164" spans="2:5" x14ac:dyDescent="0.25">
      <c r="B164" s="20"/>
      <c r="C164" s="20"/>
      <c r="D164" s="52"/>
      <c r="E164" s="13"/>
    </row>
    <row r="165" spans="2:5" x14ac:dyDescent="0.25">
      <c r="B165" s="20"/>
      <c r="C165" s="20"/>
      <c r="D165" s="52"/>
      <c r="E165" s="13"/>
    </row>
    <row r="166" spans="2:5" x14ac:dyDescent="0.25">
      <c r="B166" s="20"/>
      <c r="C166" s="20"/>
      <c r="D166" s="52"/>
      <c r="E166" s="13"/>
    </row>
    <row r="167" spans="2:5" x14ac:dyDescent="0.25">
      <c r="B167" s="20"/>
      <c r="C167" s="20"/>
      <c r="D167" s="52"/>
      <c r="E167" s="13"/>
    </row>
    <row r="168" spans="2:5" x14ac:dyDescent="0.25">
      <c r="B168" s="20"/>
      <c r="C168" s="20"/>
      <c r="D168" s="52"/>
      <c r="E168" s="13"/>
    </row>
    <row r="169" spans="2:5" x14ac:dyDescent="0.25">
      <c r="B169" s="20"/>
      <c r="C169" s="20"/>
      <c r="D169" s="52"/>
      <c r="E169" s="13"/>
    </row>
    <row r="170" spans="2:5" x14ac:dyDescent="0.25">
      <c r="B170" s="20"/>
      <c r="C170" s="20"/>
      <c r="D170" s="52"/>
      <c r="E170" s="13"/>
    </row>
    <row r="171" spans="2:5" x14ac:dyDescent="0.25">
      <c r="B171" s="20"/>
      <c r="C171" s="20"/>
      <c r="D171" s="52"/>
      <c r="E171" s="13"/>
    </row>
    <row r="172" spans="2:5" x14ac:dyDescent="0.25">
      <c r="B172" s="20"/>
      <c r="C172" s="20"/>
      <c r="D172" s="52"/>
      <c r="E172" s="13"/>
    </row>
    <row r="173" spans="2:5" x14ac:dyDescent="0.25">
      <c r="B173" s="20"/>
      <c r="C173" s="20"/>
      <c r="D173" s="52"/>
      <c r="E173" s="13"/>
    </row>
    <row r="174" spans="2:5" x14ac:dyDescent="0.25">
      <c r="B174" s="20"/>
      <c r="C174" s="20"/>
      <c r="D174" s="52"/>
      <c r="E174" s="13"/>
    </row>
    <row r="175" spans="2:5" x14ac:dyDescent="0.25">
      <c r="B175" s="20"/>
      <c r="C175" s="20"/>
      <c r="D175" s="52"/>
      <c r="E175" s="13"/>
    </row>
    <row r="176" spans="2:5" x14ac:dyDescent="0.25">
      <c r="B176" s="20"/>
      <c r="C176" s="20"/>
      <c r="D176" s="52"/>
      <c r="E176" s="13"/>
    </row>
    <row r="177" spans="2:5" x14ac:dyDescent="0.25">
      <c r="B177" s="20"/>
      <c r="C177" s="20"/>
      <c r="D177" s="52"/>
      <c r="E177" s="13"/>
    </row>
    <row r="178" spans="2:5" ht="16.5" thickBot="1" x14ac:dyDescent="0.3">
      <c r="B178" s="21"/>
      <c r="C178" s="21"/>
      <c r="D178" s="53"/>
      <c r="E178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5"/>
  <sheetViews>
    <sheetView workbookViewId="0">
      <selection activeCell="C3" sqref="C3"/>
    </sheetView>
  </sheetViews>
  <sheetFormatPr defaultRowHeight="15" x14ac:dyDescent="0.25"/>
  <cols>
    <col min="1" max="1" width="12.7109375" style="59" customWidth="1"/>
    <col min="2" max="2" width="3.7109375" style="103" customWidth="1"/>
    <col min="3" max="3" width="8.7109375" style="98" customWidth="1"/>
    <col min="4" max="4" width="8.5703125" style="97" customWidth="1"/>
    <col min="5" max="5" width="13.42578125" style="101" customWidth="1"/>
    <col min="6" max="6" width="6.85546875" style="99" customWidth="1"/>
    <col min="7" max="9" width="3.7109375" style="100" customWidth="1"/>
    <col min="10" max="10" width="8.140625" style="98" customWidth="1"/>
    <col min="11" max="11" width="3.7109375" style="103" customWidth="1"/>
    <col min="12" max="12" width="13.42578125" style="102" customWidth="1"/>
    <col min="13" max="13" width="7.85546875" style="99" customWidth="1"/>
    <col min="14" max="14" width="7.85546875" style="162" customWidth="1"/>
    <col min="15" max="15" width="11.140625" style="95" customWidth="1"/>
    <col min="16" max="26" width="3.7109375" style="59" customWidth="1"/>
    <col min="27" max="34" width="3.7109375" style="61" customWidth="1"/>
    <col min="35" max="35" width="3.7109375" style="59" customWidth="1"/>
    <col min="36" max="16384" width="9.140625" style="59"/>
  </cols>
  <sheetData>
    <row r="1" spans="1:29" s="96" customFormat="1" ht="15.75" thickBot="1" x14ac:dyDescent="0.3">
      <c r="A1" s="120"/>
      <c r="B1" s="121">
        <v>0</v>
      </c>
      <c r="C1" s="122" t="s">
        <v>206</v>
      </c>
      <c r="D1" s="123" t="s">
        <v>207</v>
      </c>
      <c r="E1" s="124" t="s">
        <v>208</v>
      </c>
      <c r="F1" s="125" t="s">
        <v>309</v>
      </c>
      <c r="G1" s="126" t="s">
        <v>225</v>
      </c>
      <c r="H1" s="126" t="s">
        <v>218</v>
      </c>
      <c r="I1" s="126" t="s">
        <v>219</v>
      </c>
      <c r="J1" s="122" t="s">
        <v>226</v>
      </c>
      <c r="K1" s="119" t="s">
        <v>216</v>
      </c>
      <c r="L1" s="144" t="s">
        <v>217</v>
      </c>
      <c r="M1" s="152" t="s">
        <v>282</v>
      </c>
      <c r="N1" s="157" t="s">
        <v>290</v>
      </c>
      <c r="O1" s="127" t="s">
        <v>302</v>
      </c>
    </row>
    <row r="2" spans="1:29" ht="37.5" customHeight="1" thickBot="1" x14ac:dyDescent="0.3">
      <c r="A2" s="136" t="s">
        <v>114</v>
      </c>
      <c r="B2" s="142" t="s">
        <v>111</v>
      </c>
      <c r="C2" s="137" t="s">
        <v>222</v>
      </c>
      <c r="D2" s="138" t="s">
        <v>232</v>
      </c>
      <c r="E2" s="139" t="s">
        <v>223</v>
      </c>
      <c r="F2" s="140" t="s">
        <v>24</v>
      </c>
      <c r="G2" s="184" t="s">
        <v>224</v>
      </c>
      <c r="H2" s="184"/>
      <c r="I2" s="184"/>
      <c r="J2" s="171" t="s">
        <v>113</v>
      </c>
      <c r="K2" s="143" t="s">
        <v>227</v>
      </c>
      <c r="L2" s="145" t="s">
        <v>259</v>
      </c>
      <c r="M2" s="153" t="s">
        <v>281</v>
      </c>
      <c r="N2" s="158" t="s">
        <v>291</v>
      </c>
      <c r="O2" s="141" t="s">
        <v>301</v>
      </c>
    </row>
    <row r="3" spans="1:29" s="60" customFormat="1" ht="150.75" customHeight="1" thickBot="1" x14ac:dyDescent="0.3">
      <c r="A3" s="128"/>
      <c r="B3" s="129" t="s">
        <v>204</v>
      </c>
      <c r="C3" s="130" t="s">
        <v>310</v>
      </c>
      <c r="D3" s="131" t="s">
        <v>221</v>
      </c>
      <c r="E3" s="132" t="s">
        <v>230</v>
      </c>
      <c r="F3" s="133" t="s">
        <v>308</v>
      </c>
      <c r="G3" s="134" t="s">
        <v>215</v>
      </c>
      <c r="H3" s="134" t="s">
        <v>203</v>
      </c>
      <c r="I3" s="134" t="s">
        <v>202</v>
      </c>
      <c r="J3" s="130" t="s">
        <v>211</v>
      </c>
      <c r="K3" s="148" t="s">
        <v>205</v>
      </c>
      <c r="L3" s="149" t="s">
        <v>258</v>
      </c>
      <c r="M3" s="154" t="s">
        <v>283</v>
      </c>
      <c r="N3" s="159" t="s">
        <v>292</v>
      </c>
      <c r="O3" s="135"/>
      <c r="U3" s="185" t="s">
        <v>303</v>
      </c>
      <c r="V3" s="185"/>
      <c r="W3" s="185"/>
      <c r="X3" s="185"/>
      <c r="Y3" s="185"/>
      <c r="Z3" s="185"/>
      <c r="AA3" s="185"/>
      <c r="AB3" s="185"/>
      <c r="AC3" s="185"/>
    </row>
    <row r="4" spans="1:29" x14ac:dyDescent="0.25">
      <c r="A4" s="111"/>
      <c r="B4" s="112"/>
      <c r="C4" s="113"/>
      <c r="D4" s="114"/>
      <c r="E4" s="115"/>
      <c r="F4" s="116"/>
      <c r="G4" s="117"/>
      <c r="H4" s="117"/>
      <c r="I4" s="117"/>
      <c r="J4" s="113"/>
      <c r="K4" s="118"/>
      <c r="L4" s="146"/>
      <c r="M4" s="155"/>
      <c r="N4" s="160"/>
      <c r="O4" s="111"/>
    </row>
    <row r="5" spans="1:29" x14ac:dyDescent="0.25">
      <c r="A5" s="95"/>
      <c r="B5" s="105"/>
      <c r="C5" s="107"/>
      <c r="D5" s="109"/>
      <c r="E5" s="104"/>
      <c r="F5" s="108"/>
      <c r="G5" s="110"/>
      <c r="H5" s="110"/>
      <c r="I5" s="110"/>
      <c r="J5" s="107"/>
      <c r="K5" s="106"/>
      <c r="L5" s="147"/>
      <c r="M5" s="156"/>
      <c r="N5" s="161"/>
    </row>
    <row r="6" spans="1:29" x14ac:dyDescent="0.25">
      <c r="A6" s="95"/>
      <c r="B6" s="105"/>
      <c r="C6" s="107"/>
      <c r="D6" s="109"/>
      <c r="E6" s="104"/>
      <c r="F6" s="108"/>
      <c r="G6" s="110"/>
      <c r="H6" s="110"/>
      <c r="I6" s="110"/>
      <c r="J6" s="107"/>
      <c r="K6" s="106"/>
      <c r="L6" s="147"/>
      <c r="M6" s="156"/>
      <c r="N6" s="161"/>
    </row>
    <row r="7" spans="1:29" x14ac:dyDescent="0.25">
      <c r="A7" s="95"/>
      <c r="B7" s="105"/>
      <c r="C7" s="107"/>
      <c r="D7" s="109"/>
      <c r="E7" s="104"/>
      <c r="F7" s="108"/>
      <c r="G7" s="110"/>
      <c r="H7" s="110"/>
      <c r="I7" s="110"/>
      <c r="J7" s="107"/>
      <c r="K7" s="106"/>
      <c r="L7" s="147"/>
      <c r="M7" s="156"/>
      <c r="N7" s="161"/>
    </row>
    <row r="8" spans="1:29" x14ac:dyDescent="0.25">
      <c r="A8" s="95"/>
      <c r="B8" s="105"/>
      <c r="C8" s="107"/>
      <c r="D8" s="109"/>
      <c r="E8" s="104"/>
      <c r="F8" s="108"/>
      <c r="G8" s="110"/>
      <c r="H8" s="110"/>
      <c r="I8" s="110"/>
      <c r="J8" s="107"/>
      <c r="K8" s="106"/>
      <c r="L8" s="147"/>
      <c r="M8" s="156"/>
      <c r="N8" s="161"/>
    </row>
    <row r="9" spans="1:29" x14ac:dyDescent="0.25">
      <c r="A9" s="95"/>
      <c r="B9" s="105"/>
      <c r="C9" s="107"/>
      <c r="D9" s="109"/>
      <c r="E9" s="104"/>
      <c r="F9" s="108"/>
      <c r="G9" s="110"/>
      <c r="H9" s="110"/>
      <c r="I9" s="110"/>
      <c r="J9" s="107"/>
      <c r="K9" s="106"/>
      <c r="L9" s="147"/>
      <c r="M9" s="156"/>
      <c r="N9" s="161"/>
    </row>
    <row r="10" spans="1:29" x14ac:dyDescent="0.25">
      <c r="A10" s="95"/>
      <c r="B10" s="105"/>
      <c r="C10" s="107"/>
      <c r="D10" s="109"/>
      <c r="E10" s="104"/>
      <c r="F10" s="108"/>
      <c r="G10" s="110"/>
      <c r="H10" s="110"/>
      <c r="I10" s="110"/>
      <c r="J10" s="107"/>
      <c r="K10" s="106"/>
      <c r="L10" s="147"/>
      <c r="M10" s="156"/>
      <c r="N10" s="161"/>
    </row>
    <row r="11" spans="1:29" x14ac:dyDescent="0.25">
      <c r="A11" s="95"/>
      <c r="B11" s="105"/>
      <c r="C11" s="107"/>
      <c r="D11" s="109"/>
      <c r="E11" s="104"/>
      <c r="F11" s="108"/>
      <c r="G11" s="110"/>
      <c r="H11" s="110"/>
      <c r="I11" s="110"/>
      <c r="J11" s="107"/>
      <c r="K11" s="106"/>
      <c r="L11" s="147"/>
      <c r="M11" s="156"/>
      <c r="N11" s="161"/>
    </row>
    <row r="12" spans="1:29" x14ac:dyDescent="0.25">
      <c r="A12" s="95"/>
      <c r="B12" s="105"/>
      <c r="C12" s="107"/>
      <c r="D12" s="109"/>
      <c r="E12" s="104"/>
      <c r="F12" s="108"/>
      <c r="G12" s="110"/>
      <c r="H12" s="110"/>
      <c r="I12" s="110"/>
      <c r="J12" s="107"/>
      <c r="K12" s="106"/>
      <c r="L12" s="147"/>
      <c r="M12" s="156"/>
      <c r="N12" s="161"/>
    </row>
    <row r="13" spans="1:29" x14ac:dyDescent="0.25">
      <c r="A13" s="95"/>
      <c r="B13" s="105"/>
      <c r="C13" s="107"/>
      <c r="D13" s="109"/>
      <c r="E13" s="104"/>
      <c r="F13" s="108"/>
      <c r="G13" s="110"/>
      <c r="H13" s="110"/>
      <c r="I13" s="110"/>
      <c r="J13" s="107"/>
      <c r="K13" s="106"/>
      <c r="L13" s="147"/>
      <c r="M13" s="156"/>
      <c r="N13" s="161"/>
    </row>
    <row r="14" spans="1:29" x14ac:dyDescent="0.25">
      <c r="A14" s="95"/>
      <c r="B14" s="105"/>
      <c r="C14" s="107"/>
      <c r="D14" s="109"/>
      <c r="E14" s="104"/>
      <c r="F14" s="108"/>
      <c r="G14" s="110"/>
      <c r="H14" s="110"/>
      <c r="I14" s="110"/>
      <c r="J14" s="107"/>
      <c r="K14" s="106"/>
      <c r="L14" s="147"/>
      <c r="M14" s="156"/>
      <c r="N14" s="161"/>
    </row>
    <row r="15" spans="1:29" x14ac:dyDescent="0.25">
      <c r="A15" s="95"/>
      <c r="B15" s="105"/>
      <c r="C15" s="107"/>
      <c r="D15" s="109"/>
      <c r="E15" s="104"/>
      <c r="F15" s="108"/>
      <c r="G15" s="110"/>
      <c r="H15" s="110"/>
      <c r="I15" s="110"/>
      <c r="J15" s="107"/>
      <c r="K15" s="106"/>
      <c r="L15" s="147"/>
      <c r="M15" s="156"/>
      <c r="N15" s="161"/>
    </row>
    <row r="16" spans="1:29" x14ac:dyDescent="0.25">
      <c r="A16" s="95"/>
      <c r="B16" s="105"/>
      <c r="C16" s="107"/>
      <c r="D16" s="109"/>
      <c r="E16" s="104"/>
      <c r="F16" s="108"/>
      <c r="G16" s="110"/>
      <c r="H16" s="110"/>
      <c r="I16" s="110"/>
      <c r="J16" s="107"/>
      <c r="K16" s="106"/>
      <c r="L16" s="147"/>
      <c r="M16" s="156"/>
      <c r="N16" s="161"/>
    </row>
    <row r="17" spans="1:14" x14ac:dyDescent="0.25">
      <c r="A17" s="95"/>
      <c r="B17" s="105"/>
      <c r="C17" s="107"/>
      <c r="D17" s="109"/>
      <c r="E17" s="104"/>
      <c r="F17" s="108"/>
      <c r="G17" s="110"/>
      <c r="H17" s="110"/>
      <c r="I17" s="110"/>
      <c r="J17" s="107"/>
      <c r="K17" s="106"/>
      <c r="L17" s="147"/>
      <c r="M17" s="156"/>
      <c r="N17" s="161"/>
    </row>
    <row r="18" spans="1:14" x14ac:dyDescent="0.25">
      <c r="A18" s="95"/>
      <c r="B18" s="105"/>
      <c r="C18" s="107"/>
      <c r="D18" s="109"/>
      <c r="E18" s="104"/>
      <c r="F18" s="108"/>
      <c r="G18" s="110"/>
      <c r="H18" s="110"/>
      <c r="I18" s="110"/>
      <c r="J18" s="107"/>
      <c r="K18" s="106"/>
      <c r="L18" s="147"/>
      <c r="M18" s="156"/>
      <c r="N18" s="161"/>
    </row>
    <row r="19" spans="1:14" x14ac:dyDescent="0.25">
      <c r="A19" s="95"/>
      <c r="B19" s="105"/>
      <c r="C19" s="107"/>
      <c r="D19" s="109"/>
      <c r="E19" s="104"/>
      <c r="F19" s="108"/>
      <c r="G19" s="110"/>
      <c r="H19" s="110"/>
      <c r="I19" s="110"/>
      <c r="J19" s="107"/>
      <c r="K19" s="106"/>
      <c r="L19" s="147"/>
      <c r="M19" s="156"/>
      <c r="N19" s="161"/>
    </row>
    <row r="20" spans="1:14" x14ac:dyDescent="0.25">
      <c r="A20" s="95"/>
      <c r="B20" s="105"/>
      <c r="C20" s="107"/>
      <c r="D20" s="109"/>
      <c r="E20" s="104"/>
      <c r="F20" s="108"/>
      <c r="G20" s="110"/>
      <c r="H20" s="110"/>
      <c r="I20" s="110"/>
      <c r="J20" s="107"/>
      <c r="K20" s="106"/>
      <c r="L20" s="147"/>
      <c r="M20" s="156"/>
      <c r="N20" s="161"/>
    </row>
    <row r="21" spans="1:14" x14ac:dyDescent="0.25">
      <c r="A21" s="95"/>
      <c r="B21" s="105"/>
      <c r="C21" s="107"/>
      <c r="D21" s="109"/>
      <c r="E21" s="104"/>
      <c r="F21" s="108"/>
      <c r="G21" s="110"/>
      <c r="H21" s="110"/>
      <c r="I21" s="110"/>
      <c r="J21" s="107"/>
      <c r="K21" s="106"/>
      <c r="L21" s="147"/>
      <c r="M21" s="156"/>
      <c r="N21" s="161"/>
    </row>
    <row r="22" spans="1:14" x14ac:dyDescent="0.25">
      <c r="A22" s="95"/>
      <c r="B22" s="105"/>
      <c r="C22" s="107"/>
      <c r="D22" s="109"/>
      <c r="E22" s="104"/>
      <c r="F22" s="108"/>
      <c r="G22" s="110"/>
      <c r="H22" s="110"/>
      <c r="I22" s="110"/>
      <c r="J22" s="107"/>
      <c r="K22" s="106"/>
      <c r="L22" s="147"/>
      <c r="M22" s="156"/>
      <c r="N22" s="161"/>
    </row>
    <row r="23" spans="1:14" x14ac:dyDescent="0.25">
      <c r="A23" s="95"/>
      <c r="B23" s="105"/>
      <c r="C23" s="107"/>
      <c r="D23" s="109"/>
      <c r="E23" s="104"/>
      <c r="F23" s="108"/>
      <c r="G23" s="110"/>
      <c r="H23" s="110"/>
      <c r="I23" s="110"/>
      <c r="J23" s="107"/>
      <c r="K23" s="106"/>
      <c r="L23" s="147"/>
      <c r="M23" s="156"/>
      <c r="N23" s="161"/>
    </row>
    <row r="24" spans="1:14" x14ac:dyDescent="0.25">
      <c r="A24" s="95"/>
      <c r="B24" s="105"/>
      <c r="C24" s="107"/>
      <c r="D24" s="109"/>
      <c r="E24" s="104"/>
      <c r="F24" s="108"/>
      <c r="G24" s="110"/>
      <c r="H24" s="110"/>
      <c r="I24" s="110"/>
      <c r="J24" s="107"/>
      <c r="K24" s="106"/>
      <c r="L24" s="147"/>
      <c r="M24" s="156"/>
      <c r="N24" s="161"/>
    </row>
    <row r="25" spans="1:14" x14ac:dyDescent="0.25">
      <c r="A25" s="95"/>
      <c r="B25" s="105"/>
      <c r="C25" s="107"/>
      <c r="D25" s="109"/>
      <c r="E25" s="104"/>
      <c r="F25" s="108"/>
      <c r="G25" s="110"/>
      <c r="H25" s="110"/>
      <c r="I25" s="110"/>
      <c r="J25" s="107"/>
      <c r="K25" s="106"/>
      <c r="L25" s="147"/>
      <c r="M25" s="156"/>
      <c r="N25" s="161"/>
    </row>
    <row r="26" spans="1:14" x14ac:dyDescent="0.25">
      <c r="A26" s="95"/>
      <c r="B26" s="105"/>
      <c r="C26" s="107"/>
      <c r="D26" s="109"/>
      <c r="E26" s="104"/>
      <c r="F26" s="108"/>
      <c r="G26" s="110"/>
      <c r="H26" s="110"/>
      <c r="I26" s="110"/>
      <c r="J26" s="107"/>
      <c r="K26" s="106"/>
      <c r="L26" s="147"/>
      <c r="M26" s="156"/>
      <c r="N26" s="161"/>
    </row>
    <row r="27" spans="1:14" x14ac:dyDescent="0.25">
      <c r="A27" s="95"/>
      <c r="B27" s="105"/>
      <c r="C27" s="107"/>
      <c r="D27" s="109"/>
      <c r="E27" s="104"/>
      <c r="F27" s="108"/>
      <c r="G27" s="110"/>
      <c r="H27" s="110"/>
      <c r="I27" s="110"/>
      <c r="J27" s="107"/>
      <c r="K27" s="106"/>
      <c r="L27" s="147"/>
      <c r="M27" s="156"/>
      <c r="N27" s="161"/>
    </row>
    <row r="28" spans="1:14" x14ac:dyDescent="0.25">
      <c r="A28" s="95"/>
      <c r="B28" s="105"/>
      <c r="C28" s="107"/>
      <c r="D28" s="109"/>
      <c r="E28" s="104"/>
      <c r="F28" s="108"/>
      <c r="G28" s="110"/>
      <c r="H28" s="110"/>
      <c r="I28" s="110"/>
      <c r="J28" s="107"/>
      <c r="K28" s="106"/>
      <c r="L28" s="147"/>
      <c r="M28" s="156"/>
      <c r="N28" s="161"/>
    </row>
    <row r="29" spans="1:14" x14ac:dyDescent="0.25">
      <c r="A29" s="95"/>
      <c r="B29" s="105"/>
      <c r="C29" s="107"/>
      <c r="D29" s="109"/>
      <c r="E29" s="104"/>
      <c r="F29" s="108"/>
      <c r="G29" s="110"/>
      <c r="H29" s="110"/>
      <c r="I29" s="110"/>
      <c r="J29" s="107"/>
      <c r="K29" s="106"/>
      <c r="L29" s="147"/>
      <c r="M29" s="156"/>
      <c r="N29" s="161"/>
    </row>
    <row r="30" spans="1:14" x14ac:dyDescent="0.25">
      <c r="A30" s="95"/>
      <c r="B30" s="105"/>
      <c r="C30" s="107"/>
      <c r="D30" s="109"/>
      <c r="E30" s="104"/>
      <c r="F30" s="108"/>
      <c r="G30" s="110"/>
      <c r="H30" s="110"/>
      <c r="I30" s="110"/>
      <c r="J30" s="107"/>
      <c r="K30" s="106"/>
      <c r="L30" s="147"/>
      <c r="M30" s="156"/>
      <c r="N30" s="161"/>
    </row>
    <row r="31" spans="1:14" x14ac:dyDescent="0.25">
      <c r="A31" s="95"/>
      <c r="B31" s="105"/>
      <c r="C31" s="107"/>
      <c r="D31" s="109"/>
      <c r="E31" s="104"/>
      <c r="F31" s="108"/>
      <c r="G31" s="110"/>
      <c r="H31" s="110"/>
      <c r="I31" s="110"/>
      <c r="J31" s="107"/>
      <c r="K31" s="106"/>
      <c r="L31" s="147"/>
      <c r="M31" s="156"/>
      <c r="N31" s="161"/>
    </row>
    <row r="32" spans="1:14" x14ac:dyDescent="0.25">
      <c r="A32" s="95"/>
      <c r="B32" s="105"/>
      <c r="C32" s="107"/>
      <c r="D32" s="109"/>
      <c r="E32" s="104"/>
      <c r="F32" s="108"/>
      <c r="G32" s="110"/>
      <c r="H32" s="110"/>
      <c r="I32" s="110"/>
      <c r="J32" s="107"/>
      <c r="K32" s="106"/>
      <c r="L32" s="147"/>
      <c r="M32" s="156"/>
      <c r="N32" s="161"/>
    </row>
    <row r="33" spans="1:14" x14ac:dyDescent="0.25">
      <c r="A33" s="95"/>
      <c r="B33" s="105"/>
      <c r="C33" s="107"/>
      <c r="D33" s="109"/>
      <c r="E33" s="104"/>
      <c r="F33" s="108"/>
      <c r="G33" s="110"/>
      <c r="H33" s="110"/>
      <c r="I33" s="110"/>
      <c r="J33" s="107"/>
      <c r="K33" s="106"/>
      <c r="L33" s="147"/>
      <c r="M33" s="156"/>
      <c r="N33" s="161"/>
    </row>
    <row r="34" spans="1:14" x14ac:dyDescent="0.25">
      <c r="A34" s="95"/>
      <c r="B34" s="105"/>
      <c r="C34" s="107"/>
      <c r="D34" s="109"/>
      <c r="E34" s="104"/>
      <c r="F34" s="108"/>
      <c r="G34" s="110"/>
      <c r="H34" s="110"/>
      <c r="I34" s="110"/>
      <c r="J34" s="107"/>
      <c r="K34" s="106"/>
      <c r="L34" s="147"/>
      <c r="M34" s="156"/>
      <c r="N34" s="161"/>
    </row>
    <row r="35" spans="1:14" x14ac:dyDescent="0.25">
      <c r="A35" s="95"/>
      <c r="B35" s="105"/>
      <c r="C35" s="107"/>
      <c r="D35" s="109"/>
      <c r="E35" s="104"/>
      <c r="F35" s="108"/>
      <c r="G35" s="110"/>
      <c r="H35" s="110"/>
      <c r="I35" s="110"/>
      <c r="J35" s="107"/>
      <c r="K35" s="106"/>
      <c r="L35" s="147"/>
      <c r="M35" s="156"/>
      <c r="N35" s="161"/>
    </row>
    <row r="36" spans="1:14" x14ac:dyDescent="0.25">
      <c r="A36" s="95"/>
      <c r="B36" s="105"/>
      <c r="C36" s="107"/>
      <c r="D36" s="109"/>
      <c r="E36" s="104"/>
      <c r="F36" s="108"/>
      <c r="G36" s="110"/>
      <c r="H36" s="110"/>
      <c r="I36" s="110"/>
      <c r="J36" s="107"/>
      <c r="K36" s="106"/>
      <c r="L36" s="147"/>
      <c r="M36" s="156"/>
      <c r="N36" s="161"/>
    </row>
    <row r="37" spans="1:14" x14ac:dyDescent="0.25">
      <c r="A37" s="95"/>
      <c r="B37" s="105"/>
      <c r="C37" s="107"/>
      <c r="D37" s="109"/>
      <c r="E37" s="104"/>
      <c r="F37" s="108"/>
      <c r="G37" s="110"/>
      <c r="H37" s="110"/>
      <c r="I37" s="110"/>
      <c r="J37" s="107"/>
      <c r="K37" s="106"/>
      <c r="L37" s="147"/>
      <c r="M37" s="156"/>
      <c r="N37" s="161"/>
    </row>
    <row r="38" spans="1:14" x14ac:dyDescent="0.25">
      <c r="A38" s="95"/>
      <c r="B38" s="105"/>
      <c r="C38" s="107"/>
      <c r="D38" s="109"/>
      <c r="E38" s="104"/>
      <c r="F38" s="108"/>
      <c r="G38" s="110"/>
      <c r="H38" s="110"/>
      <c r="I38" s="110"/>
      <c r="J38" s="107"/>
      <c r="K38" s="106"/>
      <c r="L38" s="147"/>
      <c r="M38" s="156"/>
      <c r="N38" s="161"/>
    </row>
    <row r="39" spans="1:14" x14ac:dyDescent="0.25">
      <c r="A39" s="95"/>
      <c r="B39" s="105"/>
      <c r="C39" s="107"/>
      <c r="D39" s="109"/>
      <c r="E39" s="104"/>
      <c r="F39" s="108"/>
      <c r="G39" s="110"/>
      <c r="H39" s="110"/>
      <c r="I39" s="110"/>
      <c r="J39" s="107"/>
      <c r="K39" s="106"/>
      <c r="L39" s="147"/>
      <c r="M39" s="156"/>
      <c r="N39" s="161"/>
    </row>
    <row r="40" spans="1:14" x14ac:dyDescent="0.25">
      <c r="A40" s="95"/>
      <c r="B40" s="105"/>
      <c r="C40" s="107"/>
      <c r="D40" s="109"/>
      <c r="E40" s="104"/>
      <c r="F40" s="108"/>
      <c r="G40" s="110"/>
      <c r="H40" s="110"/>
      <c r="I40" s="110"/>
      <c r="J40" s="107"/>
      <c r="K40" s="106"/>
      <c r="L40" s="147"/>
      <c r="M40" s="156"/>
      <c r="N40" s="161"/>
    </row>
    <row r="41" spans="1:14" x14ac:dyDescent="0.25">
      <c r="A41" s="95"/>
      <c r="B41" s="105"/>
      <c r="C41" s="107"/>
      <c r="D41" s="109"/>
      <c r="E41" s="104"/>
      <c r="F41" s="108"/>
      <c r="G41" s="110"/>
      <c r="H41" s="110"/>
      <c r="I41" s="110"/>
      <c r="J41" s="107"/>
      <c r="K41" s="106"/>
      <c r="L41" s="147"/>
      <c r="M41" s="156"/>
      <c r="N41" s="161"/>
    </row>
    <row r="42" spans="1:14" x14ac:dyDescent="0.25">
      <c r="A42" s="95"/>
      <c r="B42" s="105"/>
      <c r="C42" s="107"/>
      <c r="D42" s="109"/>
      <c r="E42" s="104"/>
      <c r="F42" s="108"/>
      <c r="G42" s="110"/>
      <c r="H42" s="110"/>
      <c r="I42" s="110"/>
      <c r="J42" s="107"/>
      <c r="K42" s="106"/>
      <c r="L42" s="147"/>
      <c r="M42" s="156"/>
      <c r="N42" s="161"/>
    </row>
    <row r="43" spans="1:14" x14ac:dyDescent="0.25">
      <c r="A43" s="95"/>
      <c r="B43" s="105"/>
      <c r="C43" s="107"/>
      <c r="D43" s="109"/>
      <c r="E43" s="104"/>
      <c r="F43" s="108"/>
      <c r="G43" s="110"/>
      <c r="H43" s="110"/>
      <c r="I43" s="110"/>
      <c r="J43" s="107"/>
      <c r="K43" s="106"/>
      <c r="L43" s="147"/>
      <c r="M43" s="156"/>
      <c r="N43" s="161"/>
    </row>
    <row r="44" spans="1:14" x14ac:dyDescent="0.25">
      <c r="A44" s="95"/>
      <c r="B44" s="105"/>
      <c r="C44" s="107"/>
      <c r="D44" s="109"/>
      <c r="E44" s="104"/>
      <c r="F44" s="108"/>
      <c r="G44" s="110"/>
      <c r="H44" s="110"/>
      <c r="I44" s="110"/>
      <c r="J44" s="107"/>
      <c r="K44" s="106"/>
      <c r="L44" s="147"/>
      <c r="M44" s="156"/>
      <c r="N44" s="161"/>
    </row>
    <row r="45" spans="1:14" x14ac:dyDescent="0.25">
      <c r="A45" s="95"/>
      <c r="B45" s="105"/>
      <c r="C45" s="107"/>
      <c r="D45" s="109"/>
      <c r="E45" s="104"/>
      <c r="F45" s="108"/>
      <c r="G45" s="110"/>
      <c r="H45" s="110"/>
      <c r="I45" s="110"/>
      <c r="J45" s="107"/>
      <c r="K45" s="106"/>
      <c r="L45" s="147"/>
      <c r="M45" s="156"/>
      <c r="N45" s="161"/>
    </row>
    <row r="46" spans="1:14" x14ac:dyDescent="0.25">
      <c r="A46" s="95"/>
      <c r="B46" s="105"/>
      <c r="C46" s="107"/>
      <c r="D46" s="109"/>
      <c r="E46" s="104"/>
      <c r="F46" s="108"/>
      <c r="G46" s="110"/>
      <c r="H46" s="110"/>
      <c r="I46" s="110"/>
      <c r="J46" s="107"/>
      <c r="K46" s="106"/>
      <c r="L46" s="147"/>
      <c r="M46" s="156"/>
      <c r="N46" s="161"/>
    </row>
    <row r="47" spans="1:14" x14ac:dyDescent="0.25">
      <c r="A47" s="95"/>
      <c r="B47" s="105"/>
      <c r="C47" s="107"/>
      <c r="D47" s="109"/>
      <c r="E47" s="104"/>
      <c r="F47" s="108"/>
      <c r="G47" s="110"/>
      <c r="H47" s="110"/>
      <c r="I47" s="110"/>
      <c r="J47" s="107"/>
      <c r="K47" s="106"/>
      <c r="L47" s="147"/>
      <c r="M47" s="156"/>
      <c r="N47" s="161"/>
    </row>
    <row r="48" spans="1:14" x14ac:dyDescent="0.25">
      <c r="A48" s="95"/>
      <c r="B48" s="105"/>
      <c r="C48" s="107"/>
      <c r="D48" s="109"/>
      <c r="E48" s="104"/>
      <c r="F48" s="108"/>
      <c r="G48" s="110"/>
      <c r="H48" s="110"/>
      <c r="I48" s="110"/>
      <c r="J48" s="107"/>
      <c r="K48" s="106"/>
      <c r="L48" s="147"/>
      <c r="M48" s="156"/>
      <c r="N48" s="161"/>
    </row>
    <row r="49" spans="1:14" x14ac:dyDescent="0.25">
      <c r="A49" s="95"/>
      <c r="B49" s="105"/>
      <c r="C49" s="107"/>
      <c r="D49" s="109"/>
      <c r="E49" s="104"/>
      <c r="F49" s="108"/>
      <c r="G49" s="110"/>
      <c r="H49" s="110"/>
      <c r="I49" s="110"/>
      <c r="J49" s="107"/>
      <c r="K49" s="106"/>
      <c r="L49" s="147"/>
      <c r="M49" s="156"/>
      <c r="N49" s="161"/>
    </row>
    <row r="50" spans="1:14" x14ac:dyDescent="0.25">
      <c r="A50" s="95"/>
      <c r="B50" s="105"/>
      <c r="C50" s="107"/>
      <c r="D50" s="109"/>
      <c r="E50" s="104"/>
      <c r="F50" s="108"/>
      <c r="G50" s="110"/>
      <c r="H50" s="110"/>
      <c r="I50" s="110"/>
      <c r="J50" s="107"/>
      <c r="K50" s="106"/>
      <c r="L50" s="147"/>
      <c r="M50" s="156"/>
      <c r="N50" s="161"/>
    </row>
    <row r="51" spans="1:14" x14ac:dyDescent="0.25">
      <c r="A51" s="95"/>
      <c r="B51" s="105"/>
      <c r="C51" s="107"/>
      <c r="D51" s="109"/>
      <c r="E51" s="104"/>
      <c r="F51" s="108"/>
      <c r="G51" s="110"/>
      <c r="H51" s="110"/>
      <c r="I51" s="110"/>
      <c r="J51" s="107"/>
      <c r="K51" s="106"/>
      <c r="L51" s="147"/>
      <c r="M51" s="156"/>
      <c r="N51" s="161"/>
    </row>
    <row r="52" spans="1:14" x14ac:dyDescent="0.25">
      <c r="A52" s="95"/>
      <c r="B52" s="105"/>
      <c r="C52" s="107"/>
      <c r="D52" s="109"/>
      <c r="E52" s="104"/>
      <c r="F52" s="108"/>
      <c r="G52" s="110"/>
      <c r="H52" s="110"/>
      <c r="I52" s="110"/>
      <c r="J52" s="107"/>
      <c r="K52" s="106"/>
      <c r="L52" s="147"/>
      <c r="M52" s="156"/>
      <c r="N52" s="161"/>
    </row>
    <row r="53" spans="1:14" x14ac:dyDescent="0.25">
      <c r="A53" s="95"/>
      <c r="B53" s="105"/>
      <c r="C53" s="107"/>
      <c r="D53" s="109"/>
      <c r="E53" s="104"/>
      <c r="F53" s="108"/>
      <c r="G53" s="110"/>
      <c r="H53" s="110"/>
      <c r="I53" s="110"/>
      <c r="J53" s="107"/>
      <c r="K53" s="106"/>
      <c r="L53" s="147"/>
      <c r="M53" s="156"/>
      <c r="N53" s="161"/>
    </row>
    <row r="54" spans="1:14" x14ac:dyDescent="0.25">
      <c r="A54" s="95"/>
      <c r="B54" s="105"/>
      <c r="C54" s="107"/>
      <c r="D54" s="109"/>
      <c r="E54" s="104"/>
      <c r="F54" s="108"/>
      <c r="G54" s="110"/>
      <c r="H54" s="110"/>
      <c r="I54" s="110"/>
      <c r="J54" s="107"/>
      <c r="K54" s="106"/>
      <c r="L54" s="147"/>
      <c r="M54" s="156"/>
      <c r="N54" s="161"/>
    </row>
    <row r="55" spans="1:14" x14ac:dyDescent="0.25">
      <c r="A55" s="95"/>
      <c r="B55" s="105"/>
      <c r="C55" s="107"/>
      <c r="D55" s="109"/>
      <c r="E55" s="104"/>
      <c r="F55" s="108"/>
      <c r="G55" s="110"/>
      <c r="H55" s="110"/>
      <c r="I55" s="110"/>
      <c r="J55" s="107"/>
      <c r="K55" s="106"/>
      <c r="L55" s="147"/>
      <c r="M55" s="156"/>
      <c r="N55" s="161"/>
    </row>
  </sheetData>
  <mergeCells count="3">
    <mergeCell ref="G2:I2"/>
    <mergeCell ref="U3:X3"/>
    <mergeCell ref="Y3:A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</vt:lpstr>
      <vt:lpstr>ISA</vt:lpstr>
      <vt:lpstr>u-ins</vt:lpstr>
      <vt:lpstr>Ctrl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2018-03-28T09:55:00Z</dcterms:modified>
</cp:coreProperties>
</file>