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PGA\FPGA_shared\Algorithm\"/>
    </mc:Choice>
  </mc:AlternateContent>
  <xr:revisionPtr revIDLastSave="0" documentId="12_ncr:500000_{550454A1-F6E4-4E9B-8729-697560675A81}" xr6:coauthVersionLast="31" xr6:coauthVersionMax="31" xr10:uidLastSave="{00000000-0000-0000-0000-000000000000}"/>
  <bookViews>
    <workbookView xWindow="0" yWindow="0" windowWidth="20490" windowHeight="8970" activeTab="1" xr2:uid="{00000000-000D-0000-FFFF-FFFF00000000}"/>
    <workbookView xWindow="0" yWindow="0" windowWidth="20490" windowHeight="7695" activeTab="1" xr2:uid="{331EFD7D-ECF7-478D-B0E2-03D97775C47B}"/>
  </bookViews>
  <sheets>
    <sheet name="REG" sheetId="2" r:id="rId1"/>
    <sheet name="ISA" sheetId="3" r:id="rId2"/>
    <sheet name="u-ins" sheetId="4" r:id="rId3"/>
    <sheet name="Ctrl" sheetId="5" r:id="rId4"/>
    <sheet name="Sir eg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4" l="1"/>
  <c r="L14" i="2" l="1"/>
  <c r="L10" i="2"/>
  <c r="L9" i="2"/>
  <c r="L7" i="2"/>
  <c r="L6" i="2"/>
  <c r="K3" i="3" l="1"/>
  <c r="K4" i="3" s="1"/>
  <c r="L17" i="2"/>
  <c r="L18" i="2" s="1"/>
  <c r="L1" i="2"/>
  <c r="K1" i="3" l="1"/>
</calcChain>
</file>

<file path=xl/sharedStrings.xml><?xml version="1.0" encoding="utf-8"?>
<sst xmlns="http://schemas.openxmlformats.org/spreadsheetml/2006/main" count="479" uniqueCount="321">
  <si>
    <t>LDAC</t>
  </si>
  <si>
    <t>NOOP</t>
  </si>
  <si>
    <t>STAC</t>
  </si>
  <si>
    <t>MVAC</t>
  </si>
  <si>
    <t>MOVR</t>
  </si>
  <si>
    <t>JUMP</t>
  </si>
  <si>
    <t>JMPZ</t>
  </si>
  <si>
    <t>JPNZ</t>
  </si>
  <si>
    <t>ADD</t>
  </si>
  <si>
    <t>INAC</t>
  </si>
  <si>
    <t>CLAC</t>
  </si>
  <si>
    <t>AND</t>
  </si>
  <si>
    <t>OR</t>
  </si>
  <si>
    <t>XOR</t>
  </si>
  <si>
    <t>NOT</t>
  </si>
  <si>
    <t>Z</t>
  </si>
  <si>
    <t>MVAC 5</t>
  </si>
  <si>
    <t>AC &lt;- R5</t>
  </si>
  <si>
    <t>MOVR 5</t>
  </si>
  <si>
    <t>R5 &lt;- AC</t>
  </si>
  <si>
    <t>INR</t>
  </si>
  <si>
    <t>INR 5</t>
  </si>
  <si>
    <t>R5 &lt;- R5 +1</t>
  </si>
  <si>
    <t>DIV2</t>
  </si>
  <si>
    <t>SHFT</t>
  </si>
  <si>
    <t>G1&lt;-G2; G2&lt;-G3</t>
  </si>
  <si>
    <t>INC</t>
  </si>
  <si>
    <t>MIAR</t>
  </si>
  <si>
    <t>MIDR</t>
  </si>
  <si>
    <t>No Operation</t>
  </si>
  <si>
    <t>Clear AC</t>
  </si>
  <si>
    <t>Shift all G regs</t>
  </si>
  <si>
    <t>Move given reg to AC</t>
  </si>
  <si>
    <t>Move AC to given reg</t>
  </si>
  <si>
    <t>Jump to ins-address</t>
  </si>
  <si>
    <t>Jump if z not 1</t>
  </si>
  <si>
    <t>Add AC to given reg</t>
  </si>
  <si>
    <t>ADD 5</t>
  </si>
  <si>
    <t>AC &lt;- AC+R5</t>
  </si>
  <si>
    <t>Inc given reg by one</t>
  </si>
  <si>
    <t>Div AC by 2</t>
  </si>
  <si>
    <t>Zero Flag (if AC = 0)</t>
  </si>
  <si>
    <t>DIV4</t>
  </si>
  <si>
    <t>GENERAL</t>
  </si>
  <si>
    <t>LOAD/STORE</t>
  </si>
  <si>
    <t>GOTO</t>
  </si>
  <si>
    <t>ARITHMATIC</t>
  </si>
  <si>
    <t>LOGICAL</t>
  </si>
  <si>
    <t>OPCODE</t>
  </si>
  <si>
    <t>#Op</t>
  </si>
  <si>
    <t>DESCRIPTION</t>
  </si>
  <si>
    <t>Example</t>
  </si>
  <si>
    <t>Function</t>
  </si>
  <si>
    <t>JUMP 62</t>
  </si>
  <si>
    <t>JMPZ 62</t>
  </si>
  <si>
    <t>SUB</t>
  </si>
  <si>
    <t>PASS</t>
  </si>
  <si>
    <t>ZER</t>
  </si>
  <si>
    <t>MUL</t>
  </si>
  <si>
    <t>ALU BITS</t>
  </si>
  <si>
    <t>PC</t>
  </si>
  <si>
    <t>IR</t>
  </si>
  <si>
    <t>REGISTER</t>
  </si>
  <si>
    <t>SIZE</t>
  </si>
  <si>
    <t>Program Counter</t>
  </si>
  <si>
    <t>Instruction Address Register</t>
  </si>
  <si>
    <t>Ins.Reg - current instruction stored here</t>
  </si>
  <si>
    <t>Ins.Data - Data (opcode, operand) from i_mem
comes into here</t>
  </si>
  <si>
    <t>MDAR</t>
  </si>
  <si>
    <t>MDDR</t>
  </si>
  <si>
    <t>Data reg for d_mem</t>
  </si>
  <si>
    <t>INSTRUCTION</t>
  </si>
  <si>
    <t>DATA</t>
  </si>
  <si>
    <t>FLAG</t>
  </si>
  <si>
    <t>CALC</t>
  </si>
  <si>
    <t>AC</t>
  </si>
  <si>
    <t>Accumulator</t>
  </si>
  <si>
    <t>CLR</t>
  </si>
  <si>
    <t>Set all to 0</t>
  </si>
  <si>
    <t>Number of
Instructions</t>
  </si>
  <si>
    <t>u-ins</t>
  </si>
  <si>
    <t>STEPS</t>
  </si>
  <si>
    <t>FETCH</t>
  </si>
  <si>
    <t>FETCH1</t>
  </si>
  <si>
    <t>FETCH2</t>
  </si>
  <si>
    <t>FETCH3</t>
  </si>
  <si>
    <t>MIAR &lt;- PC
read</t>
  </si>
  <si>
    <t>FETCH4</t>
  </si>
  <si>
    <t>MIDR &lt;- M
PC   &lt;- PC + 1</t>
  </si>
  <si>
    <t>COMMENTS</t>
  </si>
  <si>
    <t>All others return here</t>
  </si>
  <si>
    <t>Load the 1st operand</t>
  </si>
  <si>
    <t>LOAD</t>
  </si>
  <si>
    <t>LOAD2</t>
  </si>
  <si>
    <t>ZT</t>
  </si>
  <si>
    <t>Constant half of address to be read</t>
  </si>
  <si>
    <t>Changing half of address to be read</t>
  </si>
  <si>
    <t>Constant half of address to be written</t>
  </si>
  <si>
    <t>Changing half of address to be written</t>
  </si>
  <si>
    <t>LODK</t>
  </si>
  <si>
    <t>Load MDDR from mem</t>
  </si>
  <si>
    <t>Jump if z=0</t>
  </si>
  <si>
    <t>JPNZ 62</t>
  </si>
  <si>
    <t>LOAD1</t>
  </si>
  <si>
    <t>read wait</t>
  </si>
  <si>
    <t xml:space="preserve">LOAD </t>
  </si>
  <si>
    <t>LODK1</t>
  </si>
  <si>
    <t>LODK2</t>
  </si>
  <si>
    <t>16 bit MIDR+ATMP acts as control signal for the A bus</t>
  </si>
  <si>
    <t>MVAC1</t>
  </si>
  <si>
    <t>JNRT</t>
  </si>
  <si>
    <t>JNRG</t>
  </si>
  <si>
    <t>JNWT</t>
  </si>
  <si>
    <t>JNWG</t>
  </si>
  <si>
    <t>0010 0110</t>
  </si>
  <si>
    <t>JNRG 62</t>
  </si>
  <si>
    <t>JNWG 62</t>
  </si>
  <si>
    <t>TOG</t>
  </si>
  <si>
    <t>ZIR   &lt;- !ZIR</t>
  </si>
  <si>
    <t>ALU</t>
  </si>
  <si>
    <t>NAME</t>
  </si>
  <si>
    <t>Manual flag, Togglable register
1: Read along row: MDAR = A_T,A_G
0: Read along col: MDAR = A_G,A_T</t>
  </si>
  <si>
    <t>ZNRG</t>
  </si>
  <si>
    <t>ZNWG</t>
  </si>
  <si>
    <t>ZNRT</t>
  </si>
  <si>
    <t>ZNWT</t>
  </si>
  <si>
    <t>!(ARG = 0): still reading by row</t>
  </si>
  <si>
    <t>!(AWG = 0): still writing by row</t>
  </si>
  <si>
    <t>!(ART = 0): still reading by col</t>
  </si>
  <si>
    <t>!(ART = 0): still writing by col</t>
  </si>
  <si>
    <t>Jump if ZRG not 0
(if ARG != 0)</t>
  </si>
  <si>
    <t>Jump if ZWG not 0
(if AWG != 0)</t>
  </si>
  <si>
    <t>Jump if ZRT not 0
(if ART != 0)</t>
  </si>
  <si>
    <t>Jump if ZWG not 0
(if AWT != 0)</t>
  </si>
  <si>
    <t>ART</t>
  </si>
  <si>
    <t>ARG</t>
  </si>
  <si>
    <t>AWT</t>
  </si>
  <si>
    <t>AWG</t>
  </si>
  <si>
    <t>JNZT</t>
  </si>
  <si>
    <t>Jump if tog not 1</t>
  </si>
  <si>
    <t>output ART to T bus, ARG to G bus and input to MDAR</t>
  </si>
  <si>
    <t>output AWT to T bus, AWG to G bus and input to MDAR</t>
  </si>
  <si>
    <t>Address Register for d_mem</t>
  </si>
  <si>
    <t>N</t>
  </si>
  <si>
    <t>AC &lt;- AC-R5</t>
  </si>
  <si>
    <t>SUB 5</t>
  </si>
  <si>
    <t>Subtract from AC</t>
  </si>
  <si>
    <t>K</t>
  </si>
  <si>
    <t>R</t>
  </si>
  <si>
    <t>A</t>
  </si>
  <si>
    <t>I</t>
  </si>
  <si>
    <t>-</t>
  </si>
  <si>
    <t>OIN</t>
  </si>
  <si>
    <t>ORR</t>
  </si>
  <si>
    <t>ORW</t>
  </si>
  <si>
    <t>Operand -&gt; if increment control signal</t>
  </si>
  <si>
    <t>Operand -&gt; if reg to be read</t>
  </si>
  <si>
    <t>Operand -&gt; if reg to be written</t>
  </si>
  <si>
    <t>RW</t>
  </si>
  <si>
    <t>RR</t>
  </si>
  <si>
    <t>W</t>
  </si>
  <si>
    <t>Ir</t>
  </si>
  <si>
    <t>Iw</t>
  </si>
  <si>
    <t>ADM</t>
  </si>
  <si>
    <t>Ar</t>
  </si>
  <si>
    <t>Aw</t>
  </si>
  <si>
    <t>K0</t>
  </si>
  <si>
    <t>K1</t>
  </si>
  <si>
    <t>G0</t>
  </si>
  <si>
    <t>G1</t>
  </si>
  <si>
    <t>G2</t>
  </si>
  <si>
    <t>S</t>
  </si>
  <si>
    <t>Shift Registers. Can write only to G2 from bus
G0 &lt;- G1 &lt;- G2
Can read from any</t>
  </si>
  <si>
    <t>General Purpose, used to store Kernel</t>
  </si>
  <si>
    <t>I-bus read</t>
  </si>
  <si>
    <t>I-bus write</t>
  </si>
  <si>
    <t>A-bus read</t>
  </si>
  <si>
    <t>A-bus write</t>
  </si>
  <si>
    <t>A-bus 
implicit read</t>
  </si>
  <si>
    <t>A-iR</t>
  </si>
  <si>
    <t>x</t>
  </si>
  <si>
    <t>D</t>
  </si>
  <si>
    <t>G</t>
  </si>
  <si>
    <t>Need for down</t>
  </si>
  <si>
    <t>Need for conv</t>
  </si>
  <si>
    <t>Number of ISA
Registers</t>
  </si>
  <si>
    <t>STAC1</t>
  </si>
  <si>
    <t>STAC2</t>
  </si>
  <si>
    <t>MOVR1</t>
  </si>
  <si>
    <t>Need for Down</t>
  </si>
  <si>
    <t>Need for Conv</t>
  </si>
  <si>
    <t>MDDR &lt;- M[a]
* a = ARG, ART if(ZT = 0)
* a = ART, ARG if(ZT = 1)</t>
  </si>
  <si>
    <t>M[a] &lt;- AC
* a = AWG, AWT if(ZT = 0)
* a = AWT, AWG if(ZT = 1)</t>
  </si>
  <si>
    <t>Iw
Aw</t>
  </si>
  <si>
    <t>CTRL</t>
  </si>
  <si>
    <t>QUAD</t>
  </si>
  <si>
    <t>Select Quadrant</t>
  </si>
  <si>
    <t>ZNQ</t>
  </si>
  <si>
    <t>If ZQ is not zero</t>
  </si>
  <si>
    <t>AC &lt;- 255</t>
  </si>
  <si>
    <t>Store AC to mem</t>
  </si>
  <si>
    <t>Load AC from const</t>
  </si>
  <si>
    <t>MVAC2</t>
  </si>
  <si>
    <t>MOVR2</t>
  </si>
  <si>
    <t>JMPZ1</t>
  </si>
  <si>
    <t>JMPZ2</t>
  </si>
  <si>
    <t>JNZQ</t>
  </si>
  <si>
    <t>INR1</t>
  </si>
  <si>
    <t>INR2</t>
  </si>
  <si>
    <t>ADD1</t>
  </si>
  <si>
    <t>ADD2</t>
  </si>
  <si>
    <t>CLAC1</t>
  </si>
  <si>
    <t>CLR1</t>
  </si>
  <si>
    <t>SHIFT</t>
  </si>
  <si>
    <t>AC &lt;- MIDR
PC &lt;- PC + 1
STATE = FETCH1</t>
  </si>
  <si>
    <t>write wait
STATE = FETCH3</t>
  </si>
  <si>
    <t>ALU_0
STATE = FETCH3</t>
  </si>
  <si>
    <t>TOG
STATE = FETCH3</t>
  </si>
  <si>
    <t>SHIFT
STATE = FETCH3</t>
  </si>
  <si>
    <t>A_write_mux_en &lt;- MIDR 
ALU_pass (AC &lt;- A bus)
PC &lt;- PC + 1
STATE = FETCH1</t>
  </si>
  <si>
    <t>A bus &lt;- AC
A_read_ctrls &lt;- MIDR
PC &lt;- PC + 1
STATE = FETCH1</t>
  </si>
  <si>
    <t>inc_ctrl_signals &lt;- MIDR
STATE = FETCH1</t>
  </si>
  <si>
    <t>read wait
PC &lt;- PC + 1</t>
  </si>
  <si>
    <t>MIDR-M-ci</t>
  </si>
  <si>
    <t>MDDR-M-ci</t>
  </si>
  <si>
    <t>Tog</t>
  </si>
  <si>
    <t>G-Shift</t>
  </si>
  <si>
    <t>0 -none
1 -MDDR
2 -ART
3 -ARG
4 -AWT
5 -AWG
6 -K0
7 -K1
8 -G
11-MDIR
15-all</t>
  </si>
  <si>
    <t>0-none
1-PC
2-ART
3-ARG
4-AWT
5-AWG
6-AC
7-QUAD</t>
  </si>
  <si>
    <t>1-4</t>
  </si>
  <si>
    <t>5-8</t>
  </si>
  <si>
    <t>9-10</t>
  </si>
  <si>
    <t>NEXT
INS</t>
  </si>
  <si>
    <t>CONTOL SIGNALS</t>
  </si>
  <si>
    <t>A_write_ctrls &lt;- MIDR
ALU_add
PC &lt;- PC + 1
STATE = FETCH1</t>
  </si>
  <si>
    <t>0-none
1-pass
2-add
3-sub
4-div2
5-zero</t>
  </si>
  <si>
    <t>ALU_0
A_cin = all
STATE = FETCH3</t>
  </si>
  <si>
    <t>JUMPs, Operand instructions
return here</t>
  </si>
  <si>
    <t>IR   &lt;- MIDR
MIAR &lt;- PC
read
Change State according to IR</t>
  </si>
  <si>
    <t>LOAD3</t>
  </si>
  <si>
    <t>Dm-r(0)/w(1)</t>
  </si>
  <si>
    <t>20</t>
  </si>
  <si>
    <t>21-23</t>
  </si>
  <si>
    <t>15</t>
  </si>
  <si>
    <t>16</t>
  </si>
  <si>
    <t>MDDR &lt;- M
STATE = FETCH3</t>
  </si>
  <si>
    <t>0 -AC
1 -MDDR
2 -ART
3 -ARG
4 -AWT
5 -AWG
6 -K0
7 -K1
8 -G0
9 -G1
10-G2
11-MIDR</t>
  </si>
  <si>
    <t>ACI</t>
  </si>
  <si>
    <t>INS</t>
  </si>
  <si>
    <t>MEM</t>
  </si>
  <si>
    <t>11-13</t>
  </si>
  <si>
    <t>14</t>
  </si>
  <si>
    <t>17-19</t>
  </si>
  <si>
    <t>SHF</t>
  </si>
  <si>
    <t>Eg:
AW  = 4d'11
ACI = 4d'8
INS = 2d'3
INC = 3d'4
MEM = 3b'001
ALU = 3d'0
TOG = 1b'0
SHF = 1b'0</t>
  </si>
  <si>
    <t xml:space="preserve">
G &lt;- MIDR
MIAR &lt;- PC
AWT  &lt;- AWT + 1
Write (Data)
</t>
  </si>
  <si>
    <t>INS = 3
MEM = 000</t>
  </si>
  <si>
    <t>MEM = 000</t>
  </si>
  <si>
    <t>0-none
1-IR &lt;- MIDR
  MIAR &lt;- PC
2-PC &lt;- MIDR
3-MIAR &lt;- PC</t>
  </si>
  <si>
    <t>MEM = 001
INC = 1</t>
  </si>
  <si>
    <t>AWM</t>
  </si>
  <si>
    <t>LODK3</t>
  </si>
  <si>
    <t>MIDR &lt;- M</t>
  </si>
  <si>
    <t>MEM = 001</t>
  </si>
  <si>
    <t xml:space="preserve">AWM = 11, ALU = 1
INC = 1
</t>
  </si>
  <si>
    <t>INS = 1
MEM = 000
%%</t>
  </si>
  <si>
    <t xml:space="preserve">MEM = 010
</t>
  </si>
  <si>
    <t>LADD</t>
  </si>
  <si>
    <t>LADD1</t>
  </si>
  <si>
    <t>LADD2</t>
  </si>
  <si>
    <t>LADD3</t>
  </si>
  <si>
    <t>MIDR &lt;- M
MIAR &lt;- PC</t>
  </si>
  <si>
    <t>MDAR[7:0] &lt;- MIDR
read ins</t>
  </si>
  <si>
    <t>MDAR[15:8] &lt;- MIDR
read ins</t>
  </si>
  <si>
    <t>LADD4</t>
  </si>
  <si>
    <t>LADD5</t>
  </si>
  <si>
    <t>LADD6</t>
  </si>
  <si>
    <t>LADD7</t>
  </si>
  <si>
    <t>LADD8</t>
  </si>
  <si>
    <t>LADD9</t>
  </si>
  <si>
    <t>MEM = 000
INS = 1</t>
  </si>
  <si>
    <t>MEM = 001
INS = 3</t>
  </si>
  <si>
    <t>LADD10</t>
  </si>
  <si>
    <t>MDAR[17:16] &lt;- MIDR
PC &lt;- PC + 1
read</t>
  </si>
  <si>
    <t>read  wait</t>
  </si>
  <si>
    <t>LADD11</t>
  </si>
  <si>
    <t>MDDR &lt;- M
STATE = FETCH1</t>
  </si>
  <si>
    <t>0-none
1-R matrix
2-W matrix
3-A-&gt; last 8
4-A-&gt; midd 8
5-A-&gt; firs 2</t>
  </si>
  <si>
    <t>ADR</t>
  </si>
  <si>
    <t>ADR = 3
MEM = 000</t>
  </si>
  <si>
    <t>ADR = 4
MEM = 000</t>
  </si>
  <si>
    <t>ADR = 5
INS = 1
MEM = 000</t>
  </si>
  <si>
    <t>ADR = 1
MEM = 000</t>
  </si>
  <si>
    <t>ACI = 1, AWM = 0
ADR = 2
MEM = 100</t>
  </si>
  <si>
    <t>MDAR &lt;- Read Matrix
read</t>
  </si>
  <si>
    <t>MDDR &lt;- AC
MDAR &lt;- Write Matrix
write</t>
  </si>
  <si>
    <t xml:space="preserve">MEM = 100
</t>
  </si>
  <si>
    <t xml:space="preserve">AWM = MIDR
ALU = 1
INC = 1
</t>
  </si>
  <si>
    <t xml:space="preserve">AWM = 0
ACI = MIDR
INC =1
</t>
  </si>
  <si>
    <t xml:space="preserve">
INC = 1</t>
  </si>
  <si>
    <t xml:space="preserve">INC = MIDR
</t>
  </si>
  <si>
    <t xml:space="preserve">AWM = MIDR
ALU = 2
INC = 1
</t>
  </si>
  <si>
    <t xml:space="preserve">ALU = 5
</t>
  </si>
  <si>
    <t xml:space="preserve">ALU = 5
ACI = 15
</t>
  </si>
  <si>
    <t xml:space="preserve">TOG = 1
</t>
  </si>
  <si>
    <t xml:space="preserve">SHF = 1
</t>
  </si>
  <si>
    <t>MEM = 000
INC = 1</t>
  </si>
  <si>
    <t>3A</t>
  </si>
  <si>
    <t>Fill MDAR from operands</t>
  </si>
  <si>
    <t>LODK
255
32
1</t>
  </si>
  <si>
    <t>NOTE:
* All opcodes have either 0 or 1 operands
* SEVEN types of operands
- None
- I : Increment control signal
- A : Instruction address (jmp)
- K : Constant -&gt; AC
- RR: Reg name: R     -&gt; A bus
- RW: Reg name: A bus -&gt; R
- 3A: Data address. 18 bit broken into 3</t>
  </si>
  <si>
    <t xml:space="preserve">AWM = MIDR
ALU = 3
INC = 1
</t>
  </si>
  <si>
    <t>SUB1</t>
  </si>
  <si>
    <t>SUB2</t>
  </si>
  <si>
    <t>ALU_div2
STATE = FETCH3</t>
  </si>
  <si>
    <t xml:space="preserve">ALU = 4
</t>
  </si>
  <si>
    <t>JMP</t>
  </si>
  <si>
    <t>24-26</t>
  </si>
  <si>
    <t>0-none
1-JUMP
2-JMPZ
3-JPNZ
4-JNZT
5-JNRG
6-JNRT
7-JNZQ</t>
  </si>
  <si>
    <t>JMP &lt;- MIDR
if(JMP): PC &lt;- MIDR else: none
STATE = FETCH1</t>
  </si>
  <si>
    <t xml:space="preserve">JMP = MIDR
INS = JMP,0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</si>
</sst>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2"/>
      <color theme="1"/>
      <name val="Courier New"/>
      <family val="3"/>
    </font>
    <font>
      <sz val="10"/>
      <color theme="1"/>
      <name val="Courier New"/>
      <family val="3"/>
    </font>
    <font>
      <b/>
      <sz val="12"/>
      <color theme="1"/>
      <name val="Courier New"/>
      <family val="3"/>
    </font>
    <font>
      <b/>
      <sz val="10"/>
      <color theme="1"/>
      <name val="Courier New"/>
      <family val="3"/>
    </font>
    <font>
      <b/>
      <sz val="11"/>
      <color theme="1"/>
      <name val="Courier New"/>
      <family val="3"/>
    </font>
    <font>
      <sz val="12"/>
      <color rgb="FFFF0000"/>
      <name val="Courier New"/>
      <family val="3"/>
    </font>
    <font>
      <sz val="9"/>
      <color theme="1"/>
      <name val="Courier New"/>
      <family val="3"/>
    </font>
    <font>
      <sz val="8"/>
      <color theme="1"/>
      <name val="Courier New"/>
      <family val="3"/>
    </font>
    <font>
      <sz val="12"/>
      <name val="Courier New"/>
      <family val="3"/>
    </font>
    <font>
      <b/>
      <sz val="8"/>
      <color theme="1"/>
      <name val="Courier New"/>
      <family val="3"/>
    </font>
    <font>
      <sz val="1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7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7" xfId="0" quotePrefix="1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10" xfId="0" quotePrefix="1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vertical="center" wrapText="1"/>
    </xf>
    <xf numFmtId="0" fontId="1" fillId="0" borderId="0" xfId="0" applyFont="1" applyBorder="1"/>
    <xf numFmtId="0" fontId="1" fillId="0" borderId="12" xfId="0" applyFont="1" applyBorder="1"/>
    <xf numFmtId="0" fontId="8" fillId="0" borderId="9" xfId="0" applyFont="1" applyBorder="1"/>
    <xf numFmtId="0" fontId="1" fillId="0" borderId="12" xfId="0" applyFont="1" applyBorder="1" applyAlignment="1">
      <alignment vertical="center" textRotation="90"/>
    </xf>
    <xf numFmtId="0" fontId="8" fillId="0" borderId="8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8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8" fillId="0" borderId="0" xfId="0" applyFont="1" applyBorder="1"/>
    <xf numFmtId="0" fontId="8" fillId="0" borderId="6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10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0" borderId="17" xfId="0" applyNumberFormat="1" applyFont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8" borderId="18" xfId="0" applyNumberFormat="1" applyFont="1" applyFill="1" applyBorder="1" applyAlignment="1">
      <alignment horizontal="center" vertical="center"/>
    </xf>
    <xf numFmtId="49" fontId="1" fillId="4" borderId="18" xfId="0" applyNumberFormat="1" applyFont="1" applyFill="1" applyBorder="1" applyAlignment="1">
      <alignment horizontal="center" vertical="center"/>
    </xf>
    <xf numFmtId="49" fontId="1" fillId="5" borderId="18" xfId="0" applyNumberFormat="1" applyFont="1" applyFill="1" applyBorder="1" applyAlignment="1">
      <alignment horizontal="center" vertical="center"/>
    </xf>
    <xf numFmtId="49" fontId="1" fillId="10" borderId="18" xfId="0" applyNumberFormat="1" applyFont="1" applyFill="1" applyBorder="1" applyAlignment="1">
      <alignment horizontal="center" vertical="center"/>
    </xf>
    <xf numFmtId="49" fontId="1" fillId="9" borderId="18" xfId="0" applyNumberFormat="1" applyFont="1" applyFill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textRotation="90"/>
    </xf>
    <xf numFmtId="0" fontId="1" fillId="2" borderId="21" xfId="0" applyFont="1" applyFill="1" applyBorder="1" applyAlignment="1">
      <alignment horizontal="center" vertical="center" textRotation="90"/>
    </xf>
    <xf numFmtId="0" fontId="8" fillId="8" borderId="21" xfId="0" applyFont="1" applyFill="1" applyBorder="1" applyAlignment="1">
      <alignment horizontal="left" vertical="top" wrapText="1"/>
    </xf>
    <xf numFmtId="0" fontId="8" fillId="4" borderId="21" xfId="0" applyFont="1" applyFill="1" applyBorder="1" applyAlignment="1">
      <alignment horizontal="left" vertical="top" wrapText="1"/>
    </xf>
    <xf numFmtId="0" fontId="8" fillId="5" borderId="22" xfId="0" applyFont="1" applyFill="1" applyBorder="1" applyAlignment="1">
      <alignment horizontal="left" vertical="top" wrapText="1"/>
    </xf>
    <xf numFmtId="0" fontId="8" fillId="10" borderId="21" xfId="0" applyFont="1" applyFill="1" applyBorder="1" applyAlignment="1">
      <alignment horizontal="left" vertical="top" wrapText="1"/>
    </xf>
    <xf numFmtId="0" fontId="1" fillId="9" borderId="21" xfId="0" applyFont="1" applyFill="1" applyBorder="1" applyAlignment="1">
      <alignment horizontal="center" vertical="top" textRotation="90"/>
    </xf>
    <xf numFmtId="0" fontId="8" fillId="9" borderId="21" xfId="0" applyFont="1" applyFill="1" applyBorder="1" applyAlignment="1">
      <alignment horizontal="left" vertical="top" wrapText="1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10" borderId="25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6" fillId="0" borderId="6" xfId="0" applyFont="1" applyBorder="1" applyAlignment="1">
      <alignment horizontal="center" vertical="center" textRotation="90"/>
    </xf>
    <xf numFmtId="0" fontId="6" fillId="0" borderId="4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5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9" borderId="25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vertical="center" textRotation="90"/>
    </xf>
    <xf numFmtId="0" fontId="1" fillId="2" borderId="26" xfId="0" applyFont="1" applyFill="1" applyBorder="1" applyAlignment="1">
      <alignment horizontal="center" vertical="center" textRotation="90"/>
    </xf>
    <xf numFmtId="0" fontId="9" fillId="0" borderId="0" xfId="0" applyFont="1" applyAlignment="1">
      <alignment horizontal="left" vertical="top" wrapText="1"/>
    </xf>
    <xf numFmtId="49" fontId="1" fillId="6" borderId="28" xfId="0" applyNumberFormat="1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top" textRotation="90"/>
    </xf>
    <xf numFmtId="0" fontId="8" fillId="6" borderId="22" xfId="0" applyFont="1" applyFill="1" applyBorder="1" applyAlignment="1">
      <alignment horizontal="left" vertical="top" wrapText="1"/>
    </xf>
    <xf numFmtId="0" fontId="3" fillId="8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49" fontId="1" fillId="10" borderId="29" xfId="0" applyNumberFormat="1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8" fillId="10" borderId="22" xfId="0" applyFont="1" applyFill="1" applyBorder="1" applyAlignment="1">
      <alignment horizontal="left" vertical="top" wrapText="1"/>
    </xf>
    <xf numFmtId="0" fontId="1" fillId="10" borderId="16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workbookViewId="0">
      <selection activeCell="H20" sqref="H20"/>
    </sheetView>
    <sheetView workbookViewId="1"/>
  </sheetViews>
  <sheetFormatPr defaultRowHeight="15" x14ac:dyDescent="0.25"/>
  <cols>
    <col min="1" max="1" width="5.42578125" style="36" customWidth="1"/>
    <col min="2" max="2" width="13" style="35" customWidth="1"/>
    <col min="3" max="7" width="5.5703125" style="35" customWidth="1"/>
    <col min="8" max="8" width="48.140625" style="37" customWidth="1"/>
    <col min="9" max="9" width="3.28515625" style="80" customWidth="1"/>
    <col min="10" max="10" width="9.140625" style="1"/>
    <col min="11" max="11" width="18.42578125" style="1" customWidth="1"/>
    <col min="12" max="12" width="4.140625" style="1" customWidth="1"/>
    <col min="13" max="16384" width="9.140625" style="1"/>
  </cols>
  <sheetData>
    <row r="1" spans="1:12" s="58" customFormat="1" ht="27.75" thickBot="1" x14ac:dyDescent="0.3">
      <c r="A1" s="66"/>
      <c r="B1" s="67" t="s">
        <v>62</v>
      </c>
      <c r="C1" s="68" t="s">
        <v>63</v>
      </c>
      <c r="D1" s="68" t="s">
        <v>26</v>
      </c>
      <c r="E1" s="68" t="s">
        <v>148</v>
      </c>
      <c r="F1" s="72" t="s">
        <v>160</v>
      </c>
      <c r="G1" s="77" t="s">
        <v>179</v>
      </c>
      <c r="H1" s="7" t="s">
        <v>50</v>
      </c>
      <c r="I1" s="79" t="s">
        <v>143</v>
      </c>
      <c r="K1" s="51" t="s">
        <v>185</v>
      </c>
      <c r="L1" s="52">
        <f>COUNTIF(B7:B27, "*")+1</f>
        <v>19</v>
      </c>
    </row>
    <row r="2" spans="1:12" ht="15" customHeight="1" x14ac:dyDescent="0.25">
      <c r="A2" s="150" t="s">
        <v>71</v>
      </c>
      <c r="B2" s="46" t="s">
        <v>60</v>
      </c>
      <c r="C2" s="42">
        <v>8</v>
      </c>
      <c r="D2" s="42">
        <v>1</v>
      </c>
      <c r="E2" s="42" t="s">
        <v>161</v>
      </c>
      <c r="F2" s="73"/>
      <c r="G2" s="76"/>
      <c r="H2" s="39" t="s">
        <v>64</v>
      </c>
      <c r="I2" s="80" t="s">
        <v>181</v>
      </c>
      <c r="K2" s="51"/>
      <c r="L2" s="52"/>
    </row>
    <row r="3" spans="1:12" ht="15" customHeight="1" x14ac:dyDescent="0.25">
      <c r="A3" s="151"/>
      <c r="B3" s="47" t="s">
        <v>27</v>
      </c>
      <c r="C3" s="43">
        <v>8</v>
      </c>
      <c r="D3" s="43"/>
      <c r="E3" s="43" t="s">
        <v>161</v>
      </c>
      <c r="F3" s="74" t="s">
        <v>162</v>
      </c>
      <c r="G3" s="74"/>
      <c r="H3" s="33" t="s">
        <v>65</v>
      </c>
      <c r="I3" s="80" t="s">
        <v>181</v>
      </c>
    </row>
    <row r="4" spans="1:12" x14ac:dyDescent="0.25">
      <c r="A4" s="151"/>
      <c r="B4" s="47" t="s">
        <v>61</v>
      </c>
      <c r="C4" s="43">
        <v>8</v>
      </c>
      <c r="D4" s="43"/>
      <c r="E4" s="43" t="s">
        <v>161</v>
      </c>
      <c r="F4" s="74"/>
      <c r="G4" s="74"/>
      <c r="H4" s="33" t="s">
        <v>66</v>
      </c>
      <c r="I4" s="80" t="s">
        <v>181</v>
      </c>
    </row>
    <row r="5" spans="1:12" ht="36.75" customHeight="1" x14ac:dyDescent="0.25">
      <c r="A5" s="151"/>
      <c r="B5" s="47" t="s">
        <v>28</v>
      </c>
      <c r="C5" s="43">
        <v>8</v>
      </c>
      <c r="D5" s="43"/>
      <c r="E5" s="88" t="s">
        <v>161</v>
      </c>
      <c r="F5" s="89" t="s">
        <v>193</v>
      </c>
      <c r="G5" s="74"/>
      <c r="H5" s="34" t="s">
        <v>67</v>
      </c>
      <c r="I5" s="81" t="s">
        <v>181</v>
      </c>
    </row>
    <row r="6" spans="1:12" ht="15.75" thickBot="1" x14ac:dyDescent="0.3">
      <c r="A6" s="152"/>
      <c r="B6" s="48"/>
      <c r="C6" s="44"/>
      <c r="D6" s="44"/>
      <c r="E6" s="44"/>
      <c r="F6" s="75"/>
      <c r="G6" s="75"/>
      <c r="H6" s="40"/>
      <c r="K6" s="78" t="s">
        <v>174</v>
      </c>
      <c r="L6" s="4">
        <f>COUNTIF(E$2:E$27, "*Ir*")</f>
        <v>4</v>
      </c>
    </row>
    <row r="7" spans="1:12" x14ac:dyDescent="0.25">
      <c r="A7" s="150" t="s">
        <v>72</v>
      </c>
      <c r="B7" s="46" t="s">
        <v>68</v>
      </c>
      <c r="C7" s="42">
        <v>16</v>
      </c>
      <c r="D7" s="42"/>
      <c r="E7" s="42" t="s">
        <v>151</v>
      </c>
      <c r="F7" s="73" t="s">
        <v>163</v>
      </c>
      <c r="G7" s="73"/>
      <c r="H7" s="41" t="s">
        <v>142</v>
      </c>
      <c r="I7" s="81" t="s">
        <v>181</v>
      </c>
      <c r="K7" s="78" t="s">
        <v>175</v>
      </c>
      <c r="L7" s="4">
        <f>COUNTIF(F$2:F$27, "*Iw*")</f>
        <v>2</v>
      </c>
    </row>
    <row r="8" spans="1:12" x14ac:dyDescent="0.25">
      <c r="A8" s="151"/>
      <c r="B8" s="47" t="s">
        <v>69</v>
      </c>
      <c r="C8" s="43">
        <v>8</v>
      </c>
      <c r="D8" s="43"/>
      <c r="E8" s="43" t="s">
        <v>164</v>
      </c>
      <c r="F8" s="74" t="s">
        <v>165</v>
      </c>
      <c r="G8" s="74"/>
      <c r="H8" s="33" t="s">
        <v>70</v>
      </c>
      <c r="I8" s="81" t="s">
        <v>181</v>
      </c>
      <c r="K8" s="78"/>
    </row>
    <row r="9" spans="1:12" x14ac:dyDescent="0.25">
      <c r="A9" s="151"/>
      <c r="B9" s="47" t="s">
        <v>134</v>
      </c>
      <c r="C9" s="43">
        <v>8</v>
      </c>
      <c r="D9" s="43">
        <v>1</v>
      </c>
      <c r="E9" s="43" t="s">
        <v>164</v>
      </c>
      <c r="F9" s="74" t="s">
        <v>165</v>
      </c>
      <c r="G9" s="74" t="s">
        <v>180</v>
      </c>
      <c r="H9" s="33" t="s">
        <v>95</v>
      </c>
      <c r="I9" s="81" t="s">
        <v>181</v>
      </c>
      <c r="K9" s="78" t="s">
        <v>176</v>
      </c>
      <c r="L9" s="4">
        <f>COUNTIF(E$2:E$27, "*Ar*")</f>
        <v>11</v>
      </c>
    </row>
    <row r="10" spans="1:12" x14ac:dyDescent="0.25">
      <c r="A10" s="151"/>
      <c r="B10" s="47" t="s">
        <v>135</v>
      </c>
      <c r="C10" s="43">
        <v>8</v>
      </c>
      <c r="D10" s="43">
        <v>1</v>
      </c>
      <c r="E10" s="43" t="s">
        <v>164</v>
      </c>
      <c r="F10" s="74" t="s">
        <v>165</v>
      </c>
      <c r="G10" s="74" t="s">
        <v>180</v>
      </c>
      <c r="H10" s="33" t="s">
        <v>96</v>
      </c>
      <c r="I10" s="81" t="s">
        <v>181</v>
      </c>
      <c r="K10" s="78" t="s">
        <v>177</v>
      </c>
      <c r="L10" s="4">
        <f>COUNTIF(F$2:F$27, "*Aw*")</f>
        <v>10</v>
      </c>
    </row>
    <row r="11" spans="1:12" x14ac:dyDescent="0.25">
      <c r="A11" s="151"/>
      <c r="B11" s="47" t="s">
        <v>136</v>
      </c>
      <c r="C11" s="43">
        <v>8</v>
      </c>
      <c r="D11" s="43">
        <v>1</v>
      </c>
      <c r="E11" s="43" t="s">
        <v>164</v>
      </c>
      <c r="F11" s="74" t="s">
        <v>165</v>
      </c>
      <c r="G11" s="74" t="s">
        <v>180</v>
      </c>
      <c r="H11" s="33" t="s">
        <v>97</v>
      </c>
      <c r="I11" s="81" t="s">
        <v>181</v>
      </c>
      <c r="K11" s="78"/>
    </row>
    <row r="12" spans="1:12" x14ac:dyDescent="0.25">
      <c r="A12" s="151"/>
      <c r="B12" s="47" t="s">
        <v>137</v>
      </c>
      <c r="C12" s="43">
        <v>8</v>
      </c>
      <c r="D12" s="43">
        <v>1</v>
      </c>
      <c r="E12" s="43" t="s">
        <v>164</v>
      </c>
      <c r="F12" s="74" t="s">
        <v>165</v>
      </c>
      <c r="G12" s="74" t="s">
        <v>180</v>
      </c>
      <c r="H12" s="33" t="s">
        <v>98</v>
      </c>
      <c r="I12" s="81" t="s">
        <v>181</v>
      </c>
      <c r="K12" s="148" t="s">
        <v>178</v>
      </c>
    </row>
    <row r="13" spans="1:12" x14ac:dyDescent="0.25">
      <c r="A13" s="151"/>
      <c r="B13" s="47" t="s">
        <v>195</v>
      </c>
      <c r="C13" s="43">
        <v>2</v>
      </c>
      <c r="D13" s="43">
        <v>1</v>
      </c>
      <c r="E13" s="43"/>
      <c r="F13" s="74"/>
      <c r="G13" s="74"/>
      <c r="H13" s="33" t="s">
        <v>196</v>
      </c>
      <c r="I13" s="81"/>
      <c r="K13" s="148"/>
    </row>
    <row r="14" spans="1:12" ht="15.75" thickBot="1" x14ac:dyDescent="0.3">
      <c r="A14" s="152"/>
      <c r="B14" s="48"/>
      <c r="C14" s="44"/>
      <c r="D14" s="44"/>
      <c r="E14" s="44"/>
      <c r="F14" s="75"/>
      <c r="G14" s="75"/>
      <c r="H14" s="40"/>
      <c r="K14" s="149"/>
      <c r="L14" s="4">
        <f>COUNTIF(G$2:G$27, "*x*")</f>
        <v>5</v>
      </c>
    </row>
    <row r="15" spans="1:12" x14ac:dyDescent="0.25">
      <c r="A15" s="150" t="s">
        <v>73</v>
      </c>
      <c r="B15" s="46" t="s">
        <v>15</v>
      </c>
      <c r="C15" s="42">
        <v>1</v>
      </c>
      <c r="D15" s="42"/>
      <c r="E15" s="42" t="s">
        <v>151</v>
      </c>
      <c r="F15" s="42" t="s">
        <v>151</v>
      </c>
      <c r="G15" s="73"/>
      <c r="H15" s="39" t="s">
        <v>41</v>
      </c>
      <c r="I15" s="80" t="s">
        <v>182</v>
      </c>
    </row>
    <row r="16" spans="1:12" ht="36" x14ac:dyDescent="0.25">
      <c r="A16" s="151"/>
      <c r="B16" s="47" t="s">
        <v>94</v>
      </c>
      <c r="C16" s="43">
        <v>1</v>
      </c>
      <c r="D16" s="43"/>
      <c r="E16" s="43" t="s">
        <v>151</v>
      </c>
      <c r="F16" s="43" t="s">
        <v>151</v>
      </c>
      <c r="G16" s="74"/>
      <c r="H16" s="34" t="s">
        <v>121</v>
      </c>
      <c r="I16" s="81" t="s">
        <v>181</v>
      </c>
    </row>
    <row r="17" spans="1:12" x14ac:dyDescent="0.25">
      <c r="A17" s="151"/>
      <c r="B17" s="47" t="s">
        <v>122</v>
      </c>
      <c r="C17" s="43">
        <v>1</v>
      </c>
      <c r="D17" s="43"/>
      <c r="E17" s="43" t="s">
        <v>151</v>
      </c>
      <c r="F17" s="43" t="s">
        <v>151</v>
      </c>
      <c r="G17" s="74"/>
      <c r="H17" s="33" t="s">
        <v>126</v>
      </c>
      <c r="I17" s="81" t="s">
        <v>181</v>
      </c>
      <c r="K17" s="1" t="s">
        <v>183</v>
      </c>
      <c r="L17" s="4">
        <f>COUNTIF(I$2:I$27, "D")</f>
        <v>14</v>
      </c>
    </row>
    <row r="18" spans="1:12" x14ac:dyDescent="0.25">
      <c r="A18" s="151"/>
      <c r="B18" s="47" t="s">
        <v>124</v>
      </c>
      <c r="C18" s="43">
        <v>1</v>
      </c>
      <c r="D18" s="43"/>
      <c r="E18" s="43" t="s">
        <v>151</v>
      </c>
      <c r="F18" s="43" t="s">
        <v>151</v>
      </c>
      <c r="G18" s="74"/>
      <c r="H18" s="33" t="s">
        <v>128</v>
      </c>
      <c r="I18" s="81" t="s">
        <v>181</v>
      </c>
      <c r="K18" s="1" t="s">
        <v>184</v>
      </c>
      <c r="L18" s="4">
        <f>COUNTIF(I$2:I$27, "G")+L17</f>
        <v>20</v>
      </c>
    </row>
    <row r="19" spans="1:12" x14ac:dyDescent="0.25">
      <c r="A19" s="151"/>
      <c r="B19" s="47" t="s">
        <v>197</v>
      </c>
      <c r="C19" s="43">
        <v>1</v>
      </c>
      <c r="D19" s="43"/>
      <c r="E19" s="43"/>
      <c r="F19" s="74"/>
      <c r="G19" s="74"/>
      <c r="H19" s="33" t="s">
        <v>198</v>
      </c>
      <c r="I19" s="81"/>
      <c r="L19" s="90"/>
    </row>
    <row r="20" spans="1:12" ht="15.75" thickBot="1" x14ac:dyDescent="0.3">
      <c r="A20" s="152"/>
      <c r="B20" s="48"/>
      <c r="C20" s="44"/>
      <c r="D20" s="44"/>
      <c r="E20" s="44"/>
      <c r="F20" s="75"/>
      <c r="G20" s="75"/>
      <c r="H20" s="40"/>
    </row>
    <row r="21" spans="1:12" x14ac:dyDescent="0.25">
      <c r="A21" s="150" t="s">
        <v>74</v>
      </c>
      <c r="B21" s="46" t="s">
        <v>75</v>
      </c>
      <c r="C21" s="42">
        <v>16</v>
      </c>
      <c r="D21" s="42">
        <v>1</v>
      </c>
      <c r="E21" s="42" t="s">
        <v>164</v>
      </c>
      <c r="F21" s="42" t="s">
        <v>165</v>
      </c>
      <c r="G21" s="42" t="s">
        <v>180</v>
      </c>
      <c r="H21" s="50" t="s">
        <v>76</v>
      </c>
      <c r="I21" s="80" t="s">
        <v>181</v>
      </c>
    </row>
    <row r="22" spans="1:12" x14ac:dyDescent="0.25">
      <c r="A22" s="151"/>
      <c r="B22" s="47" t="s">
        <v>166</v>
      </c>
      <c r="C22" s="43">
        <v>8</v>
      </c>
      <c r="D22" s="43"/>
      <c r="E22" s="43" t="s">
        <v>164</v>
      </c>
      <c r="F22" s="43" t="s">
        <v>165</v>
      </c>
      <c r="G22" s="43"/>
      <c r="H22" s="154" t="s">
        <v>173</v>
      </c>
      <c r="I22" s="80" t="s">
        <v>182</v>
      </c>
    </row>
    <row r="23" spans="1:12" x14ac:dyDescent="0.25">
      <c r="A23" s="151"/>
      <c r="B23" s="47" t="s">
        <v>167</v>
      </c>
      <c r="C23" s="43"/>
      <c r="D23" s="43"/>
      <c r="E23" s="43" t="s">
        <v>164</v>
      </c>
      <c r="F23" s="43" t="s">
        <v>165</v>
      </c>
      <c r="G23" s="43"/>
      <c r="H23" s="154"/>
      <c r="I23" s="80" t="s">
        <v>182</v>
      </c>
    </row>
    <row r="24" spans="1:12" x14ac:dyDescent="0.25">
      <c r="A24" s="151"/>
      <c r="B24" s="47" t="s">
        <v>168</v>
      </c>
      <c r="C24" s="43">
        <v>8</v>
      </c>
      <c r="D24" s="43"/>
      <c r="E24" s="43" t="s">
        <v>164</v>
      </c>
      <c r="F24" s="43" t="s">
        <v>171</v>
      </c>
      <c r="G24" s="43"/>
      <c r="H24" s="153" t="s">
        <v>172</v>
      </c>
      <c r="I24" s="80" t="s">
        <v>182</v>
      </c>
    </row>
    <row r="25" spans="1:12" x14ac:dyDescent="0.25">
      <c r="A25" s="151"/>
      <c r="B25" s="47" t="s">
        <v>169</v>
      </c>
      <c r="C25" s="43"/>
      <c r="D25" s="43"/>
      <c r="E25" s="43" t="s">
        <v>164</v>
      </c>
      <c r="F25" s="43" t="s">
        <v>171</v>
      </c>
      <c r="G25" s="43"/>
      <c r="H25" s="154"/>
      <c r="I25" s="80" t="s">
        <v>182</v>
      </c>
    </row>
    <row r="26" spans="1:12" x14ac:dyDescent="0.25">
      <c r="A26" s="151"/>
      <c r="B26" s="47" t="s">
        <v>170</v>
      </c>
      <c r="C26" s="43"/>
      <c r="D26" s="43"/>
      <c r="E26" s="43" t="s">
        <v>164</v>
      </c>
      <c r="F26" s="43" t="s">
        <v>165</v>
      </c>
      <c r="G26" s="43"/>
      <c r="H26" s="154"/>
      <c r="I26" s="80" t="s">
        <v>182</v>
      </c>
    </row>
    <row r="27" spans="1:12" ht="15.75" thickBot="1" x14ac:dyDescent="0.3">
      <c r="A27" s="152"/>
      <c r="B27" s="45"/>
      <c r="C27" s="45"/>
      <c r="D27" s="45"/>
      <c r="E27" s="45"/>
      <c r="F27" s="45"/>
      <c r="G27" s="45"/>
      <c r="H27" s="45"/>
      <c r="I27" s="82"/>
    </row>
    <row r="28" spans="1:12" x14ac:dyDescent="0.25">
      <c r="H28" s="49"/>
    </row>
    <row r="29" spans="1:12" x14ac:dyDescent="0.25">
      <c r="A29" s="38"/>
      <c r="B29" s="23" t="s">
        <v>152</v>
      </c>
      <c r="C29" s="71">
        <v>8</v>
      </c>
      <c r="E29" s="35" t="s">
        <v>161</v>
      </c>
      <c r="H29" s="37" t="s">
        <v>155</v>
      </c>
    </row>
    <row r="30" spans="1:12" x14ac:dyDescent="0.25">
      <c r="A30" s="38"/>
      <c r="B30" s="35" t="s">
        <v>153</v>
      </c>
      <c r="C30" s="71">
        <v>8</v>
      </c>
      <c r="E30" s="35" t="s">
        <v>161</v>
      </c>
      <c r="H30" s="37" t="s">
        <v>156</v>
      </c>
    </row>
    <row r="31" spans="1:12" x14ac:dyDescent="0.25">
      <c r="A31" s="38"/>
      <c r="B31" s="35" t="s">
        <v>154</v>
      </c>
      <c r="C31" s="71">
        <v>8</v>
      </c>
      <c r="E31" s="35" t="s">
        <v>161</v>
      </c>
      <c r="H31" s="37" t="s">
        <v>157</v>
      </c>
    </row>
    <row r="32" spans="1:12" x14ac:dyDescent="0.25">
      <c r="A32" s="38"/>
      <c r="B32" s="35" t="s">
        <v>194</v>
      </c>
    </row>
    <row r="33" spans="1:1" x14ac:dyDescent="0.25">
      <c r="A33" s="38"/>
    </row>
    <row r="34" spans="1:1" x14ac:dyDescent="0.25">
      <c r="A34" s="38"/>
    </row>
    <row r="35" spans="1:1" x14ac:dyDescent="0.25">
      <c r="A35" s="38"/>
    </row>
    <row r="36" spans="1:1" x14ac:dyDescent="0.25">
      <c r="A36" s="38"/>
    </row>
    <row r="37" spans="1:1" x14ac:dyDescent="0.25">
      <c r="A37" s="38"/>
    </row>
    <row r="38" spans="1:1" x14ac:dyDescent="0.25">
      <c r="A38" s="38"/>
    </row>
    <row r="39" spans="1:1" x14ac:dyDescent="0.25">
      <c r="A39" s="38"/>
    </row>
    <row r="40" spans="1:1" x14ac:dyDescent="0.25">
      <c r="A40" s="38"/>
    </row>
    <row r="41" spans="1:1" x14ac:dyDescent="0.25">
      <c r="A41" s="38"/>
    </row>
    <row r="42" spans="1:1" x14ac:dyDescent="0.25">
      <c r="A42" s="38"/>
    </row>
    <row r="43" spans="1:1" x14ac:dyDescent="0.25">
      <c r="A43" s="38"/>
    </row>
    <row r="44" spans="1:1" x14ac:dyDescent="0.25">
      <c r="A44" s="38"/>
    </row>
  </sheetData>
  <mergeCells count="7">
    <mergeCell ref="K12:K14"/>
    <mergeCell ref="A2:A6"/>
    <mergeCell ref="A7:A14"/>
    <mergeCell ref="A15:A20"/>
    <mergeCell ref="A21:A27"/>
    <mergeCell ref="H24:H26"/>
    <mergeCell ref="H22:H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tabSelected="1" topLeftCell="A13" workbookViewId="0">
      <selection activeCell="B21" sqref="B21"/>
    </sheetView>
    <sheetView tabSelected="1" topLeftCell="A10" workbookViewId="1">
      <selection activeCell="B15" sqref="B15"/>
    </sheetView>
  </sheetViews>
  <sheetFormatPr defaultColWidth="17.28515625" defaultRowHeight="15.75" x14ac:dyDescent="0.25"/>
  <cols>
    <col min="1" max="1" width="5.28515625" style="3" customWidth="1"/>
    <col min="2" max="2" width="17.28515625" style="2"/>
    <col min="3" max="3" width="5.28515625" style="5" customWidth="1"/>
    <col min="4" max="4" width="1.28515625" style="2" customWidth="1"/>
    <col min="5" max="5" width="27.7109375" style="4" customWidth="1"/>
    <col min="6" max="6" width="11.28515625" style="3" customWidth="1"/>
    <col min="7" max="7" width="41" style="3" customWidth="1"/>
    <col min="8" max="8" width="4" style="3" customWidth="1"/>
    <col min="9" max="9" width="7.42578125" style="3" customWidth="1"/>
    <col min="10" max="10" width="17.28515625" style="3"/>
    <col min="11" max="11" width="5.5703125" style="3" customWidth="1"/>
    <col min="12" max="16384" width="17.28515625" style="3"/>
  </cols>
  <sheetData>
    <row r="1" spans="1:14" ht="24.75" customHeight="1" thickBot="1" x14ac:dyDescent="0.3">
      <c r="A1" s="8"/>
      <c r="B1" s="18" t="s">
        <v>48</v>
      </c>
      <c r="C1" s="85" t="s">
        <v>49</v>
      </c>
      <c r="D1" s="6"/>
      <c r="E1" s="6" t="s">
        <v>50</v>
      </c>
      <c r="F1" s="6" t="s">
        <v>51</v>
      </c>
      <c r="G1" s="7" t="s">
        <v>52</v>
      </c>
      <c r="H1" s="69" t="s">
        <v>143</v>
      </c>
      <c r="J1" s="51" t="s">
        <v>79</v>
      </c>
      <c r="K1" s="52">
        <f>COUNTIF(B2:B33, "*")</f>
        <v>26</v>
      </c>
    </row>
    <row r="2" spans="1:14" x14ac:dyDescent="0.25">
      <c r="A2" s="156" t="s">
        <v>43</v>
      </c>
      <c r="B2" s="19" t="s">
        <v>1</v>
      </c>
      <c r="C2" s="86" t="s">
        <v>151</v>
      </c>
      <c r="D2" s="9"/>
      <c r="E2" s="10" t="s">
        <v>29</v>
      </c>
      <c r="F2" s="24"/>
      <c r="G2" s="25"/>
      <c r="H2" s="83"/>
    </row>
    <row r="3" spans="1:14" x14ac:dyDescent="0.25">
      <c r="A3" s="157"/>
      <c r="B3" s="20" t="s">
        <v>10</v>
      </c>
      <c r="C3" s="87" t="s">
        <v>151</v>
      </c>
      <c r="D3" s="12"/>
      <c r="E3" s="13" t="s">
        <v>30</v>
      </c>
      <c r="F3" s="26"/>
      <c r="G3" s="27"/>
      <c r="H3" s="83" t="s">
        <v>181</v>
      </c>
      <c r="J3" s="60" t="s">
        <v>189</v>
      </c>
      <c r="K3" s="4">
        <f>COUNTIF(H$2:H$28, "D")</f>
        <v>13</v>
      </c>
    </row>
    <row r="4" spans="1:14" x14ac:dyDescent="0.25">
      <c r="A4" s="157"/>
      <c r="B4" s="20" t="s">
        <v>24</v>
      </c>
      <c r="C4" s="87" t="s">
        <v>151</v>
      </c>
      <c r="D4" s="12"/>
      <c r="E4" s="13" t="s">
        <v>31</v>
      </c>
      <c r="F4" s="26" t="s">
        <v>24</v>
      </c>
      <c r="G4" s="27" t="s">
        <v>25</v>
      </c>
      <c r="H4" s="83" t="s">
        <v>182</v>
      </c>
      <c r="J4" s="60" t="s">
        <v>190</v>
      </c>
      <c r="K4" s="4">
        <f>COUNTIF(H$2:H$28, "G")+K3</f>
        <v>15</v>
      </c>
    </row>
    <row r="5" spans="1:14" x14ac:dyDescent="0.25">
      <c r="A5" s="157"/>
      <c r="B5" s="20" t="s">
        <v>117</v>
      </c>
      <c r="C5" s="87" t="s">
        <v>151</v>
      </c>
      <c r="D5" s="12"/>
      <c r="E5" s="13"/>
      <c r="F5" s="28"/>
      <c r="G5" s="29" t="s">
        <v>118</v>
      </c>
      <c r="H5" s="84" t="s">
        <v>181</v>
      </c>
    </row>
    <row r="6" spans="1:14" ht="15.75" customHeight="1" thickBot="1" x14ac:dyDescent="0.3">
      <c r="A6" s="157"/>
      <c r="B6" s="20" t="s">
        <v>77</v>
      </c>
      <c r="C6" s="87" t="s">
        <v>151</v>
      </c>
      <c r="D6" s="12"/>
      <c r="E6" s="13" t="s">
        <v>78</v>
      </c>
      <c r="F6" s="30"/>
      <c r="G6" s="29"/>
      <c r="H6" s="84" t="s">
        <v>181</v>
      </c>
      <c r="J6" s="155" t="s">
        <v>310</v>
      </c>
      <c r="K6" s="155"/>
      <c r="L6" s="155"/>
      <c r="M6" s="155"/>
      <c r="N6" s="155"/>
    </row>
    <row r="7" spans="1:14" ht="16.5" thickBot="1" x14ac:dyDescent="0.3">
      <c r="A7" s="158"/>
      <c r="B7" s="21"/>
      <c r="C7" s="14"/>
      <c r="D7" s="14"/>
      <c r="E7" s="15"/>
      <c r="F7" s="24" t="s">
        <v>105</v>
      </c>
      <c r="G7" s="31"/>
      <c r="H7" s="84"/>
      <c r="J7" s="155"/>
      <c r="K7" s="155"/>
      <c r="L7" s="155"/>
      <c r="M7" s="155"/>
      <c r="N7" s="155"/>
    </row>
    <row r="8" spans="1:14" ht="40.5" x14ac:dyDescent="0.25">
      <c r="A8" s="156" t="s">
        <v>44</v>
      </c>
      <c r="B8" s="19" t="s">
        <v>92</v>
      </c>
      <c r="C8" s="86" t="s">
        <v>151</v>
      </c>
      <c r="D8" s="9"/>
      <c r="E8" s="10" t="s">
        <v>100</v>
      </c>
      <c r="F8" s="26"/>
      <c r="G8" s="62" t="s">
        <v>191</v>
      </c>
      <c r="H8" s="84" t="s">
        <v>181</v>
      </c>
      <c r="J8" s="155"/>
      <c r="K8" s="155"/>
      <c r="L8" s="155"/>
      <c r="M8" s="155"/>
      <c r="N8" s="155"/>
    </row>
    <row r="9" spans="1:14" ht="54" x14ac:dyDescent="0.25">
      <c r="A9" s="157"/>
      <c r="B9" s="20" t="s">
        <v>267</v>
      </c>
      <c r="C9" s="170" t="s">
        <v>307</v>
      </c>
      <c r="D9" s="12"/>
      <c r="E9" s="13" t="s">
        <v>308</v>
      </c>
      <c r="F9" s="28" t="s">
        <v>309</v>
      </c>
      <c r="G9" s="29"/>
      <c r="H9" s="84"/>
      <c r="J9" s="155"/>
      <c r="K9" s="155"/>
      <c r="L9" s="155"/>
      <c r="M9" s="155"/>
      <c r="N9" s="155"/>
    </row>
    <row r="10" spans="1:14" x14ac:dyDescent="0.25">
      <c r="A10" s="157"/>
      <c r="B10" s="20" t="s">
        <v>99</v>
      </c>
      <c r="C10" s="87" t="s">
        <v>147</v>
      </c>
      <c r="D10" s="12"/>
      <c r="E10" s="13" t="s">
        <v>201</v>
      </c>
      <c r="F10" s="26" t="s">
        <v>2</v>
      </c>
      <c r="G10" s="27" t="s">
        <v>199</v>
      </c>
      <c r="H10" s="83"/>
      <c r="J10" s="155"/>
      <c r="K10" s="155"/>
      <c r="L10" s="155"/>
      <c r="M10" s="155"/>
      <c r="N10" s="155"/>
    </row>
    <row r="11" spans="1:14" ht="40.5" x14ac:dyDescent="0.25">
      <c r="A11" s="157"/>
      <c r="B11" s="20" t="s">
        <v>2</v>
      </c>
      <c r="C11" s="87" t="s">
        <v>151</v>
      </c>
      <c r="D11" s="12"/>
      <c r="E11" s="13" t="s">
        <v>200</v>
      </c>
      <c r="G11" s="29" t="s">
        <v>192</v>
      </c>
      <c r="H11" s="84" t="s">
        <v>181</v>
      </c>
      <c r="J11" s="155"/>
      <c r="K11" s="155"/>
      <c r="L11" s="155"/>
      <c r="M11" s="155"/>
      <c r="N11" s="155"/>
    </row>
    <row r="12" spans="1:14" x14ac:dyDescent="0.25">
      <c r="A12" s="157"/>
      <c r="B12" s="20" t="s">
        <v>3</v>
      </c>
      <c r="C12" s="87" t="s">
        <v>158</v>
      </c>
      <c r="D12" s="12"/>
      <c r="E12" s="13" t="s">
        <v>33</v>
      </c>
      <c r="F12" s="26" t="s">
        <v>16</v>
      </c>
      <c r="G12" s="27" t="s">
        <v>19</v>
      </c>
      <c r="H12" s="83" t="s">
        <v>181</v>
      </c>
    </row>
    <row r="13" spans="1:14" x14ac:dyDescent="0.25">
      <c r="A13" s="157"/>
      <c r="B13" s="20" t="s">
        <v>4</v>
      </c>
      <c r="C13" s="87" t="s">
        <v>159</v>
      </c>
      <c r="D13" s="12"/>
      <c r="E13" s="13" t="s">
        <v>32</v>
      </c>
      <c r="F13" s="26" t="s">
        <v>18</v>
      </c>
      <c r="G13" s="27" t="s">
        <v>17</v>
      </c>
      <c r="H13" s="83" t="s">
        <v>181</v>
      </c>
    </row>
    <row r="14" spans="1:14" ht="16.5" thickBot="1" x14ac:dyDescent="0.3">
      <c r="A14" s="158"/>
      <c r="B14" s="21"/>
      <c r="C14" s="14"/>
      <c r="D14" s="16"/>
      <c r="E14" s="15"/>
      <c r="F14" s="17"/>
      <c r="G14" s="32"/>
      <c r="H14" s="83"/>
    </row>
    <row r="15" spans="1:14" ht="15.75" customHeight="1" x14ac:dyDescent="0.25">
      <c r="A15" s="156" t="s">
        <v>45</v>
      </c>
      <c r="B15" s="19" t="s">
        <v>5</v>
      </c>
      <c r="C15" s="86" t="s">
        <v>149</v>
      </c>
      <c r="D15" s="9"/>
      <c r="E15" s="10" t="s">
        <v>34</v>
      </c>
      <c r="F15" s="24" t="s">
        <v>53</v>
      </c>
      <c r="G15" s="25"/>
      <c r="H15" s="83"/>
    </row>
    <row r="16" spans="1:14" x14ac:dyDescent="0.25">
      <c r="A16" s="157"/>
      <c r="B16" s="20" t="s">
        <v>6</v>
      </c>
      <c r="C16" s="87" t="s">
        <v>149</v>
      </c>
      <c r="D16" s="12"/>
      <c r="E16" s="13" t="s">
        <v>101</v>
      </c>
      <c r="F16" s="26" t="s">
        <v>54</v>
      </c>
      <c r="G16" s="27"/>
      <c r="H16" s="83" t="s">
        <v>182</v>
      </c>
    </row>
    <row r="17" spans="1:8" x14ac:dyDescent="0.25">
      <c r="A17" s="157"/>
      <c r="B17" s="20" t="s">
        <v>7</v>
      </c>
      <c r="C17" s="87" t="s">
        <v>149</v>
      </c>
      <c r="D17" s="12"/>
      <c r="E17" s="13" t="s">
        <v>35</v>
      </c>
      <c r="F17" s="26" t="s">
        <v>102</v>
      </c>
      <c r="G17" s="27"/>
      <c r="H17" s="83"/>
    </row>
    <row r="18" spans="1:8" x14ac:dyDescent="0.25">
      <c r="A18" s="157"/>
      <c r="B18" s="20" t="s">
        <v>138</v>
      </c>
      <c r="C18" s="87" t="s">
        <v>149</v>
      </c>
      <c r="D18" s="12"/>
      <c r="E18" s="13" t="s">
        <v>139</v>
      </c>
      <c r="F18" s="26"/>
      <c r="G18" s="27"/>
      <c r="H18" s="83" t="s">
        <v>181</v>
      </c>
    </row>
    <row r="19" spans="1:8" ht="27" x14ac:dyDescent="0.25">
      <c r="A19" s="157"/>
      <c r="B19" s="20" t="s">
        <v>111</v>
      </c>
      <c r="C19" s="87" t="s">
        <v>149</v>
      </c>
      <c r="D19" s="12"/>
      <c r="E19" s="61" t="s">
        <v>130</v>
      </c>
      <c r="F19" s="26" t="s">
        <v>115</v>
      </c>
      <c r="G19" s="27"/>
      <c r="H19" s="83" t="s">
        <v>181</v>
      </c>
    </row>
    <row r="20" spans="1:8" ht="27" x14ac:dyDescent="0.25">
      <c r="A20" s="157"/>
      <c r="B20" s="20" t="s">
        <v>110</v>
      </c>
      <c r="C20" s="87" t="s">
        <v>149</v>
      </c>
      <c r="D20" s="12"/>
      <c r="E20" s="61" t="s">
        <v>132</v>
      </c>
      <c r="F20" s="26"/>
      <c r="G20" s="27"/>
      <c r="H20" s="83" t="s">
        <v>181</v>
      </c>
    </row>
    <row r="21" spans="1:8" x14ac:dyDescent="0.25">
      <c r="A21" s="157"/>
      <c r="B21" s="20" t="s">
        <v>206</v>
      </c>
      <c r="C21" s="87" t="s">
        <v>149</v>
      </c>
      <c r="D21" s="12"/>
      <c r="E21" s="61"/>
      <c r="F21" s="26"/>
      <c r="G21" s="27"/>
      <c r="H21" s="83"/>
    </row>
    <row r="22" spans="1:8" ht="16.5" thickBot="1" x14ac:dyDescent="0.3">
      <c r="A22" s="158"/>
      <c r="B22" s="22"/>
      <c r="C22" s="17"/>
      <c r="D22" s="16"/>
      <c r="E22" s="15"/>
      <c r="F22" s="17"/>
      <c r="G22" s="32"/>
      <c r="H22" s="83"/>
    </row>
    <row r="23" spans="1:8" x14ac:dyDescent="0.25">
      <c r="A23" s="150" t="s">
        <v>46</v>
      </c>
      <c r="B23" s="19" t="s">
        <v>8</v>
      </c>
      <c r="C23" s="86" t="s">
        <v>159</v>
      </c>
      <c r="D23" s="9"/>
      <c r="E23" s="10" t="s">
        <v>36</v>
      </c>
      <c r="F23" s="24" t="s">
        <v>37</v>
      </c>
      <c r="G23" s="25" t="s">
        <v>38</v>
      </c>
      <c r="H23" s="83" t="s">
        <v>181</v>
      </c>
    </row>
    <row r="24" spans="1:8" x14ac:dyDescent="0.25">
      <c r="A24" s="151"/>
      <c r="B24" s="20" t="s">
        <v>20</v>
      </c>
      <c r="C24" s="87" t="s">
        <v>150</v>
      </c>
      <c r="D24" s="12"/>
      <c r="E24" s="13" t="s">
        <v>39</v>
      </c>
      <c r="F24" s="26" t="s">
        <v>21</v>
      </c>
      <c r="G24" s="27" t="s">
        <v>22</v>
      </c>
      <c r="H24" s="83" t="s">
        <v>181</v>
      </c>
    </row>
    <row r="25" spans="1:8" x14ac:dyDescent="0.25">
      <c r="A25" s="151"/>
      <c r="B25" s="20" t="s">
        <v>23</v>
      </c>
      <c r="C25" s="87" t="s">
        <v>151</v>
      </c>
      <c r="D25" s="12"/>
      <c r="E25" s="13" t="s">
        <v>40</v>
      </c>
      <c r="F25" s="26"/>
      <c r="G25" s="27"/>
      <c r="H25" s="83" t="s">
        <v>181</v>
      </c>
    </row>
    <row r="26" spans="1:8" x14ac:dyDescent="0.25">
      <c r="A26" s="151"/>
      <c r="B26" s="20" t="s">
        <v>55</v>
      </c>
      <c r="C26" s="87">
        <v>1</v>
      </c>
      <c r="D26" s="12"/>
      <c r="E26" s="13" t="s">
        <v>146</v>
      </c>
      <c r="F26" s="26" t="s">
        <v>145</v>
      </c>
      <c r="G26" s="27" t="s">
        <v>144</v>
      </c>
      <c r="H26" s="26"/>
    </row>
    <row r="27" spans="1:8" x14ac:dyDescent="0.25">
      <c r="A27" s="151"/>
      <c r="B27" s="20"/>
      <c r="C27" s="87"/>
      <c r="D27" s="12"/>
      <c r="E27" s="13"/>
      <c r="F27" s="26"/>
      <c r="G27" s="27"/>
      <c r="H27" s="26"/>
    </row>
    <row r="28" spans="1:8" ht="16.5" thickBot="1" x14ac:dyDescent="0.3">
      <c r="A28" s="152"/>
      <c r="B28" s="22"/>
      <c r="C28" s="17"/>
      <c r="D28" s="17"/>
      <c r="E28" s="15"/>
      <c r="F28" s="17"/>
      <c r="G28" s="32"/>
      <c r="H28" s="26"/>
    </row>
    <row r="29" spans="1:8" x14ac:dyDescent="0.25">
      <c r="A29" s="156" t="s">
        <v>47</v>
      </c>
      <c r="B29" s="19" t="s">
        <v>11</v>
      </c>
      <c r="C29" s="86" t="s">
        <v>159</v>
      </c>
      <c r="D29" s="9"/>
      <c r="E29" s="10"/>
      <c r="F29" s="24"/>
      <c r="G29" s="25"/>
      <c r="H29" s="26"/>
    </row>
    <row r="30" spans="1:8" x14ac:dyDescent="0.25">
      <c r="A30" s="157"/>
      <c r="B30" s="20" t="s">
        <v>12</v>
      </c>
      <c r="C30" s="87" t="s">
        <v>159</v>
      </c>
      <c r="D30" s="12"/>
      <c r="E30" s="13"/>
      <c r="F30" s="26"/>
      <c r="G30" s="27"/>
      <c r="H30" s="26"/>
    </row>
    <row r="31" spans="1:8" x14ac:dyDescent="0.25">
      <c r="A31" s="157"/>
      <c r="B31" s="20" t="s">
        <v>13</v>
      </c>
      <c r="C31" s="87" t="s">
        <v>159</v>
      </c>
      <c r="D31" s="12"/>
      <c r="E31" s="13"/>
      <c r="F31" s="26"/>
      <c r="G31" s="27"/>
      <c r="H31" s="26"/>
    </row>
    <row r="32" spans="1:8" x14ac:dyDescent="0.25">
      <c r="A32" s="157"/>
      <c r="B32" s="20" t="s">
        <v>14</v>
      </c>
      <c r="C32" s="87" t="s">
        <v>159</v>
      </c>
      <c r="D32" s="12"/>
      <c r="E32" s="13"/>
      <c r="F32" s="26"/>
      <c r="G32" s="27"/>
      <c r="H32" s="26"/>
    </row>
    <row r="33" spans="1:8" ht="16.5" thickBot="1" x14ac:dyDescent="0.3">
      <c r="A33" s="158"/>
      <c r="B33" s="21"/>
      <c r="C33" s="14"/>
      <c r="D33" s="16"/>
      <c r="E33" s="15"/>
      <c r="F33" s="17"/>
      <c r="G33" s="32"/>
      <c r="H33" s="26"/>
    </row>
    <row r="34" spans="1:8" x14ac:dyDescent="0.25">
      <c r="D34" s="5"/>
    </row>
    <row r="35" spans="1:8" x14ac:dyDescent="0.25">
      <c r="D35" s="5"/>
    </row>
    <row r="36" spans="1:8" x14ac:dyDescent="0.25">
      <c r="D36" s="5"/>
    </row>
    <row r="37" spans="1:8" x14ac:dyDescent="0.25">
      <c r="D37" s="5"/>
    </row>
    <row r="38" spans="1:8" x14ac:dyDescent="0.25">
      <c r="D38" s="5"/>
    </row>
    <row r="39" spans="1:8" x14ac:dyDescent="0.25">
      <c r="D39" s="5"/>
    </row>
    <row r="40" spans="1:8" x14ac:dyDescent="0.25">
      <c r="D40" s="5"/>
    </row>
    <row r="41" spans="1:8" ht="15.75" customHeight="1" x14ac:dyDescent="0.25">
      <c r="A41" s="159" t="s">
        <v>59</v>
      </c>
      <c r="B41" s="2" t="s">
        <v>8</v>
      </c>
      <c r="D41" s="5"/>
    </row>
    <row r="42" spans="1:8" x14ac:dyDescent="0.25">
      <c r="A42" s="159"/>
      <c r="B42" s="70" t="s">
        <v>55</v>
      </c>
      <c r="D42" s="5"/>
    </row>
    <row r="43" spans="1:8" x14ac:dyDescent="0.25">
      <c r="A43" s="159"/>
      <c r="B43" s="2" t="s">
        <v>56</v>
      </c>
      <c r="D43" s="5"/>
    </row>
    <row r="44" spans="1:8" x14ac:dyDescent="0.25">
      <c r="A44" s="159"/>
      <c r="B44" s="2" t="s">
        <v>57</v>
      </c>
      <c r="D44" s="5"/>
    </row>
    <row r="45" spans="1:8" x14ac:dyDescent="0.25">
      <c r="A45" s="159"/>
      <c r="B45" s="2" t="s">
        <v>58</v>
      </c>
    </row>
    <row r="46" spans="1:8" x14ac:dyDescent="0.25">
      <c r="A46" s="159"/>
      <c r="B46" s="2" t="s">
        <v>42</v>
      </c>
    </row>
  </sheetData>
  <mergeCells count="7">
    <mergeCell ref="A29:A33"/>
    <mergeCell ref="A41:A46"/>
    <mergeCell ref="A2:A7"/>
    <mergeCell ref="A8:A14"/>
    <mergeCell ref="A15:A22"/>
    <mergeCell ref="A23:A28"/>
    <mergeCell ref="J6:N11"/>
  </mergeCells>
  <conditionalFormatting sqref="C1:C1048576">
    <cfRule type="cellIs" dxfId="5" priority="1" operator="equal">
      <formula>"RR"</formula>
    </cfRule>
    <cfRule type="cellIs" dxfId="4" priority="2" operator="equal">
      <formula>"RW"</formula>
    </cfRule>
    <cfRule type="cellIs" dxfId="3" priority="3" operator="equal">
      <formula>"A"</formula>
    </cfRule>
    <cfRule type="cellIs" dxfId="2" priority="4" operator="equal">
      <formula>"I"</formula>
    </cfRule>
    <cfRule type="cellIs" dxfId="1" priority="5" operator="equal">
      <formula>"R"</formula>
    </cfRule>
    <cfRule type="cellIs" dxfId="0" priority="6" operator="equal">
      <formula>"K"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1"/>
  <sheetViews>
    <sheetView topLeftCell="A37" zoomScale="90" zoomScaleNormal="90" workbookViewId="0">
      <selection activeCell="B47" sqref="B47"/>
    </sheetView>
    <sheetView topLeftCell="A34" workbookViewId="1">
      <selection activeCell="C42" sqref="C42"/>
    </sheetView>
  </sheetViews>
  <sheetFormatPr defaultRowHeight="15.75" x14ac:dyDescent="0.25"/>
  <cols>
    <col min="1" max="1" width="10" style="2" customWidth="1"/>
    <col min="2" max="2" width="11.42578125" style="2" customWidth="1"/>
    <col min="3" max="3" width="75.85546875" style="4" customWidth="1"/>
    <col min="4" max="4" width="23.28515625" style="91" customWidth="1"/>
    <col min="5" max="5" width="57.28515625" style="58" customWidth="1"/>
  </cols>
  <sheetData>
    <row r="1" spans="1:5" ht="17.25" thickBot="1" x14ac:dyDescent="0.3">
      <c r="A1" s="18" t="s">
        <v>48</v>
      </c>
      <c r="B1" s="18" t="s">
        <v>80</v>
      </c>
      <c r="C1" s="18" t="s">
        <v>81</v>
      </c>
      <c r="D1" s="18" t="s">
        <v>233</v>
      </c>
      <c r="E1" s="18" t="s">
        <v>89</v>
      </c>
    </row>
    <row r="2" spans="1:5" ht="27" customHeight="1" x14ac:dyDescent="0.25">
      <c r="A2" s="19" t="s">
        <v>82</v>
      </c>
      <c r="B2" s="19" t="s">
        <v>83</v>
      </c>
      <c r="C2" s="56" t="s">
        <v>86</v>
      </c>
      <c r="D2" s="61" t="s">
        <v>256</v>
      </c>
      <c r="E2" s="59" t="s">
        <v>237</v>
      </c>
    </row>
    <row r="3" spans="1:5" x14ac:dyDescent="0.25">
      <c r="A3" s="20"/>
      <c r="B3" s="20" t="s">
        <v>84</v>
      </c>
      <c r="C3" s="54" t="s">
        <v>104</v>
      </c>
      <c r="D3" s="13" t="s">
        <v>257</v>
      </c>
      <c r="E3" s="60"/>
    </row>
    <row r="4" spans="1:5" ht="27" x14ac:dyDescent="0.25">
      <c r="A4" s="20"/>
      <c r="B4" s="20" t="s">
        <v>85</v>
      </c>
      <c r="C4" s="57" t="s">
        <v>88</v>
      </c>
      <c r="D4" s="61" t="s">
        <v>259</v>
      </c>
      <c r="E4" s="60" t="s">
        <v>90</v>
      </c>
    </row>
    <row r="5" spans="1:5" ht="54" x14ac:dyDescent="0.25">
      <c r="A5" s="20"/>
      <c r="B5" s="20" t="s">
        <v>87</v>
      </c>
      <c r="C5" s="57" t="s">
        <v>238</v>
      </c>
      <c r="D5" s="61" t="s">
        <v>265</v>
      </c>
      <c r="E5" s="60"/>
    </row>
    <row r="6" spans="1:5" x14ac:dyDescent="0.25">
      <c r="A6" s="20"/>
      <c r="B6" s="20"/>
      <c r="C6" s="57"/>
      <c r="D6" s="61"/>
      <c r="E6" s="60"/>
    </row>
    <row r="7" spans="1:5" x14ac:dyDescent="0.25">
      <c r="A7" s="20"/>
      <c r="B7" s="20"/>
      <c r="C7" s="54"/>
      <c r="D7" s="13"/>
      <c r="E7" s="60"/>
    </row>
    <row r="8" spans="1:5" x14ac:dyDescent="0.25">
      <c r="A8" s="20" t="s">
        <v>1</v>
      </c>
      <c r="B8" s="20" t="s">
        <v>1</v>
      </c>
      <c r="C8" s="54" t="s">
        <v>151</v>
      </c>
      <c r="D8" s="13" t="s">
        <v>151</v>
      </c>
      <c r="E8" s="60"/>
    </row>
    <row r="9" spans="1:5" x14ac:dyDescent="0.25">
      <c r="A9" s="20"/>
      <c r="B9" s="20"/>
      <c r="C9" s="54"/>
      <c r="D9" s="13"/>
      <c r="E9" s="60"/>
    </row>
    <row r="10" spans="1:5" x14ac:dyDescent="0.25">
      <c r="A10" s="96" t="s">
        <v>99</v>
      </c>
      <c r="B10" s="20" t="s">
        <v>106</v>
      </c>
      <c r="C10" s="54" t="s">
        <v>104</v>
      </c>
      <c r="D10" s="13" t="s">
        <v>257</v>
      </c>
      <c r="E10" s="60"/>
    </row>
    <row r="11" spans="1:5" x14ac:dyDescent="0.25">
      <c r="A11" s="96"/>
      <c r="B11" s="20" t="s">
        <v>107</v>
      </c>
      <c r="C11" s="54" t="s">
        <v>262</v>
      </c>
      <c r="D11" s="13" t="s">
        <v>263</v>
      </c>
      <c r="E11" s="60"/>
    </row>
    <row r="12" spans="1:5" ht="40.5" x14ac:dyDescent="0.25">
      <c r="A12" s="20"/>
      <c r="B12" s="20" t="s">
        <v>261</v>
      </c>
      <c r="C12" s="57" t="s">
        <v>214</v>
      </c>
      <c r="D12" s="61" t="s">
        <v>264</v>
      </c>
      <c r="E12" s="60" t="s">
        <v>91</v>
      </c>
    </row>
    <row r="13" spans="1:5" x14ac:dyDescent="0.25">
      <c r="A13" s="20"/>
      <c r="B13" s="20"/>
      <c r="C13" s="54"/>
      <c r="D13" s="13"/>
      <c r="E13" s="60"/>
    </row>
    <row r="14" spans="1:5" ht="27" x14ac:dyDescent="0.25">
      <c r="A14" s="20" t="s">
        <v>267</v>
      </c>
      <c r="B14" s="20" t="s">
        <v>268</v>
      </c>
      <c r="C14" s="57" t="s">
        <v>222</v>
      </c>
      <c r="D14" s="61" t="s">
        <v>280</v>
      </c>
      <c r="E14" s="60"/>
    </row>
    <row r="15" spans="1:5" ht="27" x14ac:dyDescent="0.25">
      <c r="A15" s="20"/>
      <c r="B15" s="20" t="s">
        <v>269</v>
      </c>
      <c r="C15" s="57" t="s">
        <v>271</v>
      </c>
      <c r="D15" s="61" t="s">
        <v>281</v>
      </c>
      <c r="E15" s="60"/>
    </row>
    <row r="16" spans="1:5" ht="27" x14ac:dyDescent="0.25">
      <c r="A16" s="20"/>
      <c r="B16" s="20" t="s">
        <v>270</v>
      </c>
      <c r="C16" s="57" t="s">
        <v>272</v>
      </c>
      <c r="D16" s="61" t="s">
        <v>289</v>
      </c>
      <c r="E16" s="60"/>
    </row>
    <row r="17" spans="1:5" ht="27" x14ac:dyDescent="0.25">
      <c r="A17" s="20"/>
      <c r="B17" s="20" t="s">
        <v>274</v>
      </c>
      <c r="C17" s="57" t="s">
        <v>222</v>
      </c>
      <c r="D17" s="61" t="s">
        <v>280</v>
      </c>
      <c r="E17" s="60"/>
    </row>
    <row r="18" spans="1:5" ht="27" x14ac:dyDescent="0.25">
      <c r="A18" s="20"/>
      <c r="B18" s="20" t="s">
        <v>275</v>
      </c>
      <c r="C18" s="57" t="s">
        <v>271</v>
      </c>
      <c r="D18" s="61" t="s">
        <v>281</v>
      </c>
      <c r="E18" s="60"/>
    </row>
    <row r="19" spans="1:5" ht="27" x14ac:dyDescent="0.25">
      <c r="A19" s="20"/>
      <c r="B19" s="20" t="s">
        <v>276</v>
      </c>
      <c r="C19" s="57" t="s">
        <v>273</v>
      </c>
      <c r="D19" s="61" t="s">
        <v>290</v>
      </c>
      <c r="E19" s="60"/>
    </row>
    <row r="20" spans="1:5" x14ac:dyDescent="0.25">
      <c r="A20" s="20"/>
      <c r="B20" s="20" t="s">
        <v>277</v>
      </c>
      <c r="C20" s="57" t="s">
        <v>104</v>
      </c>
      <c r="D20" s="13" t="s">
        <v>257</v>
      </c>
      <c r="E20" s="60"/>
    </row>
    <row r="21" spans="1:5" x14ac:dyDescent="0.25">
      <c r="A21" s="20"/>
      <c r="B21" s="20" t="s">
        <v>278</v>
      </c>
      <c r="C21" s="57" t="s">
        <v>262</v>
      </c>
      <c r="D21" s="13" t="s">
        <v>263</v>
      </c>
      <c r="E21" s="60"/>
    </row>
    <row r="22" spans="1:5" ht="40.5" x14ac:dyDescent="0.25">
      <c r="A22" s="20"/>
      <c r="B22" s="20" t="s">
        <v>279</v>
      </c>
      <c r="C22" s="57" t="s">
        <v>283</v>
      </c>
      <c r="D22" s="61" t="s">
        <v>291</v>
      </c>
      <c r="E22" s="60"/>
    </row>
    <row r="23" spans="1:5" x14ac:dyDescent="0.25">
      <c r="A23" s="20"/>
      <c r="B23" s="20" t="s">
        <v>282</v>
      </c>
      <c r="C23" s="57" t="s">
        <v>284</v>
      </c>
      <c r="D23" s="61" t="s">
        <v>257</v>
      </c>
      <c r="E23" s="60"/>
    </row>
    <row r="24" spans="1:5" ht="27" x14ac:dyDescent="0.25">
      <c r="A24" s="20"/>
      <c r="B24" s="20" t="s">
        <v>285</v>
      </c>
      <c r="C24" s="57" t="s">
        <v>286</v>
      </c>
      <c r="D24" s="61" t="s">
        <v>266</v>
      </c>
      <c r="E24" s="60"/>
    </row>
    <row r="25" spans="1:5" x14ac:dyDescent="0.25">
      <c r="A25" s="20"/>
      <c r="B25" s="20"/>
      <c r="C25" s="57"/>
      <c r="D25" s="61"/>
      <c r="E25" s="60"/>
    </row>
    <row r="26" spans="1:5" x14ac:dyDescent="0.25">
      <c r="A26" s="20"/>
      <c r="B26" s="20"/>
      <c r="C26" s="54"/>
      <c r="D26" s="13"/>
      <c r="E26" s="60"/>
    </row>
    <row r="27" spans="1:5" ht="27" x14ac:dyDescent="0.25">
      <c r="A27" s="20" t="s">
        <v>92</v>
      </c>
      <c r="B27" s="20" t="s">
        <v>103</v>
      </c>
      <c r="C27" s="57" t="s">
        <v>294</v>
      </c>
      <c r="D27" s="61" t="s">
        <v>292</v>
      </c>
      <c r="E27" s="60" t="s">
        <v>140</v>
      </c>
    </row>
    <row r="28" spans="1:5" x14ac:dyDescent="0.25">
      <c r="A28" s="20"/>
      <c r="B28" s="20" t="s">
        <v>93</v>
      </c>
      <c r="C28" s="57" t="s">
        <v>104</v>
      </c>
      <c r="D28" s="61" t="s">
        <v>257</v>
      </c>
      <c r="E28" s="60"/>
    </row>
    <row r="29" spans="1:5" ht="27" x14ac:dyDescent="0.25">
      <c r="A29" s="20"/>
      <c r="B29" s="20" t="s">
        <v>239</v>
      </c>
      <c r="C29" s="57" t="s">
        <v>245</v>
      </c>
      <c r="D29" s="61" t="s">
        <v>266</v>
      </c>
      <c r="E29" s="60"/>
    </row>
    <row r="30" spans="1:5" ht="15.75" customHeight="1" x14ac:dyDescent="0.25">
      <c r="A30" s="20"/>
      <c r="B30" s="20"/>
      <c r="C30" s="54"/>
      <c r="D30" s="13"/>
      <c r="E30" s="60"/>
    </row>
    <row r="31" spans="1:5" ht="40.5" x14ac:dyDescent="0.25">
      <c r="A31" s="20" t="s">
        <v>2</v>
      </c>
      <c r="B31" s="20" t="s">
        <v>186</v>
      </c>
      <c r="C31" s="57" t="s">
        <v>295</v>
      </c>
      <c r="D31" s="61" t="s">
        <v>293</v>
      </c>
    </row>
    <row r="32" spans="1:5" ht="27" x14ac:dyDescent="0.25">
      <c r="A32" s="20"/>
      <c r="B32" s="20" t="s">
        <v>187</v>
      </c>
      <c r="C32" s="57" t="s">
        <v>215</v>
      </c>
      <c r="D32" s="61" t="s">
        <v>296</v>
      </c>
      <c r="E32" s="60" t="s">
        <v>141</v>
      </c>
    </row>
    <row r="33" spans="1:5" x14ac:dyDescent="0.25">
      <c r="A33" s="20"/>
      <c r="B33" s="20"/>
      <c r="C33" s="54"/>
      <c r="D33" s="13"/>
      <c r="E33" s="60"/>
    </row>
    <row r="34" spans="1:5" x14ac:dyDescent="0.25">
      <c r="A34" s="95" t="s">
        <v>3</v>
      </c>
      <c r="B34" s="20" t="s">
        <v>109</v>
      </c>
      <c r="C34" s="54" t="s">
        <v>104</v>
      </c>
      <c r="D34" s="13" t="s">
        <v>257</v>
      </c>
      <c r="E34" s="60"/>
    </row>
    <row r="35" spans="1:5" ht="54" x14ac:dyDescent="0.25">
      <c r="A35" s="20"/>
      <c r="B35" s="20" t="s">
        <v>202</v>
      </c>
      <c r="C35" s="57" t="s">
        <v>219</v>
      </c>
      <c r="D35" s="61" t="s">
        <v>297</v>
      </c>
      <c r="E35" s="60" t="s">
        <v>108</v>
      </c>
    </row>
    <row r="36" spans="1:5" x14ac:dyDescent="0.25">
      <c r="A36" s="20"/>
      <c r="B36" s="20"/>
      <c r="C36" s="54"/>
      <c r="D36" s="13"/>
      <c r="E36" s="60"/>
    </row>
    <row r="37" spans="1:5" x14ac:dyDescent="0.25">
      <c r="A37" s="98" t="s">
        <v>4</v>
      </c>
      <c r="B37" s="20" t="s">
        <v>188</v>
      </c>
      <c r="C37" s="54" t="s">
        <v>104</v>
      </c>
      <c r="D37" s="13" t="s">
        <v>257</v>
      </c>
      <c r="E37" s="60"/>
    </row>
    <row r="38" spans="1:5" ht="54" x14ac:dyDescent="0.25">
      <c r="A38" s="20"/>
      <c r="B38" s="20" t="s">
        <v>203</v>
      </c>
      <c r="C38" s="57" t="s">
        <v>220</v>
      </c>
      <c r="D38" s="61" t="s">
        <v>298</v>
      </c>
      <c r="E38" s="60"/>
    </row>
    <row r="39" spans="1:5" x14ac:dyDescent="0.25">
      <c r="A39" s="20"/>
      <c r="B39" s="20"/>
      <c r="C39" s="54"/>
      <c r="D39" s="13"/>
      <c r="E39" s="60"/>
    </row>
    <row r="40" spans="1:5" ht="27" customHeight="1" x14ac:dyDescent="0.25">
      <c r="A40" s="97" t="s">
        <v>5</v>
      </c>
      <c r="B40" s="20" t="s">
        <v>204</v>
      </c>
      <c r="C40" s="57" t="s">
        <v>222</v>
      </c>
      <c r="D40" s="61" t="s">
        <v>306</v>
      </c>
      <c r="E40" s="60"/>
    </row>
    <row r="41" spans="1:5" ht="40.5" x14ac:dyDescent="0.25">
      <c r="A41" s="20"/>
      <c r="B41" s="20" t="s">
        <v>205</v>
      </c>
      <c r="C41" s="57" t="s">
        <v>319</v>
      </c>
      <c r="D41" s="61" t="s">
        <v>320</v>
      </c>
      <c r="E41" s="59"/>
    </row>
    <row r="42" spans="1:5" x14ac:dyDescent="0.25">
      <c r="A42" s="20"/>
      <c r="B42" s="20"/>
      <c r="C42" s="54"/>
      <c r="D42" s="13"/>
      <c r="E42" s="60"/>
    </row>
    <row r="43" spans="1:5" ht="27" x14ac:dyDescent="0.25">
      <c r="A43" s="94" t="s">
        <v>20</v>
      </c>
      <c r="B43" s="20" t="s">
        <v>207</v>
      </c>
      <c r="C43" s="57" t="s">
        <v>222</v>
      </c>
      <c r="D43" s="61" t="s">
        <v>299</v>
      </c>
      <c r="E43" s="59"/>
    </row>
    <row r="44" spans="1:5" ht="27" x14ac:dyDescent="0.25">
      <c r="A44" s="20"/>
      <c r="B44" s="20" t="s">
        <v>208</v>
      </c>
      <c r="C44" s="57" t="s">
        <v>221</v>
      </c>
      <c r="D44" s="61" t="s">
        <v>300</v>
      </c>
      <c r="E44" s="60"/>
    </row>
    <row r="45" spans="1:5" ht="15.75" customHeight="1" x14ac:dyDescent="0.25">
      <c r="A45" s="20"/>
      <c r="B45" s="20"/>
      <c r="C45" s="54"/>
      <c r="D45" s="13"/>
      <c r="E45" s="60"/>
    </row>
    <row r="46" spans="1:5" x14ac:dyDescent="0.25">
      <c r="A46" s="93" t="s">
        <v>8</v>
      </c>
      <c r="B46" s="20" t="s">
        <v>209</v>
      </c>
      <c r="C46" s="54" t="s">
        <v>104</v>
      </c>
      <c r="D46" s="13" t="s">
        <v>257</v>
      </c>
      <c r="E46" s="60"/>
    </row>
    <row r="47" spans="1:5" ht="54" x14ac:dyDescent="0.25">
      <c r="A47" s="20"/>
      <c r="B47" s="20" t="s">
        <v>210</v>
      </c>
      <c r="C47" s="57" t="s">
        <v>234</v>
      </c>
      <c r="D47" s="61" t="s">
        <v>301</v>
      </c>
      <c r="E47" s="60"/>
    </row>
    <row r="48" spans="1:5" x14ac:dyDescent="0.25">
      <c r="A48" s="20"/>
      <c r="B48" s="20"/>
      <c r="C48" s="54"/>
      <c r="D48" s="13"/>
      <c r="E48" s="60"/>
    </row>
    <row r="49" spans="1:5" x14ac:dyDescent="0.25">
      <c r="A49" s="93" t="s">
        <v>55</v>
      </c>
      <c r="B49" s="20" t="s">
        <v>312</v>
      </c>
      <c r="C49" s="54" t="s">
        <v>104</v>
      </c>
      <c r="D49" s="13" t="s">
        <v>257</v>
      </c>
      <c r="E49" s="60"/>
    </row>
    <row r="50" spans="1:5" ht="54" x14ac:dyDescent="0.25">
      <c r="A50" s="20"/>
      <c r="B50" s="20" t="s">
        <v>313</v>
      </c>
      <c r="C50" s="57" t="s">
        <v>234</v>
      </c>
      <c r="D50" s="61" t="s">
        <v>311</v>
      </c>
      <c r="E50" s="60"/>
    </row>
    <row r="51" spans="1:5" x14ac:dyDescent="0.25">
      <c r="A51" s="20"/>
      <c r="B51" s="20"/>
      <c r="C51" s="57"/>
      <c r="D51" s="61"/>
      <c r="E51" s="60"/>
    </row>
    <row r="52" spans="1:5" ht="27" x14ac:dyDescent="0.25">
      <c r="A52" s="171" t="s">
        <v>23</v>
      </c>
      <c r="B52" s="20" t="s">
        <v>23</v>
      </c>
      <c r="C52" s="57" t="s">
        <v>314</v>
      </c>
      <c r="D52" s="61" t="s">
        <v>315</v>
      </c>
      <c r="E52" s="60"/>
    </row>
    <row r="53" spans="1:5" x14ac:dyDescent="0.25">
      <c r="A53" s="20"/>
      <c r="B53" s="20"/>
      <c r="C53" s="54"/>
      <c r="D53" s="13"/>
      <c r="E53" s="60"/>
    </row>
    <row r="54" spans="1:5" ht="27" x14ac:dyDescent="0.25">
      <c r="A54" s="20" t="s">
        <v>10</v>
      </c>
      <c r="B54" s="20" t="s">
        <v>211</v>
      </c>
      <c r="C54" s="57" t="s">
        <v>216</v>
      </c>
      <c r="D54" s="61" t="s">
        <v>302</v>
      </c>
      <c r="E54" s="60"/>
    </row>
    <row r="55" spans="1:5" x14ac:dyDescent="0.25">
      <c r="A55" s="20"/>
      <c r="B55" s="20"/>
      <c r="C55" s="54"/>
      <c r="D55" s="13"/>
      <c r="E55" s="60"/>
    </row>
    <row r="56" spans="1:5" ht="40.5" customHeight="1" x14ac:dyDescent="0.25">
      <c r="A56" s="20" t="s">
        <v>77</v>
      </c>
      <c r="B56" s="20" t="s">
        <v>212</v>
      </c>
      <c r="C56" s="57" t="s">
        <v>236</v>
      </c>
      <c r="D56" s="61" t="s">
        <v>303</v>
      </c>
      <c r="E56" s="60"/>
    </row>
    <row r="57" spans="1:5" x14ac:dyDescent="0.25">
      <c r="A57" s="53"/>
      <c r="B57" s="20"/>
      <c r="C57" s="54"/>
      <c r="D57" s="13"/>
      <c r="E57" s="60"/>
    </row>
    <row r="58" spans="1:5" ht="27" x14ac:dyDescent="0.25">
      <c r="A58" s="20" t="s">
        <v>117</v>
      </c>
      <c r="B58" s="20" t="s">
        <v>117</v>
      </c>
      <c r="C58" s="57" t="s">
        <v>217</v>
      </c>
      <c r="D58" s="61" t="s">
        <v>304</v>
      </c>
      <c r="E58" s="60"/>
    </row>
    <row r="59" spans="1:5" x14ac:dyDescent="0.25">
      <c r="A59" s="20"/>
      <c r="B59" s="20"/>
      <c r="C59" s="54"/>
      <c r="D59" s="13"/>
      <c r="E59" s="60"/>
    </row>
    <row r="60" spans="1:5" ht="27" x14ac:dyDescent="0.25">
      <c r="A60" s="20" t="s">
        <v>213</v>
      </c>
      <c r="B60" s="20" t="s">
        <v>213</v>
      </c>
      <c r="C60" s="57" t="s">
        <v>218</v>
      </c>
      <c r="D60" s="61" t="s">
        <v>305</v>
      </c>
      <c r="E60" s="92">
        <f>COUNTIF(C2:C60,"*")</f>
        <v>41</v>
      </c>
    </row>
    <row r="61" spans="1:5" x14ac:dyDescent="0.25">
      <c r="A61" s="20"/>
      <c r="B61" s="20"/>
      <c r="C61" s="54"/>
      <c r="D61" s="13"/>
      <c r="E61" s="60"/>
    </row>
    <row r="62" spans="1:5" x14ac:dyDescent="0.25">
      <c r="A62" s="20"/>
      <c r="B62" s="20"/>
      <c r="C62" s="54"/>
      <c r="D62" s="13"/>
      <c r="E62" s="60"/>
    </row>
    <row r="63" spans="1:5" x14ac:dyDescent="0.25">
      <c r="A63" s="20"/>
      <c r="B63" s="20"/>
      <c r="C63" s="54"/>
      <c r="D63" s="13"/>
      <c r="E63" s="60"/>
    </row>
    <row r="64" spans="1:5" x14ac:dyDescent="0.25">
      <c r="A64" s="20"/>
      <c r="B64" s="20"/>
      <c r="C64" s="54"/>
      <c r="D64" s="13"/>
      <c r="E64" s="60"/>
    </row>
    <row r="65" spans="1:5" x14ac:dyDescent="0.25">
      <c r="A65" s="20"/>
      <c r="B65" s="20"/>
      <c r="C65" s="54"/>
      <c r="D65" s="13"/>
      <c r="E65" s="60"/>
    </row>
    <row r="66" spans="1:5" x14ac:dyDescent="0.25">
      <c r="A66" s="20"/>
      <c r="B66" s="20"/>
      <c r="C66" s="54"/>
      <c r="D66" s="13"/>
      <c r="E66" s="60"/>
    </row>
    <row r="67" spans="1:5" x14ac:dyDescent="0.25">
      <c r="A67" s="20"/>
      <c r="B67" s="20"/>
      <c r="C67" s="54"/>
      <c r="D67" s="13"/>
      <c r="E67" s="60"/>
    </row>
    <row r="68" spans="1:5" x14ac:dyDescent="0.25">
      <c r="A68" s="20"/>
      <c r="B68" s="20"/>
      <c r="C68" s="54"/>
      <c r="D68" s="13"/>
      <c r="E68" s="60"/>
    </row>
    <row r="69" spans="1:5" x14ac:dyDescent="0.25">
      <c r="A69" s="20"/>
      <c r="B69" s="20"/>
      <c r="C69" s="54"/>
      <c r="D69" s="13"/>
      <c r="E69" s="60"/>
    </row>
    <row r="70" spans="1:5" x14ac:dyDescent="0.25">
      <c r="A70" s="20"/>
      <c r="B70" s="20"/>
      <c r="C70" s="54"/>
      <c r="D70" s="13"/>
      <c r="E70" s="60"/>
    </row>
    <row r="71" spans="1:5" x14ac:dyDescent="0.25">
      <c r="A71" s="20"/>
      <c r="B71" s="20"/>
      <c r="C71" s="54"/>
      <c r="D71" s="13"/>
      <c r="E71" s="60"/>
    </row>
    <row r="72" spans="1:5" x14ac:dyDescent="0.25">
      <c r="A72" s="20"/>
      <c r="B72" s="20"/>
      <c r="C72" s="54"/>
      <c r="D72" s="13"/>
      <c r="E72" s="60"/>
    </row>
    <row r="73" spans="1:5" x14ac:dyDescent="0.25">
      <c r="A73" s="20"/>
      <c r="B73" s="20"/>
      <c r="C73" s="54"/>
      <c r="D73" s="13"/>
      <c r="E73" s="60"/>
    </row>
    <row r="74" spans="1:5" x14ac:dyDescent="0.25">
      <c r="A74" s="20"/>
      <c r="B74" s="20"/>
      <c r="C74" s="54"/>
      <c r="D74" s="13"/>
      <c r="E74" s="60"/>
    </row>
    <row r="75" spans="1:5" x14ac:dyDescent="0.25">
      <c r="A75" s="20"/>
      <c r="B75" s="20"/>
      <c r="C75" s="54"/>
      <c r="D75" s="13"/>
      <c r="E75" s="60"/>
    </row>
    <row r="76" spans="1:5" x14ac:dyDescent="0.25">
      <c r="A76" s="20"/>
      <c r="B76" s="20"/>
      <c r="C76" s="54"/>
      <c r="D76" s="13"/>
      <c r="E76" s="60"/>
    </row>
    <row r="77" spans="1:5" x14ac:dyDescent="0.25">
      <c r="A77" s="20"/>
      <c r="B77" s="20"/>
      <c r="C77" s="54"/>
      <c r="D77" s="13"/>
      <c r="E77" s="60"/>
    </row>
    <row r="78" spans="1:5" x14ac:dyDescent="0.25">
      <c r="A78" s="20"/>
      <c r="B78" s="20"/>
      <c r="C78" s="54"/>
      <c r="D78" s="13"/>
      <c r="E78" s="60"/>
    </row>
    <row r="79" spans="1:5" x14ac:dyDescent="0.25">
      <c r="A79" s="20"/>
      <c r="B79" s="20"/>
      <c r="C79" s="54"/>
      <c r="D79" s="13"/>
      <c r="E79" s="60"/>
    </row>
    <row r="80" spans="1:5" x14ac:dyDescent="0.25">
      <c r="A80" s="20"/>
      <c r="B80" s="20"/>
      <c r="C80" s="54"/>
      <c r="D80" s="13"/>
      <c r="E80" s="60"/>
    </row>
    <row r="81" spans="1:5" x14ac:dyDescent="0.25">
      <c r="A81" s="20"/>
      <c r="B81" s="20"/>
      <c r="C81" s="54"/>
      <c r="D81" s="13"/>
      <c r="E81" s="60"/>
    </row>
    <row r="82" spans="1:5" x14ac:dyDescent="0.25">
      <c r="A82" s="20"/>
      <c r="B82" s="20"/>
      <c r="C82" s="54"/>
      <c r="D82" s="13"/>
      <c r="E82" s="60"/>
    </row>
    <row r="83" spans="1:5" x14ac:dyDescent="0.25">
      <c r="A83" s="20"/>
      <c r="B83" s="20"/>
      <c r="C83" s="54"/>
      <c r="D83" s="13"/>
      <c r="E83" s="60"/>
    </row>
    <row r="84" spans="1:5" x14ac:dyDescent="0.25">
      <c r="A84" s="20"/>
      <c r="B84" s="20"/>
      <c r="C84" s="54"/>
      <c r="D84" s="13"/>
      <c r="E84" s="60"/>
    </row>
    <row r="85" spans="1:5" x14ac:dyDescent="0.25">
      <c r="A85" s="20"/>
      <c r="B85" s="20"/>
      <c r="C85" s="54"/>
      <c r="D85" s="13"/>
      <c r="E85" s="60"/>
    </row>
    <row r="86" spans="1:5" x14ac:dyDescent="0.25">
      <c r="A86" s="20"/>
      <c r="B86" s="20"/>
      <c r="C86" s="54"/>
      <c r="D86" s="13"/>
      <c r="E86" s="60"/>
    </row>
    <row r="87" spans="1:5" x14ac:dyDescent="0.25">
      <c r="A87" s="20"/>
      <c r="B87" s="20"/>
      <c r="C87" s="54"/>
      <c r="D87" s="13"/>
      <c r="E87" s="60"/>
    </row>
    <row r="88" spans="1:5" x14ac:dyDescent="0.25">
      <c r="A88" s="20"/>
      <c r="B88" s="20"/>
      <c r="C88" s="54"/>
      <c r="D88" s="13"/>
      <c r="E88" s="60"/>
    </row>
    <row r="89" spans="1:5" x14ac:dyDescent="0.25">
      <c r="A89" s="20"/>
      <c r="B89" s="20"/>
      <c r="C89" s="54"/>
      <c r="D89" s="13"/>
      <c r="E89" s="60"/>
    </row>
    <row r="90" spans="1:5" x14ac:dyDescent="0.25">
      <c r="A90" s="20"/>
      <c r="B90" s="20"/>
      <c r="C90" s="54"/>
      <c r="D90" s="13"/>
      <c r="E90" s="60"/>
    </row>
    <row r="91" spans="1:5" x14ac:dyDescent="0.25">
      <c r="A91" s="20"/>
      <c r="B91" s="20"/>
      <c r="C91" s="54"/>
      <c r="D91" s="13"/>
      <c r="E91" s="60"/>
    </row>
    <row r="92" spans="1:5" x14ac:dyDescent="0.25">
      <c r="A92" s="20"/>
      <c r="B92" s="20"/>
      <c r="C92" s="54"/>
      <c r="D92" s="13"/>
      <c r="E92" s="60"/>
    </row>
    <row r="93" spans="1:5" x14ac:dyDescent="0.25">
      <c r="A93" s="20"/>
      <c r="B93" s="20"/>
      <c r="C93" s="54"/>
      <c r="D93" s="13"/>
      <c r="E93" s="60"/>
    </row>
    <row r="94" spans="1:5" x14ac:dyDescent="0.25">
      <c r="A94" s="20"/>
      <c r="B94" s="20"/>
      <c r="C94" s="54"/>
      <c r="D94" s="13"/>
      <c r="E94" s="60"/>
    </row>
    <row r="95" spans="1:5" x14ac:dyDescent="0.25">
      <c r="A95" s="20"/>
      <c r="B95" s="20"/>
      <c r="C95" s="54"/>
      <c r="D95" s="13"/>
      <c r="E95" s="60"/>
    </row>
    <row r="96" spans="1:5" x14ac:dyDescent="0.25">
      <c r="A96" s="20"/>
      <c r="B96" s="20"/>
      <c r="C96" s="54"/>
      <c r="D96" s="13"/>
      <c r="E96" s="60"/>
    </row>
    <row r="97" spans="1:5" x14ac:dyDescent="0.25">
      <c r="A97" s="20"/>
      <c r="B97" s="20"/>
      <c r="C97" s="54"/>
      <c r="D97" s="13"/>
      <c r="E97" s="60"/>
    </row>
    <row r="98" spans="1:5" x14ac:dyDescent="0.25">
      <c r="A98" s="20"/>
      <c r="B98" s="20"/>
      <c r="C98" s="54"/>
      <c r="D98" s="13"/>
      <c r="E98" s="60"/>
    </row>
    <row r="99" spans="1:5" x14ac:dyDescent="0.25">
      <c r="A99" s="20"/>
      <c r="B99" s="20"/>
      <c r="C99" s="54"/>
      <c r="D99" s="13"/>
      <c r="E99" s="60"/>
    </row>
    <row r="100" spans="1:5" x14ac:dyDescent="0.25">
      <c r="A100" s="20"/>
      <c r="B100" s="20"/>
      <c r="C100" s="54"/>
      <c r="D100" s="13"/>
      <c r="E100" s="60"/>
    </row>
    <row r="101" spans="1:5" x14ac:dyDescent="0.25">
      <c r="A101" s="20"/>
      <c r="B101" s="20"/>
      <c r="C101" s="54"/>
      <c r="D101" s="13"/>
      <c r="E101" s="60"/>
    </row>
    <row r="102" spans="1:5" x14ac:dyDescent="0.25">
      <c r="A102" s="20"/>
      <c r="B102" s="20"/>
      <c r="C102" s="54"/>
      <c r="D102" s="13"/>
      <c r="E102" s="60"/>
    </row>
    <row r="103" spans="1:5" x14ac:dyDescent="0.25">
      <c r="A103" s="20"/>
      <c r="B103" s="20"/>
      <c r="C103" s="54"/>
      <c r="D103" s="13"/>
      <c r="E103" s="60"/>
    </row>
    <row r="104" spans="1:5" x14ac:dyDescent="0.25">
      <c r="A104" s="20"/>
      <c r="B104" s="20"/>
      <c r="C104" s="54"/>
      <c r="D104" s="13"/>
      <c r="E104" s="60"/>
    </row>
    <row r="105" spans="1:5" x14ac:dyDescent="0.25">
      <c r="A105" s="20"/>
      <c r="B105" s="20"/>
      <c r="C105" s="54"/>
      <c r="D105" s="13"/>
      <c r="E105" s="60"/>
    </row>
    <row r="106" spans="1:5" x14ac:dyDescent="0.25">
      <c r="A106" s="20"/>
      <c r="B106" s="20"/>
      <c r="C106" s="54"/>
      <c r="D106" s="13"/>
      <c r="E106" s="60"/>
    </row>
    <row r="107" spans="1:5" x14ac:dyDescent="0.25">
      <c r="A107" s="20"/>
      <c r="B107" s="20"/>
      <c r="C107" s="54"/>
      <c r="D107" s="13"/>
      <c r="E107" s="60"/>
    </row>
    <row r="108" spans="1:5" x14ac:dyDescent="0.25">
      <c r="A108" s="20"/>
      <c r="B108" s="20"/>
      <c r="C108" s="54"/>
      <c r="D108" s="13"/>
      <c r="E108" s="60"/>
    </row>
    <row r="109" spans="1:5" x14ac:dyDescent="0.25">
      <c r="A109" s="20"/>
      <c r="B109" s="20"/>
      <c r="C109" s="54"/>
      <c r="D109" s="13"/>
      <c r="E109" s="60"/>
    </row>
    <row r="110" spans="1:5" x14ac:dyDescent="0.25">
      <c r="A110" s="20"/>
      <c r="B110" s="20"/>
      <c r="C110" s="54"/>
      <c r="D110" s="13"/>
      <c r="E110" s="60"/>
    </row>
    <row r="111" spans="1:5" x14ac:dyDescent="0.25">
      <c r="A111" s="20"/>
      <c r="B111" s="20"/>
      <c r="C111" s="54"/>
      <c r="D111" s="13"/>
      <c r="E111" s="60"/>
    </row>
    <row r="112" spans="1:5" x14ac:dyDescent="0.25">
      <c r="A112" s="20"/>
      <c r="B112" s="20"/>
      <c r="C112" s="54"/>
      <c r="D112" s="13"/>
      <c r="E112" s="60"/>
    </row>
    <row r="113" spans="1:5" x14ac:dyDescent="0.25">
      <c r="A113" s="20"/>
      <c r="B113" s="20"/>
      <c r="C113" s="54"/>
      <c r="D113" s="13"/>
      <c r="E113" s="60"/>
    </row>
    <row r="114" spans="1:5" x14ac:dyDescent="0.25">
      <c r="A114" s="20"/>
      <c r="B114" s="20"/>
      <c r="C114" s="54"/>
      <c r="D114" s="13"/>
      <c r="E114" s="60"/>
    </row>
    <row r="115" spans="1:5" x14ac:dyDescent="0.25">
      <c r="A115" s="20"/>
      <c r="B115" s="20"/>
      <c r="C115" s="54"/>
      <c r="D115" s="13"/>
      <c r="E115" s="60"/>
    </row>
    <row r="116" spans="1:5" x14ac:dyDescent="0.25">
      <c r="A116" s="20"/>
      <c r="B116" s="20"/>
      <c r="C116" s="54"/>
      <c r="D116" s="13"/>
      <c r="E116" s="60"/>
    </row>
    <row r="117" spans="1:5" x14ac:dyDescent="0.25">
      <c r="A117" s="20"/>
      <c r="B117" s="20"/>
      <c r="C117" s="54"/>
      <c r="D117" s="13"/>
    </row>
    <row r="118" spans="1:5" x14ac:dyDescent="0.25">
      <c r="A118" s="20"/>
      <c r="B118" s="20"/>
      <c r="C118" s="54"/>
      <c r="D118" s="13"/>
    </row>
    <row r="119" spans="1:5" x14ac:dyDescent="0.25">
      <c r="A119" s="20"/>
      <c r="B119" s="20"/>
      <c r="C119" s="54"/>
      <c r="D119" s="13"/>
    </row>
    <row r="120" spans="1:5" x14ac:dyDescent="0.25">
      <c r="A120" s="20"/>
      <c r="B120" s="20"/>
      <c r="C120" s="54"/>
      <c r="D120" s="13"/>
    </row>
    <row r="121" spans="1:5" x14ac:dyDescent="0.25">
      <c r="A121" s="20"/>
      <c r="B121" s="20"/>
      <c r="C121" s="54"/>
      <c r="D121" s="13"/>
    </row>
    <row r="122" spans="1:5" x14ac:dyDescent="0.25">
      <c r="A122" s="20"/>
      <c r="B122" s="20"/>
      <c r="C122" s="54"/>
      <c r="D122" s="13"/>
    </row>
    <row r="123" spans="1:5" x14ac:dyDescent="0.25">
      <c r="A123" s="20"/>
      <c r="B123" s="20"/>
      <c r="C123" s="54"/>
      <c r="D123" s="13"/>
    </row>
    <row r="124" spans="1:5" x14ac:dyDescent="0.25">
      <c r="A124" s="20"/>
      <c r="B124" s="20"/>
      <c r="C124" s="54"/>
      <c r="D124" s="13"/>
    </row>
    <row r="125" spans="1:5" x14ac:dyDescent="0.25">
      <c r="A125" s="20"/>
      <c r="B125" s="20"/>
      <c r="C125" s="54"/>
      <c r="D125" s="13"/>
    </row>
    <row r="126" spans="1:5" x14ac:dyDescent="0.25">
      <c r="A126" s="20"/>
      <c r="B126" s="20"/>
      <c r="C126" s="54"/>
      <c r="D126" s="13"/>
    </row>
    <row r="127" spans="1:5" x14ac:dyDescent="0.25">
      <c r="A127" s="20"/>
      <c r="B127" s="20"/>
      <c r="C127" s="54"/>
      <c r="D127" s="13"/>
    </row>
    <row r="128" spans="1:5" x14ac:dyDescent="0.25">
      <c r="A128" s="20"/>
      <c r="B128" s="20"/>
      <c r="C128" s="54"/>
      <c r="D128" s="13"/>
    </row>
    <row r="129" spans="1:4" x14ac:dyDescent="0.25">
      <c r="A129" s="20"/>
      <c r="B129" s="20"/>
      <c r="C129" s="54"/>
      <c r="D129" s="13"/>
    </row>
    <row r="130" spans="1:4" x14ac:dyDescent="0.25">
      <c r="A130" s="20"/>
      <c r="B130" s="20"/>
      <c r="C130" s="54"/>
      <c r="D130" s="13"/>
    </row>
    <row r="131" spans="1:4" x14ac:dyDescent="0.25">
      <c r="A131" s="20"/>
      <c r="B131" s="20"/>
      <c r="C131" s="54"/>
      <c r="D131" s="13"/>
    </row>
    <row r="132" spans="1:4" x14ac:dyDescent="0.25">
      <c r="A132" s="20"/>
      <c r="B132" s="20"/>
      <c r="C132" s="54"/>
      <c r="D132" s="13"/>
    </row>
    <row r="133" spans="1:4" x14ac:dyDescent="0.25">
      <c r="A133" s="20"/>
      <c r="B133" s="20"/>
      <c r="C133" s="54"/>
      <c r="D133" s="13"/>
    </row>
    <row r="134" spans="1:4" x14ac:dyDescent="0.25">
      <c r="A134" s="20"/>
      <c r="B134" s="20"/>
      <c r="C134" s="54"/>
      <c r="D134" s="13"/>
    </row>
    <row r="135" spans="1:4" x14ac:dyDescent="0.25">
      <c r="A135" s="20"/>
      <c r="B135" s="20"/>
      <c r="C135" s="54"/>
      <c r="D135" s="13"/>
    </row>
    <row r="136" spans="1:4" x14ac:dyDescent="0.25">
      <c r="A136" s="20"/>
      <c r="B136" s="20"/>
      <c r="C136" s="54"/>
      <c r="D136" s="13"/>
    </row>
    <row r="137" spans="1:4" x14ac:dyDescent="0.25">
      <c r="A137" s="20"/>
      <c r="B137" s="20"/>
      <c r="C137" s="54"/>
      <c r="D137" s="13"/>
    </row>
    <row r="138" spans="1:4" x14ac:dyDescent="0.25">
      <c r="A138" s="20"/>
      <c r="B138" s="20"/>
      <c r="C138" s="54"/>
      <c r="D138" s="13"/>
    </row>
    <row r="139" spans="1:4" x14ac:dyDescent="0.25">
      <c r="A139" s="20"/>
      <c r="B139" s="20"/>
      <c r="C139" s="54"/>
      <c r="D139" s="13"/>
    </row>
    <row r="140" spans="1:4" x14ac:dyDescent="0.25">
      <c r="A140" s="20"/>
      <c r="B140" s="20"/>
      <c r="C140" s="54"/>
      <c r="D140" s="13"/>
    </row>
    <row r="141" spans="1:4" x14ac:dyDescent="0.25">
      <c r="A141" s="20"/>
      <c r="B141" s="20"/>
      <c r="C141" s="54"/>
      <c r="D141" s="13"/>
    </row>
    <row r="142" spans="1:4" x14ac:dyDescent="0.25">
      <c r="A142" s="20"/>
      <c r="B142" s="20"/>
      <c r="C142" s="54"/>
      <c r="D142" s="13"/>
    </row>
    <row r="143" spans="1:4" x14ac:dyDescent="0.25">
      <c r="A143" s="20"/>
      <c r="B143" s="20"/>
      <c r="C143" s="54"/>
      <c r="D143" s="13"/>
    </row>
    <row r="144" spans="1:4" x14ac:dyDescent="0.25">
      <c r="A144" s="20"/>
      <c r="B144" s="20"/>
      <c r="C144" s="54"/>
      <c r="D144" s="13"/>
    </row>
    <row r="145" spans="1:4" x14ac:dyDescent="0.25">
      <c r="A145" s="20"/>
      <c r="B145" s="20"/>
      <c r="C145" s="54"/>
      <c r="D145" s="13"/>
    </row>
    <row r="146" spans="1:4" x14ac:dyDescent="0.25">
      <c r="A146" s="20"/>
      <c r="B146" s="20"/>
      <c r="C146" s="54"/>
      <c r="D146" s="13"/>
    </row>
    <row r="147" spans="1:4" x14ac:dyDescent="0.25">
      <c r="A147" s="20"/>
      <c r="B147" s="20"/>
      <c r="C147" s="54"/>
      <c r="D147" s="13"/>
    </row>
    <row r="148" spans="1:4" x14ac:dyDescent="0.25">
      <c r="A148" s="20"/>
      <c r="B148" s="20"/>
      <c r="C148" s="54"/>
      <c r="D148" s="13"/>
    </row>
    <row r="149" spans="1:4" x14ac:dyDescent="0.25">
      <c r="A149" s="20"/>
      <c r="B149" s="20"/>
      <c r="C149" s="54"/>
      <c r="D149" s="13"/>
    </row>
    <row r="150" spans="1:4" x14ac:dyDescent="0.25">
      <c r="A150" s="20"/>
      <c r="B150" s="20"/>
      <c r="C150" s="54"/>
      <c r="D150" s="13"/>
    </row>
    <row r="151" spans="1:4" x14ac:dyDescent="0.25">
      <c r="A151" s="20"/>
      <c r="B151" s="20"/>
      <c r="C151" s="54"/>
      <c r="D151" s="13"/>
    </row>
    <row r="152" spans="1:4" x14ac:dyDescent="0.25">
      <c r="A152" s="20"/>
      <c r="B152" s="20"/>
      <c r="C152" s="54"/>
      <c r="D152" s="13"/>
    </row>
    <row r="153" spans="1:4" x14ac:dyDescent="0.25">
      <c r="A153" s="20"/>
      <c r="B153" s="20"/>
      <c r="C153" s="54"/>
      <c r="D153" s="13"/>
    </row>
    <row r="154" spans="1:4" x14ac:dyDescent="0.25">
      <c r="A154" s="20"/>
      <c r="B154" s="20"/>
      <c r="C154" s="54"/>
      <c r="D154" s="13"/>
    </row>
    <row r="155" spans="1:4" x14ac:dyDescent="0.25">
      <c r="A155" s="20"/>
      <c r="B155" s="20"/>
      <c r="C155" s="54"/>
      <c r="D155" s="13"/>
    </row>
    <row r="156" spans="1:4" x14ac:dyDescent="0.25">
      <c r="A156" s="20"/>
      <c r="B156" s="20"/>
      <c r="C156" s="54"/>
      <c r="D156" s="13"/>
    </row>
    <row r="157" spans="1:4" x14ac:dyDescent="0.25">
      <c r="A157" s="20"/>
      <c r="B157" s="20"/>
      <c r="C157" s="54"/>
      <c r="D157" s="13"/>
    </row>
    <row r="158" spans="1:4" x14ac:dyDescent="0.25">
      <c r="A158" s="20"/>
      <c r="B158" s="20"/>
      <c r="C158" s="54"/>
      <c r="D158" s="13"/>
    </row>
    <row r="159" spans="1:4" x14ac:dyDescent="0.25">
      <c r="A159" s="20"/>
      <c r="B159" s="20"/>
      <c r="C159" s="54"/>
      <c r="D159" s="13"/>
    </row>
    <row r="160" spans="1:4" x14ac:dyDescent="0.25">
      <c r="A160" s="20"/>
      <c r="B160" s="20"/>
      <c r="C160" s="54"/>
      <c r="D160" s="13"/>
    </row>
    <row r="161" spans="1:4" x14ac:dyDescent="0.25">
      <c r="A161" s="20"/>
      <c r="B161" s="20"/>
      <c r="C161" s="54"/>
      <c r="D161" s="13"/>
    </row>
    <row r="162" spans="1:4" x14ac:dyDescent="0.25">
      <c r="A162" s="20"/>
      <c r="B162" s="20"/>
      <c r="C162" s="54"/>
      <c r="D162" s="13"/>
    </row>
    <row r="163" spans="1:4" x14ac:dyDescent="0.25">
      <c r="A163" s="20"/>
      <c r="B163" s="20"/>
      <c r="C163" s="54"/>
      <c r="D163" s="13"/>
    </row>
    <row r="164" spans="1:4" x14ac:dyDescent="0.25">
      <c r="A164" s="20"/>
      <c r="B164" s="20"/>
      <c r="C164" s="54"/>
      <c r="D164" s="13"/>
    </row>
    <row r="165" spans="1:4" x14ac:dyDescent="0.25">
      <c r="A165" s="20"/>
      <c r="B165" s="20"/>
      <c r="C165" s="54"/>
      <c r="D165" s="13"/>
    </row>
    <row r="166" spans="1:4" x14ac:dyDescent="0.25">
      <c r="A166" s="20"/>
      <c r="B166" s="20"/>
      <c r="C166" s="54"/>
      <c r="D166" s="13"/>
    </row>
    <row r="167" spans="1:4" x14ac:dyDescent="0.25">
      <c r="A167" s="20"/>
      <c r="B167" s="20"/>
      <c r="C167" s="54"/>
      <c r="D167" s="13"/>
    </row>
    <row r="168" spans="1:4" x14ac:dyDescent="0.25">
      <c r="A168" s="20"/>
      <c r="B168" s="20"/>
      <c r="C168" s="54"/>
      <c r="D168" s="13"/>
    </row>
    <row r="169" spans="1:4" x14ac:dyDescent="0.25">
      <c r="A169" s="20"/>
      <c r="B169" s="20"/>
      <c r="C169" s="54"/>
      <c r="D169" s="13"/>
    </row>
    <row r="170" spans="1:4" x14ac:dyDescent="0.25">
      <c r="A170" s="20"/>
      <c r="B170" s="20"/>
      <c r="C170" s="54"/>
      <c r="D170" s="13"/>
    </row>
    <row r="171" spans="1:4" x14ac:dyDescent="0.25">
      <c r="A171" s="20"/>
      <c r="B171" s="20"/>
      <c r="C171" s="54"/>
      <c r="D171" s="13"/>
    </row>
    <row r="172" spans="1:4" x14ac:dyDescent="0.25">
      <c r="A172" s="20"/>
      <c r="B172" s="20"/>
      <c r="C172" s="54"/>
      <c r="D172" s="13"/>
    </row>
    <row r="173" spans="1:4" x14ac:dyDescent="0.25">
      <c r="A173" s="20"/>
      <c r="B173" s="20"/>
      <c r="C173" s="54"/>
      <c r="D173" s="13"/>
    </row>
    <row r="174" spans="1:4" x14ac:dyDescent="0.25">
      <c r="A174" s="20"/>
      <c r="B174" s="20"/>
      <c r="C174" s="54"/>
      <c r="D174" s="13"/>
    </row>
    <row r="175" spans="1:4" x14ac:dyDescent="0.25">
      <c r="A175" s="20"/>
      <c r="B175" s="20"/>
      <c r="C175" s="54"/>
      <c r="D175" s="13"/>
    </row>
    <row r="176" spans="1:4" x14ac:dyDescent="0.25">
      <c r="A176" s="20"/>
      <c r="B176" s="20"/>
      <c r="C176" s="54"/>
      <c r="D176" s="13"/>
    </row>
    <row r="177" spans="1:4" x14ac:dyDescent="0.25">
      <c r="A177" s="20"/>
      <c r="B177" s="20"/>
      <c r="C177" s="54"/>
      <c r="D177" s="13"/>
    </row>
    <row r="178" spans="1:4" x14ac:dyDescent="0.25">
      <c r="A178" s="20"/>
      <c r="B178" s="20"/>
      <c r="C178" s="54"/>
      <c r="D178" s="13"/>
    </row>
    <row r="179" spans="1:4" x14ac:dyDescent="0.25">
      <c r="A179" s="20"/>
      <c r="B179" s="20"/>
      <c r="C179" s="54"/>
      <c r="D179" s="13"/>
    </row>
    <row r="180" spans="1:4" x14ac:dyDescent="0.25">
      <c r="A180" s="20"/>
      <c r="B180" s="20"/>
      <c r="C180" s="54"/>
      <c r="D180" s="13"/>
    </row>
    <row r="181" spans="1:4" x14ac:dyDescent="0.25">
      <c r="A181" s="20"/>
      <c r="B181" s="20"/>
      <c r="C181" s="54"/>
      <c r="D181" s="13"/>
    </row>
    <row r="182" spans="1:4" x14ac:dyDescent="0.25">
      <c r="A182" s="20"/>
      <c r="B182" s="20"/>
      <c r="C182" s="54"/>
      <c r="D182" s="13"/>
    </row>
    <row r="183" spans="1:4" x14ac:dyDescent="0.25">
      <c r="A183" s="20"/>
      <c r="B183" s="20"/>
      <c r="C183" s="54"/>
      <c r="D183" s="13"/>
    </row>
    <row r="184" spans="1:4" x14ac:dyDescent="0.25">
      <c r="A184" s="20"/>
      <c r="B184" s="20"/>
      <c r="C184" s="54"/>
      <c r="D184" s="13"/>
    </row>
    <row r="185" spans="1:4" x14ac:dyDescent="0.25">
      <c r="A185" s="20"/>
      <c r="B185" s="20"/>
      <c r="C185" s="54"/>
      <c r="D185" s="13"/>
    </row>
    <row r="186" spans="1:4" x14ac:dyDescent="0.25">
      <c r="A186" s="20"/>
      <c r="B186" s="20"/>
      <c r="C186" s="54"/>
      <c r="D186" s="13"/>
    </row>
    <row r="187" spans="1:4" x14ac:dyDescent="0.25">
      <c r="A187" s="20"/>
      <c r="B187" s="20"/>
      <c r="C187" s="54"/>
      <c r="D187" s="13"/>
    </row>
    <row r="188" spans="1:4" x14ac:dyDescent="0.25">
      <c r="A188" s="20"/>
      <c r="B188" s="20"/>
      <c r="C188" s="54"/>
      <c r="D188" s="13"/>
    </row>
    <row r="189" spans="1:4" x14ac:dyDescent="0.25">
      <c r="A189" s="20"/>
      <c r="B189" s="20"/>
      <c r="C189" s="54"/>
      <c r="D189" s="13"/>
    </row>
    <row r="190" spans="1:4" x14ac:dyDescent="0.25">
      <c r="A190" s="20"/>
      <c r="B190" s="20"/>
      <c r="C190" s="54"/>
      <c r="D190" s="13"/>
    </row>
    <row r="191" spans="1:4" ht="16.5" thickBot="1" x14ac:dyDescent="0.3">
      <c r="A191" s="21"/>
      <c r="B191" s="21"/>
      <c r="C191" s="55"/>
      <c r="D191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5"/>
  <sheetViews>
    <sheetView workbookViewId="0">
      <selection activeCell="M3" sqref="M3"/>
    </sheetView>
    <sheetView workbookViewId="1">
      <selection activeCell="M3" sqref="M3"/>
    </sheetView>
  </sheetViews>
  <sheetFormatPr defaultRowHeight="15" x14ac:dyDescent="0.25"/>
  <cols>
    <col min="1" max="1" width="12.7109375" style="63" customWidth="1"/>
    <col min="2" max="2" width="3.7109375" style="107" customWidth="1"/>
    <col min="3" max="3" width="8.7109375" style="102" customWidth="1"/>
    <col min="4" max="4" width="8.5703125" style="101" customWidth="1"/>
    <col min="5" max="5" width="14.5703125" style="105" customWidth="1"/>
    <col min="6" max="6" width="7.42578125" style="103" customWidth="1"/>
    <col min="7" max="9" width="3.7109375" style="104" customWidth="1"/>
    <col min="10" max="10" width="8.140625" style="104" customWidth="1"/>
    <col min="11" max="11" width="3.7109375" style="107" customWidth="1"/>
    <col min="12" max="12" width="13.42578125" style="106" customWidth="1"/>
    <col min="13" max="13" width="7.85546875" style="103" customWidth="1"/>
    <col min="14" max="14" width="11.140625" style="99" customWidth="1"/>
    <col min="15" max="25" width="3.7109375" style="63" customWidth="1"/>
    <col min="26" max="33" width="3.7109375" style="65" customWidth="1"/>
    <col min="34" max="34" width="3.7109375" style="63" customWidth="1"/>
    <col min="35" max="16384" width="9.140625" style="63"/>
  </cols>
  <sheetData>
    <row r="1" spans="1:28" s="100" customFormat="1" ht="15.75" thickBot="1" x14ac:dyDescent="0.3">
      <c r="A1" s="124"/>
      <c r="B1" s="125">
        <v>0</v>
      </c>
      <c r="C1" s="126" t="s">
        <v>229</v>
      </c>
      <c r="D1" s="127" t="s">
        <v>230</v>
      </c>
      <c r="E1" s="128" t="s">
        <v>231</v>
      </c>
      <c r="F1" s="129" t="s">
        <v>250</v>
      </c>
      <c r="G1" s="130" t="s">
        <v>251</v>
      </c>
      <c r="H1" s="130" t="s">
        <v>243</v>
      </c>
      <c r="I1" s="130" t="s">
        <v>244</v>
      </c>
      <c r="J1" s="130" t="s">
        <v>252</v>
      </c>
      <c r="K1" s="123" t="s">
        <v>241</v>
      </c>
      <c r="L1" s="164" t="s">
        <v>242</v>
      </c>
      <c r="M1" s="172" t="s">
        <v>317</v>
      </c>
      <c r="N1" s="131"/>
    </row>
    <row r="2" spans="1:28" ht="37.5" customHeight="1" thickBot="1" x14ac:dyDescent="0.3">
      <c r="A2" s="141" t="s">
        <v>120</v>
      </c>
      <c r="B2" s="161" t="s">
        <v>117</v>
      </c>
      <c r="C2" s="142" t="s">
        <v>247</v>
      </c>
      <c r="D2" s="143" t="s">
        <v>260</v>
      </c>
      <c r="E2" s="144" t="s">
        <v>248</v>
      </c>
      <c r="F2" s="145" t="s">
        <v>26</v>
      </c>
      <c r="G2" s="160" t="s">
        <v>249</v>
      </c>
      <c r="H2" s="160"/>
      <c r="I2" s="160"/>
      <c r="J2" s="146" t="s">
        <v>119</v>
      </c>
      <c r="K2" s="162" t="s">
        <v>253</v>
      </c>
      <c r="L2" s="165" t="s">
        <v>288</v>
      </c>
      <c r="M2" s="173" t="s">
        <v>316</v>
      </c>
      <c r="N2" s="147" t="s">
        <v>232</v>
      </c>
    </row>
    <row r="3" spans="1:28" s="64" customFormat="1" ht="150.75" customHeight="1" thickBot="1" x14ac:dyDescent="0.3">
      <c r="A3" s="132"/>
      <c r="B3" s="133" t="s">
        <v>225</v>
      </c>
      <c r="C3" s="134" t="s">
        <v>227</v>
      </c>
      <c r="D3" s="135" t="s">
        <v>246</v>
      </c>
      <c r="E3" s="136" t="s">
        <v>258</v>
      </c>
      <c r="F3" s="137" t="s">
        <v>228</v>
      </c>
      <c r="G3" s="138" t="s">
        <v>240</v>
      </c>
      <c r="H3" s="138" t="s">
        <v>224</v>
      </c>
      <c r="I3" s="138" t="s">
        <v>223</v>
      </c>
      <c r="J3" s="139" t="s">
        <v>235</v>
      </c>
      <c r="K3" s="168" t="s">
        <v>226</v>
      </c>
      <c r="L3" s="169" t="s">
        <v>287</v>
      </c>
      <c r="M3" s="174" t="s">
        <v>318</v>
      </c>
      <c r="N3" s="140"/>
      <c r="T3" s="163" t="s">
        <v>254</v>
      </c>
      <c r="U3" s="163"/>
      <c r="V3" s="163"/>
      <c r="W3" s="163"/>
      <c r="X3" s="163" t="s">
        <v>255</v>
      </c>
      <c r="Y3" s="163"/>
      <c r="Z3" s="163"/>
      <c r="AA3" s="163"/>
      <c r="AB3" s="163"/>
    </row>
    <row r="4" spans="1:28" x14ac:dyDescent="0.25">
      <c r="A4" s="115"/>
      <c r="B4" s="116"/>
      <c r="C4" s="117"/>
      <c r="D4" s="118"/>
      <c r="E4" s="119"/>
      <c r="F4" s="120"/>
      <c r="G4" s="121"/>
      <c r="H4" s="121"/>
      <c r="I4" s="121"/>
      <c r="J4" s="121"/>
      <c r="K4" s="122"/>
      <c r="L4" s="166"/>
      <c r="M4" s="175"/>
      <c r="N4" s="115"/>
    </row>
    <row r="5" spans="1:28" x14ac:dyDescent="0.25">
      <c r="A5" s="99"/>
      <c r="B5" s="109"/>
      <c r="C5" s="111"/>
      <c r="D5" s="113"/>
      <c r="E5" s="108"/>
      <c r="F5" s="112"/>
      <c r="G5" s="114"/>
      <c r="H5" s="114"/>
      <c r="I5" s="114"/>
      <c r="J5" s="114"/>
      <c r="K5" s="110"/>
      <c r="L5" s="167"/>
      <c r="M5" s="176"/>
    </row>
    <row r="6" spans="1:28" x14ac:dyDescent="0.25">
      <c r="A6" s="99"/>
      <c r="B6" s="109"/>
      <c r="C6" s="111"/>
      <c r="D6" s="113"/>
      <c r="E6" s="108"/>
      <c r="F6" s="112"/>
      <c r="G6" s="114"/>
      <c r="H6" s="114"/>
      <c r="I6" s="114"/>
      <c r="J6" s="114"/>
      <c r="K6" s="110"/>
      <c r="L6" s="167"/>
      <c r="M6" s="176"/>
    </row>
    <row r="7" spans="1:28" x14ac:dyDescent="0.25">
      <c r="A7" s="99"/>
      <c r="B7" s="109"/>
      <c r="C7" s="111"/>
      <c r="D7" s="113"/>
      <c r="E7" s="108"/>
      <c r="F7" s="112"/>
      <c r="G7" s="114"/>
      <c r="H7" s="114"/>
      <c r="I7" s="114"/>
      <c r="J7" s="114"/>
      <c r="K7" s="110"/>
      <c r="L7" s="167"/>
      <c r="M7" s="176"/>
    </row>
    <row r="8" spans="1:28" x14ac:dyDescent="0.25">
      <c r="A8" s="99"/>
      <c r="B8" s="109"/>
      <c r="C8" s="111"/>
      <c r="D8" s="113"/>
      <c r="E8" s="108"/>
      <c r="F8" s="112"/>
      <c r="G8" s="114"/>
      <c r="H8" s="114"/>
      <c r="I8" s="114"/>
      <c r="J8" s="114"/>
      <c r="K8" s="110"/>
      <c r="L8" s="167"/>
      <c r="M8" s="176"/>
    </row>
    <row r="9" spans="1:28" x14ac:dyDescent="0.25">
      <c r="A9" s="99"/>
      <c r="B9" s="109"/>
      <c r="C9" s="111"/>
      <c r="D9" s="113"/>
      <c r="E9" s="108"/>
      <c r="F9" s="112"/>
      <c r="G9" s="114"/>
      <c r="H9" s="114"/>
      <c r="I9" s="114"/>
      <c r="J9" s="114"/>
      <c r="K9" s="110"/>
      <c r="L9" s="167"/>
      <c r="M9" s="176"/>
    </row>
    <row r="10" spans="1:28" x14ac:dyDescent="0.25">
      <c r="A10" s="99"/>
      <c r="B10" s="109"/>
      <c r="C10" s="111"/>
      <c r="D10" s="113"/>
      <c r="E10" s="108"/>
      <c r="F10" s="112"/>
      <c r="G10" s="114"/>
      <c r="H10" s="114"/>
      <c r="I10" s="114"/>
      <c r="J10" s="114"/>
      <c r="K10" s="110"/>
      <c r="L10" s="167"/>
      <c r="M10" s="176"/>
    </row>
    <row r="11" spans="1:28" x14ac:dyDescent="0.25">
      <c r="A11" s="99"/>
      <c r="B11" s="109"/>
      <c r="C11" s="111"/>
      <c r="D11" s="113"/>
      <c r="E11" s="108"/>
      <c r="F11" s="112"/>
      <c r="G11" s="114"/>
      <c r="H11" s="114"/>
      <c r="I11" s="114"/>
      <c r="J11" s="114"/>
      <c r="K11" s="110"/>
      <c r="L11" s="167"/>
      <c r="M11" s="176"/>
    </row>
    <row r="12" spans="1:28" x14ac:dyDescent="0.25">
      <c r="A12" s="99"/>
      <c r="B12" s="109"/>
      <c r="C12" s="111"/>
      <c r="D12" s="113"/>
      <c r="E12" s="108"/>
      <c r="F12" s="112"/>
      <c r="G12" s="114"/>
      <c r="H12" s="114"/>
      <c r="I12" s="114"/>
      <c r="J12" s="114"/>
      <c r="K12" s="110"/>
      <c r="L12" s="167"/>
      <c r="M12" s="176"/>
    </row>
    <row r="13" spans="1:28" x14ac:dyDescent="0.25">
      <c r="A13" s="99"/>
      <c r="B13" s="109"/>
      <c r="C13" s="111"/>
      <c r="D13" s="113"/>
      <c r="E13" s="108"/>
      <c r="F13" s="112"/>
      <c r="G13" s="114"/>
      <c r="H13" s="114"/>
      <c r="I13" s="114"/>
      <c r="J13" s="114"/>
      <c r="K13" s="110"/>
      <c r="L13" s="167"/>
      <c r="M13" s="176"/>
    </row>
    <row r="14" spans="1:28" x14ac:dyDescent="0.25">
      <c r="A14" s="99"/>
      <c r="B14" s="109"/>
      <c r="C14" s="111"/>
      <c r="D14" s="113"/>
      <c r="E14" s="108"/>
      <c r="F14" s="112"/>
      <c r="G14" s="114"/>
      <c r="H14" s="114"/>
      <c r="I14" s="114"/>
      <c r="J14" s="114"/>
      <c r="K14" s="110"/>
      <c r="L14" s="167"/>
      <c r="M14" s="176"/>
    </row>
    <row r="15" spans="1:28" x14ac:dyDescent="0.25">
      <c r="A15" s="99"/>
      <c r="B15" s="109"/>
      <c r="C15" s="111"/>
      <c r="D15" s="113"/>
      <c r="E15" s="108"/>
      <c r="F15" s="112"/>
      <c r="G15" s="114"/>
      <c r="H15" s="114"/>
      <c r="I15" s="114"/>
      <c r="J15" s="114"/>
      <c r="K15" s="110"/>
      <c r="L15" s="167"/>
      <c r="M15" s="176"/>
    </row>
    <row r="16" spans="1:28" x14ac:dyDescent="0.25">
      <c r="A16" s="99"/>
      <c r="B16" s="109"/>
      <c r="C16" s="111"/>
      <c r="D16" s="113"/>
      <c r="E16" s="108"/>
      <c r="F16" s="112"/>
      <c r="G16" s="114"/>
      <c r="H16" s="114"/>
      <c r="I16" s="114"/>
      <c r="J16" s="114"/>
      <c r="K16" s="110"/>
      <c r="L16" s="167"/>
      <c r="M16" s="176"/>
    </row>
    <row r="17" spans="1:13" x14ac:dyDescent="0.25">
      <c r="A17" s="99"/>
      <c r="B17" s="109"/>
      <c r="C17" s="111"/>
      <c r="D17" s="113"/>
      <c r="E17" s="108"/>
      <c r="F17" s="112"/>
      <c r="G17" s="114"/>
      <c r="H17" s="114"/>
      <c r="I17" s="114"/>
      <c r="J17" s="114"/>
      <c r="K17" s="110"/>
      <c r="L17" s="167"/>
      <c r="M17" s="176"/>
    </row>
    <row r="18" spans="1:13" x14ac:dyDescent="0.25">
      <c r="A18" s="99"/>
      <c r="B18" s="109"/>
      <c r="C18" s="111"/>
      <c r="D18" s="113"/>
      <c r="E18" s="108"/>
      <c r="F18" s="112"/>
      <c r="G18" s="114"/>
      <c r="H18" s="114"/>
      <c r="I18" s="114"/>
      <c r="J18" s="114"/>
      <c r="K18" s="110"/>
      <c r="L18" s="167"/>
      <c r="M18" s="176"/>
    </row>
    <row r="19" spans="1:13" x14ac:dyDescent="0.25">
      <c r="A19" s="99"/>
      <c r="B19" s="109"/>
      <c r="C19" s="111"/>
      <c r="D19" s="113"/>
      <c r="E19" s="108"/>
      <c r="F19" s="112"/>
      <c r="G19" s="114"/>
      <c r="H19" s="114"/>
      <c r="I19" s="114"/>
      <c r="J19" s="114"/>
      <c r="K19" s="110"/>
      <c r="L19" s="167"/>
      <c r="M19" s="176"/>
    </row>
    <row r="20" spans="1:13" x14ac:dyDescent="0.25">
      <c r="A20" s="99"/>
      <c r="B20" s="109"/>
      <c r="C20" s="111"/>
      <c r="D20" s="113"/>
      <c r="E20" s="108"/>
      <c r="F20" s="112"/>
      <c r="G20" s="114"/>
      <c r="H20" s="114"/>
      <c r="I20" s="114"/>
      <c r="J20" s="114"/>
      <c r="K20" s="110"/>
      <c r="L20" s="167"/>
      <c r="M20" s="176"/>
    </row>
    <row r="21" spans="1:13" x14ac:dyDescent="0.25">
      <c r="A21" s="99"/>
      <c r="B21" s="109"/>
      <c r="C21" s="111"/>
      <c r="D21" s="113"/>
      <c r="E21" s="108"/>
      <c r="F21" s="112"/>
      <c r="G21" s="114"/>
      <c r="H21" s="114"/>
      <c r="I21" s="114"/>
      <c r="J21" s="114"/>
      <c r="K21" s="110"/>
      <c r="L21" s="167"/>
      <c r="M21" s="176"/>
    </row>
    <row r="22" spans="1:13" x14ac:dyDescent="0.25">
      <c r="A22" s="99"/>
      <c r="B22" s="109"/>
      <c r="C22" s="111"/>
      <c r="D22" s="113"/>
      <c r="E22" s="108"/>
      <c r="F22" s="112"/>
      <c r="G22" s="114"/>
      <c r="H22" s="114"/>
      <c r="I22" s="114"/>
      <c r="J22" s="114"/>
      <c r="K22" s="110"/>
      <c r="L22" s="167"/>
      <c r="M22" s="176"/>
    </row>
    <row r="23" spans="1:13" x14ac:dyDescent="0.25">
      <c r="A23" s="99"/>
      <c r="B23" s="109"/>
      <c r="C23" s="111"/>
      <c r="D23" s="113"/>
      <c r="E23" s="108"/>
      <c r="F23" s="112"/>
      <c r="G23" s="114"/>
      <c r="H23" s="114"/>
      <c r="I23" s="114"/>
      <c r="J23" s="114"/>
      <c r="K23" s="110"/>
      <c r="L23" s="167"/>
      <c r="M23" s="176"/>
    </row>
    <row r="24" spans="1:13" x14ac:dyDescent="0.25">
      <c r="A24" s="99"/>
      <c r="B24" s="109"/>
      <c r="C24" s="111"/>
      <c r="D24" s="113"/>
      <c r="E24" s="108"/>
      <c r="F24" s="112"/>
      <c r="G24" s="114"/>
      <c r="H24" s="114"/>
      <c r="I24" s="114"/>
      <c r="J24" s="114"/>
      <c r="K24" s="110"/>
      <c r="L24" s="167"/>
      <c r="M24" s="176"/>
    </row>
    <row r="25" spans="1:13" x14ac:dyDescent="0.25">
      <c r="A25" s="99"/>
      <c r="B25" s="109"/>
      <c r="C25" s="111"/>
      <c r="D25" s="113"/>
      <c r="E25" s="108"/>
      <c r="F25" s="112"/>
      <c r="G25" s="114"/>
      <c r="H25" s="114"/>
      <c r="I25" s="114"/>
      <c r="J25" s="114"/>
      <c r="K25" s="110"/>
      <c r="L25" s="167"/>
      <c r="M25" s="176"/>
    </row>
    <row r="26" spans="1:13" x14ac:dyDescent="0.25">
      <c r="A26" s="99"/>
      <c r="B26" s="109"/>
      <c r="C26" s="111"/>
      <c r="D26" s="113"/>
      <c r="E26" s="108"/>
      <c r="F26" s="112"/>
      <c r="G26" s="114"/>
      <c r="H26" s="114"/>
      <c r="I26" s="114"/>
      <c r="J26" s="114"/>
      <c r="K26" s="110"/>
      <c r="L26" s="167"/>
      <c r="M26" s="176"/>
    </row>
    <row r="27" spans="1:13" x14ac:dyDescent="0.25">
      <c r="A27" s="99"/>
      <c r="B27" s="109"/>
      <c r="C27" s="111"/>
      <c r="D27" s="113"/>
      <c r="E27" s="108"/>
      <c r="F27" s="112"/>
      <c r="G27" s="114"/>
      <c r="H27" s="114"/>
      <c r="I27" s="114"/>
      <c r="J27" s="114"/>
      <c r="K27" s="110"/>
      <c r="L27" s="167"/>
      <c r="M27" s="176"/>
    </row>
    <row r="28" spans="1:13" x14ac:dyDescent="0.25">
      <c r="A28" s="99"/>
      <c r="B28" s="109"/>
      <c r="C28" s="111"/>
      <c r="D28" s="113"/>
      <c r="E28" s="108"/>
      <c r="F28" s="112"/>
      <c r="G28" s="114"/>
      <c r="H28" s="114"/>
      <c r="I28" s="114"/>
      <c r="J28" s="114"/>
      <c r="K28" s="110"/>
      <c r="L28" s="167"/>
      <c r="M28" s="176"/>
    </row>
    <row r="29" spans="1:13" x14ac:dyDescent="0.25">
      <c r="A29" s="99"/>
      <c r="B29" s="109"/>
      <c r="C29" s="111"/>
      <c r="D29" s="113"/>
      <c r="E29" s="108"/>
      <c r="F29" s="112"/>
      <c r="G29" s="114"/>
      <c r="H29" s="114"/>
      <c r="I29" s="114"/>
      <c r="J29" s="114"/>
      <c r="K29" s="110"/>
      <c r="L29" s="167"/>
      <c r="M29" s="176"/>
    </row>
    <row r="30" spans="1:13" x14ac:dyDescent="0.25">
      <c r="A30" s="99"/>
      <c r="B30" s="109"/>
      <c r="C30" s="111"/>
      <c r="D30" s="113"/>
      <c r="E30" s="108"/>
      <c r="F30" s="112"/>
      <c r="G30" s="114"/>
      <c r="H30" s="114"/>
      <c r="I30" s="114"/>
      <c r="J30" s="114"/>
      <c r="K30" s="110"/>
      <c r="L30" s="167"/>
      <c r="M30" s="176"/>
    </row>
    <row r="31" spans="1:13" x14ac:dyDescent="0.25">
      <c r="A31" s="99"/>
      <c r="B31" s="109"/>
      <c r="C31" s="111"/>
      <c r="D31" s="113"/>
      <c r="E31" s="108"/>
      <c r="F31" s="112"/>
      <c r="G31" s="114"/>
      <c r="H31" s="114"/>
      <c r="I31" s="114"/>
      <c r="J31" s="114"/>
      <c r="K31" s="110"/>
      <c r="L31" s="167"/>
      <c r="M31" s="176"/>
    </row>
    <row r="32" spans="1:13" x14ac:dyDescent="0.25">
      <c r="A32" s="99"/>
      <c r="B32" s="109"/>
      <c r="C32" s="111"/>
      <c r="D32" s="113"/>
      <c r="E32" s="108"/>
      <c r="F32" s="112"/>
      <c r="G32" s="114"/>
      <c r="H32" s="114"/>
      <c r="I32" s="114"/>
      <c r="J32" s="114"/>
      <c r="K32" s="110"/>
      <c r="L32" s="167"/>
      <c r="M32" s="176"/>
    </row>
    <row r="33" spans="1:13" x14ac:dyDescent="0.25">
      <c r="A33" s="99"/>
      <c r="B33" s="109"/>
      <c r="C33" s="111"/>
      <c r="D33" s="113"/>
      <c r="E33" s="108"/>
      <c r="F33" s="112"/>
      <c r="G33" s="114"/>
      <c r="H33" s="114"/>
      <c r="I33" s="114"/>
      <c r="J33" s="114"/>
      <c r="K33" s="110"/>
      <c r="L33" s="167"/>
      <c r="M33" s="176"/>
    </row>
    <row r="34" spans="1:13" x14ac:dyDescent="0.25">
      <c r="A34" s="99"/>
      <c r="B34" s="109"/>
      <c r="C34" s="111"/>
      <c r="D34" s="113"/>
      <c r="E34" s="108"/>
      <c r="F34" s="112"/>
      <c r="G34" s="114"/>
      <c r="H34" s="114"/>
      <c r="I34" s="114"/>
      <c r="J34" s="114"/>
      <c r="K34" s="110"/>
      <c r="L34" s="167"/>
      <c r="M34" s="176"/>
    </row>
    <row r="35" spans="1:13" x14ac:dyDescent="0.25">
      <c r="A35" s="99"/>
      <c r="B35" s="109"/>
      <c r="C35" s="111"/>
      <c r="D35" s="113"/>
      <c r="E35" s="108"/>
      <c r="F35" s="112"/>
      <c r="G35" s="114"/>
      <c r="H35" s="114"/>
      <c r="I35" s="114"/>
      <c r="J35" s="114"/>
      <c r="K35" s="110"/>
      <c r="L35" s="167"/>
      <c r="M35" s="176"/>
    </row>
    <row r="36" spans="1:13" x14ac:dyDescent="0.25">
      <c r="A36" s="99"/>
      <c r="B36" s="109"/>
      <c r="C36" s="111"/>
      <c r="D36" s="113"/>
      <c r="E36" s="108"/>
      <c r="F36" s="112"/>
      <c r="G36" s="114"/>
      <c r="H36" s="114"/>
      <c r="I36" s="114"/>
      <c r="J36" s="114"/>
      <c r="K36" s="110"/>
      <c r="L36" s="167"/>
      <c r="M36" s="176"/>
    </row>
    <row r="37" spans="1:13" x14ac:dyDescent="0.25">
      <c r="A37" s="99"/>
      <c r="B37" s="109"/>
      <c r="C37" s="111"/>
      <c r="D37" s="113"/>
      <c r="E37" s="108"/>
      <c r="F37" s="112"/>
      <c r="G37" s="114"/>
      <c r="H37" s="114"/>
      <c r="I37" s="114"/>
      <c r="J37" s="114"/>
      <c r="K37" s="110"/>
      <c r="L37" s="167"/>
      <c r="M37" s="176"/>
    </row>
    <row r="38" spans="1:13" x14ac:dyDescent="0.25">
      <c r="A38" s="99"/>
      <c r="B38" s="109"/>
      <c r="C38" s="111"/>
      <c r="D38" s="113"/>
      <c r="E38" s="108"/>
      <c r="F38" s="112"/>
      <c r="G38" s="114"/>
      <c r="H38" s="114"/>
      <c r="I38" s="114"/>
      <c r="J38" s="114"/>
      <c r="K38" s="110"/>
      <c r="L38" s="167"/>
      <c r="M38" s="176"/>
    </row>
    <row r="39" spans="1:13" x14ac:dyDescent="0.25">
      <c r="A39" s="99"/>
      <c r="B39" s="109"/>
      <c r="C39" s="111"/>
      <c r="D39" s="113"/>
      <c r="E39" s="108"/>
      <c r="F39" s="112"/>
      <c r="G39" s="114"/>
      <c r="H39" s="114"/>
      <c r="I39" s="114"/>
      <c r="J39" s="114"/>
      <c r="K39" s="110"/>
      <c r="L39" s="167"/>
      <c r="M39" s="176"/>
    </row>
    <row r="40" spans="1:13" x14ac:dyDescent="0.25">
      <c r="A40" s="99"/>
      <c r="B40" s="109"/>
      <c r="C40" s="111"/>
      <c r="D40" s="113"/>
      <c r="E40" s="108"/>
      <c r="F40" s="112"/>
      <c r="G40" s="114"/>
      <c r="H40" s="114"/>
      <c r="I40" s="114"/>
      <c r="J40" s="114"/>
      <c r="K40" s="110"/>
      <c r="L40" s="167"/>
      <c r="M40" s="176"/>
    </row>
    <row r="41" spans="1:13" x14ac:dyDescent="0.25">
      <c r="A41" s="99"/>
      <c r="B41" s="109"/>
      <c r="C41" s="111"/>
      <c r="D41" s="113"/>
      <c r="E41" s="108"/>
      <c r="F41" s="112"/>
      <c r="G41" s="114"/>
      <c r="H41" s="114"/>
      <c r="I41" s="114"/>
      <c r="J41" s="114"/>
      <c r="K41" s="110"/>
      <c r="L41" s="167"/>
      <c r="M41" s="176"/>
    </row>
    <row r="42" spans="1:13" x14ac:dyDescent="0.25">
      <c r="A42" s="99"/>
      <c r="B42" s="109"/>
      <c r="C42" s="111"/>
      <c r="D42" s="113"/>
      <c r="E42" s="108"/>
      <c r="F42" s="112"/>
      <c r="G42" s="114"/>
      <c r="H42" s="114"/>
      <c r="I42" s="114"/>
      <c r="J42" s="114"/>
      <c r="K42" s="110"/>
      <c r="L42" s="167"/>
      <c r="M42" s="176"/>
    </row>
    <row r="43" spans="1:13" x14ac:dyDescent="0.25">
      <c r="A43" s="99"/>
      <c r="B43" s="109"/>
      <c r="C43" s="111"/>
      <c r="D43" s="113"/>
      <c r="E43" s="108"/>
      <c r="F43" s="112"/>
      <c r="G43" s="114"/>
      <c r="H43" s="114"/>
      <c r="I43" s="114"/>
      <c r="J43" s="114"/>
      <c r="K43" s="110"/>
      <c r="L43" s="167"/>
      <c r="M43" s="176"/>
    </row>
    <row r="44" spans="1:13" x14ac:dyDescent="0.25">
      <c r="A44" s="99"/>
      <c r="B44" s="109"/>
      <c r="C44" s="111"/>
      <c r="D44" s="113"/>
      <c r="E44" s="108"/>
      <c r="F44" s="112"/>
      <c r="G44" s="114"/>
      <c r="H44" s="114"/>
      <c r="I44" s="114"/>
      <c r="J44" s="114"/>
      <c r="K44" s="110"/>
      <c r="L44" s="167"/>
      <c r="M44" s="176"/>
    </row>
    <row r="45" spans="1:13" x14ac:dyDescent="0.25">
      <c r="A45" s="99"/>
      <c r="B45" s="109"/>
      <c r="C45" s="111"/>
      <c r="D45" s="113"/>
      <c r="E45" s="108"/>
      <c r="F45" s="112"/>
      <c r="G45" s="114"/>
      <c r="H45" s="114"/>
      <c r="I45" s="114"/>
      <c r="J45" s="114"/>
      <c r="K45" s="110"/>
      <c r="L45" s="167"/>
      <c r="M45" s="176"/>
    </row>
    <row r="46" spans="1:13" x14ac:dyDescent="0.25">
      <c r="A46" s="99"/>
      <c r="B46" s="109"/>
      <c r="C46" s="111"/>
      <c r="D46" s="113"/>
      <c r="E46" s="108"/>
      <c r="F46" s="112"/>
      <c r="G46" s="114"/>
      <c r="H46" s="114"/>
      <c r="I46" s="114"/>
      <c r="J46" s="114"/>
      <c r="K46" s="110"/>
      <c r="L46" s="167"/>
      <c r="M46" s="176"/>
    </row>
    <row r="47" spans="1:13" x14ac:dyDescent="0.25">
      <c r="A47" s="99"/>
      <c r="B47" s="109"/>
      <c r="C47" s="111"/>
      <c r="D47" s="113"/>
      <c r="E47" s="108"/>
      <c r="F47" s="112"/>
      <c r="G47" s="114"/>
      <c r="H47" s="114"/>
      <c r="I47" s="114"/>
      <c r="J47" s="114"/>
      <c r="K47" s="110"/>
      <c r="L47" s="167"/>
      <c r="M47" s="176"/>
    </row>
    <row r="48" spans="1:13" x14ac:dyDescent="0.25">
      <c r="A48" s="99"/>
      <c r="B48" s="109"/>
      <c r="C48" s="111"/>
      <c r="D48" s="113"/>
      <c r="E48" s="108"/>
      <c r="F48" s="112"/>
      <c r="G48" s="114"/>
      <c r="H48" s="114"/>
      <c r="I48" s="114"/>
      <c r="J48" s="114"/>
      <c r="K48" s="110"/>
      <c r="L48" s="167"/>
      <c r="M48" s="176"/>
    </row>
    <row r="49" spans="1:13" x14ac:dyDescent="0.25">
      <c r="A49" s="99"/>
      <c r="B49" s="109"/>
      <c r="C49" s="111"/>
      <c r="D49" s="113"/>
      <c r="E49" s="108"/>
      <c r="F49" s="112"/>
      <c r="G49" s="114"/>
      <c r="H49" s="114"/>
      <c r="I49" s="114"/>
      <c r="J49" s="114"/>
      <c r="K49" s="110"/>
      <c r="L49" s="167"/>
      <c r="M49" s="176"/>
    </row>
    <row r="50" spans="1:13" x14ac:dyDescent="0.25">
      <c r="A50" s="99"/>
      <c r="B50" s="109"/>
      <c r="C50" s="111"/>
      <c r="D50" s="113"/>
      <c r="E50" s="108"/>
      <c r="F50" s="112"/>
      <c r="G50" s="114"/>
      <c r="H50" s="114"/>
      <c r="I50" s="114"/>
      <c r="J50" s="114"/>
      <c r="K50" s="110"/>
      <c r="L50" s="167"/>
      <c r="M50" s="176"/>
    </row>
    <row r="51" spans="1:13" x14ac:dyDescent="0.25">
      <c r="A51" s="99"/>
      <c r="B51" s="109"/>
      <c r="C51" s="111"/>
      <c r="D51" s="113"/>
      <c r="E51" s="108"/>
      <c r="F51" s="112"/>
      <c r="G51" s="114"/>
      <c r="H51" s="114"/>
      <c r="I51" s="114"/>
      <c r="J51" s="114"/>
      <c r="K51" s="110"/>
      <c r="L51" s="167"/>
      <c r="M51" s="176"/>
    </row>
    <row r="52" spans="1:13" x14ac:dyDescent="0.25">
      <c r="A52" s="99"/>
      <c r="B52" s="109"/>
      <c r="C52" s="111"/>
      <c r="D52" s="113"/>
      <c r="E52" s="108"/>
      <c r="F52" s="112"/>
      <c r="G52" s="114"/>
      <c r="H52" s="114"/>
      <c r="I52" s="114"/>
      <c r="J52" s="114"/>
      <c r="K52" s="110"/>
      <c r="L52" s="167"/>
      <c r="M52" s="176"/>
    </row>
    <row r="53" spans="1:13" x14ac:dyDescent="0.25">
      <c r="A53" s="99"/>
      <c r="B53" s="109"/>
      <c r="C53" s="111"/>
      <c r="D53" s="113"/>
      <c r="E53" s="108"/>
      <c r="F53" s="112"/>
      <c r="G53" s="114"/>
      <c r="H53" s="114"/>
      <c r="I53" s="114"/>
      <c r="J53" s="114"/>
      <c r="K53" s="110"/>
      <c r="L53" s="167"/>
      <c r="M53" s="176"/>
    </row>
    <row r="54" spans="1:13" x14ac:dyDescent="0.25">
      <c r="A54" s="99"/>
      <c r="B54" s="109"/>
      <c r="C54" s="111"/>
      <c r="D54" s="113"/>
      <c r="E54" s="108"/>
      <c r="F54" s="112"/>
      <c r="G54" s="114"/>
      <c r="H54" s="114"/>
      <c r="I54" s="114"/>
      <c r="J54" s="114"/>
      <c r="K54" s="110"/>
      <c r="L54" s="167"/>
      <c r="M54" s="176"/>
    </row>
    <row r="55" spans="1:13" x14ac:dyDescent="0.25">
      <c r="A55" s="99"/>
      <c r="B55" s="109"/>
      <c r="C55" s="111"/>
      <c r="D55" s="113"/>
      <c r="E55" s="108"/>
      <c r="F55" s="112"/>
      <c r="G55" s="114"/>
      <c r="H55" s="114"/>
      <c r="I55" s="114"/>
      <c r="J55" s="114"/>
      <c r="K55" s="110"/>
      <c r="L55" s="167"/>
      <c r="M55" s="176"/>
    </row>
  </sheetData>
  <mergeCells count="3">
    <mergeCell ref="G2:I2"/>
    <mergeCell ref="T3:W3"/>
    <mergeCell ref="X3:AB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"/>
  <sheetViews>
    <sheetView topLeftCell="A7" workbookViewId="0">
      <selection activeCell="A23" sqref="A23:XFD23"/>
    </sheetView>
    <sheetView workbookViewId="1"/>
  </sheetViews>
  <sheetFormatPr defaultRowHeight="15" x14ac:dyDescent="0.25"/>
  <cols>
    <col min="1" max="1" width="16.140625" style="1" customWidth="1"/>
  </cols>
  <sheetData>
    <row r="2" spans="1:1" x14ac:dyDescent="0.25">
      <c r="A2" s="1" t="s">
        <v>1</v>
      </c>
    </row>
    <row r="3" spans="1:1" x14ac:dyDescent="0.25">
      <c r="A3" s="1" t="s">
        <v>0</v>
      </c>
    </row>
    <row r="4" spans="1:1" x14ac:dyDescent="0.25">
      <c r="A4" s="1" t="s">
        <v>2</v>
      </c>
    </row>
    <row r="5" spans="1:1" x14ac:dyDescent="0.25">
      <c r="A5" s="1" t="s">
        <v>3</v>
      </c>
    </row>
    <row r="6" spans="1:1" x14ac:dyDescent="0.25">
      <c r="A6" s="1" t="s">
        <v>4</v>
      </c>
    </row>
    <row r="7" spans="1:1" x14ac:dyDescent="0.25">
      <c r="A7" s="1" t="s">
        <v>5</v>
      </c>
    </row>
    <row r="8" spans="1:1" x14ac:dyDescent="0.25">
      <c r="A8" s="1" t="s">
        <v>6</v>
      </c>
    </row>
    <row r="9" spans="1:1" x14ac:dyDescent="0.25">
      <c r="A9" s="1" t="s">
        <v>7</v>
      </c>
    </row>
    <row r="10" spans="1:1" x14ac:dyDescent="0.25">
      <c r="A10" s="1" t="s">
        <v>8</v>
      </c>
    </row>
    <row r="11" spans="1:1" x14ac:dyDescent="0.25">
      <c r="A11" s="1" t="s">
        <v>9</v>
      </c>
    </row>
    <row r="12" spans="1:1" x14ac:dyDescent="0.25">
      <c r="A12" s="1" t="s">
        <v>10</v>
      </c>
    </row>
    <row r="13" spans="1:1" x14ac:dyDescent="0.25">
      <c r="A13" s="1" t="s">
        <v>11</v>
      </c>
    </row>
    <row r="14" spans="1:1" x14ac:dyDescent="0.25">
      <c r="A14" s="1" t="s">
        <v>12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8" spans="1:8" s="3" customFormat="1" ht="27" x14ac:dyDescent="0.25">
      <c r="A18" s="1"/>
      <c r="B18" s="20" t="s">
        <v>113</v>
      </c>
      <c r="C18" s="11">
        <v>1</v>
      </c>
      <c r="D18" s="12" t="s">
        <v>114</v>
      </c>
      <c r="E18" s="12"/>
      <c r="F18" s="61" t="s">
        <v>131</v>
      </c>
      <c r="G18" s="26" t="s">
        <v>116</v>
      </c>
      <c r="H18" s="27"/>
    </row>
    <row r="19" spans="1:8" s="3" customFormat="1" ht="27" x14ac:dyDescent="0.25">
      <c r="A19" s="1"/>
      <c r="B19" s="20" t="s">
        <v>112</v>
      </c>
      <c r="C19" s="11">
        <v>1</v>
      </c>
      <c r="D19" s="12" t="s">
        <v>114</v>
      </c>
      <c r="E19" s="12"/>
      <c r="F19" s="61" t="s">
        <v>133</v>
      </c>
      <c r="G19" s="26"/>
      <c r="H19" s="27"/>
    </row>
    <row r="22" spans="1:8" s="1" customFormat="1" x14ac:dyDescent="0.25">
      <c r="B22" s="47" t="s">
        <v>123</v>
      </c>
      <c r="C22" s="43">
        <v>1</v>
      </c>
      <c r="D22" s="43"/>
      <c r="E22" s="43"/>
      <c r="F22" s="33" t="s">
        <v>127</v>
      </c>
    </row>
    <row r="23" spans="1:8" s="1" customFormat="1" x14ac:dyDescent="0.25">
      <c r="B23" s="47" t="s">
        <v>125</v>
      </c>
      <c r="C23" s="43">
        <v>1</v>
      </c>
      <c r="D23" s="43"/>
      <c r="E23" s="43"/>
      <c r="F23" s="33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</vt:lpstr>
      <vt:lpstr>ISA</vt:lpstr>
      <vt:lpstr>u-ins</vt:lpstr>
      <vt:lpstr>Ctrl</vt:lpstr>
      <vt:lpstr>Sir 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Aba</dc:creator>
  <cp:lastModifiedBy>Aba</cp:lastModifiedBy>
  <dcterms:created xsi:type="dcterms:W3CDTF">2018-02-26T19:24:17Z</dcterms:created>
  <dcterms:modified xsi:type="dcterms:W3CDTF">2018-03-26T20:11:24Z</dcterms:modified>
</cp:coreProperties>
</file>