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bornpt\Dropbox\Tom\Files_Rutgers\Projects\HighPressure_Lipid_Dynamics\2024_Working\"/>
    </mc:Choice>
  </mc:AlternateContent>
  <xr:revisionPtr revIDLastSave="0" documentId="13_ncr:1_{91099924-89FB-406F-8EBF-1F6DF7EE76E5}" xr6:coauthVersionLast="47" xr6:coauthVersionMax="47" xr10:uidLastSave="{00000000-0000-0000-0000-000000000000}"/>
  <bookViews>
    <workbookView xWindow="-29028" yWindow="3384" windowWidth="17280" windowHeight="9960" activeTab="1" xr2:uid="{935E09FD-E4B0-4873-9DFD-7445C232C9CA}"/>
  </bookViews>
  <sheets>
    <sheet name="Sheet1" sheetId="1" r:id="rId1"/>
    <sheet name="Numberweightedvs. Lipidweigh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" i="2"/>
  <c r="C2" i="2"/>
  <c r="C3" i="2"/>
  <c r="C4" i="2"/>
  <c r="B18" i="2"/>
  <c r="C5" i="2" s="1"/>
  <c r="C1" i="2" l="1"/>
  <c r="C18" i="2" s="1"/>
  <c r="C17" i="2"/>
  <c r="C16" i="2"/>
  <c r="C15" i="2"/>
  <c r="C14" i="2"/>
  <c r="C13" i="2"/>
  <c r="C12" i="2"/>
  <c r="C11" i="2"/>
  <c r="C10" i="2"/>
  <c r="C9" i="2"/>
  <c r="C8" i="2"/>
  <c r="C7" i="2"/>
  <c r="C6" i="2"/>
  <c r="D18" i="2"/>
  <c r="E18" i="2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'Numberweightedvs. Lipidweighted'!$A$1:$A$17</c:f>
              <c:numCache>
                <c:formatCode>General</c:formatCode>
                <c:ptCount val="17"/>
                <c:pt idx="0">
                  <c:v>25.763000000000002</c:v>
                </c:pt>
                <c:pt idx="1">
                  <c:v>32.671599999999998</c:v>
                </c:pt>
                <c:pt idx="2">
                  <c:v>41.4328</c:v>
                </c:pt>
                <c:pt idx="3">
                  <c:v>52.543399999999998</c:v>
                </c:pt>
                <c:pt idx="4">
                  <c:v>66.633399999999995</c:v>
                </c:pt>
                <c:pt idx="5">
                  <c:v>84.501800000000003</c:v>
                </c:pt>
                <c:pt idx="6">
                  <c:v>107.16200000000001</c:v>
                </c:pt>
                <c:pt idx="7">
                  <c:v>135.898</c:v>
                </c:pt>
                <c:pt idx="8">
                  <c:v>172.34</c:v>
                </c:pt>
                <c:pt idx="9">
                  <c:v>218.55500000000001</c:v>
                </c:pt>
                <c:pt idx="10">
                  <c:v>277.16300000000001</c:v>
                </c:pt>
                <c:pt idx="11">
                  <c:v>351.48700000000002</c:v>
                </c:pt>
                <c:pt idx="12">
                  <c:v>445.74099999999999</c:v>
                </c:pt>
                <c:pt idx="13">
                  <c:v>565.27</c:v>
                </c:pt>
                <c:pt idx="14">
                  <c:v>716.85299999999995</c:v>
                </c:pt>
                <c:pt idx="15">
                  <c:v>909.08399999999995</c:v>
                </c:pt>
                <c:pt idx="16">
                  <c:v>1152.8599999999999</c:v>
                </c:pt>
              </c:numCache>
            </c:numRef>
          </c:xVal>
          <c:yVal>
            <c:numRef>
              <c:f>'Numberweightedvs. Lipidweighted'!$C$1:$C$17</c:f>
              <c:numCache>
                <c:formatCode>General</c:formatCode>
                <c:ptCount val="17"/>
                <c:pt idx="0">
                  <c:v>0.4001430879801654</c:v>
                </c:pt>
                <c:pt idx="1">
                  <c:v>0.37125421527204971</c:v>
                </c:pt>
                <c:pt idx="2">
                  <c:v>9.4422352418441033E-2</c:v>
                </c:pt>
                <c:pt idx="3">
                  <c:v>7.7843651590080373E-3</c:v>
                </c:pt>
                <c:pt idx="4">
                  <c:v>0</c:v>
                </c:pt>
                <c:pt idx="5">
                  <c:v>0</c:v>
                </c:pt>
                <c:pt idx="6">
                  <c:v>4.2562285770219803E-2</c:v>
                </c:pt>
                <c:pt idx="7">
                  <c:v>2.2229071521222572E-2</c:v>
                </c:pt>
                <c:pt idx="8">
                  <c:v>1.8928271806888684E-2</c:v>
                </c:pt>
                <c:pt idx="9">
                  <c:v>1.8986773574176996E-2</c:v>
                </c:pt>
                <c:pt idx="10">
                  <c:v>1.3599010814475952E-2</c:v>
                </c:pt>
                <c:pt idx="11">
                  <c:v>5.5435374655215652E-3</c:v>
                </c:pt>
                <c:pt idx="12">
                  <c:v>2.8122649561170255E-3</c:v>
                </c:pt>
                <c:pt idx="13">
                  <c:v>1.3130696667106438E-3</c:v>
                </c:pt>
                <c:pt idx="14">
                  <c:v>3.4688947923423028E-4</c:v>
                </c:pt>
                <c:pt idx="15">
                  <c:v>7.4337545673621851E-5</c:v>
                </c:pt>
                <c:pt idx="16">
                  <c:v>4.6657009468317638E-7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7F-4311-9B41-9C97F789E19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'Numberweightedvs. Lipidweighted'!$A$1:$A$17</c:f>
              <c:numCache>
                <c:formatCode>General</c:formatCode>
                <c:ptCount val="17"/>
                <c:pt idx="0">
                  <c:v>25.763000000000002</c:v>
                </c:pt>
                <c:pt idx="1">
                  <c:v>32.671599999999998</c:v>
                </c:pt>
                <c:pt idx="2">
                  <c:v>41.4328</c:v>
                </c:pt>
                <c:pt idx="3">
                  <c:v>52.543399999999998</c:v>
                </c:pt>
                <c:pt idx="4">
                  <c:v>66.633399999999995</c:v>
                </c:pt>
                <c:pt idx="5">
                  <c:v>84.501800000000003</c:v>
                </c:pt>
                <c:pt idx="6">
                  <c:v>107.16200000000001</c:v>
                </c:pt>
                <c:pt idx="7">
                  <c:v>135.898</c:v>
                </c:pt>
                <c:pt idx="8">
                  <c:v>172.34</c:v>
                </c:pt>
                <c:pt idx="9">
                  <c:v>218.55500000000001</c:v>
                </c:pt>
                <c:pt idx="10">
                  <c:v>277.16300000000001</c:v>
                </c:pt>
                <c:pt idx="11">
                  <c:v>351.48700000000002</c:v>
                </c:pt>
                <c:pt idx="12">
                  <c:v>445.74099999999999</c:v>
                </c:pt>
                <c:pt idx="13">
                  <c:v>565.27</c:v>
                </c:pt>
                <c:pt idx="14">
                  <c:v>716.85299999999995</c:v>
                </c:pt>
                <c:pt idx="15">
                  <c:v>909.08399999999995</c:v>
                </c:pt>
                <c:pt idx="16">
                  <c:v>1152.8599999999999</c:v>
                </c:pt>
              </c:numCache>
            </c:numRef>
          </c:xVal>
          <c:yVal>
            <c:numRef>
              <c:f>'Numberweightedvs. Lipidweighted'!$E$1:$E$17</c:f>
              <c:numCache>
                <c:formatCode>General</c:formatCode>
                <c:ptCount val="17"/>
                <c:pt idx="0">
                  <c:v>4.3100562342396662E-2</c:v>
                </c:pt>
                <c:pt idx="1">
                  <c:v>3.2863850160932469E-2</c:v>
                </c:pt>
                <c:pt idx="2">
                  <c:v>1.3898950503489891E-2</c:v>
                </c:pt>
                <c:pt idx="3">
                  <c:v>1.8687738479321691E-3</c:v>
                </c:pt>
                <c:pt idx="4">
                  <c:v>0</c:v>
                </c:pt>
                <c:pt idx="5">
                  <c:v>0</c:v>
                </c:pt>
                <c:pt idx="6">
                  <c:v>4.2581026377583382E-2</c:v>
                </c:pt>
                <c:pt idx="7">
                  <c:v>3.7355537120023943E-2</c:v>
                </c:pt>
                <c:pt idx="8">
                  <c:v>5.3140392201280889E-2</c:v>
                </c:pt>
                <c:pt idx="9">
                  <c:v>9.0537539656926611E-2</c:v>
                </c:pt>
                <c:pt idx="10">
                  <c:v>0.11466980466312125</c:v>
                </c:pt>
                <c:pt idx="11">
                  <c:v>8.4912473271837985E-2</c:v>
                </c:pt>
                <c:pt idx="12">
                  <c:v>7.5705029935502488E-2</c:v>
                </c:pt>
                <c:pt idx="13">
                  <c:v>6.1502445929184038E-2</c:v>
                </c:pt>
                <c:pt idx="14">
                  <c:v>2.7842673980102806E-2</c:v>
                </c:pt>
                <c:pt idx="15">
                  <c:v>9.8705031851580513E-3</c:v>
                </c:pt>
                <c:pt idx="16">
                  <c:v>1.0062388669928453E-4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7F-4311-9B41-9C97F789E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001663"/>
        <c:axId val="939002143"/>
      </c:scatterChart>
      <c:valAx>
        <c:axId val="93900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002143"/>
        <c:crosses val="autoZero"/>
        <c:crossBetween val="midCat"/>
      </c:valAx>
      <c:valAx>
        <c:axId val="93900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001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563880</xdr:colOff>
      <xdr:row>2</xdr:row>
      <xdr:rowOff>110490</xdr:rowOff>
    </xdr:from>
    <xdr:to>
      <xdr:col>13</xdr:col>
      <xdr:colOff>259080</xdr:colOff>
      <xdr:row>17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E88E70-25CD-AF04-02CD-6AF6DF6674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967A-3D7D-4BDB-BF0E-3D57AB6A5B04}">
  <dimension ref="A1:B17"/>
  <sheetViews>
    <sheetView workbookViewId="0">
      <selection activeCell="B1" sqref="B1"/>
    </sheetView>
  </sheetViews>
  <sheetFormatPr defaultRowHeight="14.4" x14ac:dyDescent="0.3"/>
  <sheetData>
    <row r="1" spans="1:2" x14ac:dyDescent="0.3">
      <c r="A1">
        <v>25.763000000000002</v>
      </c>
      <c r="B1">
        <v>4.3100562342396655E-2</v>
      </c>
    </row>
    <row r="2" spans="1:2" x14ac:dyDescent="0.3">
      <c r="A2">
        <v>32.671599999999998</v>
      </c>
      <c r="B2">
        <v>6.4311249899192485E-2</v>
      </c>
    </row>
    <row r="3" spans="1:2" x14ac:dyDescent="0.3">
      <c r="A3">
        <v>41.4328</v>
      </c>
      <c r="B3">
        <v>2.6304989545143775E-2</v>
      </c>
    </row>
    <row r="4" spans="1:2" x14ac:dyDescent="0.3">
      <c r="A4">
        <v>52.543399999999998</v>
      </c>
      <c r="B4">
        <v>3.4876612336561612E-3</v>
      </c>
    </row>
    <row r="5" spans="1:2" x14ac:dyDescent="0.3">
      <c r="A5">
        <v>66.633399999999995</v>
      </c>
      <c r="B5">
        <v>0</v>
      </c>
    </row>
    <row r="6" spans="1:2" x14ac:dyDescent="0.3">
      <c r="A6">
        <v>84.501800000000003</v>
      </c>
      <c r="B6">
        <v>0</v>
      </c>
    </row>
    <row r="7" spans="1:2" x14ac:dyDescent="0.3">
      <c r="A7">
        <v>107.16200000000001</v>
      </c>
      <c r="B7">
        <v>7.9319745896173396E-2</v>
      </c>
    </row>
    <row r="8" spans="1:2" x14ac:dyDescent="0.3">
      <c r="A8">
        <v>135.898</v>
      </c>
      <c r="B8">
        <v>6.6622696116481417E-2</v>
      </c>
    </row>
    <row r="9" spans="1:2" x14ac:dyDescent="0.3">
      <c r="A9">
        <v>172.34</v>
      </c>
      <c r="B9">
        <v>9.1234246818527001E-2</v>
      </c>
    </row>
    <row r="10" spans="1:2" x14ac:dyDescent="0.3">
      <c r="A10">
        <v>218.55500000000001</v>
      </c>
      <c r="B10">
        <v>0.14717953093128575</v>
      </c>
    </row>
    <row r="11" spans="1:2" x14ac:dyDescent="0.3">
      <c r="A11">
        <v>277.16300000000001</v>
      </c>
      <c r="B11">
        <v>0.16953234771156817</v>
      </c>
    </row>
    <row r="12" spans="1:2" x14ac:dyDescent="0.3">
      <c r="A12">
        <v>351.48700000000002</v>
      </c>
      <c r="B12">
        <v>0.11114252806346456</v>
      </c>
    </row>
    <row r="13" spans="1:2" x14ac:dyDescent="0.3">
      <c r="A13">
        <v>445.74099999999999</v>
      </c>
      <c r="B13">
        <v>9.0676792895055383E-2</v>
      </c>
    </row>
    <row r="14" spans="1:2" x14ac:dyDescent="0.3">
      <c r="A14">
        <v>565.27</v>
      </c>
      <c r="B14">
        <v>6.8088598243632753E-2</v>
      </c>
    </row>
    <row r="15" spans="1:2" x14ac:dyDescent="0.3">
      <c r="A15">
        <v>716.85299999999995</v>
      </c>
      <c r="B15">
        <v>2.892851182323462E-2</v>
      </c>
    </row>
    <row r="16" spans="1:2" x14ac:dyDescent="0.3">
      <c r="A16">
        <v>909.08399999999995</v>
      </c>
      <c r="B16">
        <v>9.969904467303E-3</v>
      </c>
    </row>
    <row r="17" spans="1:2" x14ac:dyDescent="0.3">
      <c r="A17">
        <v>1152.8599999999999</v>
      </c>
      <c r="B17" s="1">
        <v>1.0063401288479512E-4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85C1-C9D9-4568-97C5-02A66FAC6CA9}">
  <dimension ref="A1:E18"/>
  <sheetViews>
    <sheetView tabSelected="1" workbookViewId="0">
      <selection activeCell="D12" sqref="D12"/>
    </sheetView>
  </sheetViews>
  <sheetFormatPr defaultRowHeight="14.4" x14ac:dyDescent="0.3"/>
  <sheetData>
    <row r="1" spans="1:5" x14ac:dyDescent="0.3">
      <c r="A1">
        <v>25.763000000000002</v>
      </c>
      <c r="B1">
        <v>40.013100000000001</v>
      </c>
      <c r="C1">
        <f>2*B1/SUM(B:B)</f>
        <v>0.4001430879801654</v>
      </c>
      <c r="D1">
        <f>C1*8*3.1416*A1^2</f>
        <v>6674.9660574973805</v>
      </c>
      <c r="E1">
        <f>D1/SUM(D1:D17)</f>
        <v>4.3100562342396662E-2</v>
      </c>
    </row>
    <row r="2" spans="1:5" x14ac:dyDescent="0.3">
      <c r="A2">
        <v>32.671599999999998</v>
      </c>
      <c r="B2">
        <v>37.124299999999998</v>
      </c>
      <c r="C2">
        <f t="shared" ref="C2:C17" si="0">2*B2/SUM(B:B)</f>
        <v>0.37125421527204971</v>
      </c>
      <c r="D2">
        <f t="shared" ref="D2:D17" si="1">C2*8*3.1416*A2^2</f>
        <v>9959.8563652631747</v>
      </c>
      <c r="E2">
        <f t="shared" ref="E2:E17" si="2">D2/SUM(D2:D18)</f>
        <v>3.2863850160932469E-2</v>
      </c>
    </row>
    <row r="3" spans="1:5" x14ac:dyDescent="0.3">
      <c r="A3">
        <v>41.4328</v>
      </c>
      <c r="B3">
        <v>9.4419500000000003</v>
      </c>
      <c r="C3">
        <f t="shared" si="0"/>
        <v>9.4422352418441033E-2</v>
      </c>
      <c r="D3">
        <f t="shared" si="1"/>
        <v>4073.8427253405198</v>
      </c>
      <c r="E3">
        <f t="shared" si="2"/>
        <v>1.3898950503489891E-2</v>
      </c>
    </row>
    <row r="4" spans="1:5" x14ac:dyDescent="0.3">
      <c r="A4">
        <v>52.543399999999998</v>
      </c>
      <c r="B4">
        <v>0.77841300000000002</v>
      </c>
      <c r="C4">
        <f t="shared" si="0"/>
        <v>7.7843651590080373E-3</v>
      </c>
      <c r="D4">
        <f t="shared" si="1"/>
        <v>540.13263608406567</v>
      </c>
      <c r="E4">
        <f t="shared" si="2"/>
        <v>1.8687738479321691E-3</v>
      </c>
    </row>
    <row r="5" spans="1:5" x14ac:dyDescent="0.3">
      <c r="A5">
        <v>66.633399999999995</v>
      </c>
      <c r="B5">
        <v>0</v>
      </c>
      <c r="C5">
        <f t="shared" si="0"/>
        <v>0</v>
      </c>
      <c r="D5">
        <f t="shared" si="1"/>
        <v>0</v>
      </c>
      <c r="E5">
        <f t="shared" si="2"/>
        <v>0</v>
      </c>
    </row>
    <row r="6" spans="1:5" x14ac:dyDescent="0.3">
      <c r="A6">
        <v>84.501800000000003</v>
      </c>
      <c r="B6">
        <v>0</v>
      </c>
      <c r="C6">
        <f t="shared" si="0"/>
        <v>0</v>
      </c>
      <c r="D6">
        <f t="shared" si="1"/>
        <v>0</v>
      </c>
      <c r="E6">
        <f t="shared" si="2"/>
        <v>0</v>
      </c>
    </row>
    <row r="7" spans="1:5" x14ac:dyDescent="0.3">
      <c r="A7">
        <v>107.16200000000001</v>
      </c>
      <c r="B7">
        <v>4.2561</v>
      </c>
      <c r="C7">
        <f t="shared" si="0"/>
        <v>4.2562285770219803E-2</v>
      </c>
      <c r="D7">
        <f t="shared" si="1"/>
        <v>12284.215861041444</v>
      </c>
      <c r="E7">
        <f t="shared" si="2"/>
        <v>4.2581026377583382E-2</v>
      </c>
    </row>
    <row r="8" spans="1:5" x14ac:dyDescent="0.3">
      <c r="A8">
        <v>135.898</v>
      </c>
      <c r="B8">
        <v>2.2228400000000001</v>
      </c>
      <c r="C8">
        <f t="shared" si="0"/>
        <v>2.2229071521222572E-2</v>
      </c>
      <c r="D8">
        <f t="shared" si="1"/>
        <v>10317.829073868825</v>
      </c>
      <c r="E8">
        <f t="shared" si="2"/>
        <v>3.7355537120023943E-2</v>
      </c>
    </row>
    <row r="9" spans="1:5" x14ac:dyDescent="0.3">
      <c r="A9">
        <v>172.34</v>
      </c>
      <c r="B9">
        <v>1.8927700000000001</v>
      </c>
      <c r="C9">
        <f t="shared" si="0"/>
        <v>1.8928271806888684E-2</v>
      </c>
      <c r="D9">
        <f t="shared" si="1"/>
        <v>14129.409634081881</v>
      </c>
      <c r="E9">
        <f t="shared" si="2"/>
        <v>5.3140392201280889E-2</v>
      </c>
    </row>
    <row r="10" spans="1:5" x14ac:dyDescent="0.3">
      <c r="A10">
        <v>218.55500000000001</v>
      </c>
      <c r="B10">
        <v>1.89862</v>
      </c>
      <c r="C10">
        <f t="shared" si="0"/>
        <v>1.8986773574176996E-2</v>
      </c>
      <c r="D10">
        <f t="shared" si="1"/>
        <v>22793.632378163762</v>
      </c>
      <c r="E10">
        <f t="shared" si="2"/>
        <v>9.0537539656926611E-2</v>
      </c>
    </row>
    <row r="11" spans="1:5" x14ac:dyDescent="0.3">
      <c r="A11">
        <v>277.16300000000001</v>
      </c>
      <c r="B11">
        <v>1.3598600000000001</v>
      </c>
      <c r="C11">
        <f t="shared" si="0"/>
        <v>1.3599010814475952E-2</v>
      </c>
      <c r="D11">
        <f t="shared" si="1"/>
        <v>26255.403760925408</v>
      </c>
      <c r="E11">
        <f t="shared" si="2"/>
        <v>0.11466980466312125</v>
      </c>
    </row>
    <row r="12" spans="1:5" x14ac:dyDescent="0.3">
      <c r="A12">
        <v>351.48700000000002</v>
      </c>
      <c r="B12">
        <v>0.55433699999999997</v>
      </c>
      <c r="C12">
        <f t="shared" si="0"/>
        <v>5.5435374655215652E-3</v>
      </c>
      <c r="D12">
        <f t="shared" si="1"/>
        <v>17212.596821232644</v>
      </c>
      <c r="E12">
        <f t="shared" si="2"/>
        <v>8.4912473271837985E-2</v>
      </c>
    </row>
    <row r="13" spans="1:5" x14ac:dyDescent="0.3">
      <c r="A13">
        <v>445.74099999999999</v>
      </c>
      <c r="B13">
        <v>0.28121800000000002</v>
      </c>
      <c r="C13">
        <f t="shared" si="0"/>
        <v>2.8122649561170255E-3</v>
      </c>
      <c r="D13">
        <f t="shared" si="1"/>
        <v>14043.076978182133</v>
      </c>
      <c r="E13">
        <f t="shared" si="2"/>
        <v>7.5705029935502488E-2</v>
      </c>
    </row>
    <row r="14" spans="1:5" x14ac:dyDescent="0.3">
      <c r="A14">
        <v>565.27</v>
      </c>
      <c r="B14">
        <v>0.131303</v>
      </c>
      <c r="C14">
        <f t="shared" si="0"/>
        <v>1.3130696667106438E-3</v>
      </c>
      <c r="D14">
        <f t="shared" si="1"/>
        <v>10544.852722994703</v>
      </c>
      <c r="E14">
        <f t="shared" si="2"/>
        <v>6.1502445929184038E-2</v>
      </c>
    </row>
    <row r="15" spans="1:5" x14ac:dyDescent="0.3">
      <c r="A15">
        <v>716.85299999999995</v>
      </c>
      <c r="B15">
        <v>3.4687900000000001E-2</v>
      </c>
      <c r="C15">
        <f t="shared" si="0"/>
        <v>3.4688947923423028E-4</v>
      </c>
      <c r="D15">
        <f t="shared" si="1"/>
        <v>4480.1465229157702</v>
      </c>
      <c r="E15">
        <f t="shared" si="2"/>
        <v>2.7842673980102806E-2</v>
      </c>
    </row>
    <row r="16" spans="1:5" x14ac:dyDescent="0.3">
      <c r="A16">
        <v>909.08399999999995</v>
      </c>
      <c r="B16">
        <v>7.4335299999999998E-3</v>
      </c>
      <c r="C16">
        <f t="shared" si="0"/>
        <v>7.4337545673621851E-5</v>
      </c>
      <c r="D16">
        <f t="shared" si="1"/>
        <v>1544.0349336295574</v>
      </c>
      <c r="E16">
        <f t="shared" si="2"/>
        <v>9.8705031851580513E-3</v>
      </c>
    </row>
    <row r="17" spans="1:5" x14ac:dyDescent="0.3">
      <c r="A17">
        <v>1152.8599999999999</v>
      </c>
      <c r="B17" s="1">
        <v>4.6655600000000001E-5</v>
      </c>
      <c r="C17">
        <f t="shared" si="0"/>
        <v>4.6657009468317638E-7</v>
      </c>
      <c r="D17">
        <f t="shared" si="1"/>
        <v>15.585147472078418</v>
      </c>
      <c r="E17">
        <f t="shared" si="2"/>
        <v>1.0062388669928453E-4</v>
      </c>
    </row>
    <row r="18" spans="1:5" x14ac:dyDescent="0.3">
      <c r="B18">
        <f>SUM(B1:B17)</f>
        <v>99.996979085600003</v>
      </c>
      <c r="C18">
        <f t="shared" ref="C18:E18" si="3">SUM(C1:C17)</f>
        <v>0.99999999999999989</v>
      </c>
      <c r="D18">
        <f t="shared" si="3"/>
        <v>154869.58161869334</v>
      </c>
      <c r="E18">
        <f t="shared" si="3"/>
        <v>0.68995018706217182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E08868DB88540A6B29BC1011E3801" ma:contentTypeVersion="15" ma:contentTypeDescription="Create a new document." ma:contentTypeScope="" ma:versionID="6448924d2801b1a6948f22935fbeddf4">
  <xsd:schema xmlns:xsd="http://www.w3.org/2001/XMLSchema" xmlns:xs="http://www.w3.org/2001/XMLSchema" xmlns:p="http://schemas.microsoft.com/office/2006/metadata/properties" xmlns:ns2="8c4f9b02-17f4-4a56-a793-675be543bffc" xmlns:ns3="9079b3b0-92da-4879-84c8-5d5a314e41bd" targetNamespace="http://schemas.microsoft.com/office/2006/metadata/properties" ma:root="true" ma:fieldsID="c02ea3b859bf99eb7f88e64462839d0a" ns2:_="" ns3:_="">
    <xsd:import namespace="8c4f9b02-17f4-4a56-a793-675be543bffc"/>
    <xsd:import namespace="9079b3b0-92da-4879-84c8-5d5a314e41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f9b02-17f4-4a56-a793-675be543b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2777389-5812-4b7a-9ab1-3d72f20980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9b3b0-92da-4879-84c8-5d5a314e41b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bc0d556-53ab-4ea8-99b5-735bcf399617}" ma:internalName="TaxCatchAll" ma:showField="CatchAllData" ma:web="9079b3b0-92da-4879-84c8-5d5a314e41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E97222-489E-449D-B613-0C0947AEEA42}"/>
</file>

<file path=customXml/itemProps2.xml><?xml version="1.0" encoding="utf-8"?>
<ds:datastoreItem xmlns:ds="http://schemas.openxmlformats.org/officeDocument/2006/customXml" ds:itemID="{FD939C06-3970-4F0E-ACCD-796CFF059C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Numberweightedvs. Lipidweighted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Osborn Popp</dc:creator>
  <cp:lastModifiedBy>Osborn Popp, Tom</cp:lastModifiedBy>
  <dcterms:created xsi:type="dcterms:W3CDTF">2023-07-18T19:38:53Z</dcterms:created>
  <dcterms:modified xsi:type="dcterms:W3CDTF">2024-09-03T19:48:10Z</dcterms:modified>
</cp:coreProperties>
</file>