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bornpt\Dropbox\Tom\Files_Rutgers\Projects\HighPressure_Lipid_Dynamics\2024_Working\"/>
    </mc:Choice>
  </mc:AlternateContent>
  <xr:revisionPtr revIDLastSave="0" documentId="13_ncr:1_{4D57C13B-27CB-44E4-AEB9-9AB9DBD26039}" xr6:coauthVersionLast="47" xr6:coauthVersionMax="47" xr10:uidLastSave="{00000000-0000-0000-0000-000000000000}"/>
  <bookViews>
    <workbookView xWindow="-22896" yWindow="3228" windowWidth="23040" windowHeight="12072" xr2:uid="{935E09FD-E4B0-4873-9DFD-7445C232C9CA}"/>
  </bookViews>
  <sheets>
    <sheet name="Sheet1" sheetId="1" r:id="rId1"/>
    <sheet name="Numberweightedvs. Lipidweigh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E18" i="2" s="1"/>
  <c r="C18" i="2"/>
  <c r="D17" i="2"/>
  <c r="E17" i="2" s="1"/>
  <c r="C17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2" i="2"/>
  <c r="E12" i="2" s="1"/>
  <c r="C12" i="2"/>
  <c r="D11" i="2"/>
  <c r="C11" i="2"/>
  <c r="D10" i="2"/>
  <c r="E10" i="2" s="1"/>
  <c r="C10" i="2"/>
  <c r="D9" i="2"/>
  <c r="E9" i="2" s="1"/>
  <c r="C9" i="2"/>
  <c r="D8" i="2"/>
  <c r="E8" i="2" s="1"/>
  <c r="C8" i="2"/>
  <c r="D7" i="2"/>
  <c r="E7" i="2" s="1"/>
  <c r="C7" i="2"/>
  <c r="D6" i="2"/>
  <c r="E6" i="2" s="1"/>
  <c r="C6" i="2"/>
  <c r="D5" i="2"/>
  <c r="E5" i="2" s="1"/>
  <c r="C5" i="2"/>
  <c r="D4" i="2"/>
  <c r="E4" i="2" s="1"/>
  <c r="C4" i="2"/>
  <c r="D3" i="2"/>
  <c r="C3" i="2"/>
  <c r="D2" i="2"/>
  <c r="E2" i="2" s="1"/>
  <c r="C2" i="2"/>
  <c r="D1" i="2"/>
  <c r="E3" i="2" s="1"/>
  <c r="C1" i="2"/>
  <c r="E11" i="2" l="1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'Numberweightedvs. Lipidweighted'!$A$1:$A$18</c:f>
              <c:numCache>
                <c:formatCode>General</c:formatCode>
                <c:ptCount val="18"/>
                <c:pt idx="0">
                  <c:v>20.296800000000001</c:v>
                </c:pt>
                <c:pt idx="1">
                  <c:v>25.739599999999999</c:v>
                </c:pt>
                <c:pt idx="2">
                  <c:v>32.6419</c:v>
                </c:pt>
                <c:pt idx="3">
                  <c:v>41.395099999999999</c:v>
                </c:pt>
                <c:pt idx="4">
                  <c:v>52.495600000000003</c:v>
                </c:pt>
                <c:pt idx="5">
                  <c:v>66.572699999999998</c:v>
                </c:pt>
                <c:pt idx="6">
                  <c:v>84.424800000000005</c:v>
                </c:pt>
                <c:pt idx="7">
                  <c:v>107.06399999999999</c:v>
                </c:pt>
                <c:pt idx="8">
                  <c:v>135.774</c:v>
                </c:pt>
                <c:pt idx="9">
                  <c:v>172.18299999999999</c:v>
                </c:pt>
                <c:pt idx="10">
                  <c:v>218.35599999999999</c:v>
                </c:pt>
                <c:pt idx="11">
                  <c:v>276.91000000000003</c:v>
                </c:pt>
                <c:pt idx="12">
                  <c:v>351.166</c:v>
                </c:pt>
                <c:pt idx="13">
                  <c:v>445.33499999999998</c:v>
                </c:pt>
                <c:pt idx="14">
                  <c:v>564.755</c:v>
                </c:pt>
                <c:pt idx="15">
                  <c:v>716.2</c:v>
                </c:pt>
                <c:pt idx="16">
                  <c:v>908.255</c:v>
                </c:pt>
                <c:pt idx="17">
                  <c:v>1151.81</c:v>
                </c:pt>
              </c:numCache>
            </c:numRef>
          </c:xVal>
          <c:yVal>
            <c:numRef>
              <c:f>'Numberweightedvs. Lipidweighted'!$C$1:$C$18</c:f>
              <c:numCache>
                <c:formatCode>General</c:formatCode>
                <c:ptCount val="18"/>
                <c:pt idx="0">
                  <c:v>0.23933303254450575</c:v>
                </c:pt>
                <c:pt idx="1">
                  <c:v>0.23027803131320668</c:v>
                </c:pt>
                <c:pt idx="2">
                  <c:v>0.14171401927027233</c:v>
                </c:pt>
                <c:pt idx="3">
                  <c:v>7.8317510649615105E-2</c:v>
                </c:pt>
                <c:pt idx="4">
                  <c:v>4.4499006050974843E-2</c:v>
                </c:pt>
                <c:pt idx="5">
                  <c:v>2.9935404070616244E-2</c:v>
                </c:pt>
                <c:pt idx="6">
                  <c:v>3.1978304348409828E-2</c:v>
                </c:pt>
                <c:pt idx="7">
                  <c:v>0.13049601774484848</c:v>
                </c:pt>
                <c:pt idx="8">
                  <c:v>2.8124303824342833E-2</c:v>
                </c:pt>
                <c:pt idx="9">
                  <c:v>1.5478102104712323E-2</c:v>
                </c:pt>
                <c:pt idx="10">
                  <c:v>1.2929701758180845E-2</c:v>
                </c:pt>
                <c:pt idx="11">
                  <c:v>8.7965411961536712E-3</c:v>
                </c:pt>
                <c:pt idx="12">
                  <c:v>3.8525305238671006E-3</c:v>
                </c:pt>
                <c:pt idx="13">
                  <c:v>2.2868103109604659E-3</c:v>
                </c:pt>
                <c:pt idx="14">
                  <c:v>1.3592601848321998E-3</c:v>
                </c:pt>
                <c:pt idx="15">
                  <c:v>4.7371606441591043E-4</c:v>
                </c:pt>
                <c:pt idx="16">
                  <c:v>1.429370194365759E-4</c:v>
                </c:pt>
                <c:pt idx="17">
                  <c:v>4.7710206487633877E-6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6-4BC9-9A9B-8CF1712BE3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'Numberweightedvs. Lipidweighted'!$A$1:$A$18</c:f>
              <c:numCache>
                <c:formatCode>General</c:formatCode>
                <c:ptCount val="18"/>
                <c:pt idx="0">
                  <c:v>20.296800000000001</c:v>
                </c:pt>
                <c:pt idx="1">
                  <c:v>25.739599999999999</c:v>
                </c:pt>
                <c:pt idx="2">
                  <c:v>32.6419</c:v>
                </c:pt>
                <c:pt idx="3">
                  <c:v>41.395099999999999</c:v>
                </c:pt>
                <c:pt idx="4">
                  <c:v>52.495600000000003</c:v>
                </c:pt>
                <c:pt idx="5">
                  <c:v>66.572699999999998</c:v>
                </c:pt>
                <c:pt idx="6">
                  <c:v>84.424800000000005</c:v>
                </c:pt>
                <c:pt idx="7">
                  <c:v>107.06399999999999</c:v>
                </c:pt>
                <c:pt idx="8">
                  <c:v>135.774</c:v>
                </c:pt>
                <c:pt idx="9">
                  <c:v>172.18299999999999</c:v>
                </c:pt>
                <c:pt idx="10">
                  <c:v>218.35599999999999</c:v>
                </c:pt>
                <c:pt idx="11">
                  <c:v>276.91000000000003</c:v>
                </c:pt>
                <c:pt idx="12">
                  <c:v>351.166</c:v>
                </c:pt>
                <c:pt idx="13">
                  <c:v>445.33499999999998</c:v>
                </c:pt>
                <c:pt idx="14">
                  <c:v>564.755</c:v>
                </c:pt>
                <c:pt idx="15">
                  <c:v>716.2</c:v>
                </c:pt>
                <c:pt idx="16">
                  <c:v>908.255</c:v>
                </c:pt>
                <c:pt idx="17">
                  <c:v>1151.81</c:v>
                </c:pt>
              </c:numCache>
            </c:numRef>
          </c:xVal>
          <c:yVal>
            <c:numRef>
              <c:f>'Numberweightedvs. Lipidweighted'!$E$1:$E$18</c:f>
              <c:numCache>
                <c:formatCode>General</c:formatCode>
                <c:ptCount val="18"/>
                <c:pt idx="0">
                  <c:v>1.5137985024092825E-2</c:v>
                </c:pt>
                <c:pt idx="1">
                  <c:v>2.3424286867053192E-2</c:v>
                </c:pt>
                <c:pt idx="2">
                  <c:v>2.3183230780553617E-2</c:v>
                </c:pt>
                <c:pt idx="3">
                  <c:v>2.0604734834661999E-2</c:v>
                </c:pt>
                <c:pt idx="4">
                  <c:v>1.8828095877287284E-2</c:v>
                </c:pt>
                <c:pt idx="5">
                  <c:v>2.0369846190780375E-2</c:v>
                </c:pt>
                <c:pt idx="6">
                  <c:v>3.4994983688720581E-2</c:v>
                </c:pt>
                <c:pt idx="7">
                  <c:v>0.22966481814665765</c:v>
                </c:pt>
                <c:pt idx="8">
                  <c:v>7.9602240108901878E-2</c:v>
                </c:pt>
                <c:pt idx="9">
                  <c:v>7.0454466554593642E-2</c:v>
                </c:pt>
                <c:pt idx="10">
                  <c:v>9.4651837686653376E-2</c:v>
                </c:pt>
                <c:pt idx="11">
                  <c:v>0.10356177921978511</c:v>
                </c:pt>
                <c:pt idx="12">
                  <c:v>7.2942608957157956E-2</c:v>
                </c:pt>
                <c:pt idx="13">
                  <c:v>6.9632835802449486E-2</c:v>
                </c:pt>
                <c:pt idx="14">
                  <c:v>6.6563024604024593E-2</c:v>
                </c:pt>
                <c:pt idx="15">
                  <c:v>3.7307575696954309E-2</c:v>
                </c:pt>
                <c:pt idx="16">
                  <c:v>1.8103835697035407E-2</c:v>
                </c:pt>
                <c:pt idx="17">
                  <c:v>9.7181426263685355E-4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6-4BC9-9A9B-8CF1712B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3423"/>
        <c:axId val="176171023"/>
      </c:scatterChart>
      <c:valAx>
        <c:axId val="1761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1023"/>
        <c:crosses val="autoZero"/>
        <c:crossBetween val="midCat"/>
      </c:valAx>
      <c:valAx>
        <c:axId val="1761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5</xdr:row>
      <xdr:rowOff>133350</xdr:rowOff>
    </xdr:from>
    <xdr:to>
      <xdr:col>15</xdr:col>
      <xdr:colOff>160020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92CD2-B1DE-E41C-69A8-C9FBBE6F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967A-3D7D-4BDB-BF0E-3D57AB6A5B04}">
  <dimension ref="A1:D18"/>
  <sheetViews>
    <sheetView tabSelected="1" workbookViewId="0">
      <selection activeCell="J12" sqref="J12"/>
    </sheetView>
  </sheetViews>
  <sheetFormatPr defaultRowHeight="14.4" x14ac:dyDescent="0.3"/>
  <sheetData>
    <row r="1" spans="1:4" x14ac:dyDescent="0.3">
      <c r="A1">
        <v>20.296800000000001</v>
      </c>
      <c r="B1">
        <v>1.5137985024092825E-2</v>
      </c>
      <c r="C1"/>
      <c r="D1"/>
    </row>
    <row r="2" spans="1:4" x14ac:dyDescent="0.3">
      <c r="A2">
        <v>25.739599999999999</v>
      </c>
      <c r="B2">
        <v>2.3424286867053192E-2</v>
      </c>
    </row>
    <row r="3" spans="1:4" x14ac:dyDescent="0.3">
      <c r="A3">
        <v>32.6419</v>
      </c>
      <c r="B3">
        <v>2.3183230780553617E-2</v>
      </c>
    </row>
    <row r="4" spans="1:4" x14ac:dyDescent="0.3">
      <c r="A4">
        <v>41.395099999999999</v>
      </c>
      <c r="B4">
        <v>2.0604734834661999E-2</v>
      </c>
    </row>
    <row r="5" spans="1:4" x14ac:dyDescent="0.3">
      <c r="A5">
        <v>52.495600000000003</v>
      </c>
      <c r="B5">
        <v>1.8828095877287284E-2</v>
      </c>
    </row>
    <row r="6" spans="1:4" x14ac:dyDescent="0.3">
      <c r="A6">
        <v>66.572699999999998</v>
      </c>
      <c r="B6">
        <v>2.0369846190780375E-2</v>
      </c>
    </row>
    <row r="7" spans="1:4" x14ac:dyDescent="0.3">
      <c r="A7">
        <v>84.424800000000005</v>
      </c>
      <c r="B7">
        <v>3.4994983688720581E-2</v>
      </c>
    </row>
    <row r="8" spans="1:4" x14ac:dyDescent="0.3">
      <c r="A8">
        <v>107.06399999999999</v>
      </c>
      <c r="B8">
        <v>0.22966481814665765</v>
      </c>
    </row>
    <row r="9" spans="1:4" x14ac:dyDescent="0.3">
      <c r="A9">
        <v>135.774</v>
      </c>
      <c r="B9">
        <v>7.9602240108901878E-2</v>
      </c>
    </row>
    <row r="10" spans="1:4" x14ac:dyDescent="0.3">
      <c r="A10">
        <v>172.18299999999999</v>
      </c>
      <c r="B10">
        <v>7.0454466554593642E-2</v>
      </c>
    </row>
    <row r="11" spans="1:4" x14ac:dyDescent="0.3">
      <c r="A11">
        <v>218.35599999999999</v>
      </c>
      <c r="B11">
        <v>9.4651837686653376E-2</v>
      </c>
    </row>
    <row r="12" spans="1:4" x14ac:dyDescent="0.3">
      <c r="A12">
        <v>276.91000000000003</v>
      </c>
      <c r="B12">
        <v>0.10356177921978511</v>
      </c>
    </row>
    <row r="13" spans="1:4" x14ac:dyDescent="0.3">
      <c r="A13">
        <v>351.166</v>
      </c>
      <c r="B13">
        <v>7.2942608957157956E-2</v>
      </c>
    </row>
    <row r="14" spans="1:4" x14ac:dyDescent="0.3">
      <c r="A14">
        <v>445.33499999999998</v>
      </c>
      <c r="B14">
        <v>6.9632835802449486E-2</v>
      </c>
    </row>
    <row r="15" spans="1:4" x14ac:dyDescent="0.3">
      <c r="A15">
        <v>564.755</v>
      </c>
      <c r="B15">
        <v>6.6563024604024593E-2</v>
      </c>
    </row>
    <row r="16" spans="1:4" x14ac:dyDescent="0.3">
      <c r="A16">
        <v>716.2</v>
      </c>
      <c r="B16">
        <v>3.7307575696954309E-2</v>
      </c>
    </row>
    <row r="17" spans="1:2" x14ac:dyDescent="0.3">
      <c r="A17">
        <v>908.255</v>
      </c>
      <c r="B17">
        <v>1.8103835697035407E-2</v>
      </c>
    </row>
    <row r="18" spans="1:2" x14ac:dyDescent="0.3">
      <c r="A18">
        <v>1151.81</v>
      </c>
      <c r="B18">
        <v>9.7181426263685355E-4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4A64-9295-4FD6-8EEF-B9FFC3CCA8C4}">
  <dimension ref="A1:E18"/>
  <sheetViews>
    <sheetView workbookViewId="0">
      <selection activeCell="E1" activeCellId="2" sqref="A1:A1048576 C1:C1048576 E1:E1048576"/>
    </sheetView>
  </sheetViews>
  <sheetFormatPr defaultRowHeight="14.4" x14ac:dyDescent="0.3"/>
  <sheetData>
    <row r="1" spans="1:5" x14ac:dyDescent="0.3">
      <c r="A1">
        <v>20.296800000000001</v>
      </c>
      <c r="B1">
        <v>23.933299999999999</v>
      </c>
      <c r="C1">
        <f>B1/SUM(B:B)</f>
        <v>0.23933303254450575</v>
      </c>
      <c r="D1">
        <f>B1*8*3.1416*A1^2</f>
        <v>247798.46084952884</v>
      </c>
      <c r="E1">
        <f>D1/SUM(D:D)</f>
        <v>1.5137985024092825E-2</v>
      </c>
    </row>
    <row r="2" spans="1:5" x14ac:dyDescent="0.3">
      <c r="A2">
        <v>25.739599999999999</v>
      </c>
      <c r="B2">
        <v>23.027799999999999</v>
      </c>
      <c r="C2">
        <f t="shared" ref="C2:C18" si="0">B2/SUM(B:B)</f>
        <v>0.23027803131320668</v>
      </c>
      <c r="D2">
        <f t="shared" ref="D2:D18" si="1">B2*8*3.1416*A2^2</f>
        <v>383439.55440010485</v>
      </c>
      <c r="E2">
        <f t="shared" ref="E2:E18" si="2">D2/SUM(D:D)</f>
        <v>2.3424286867053192E-2</v>
      </c>
    </row>
    <row r="3" spans="1:5" x14ac:dyDescent="0.3">
      <c r="A3">
        <v>32.6419</v>
      </c>
      <c r="B3">
        <v>14.1714</v>
      </c>
      <c r="C3">
        <f t="shared" si="0"/>
        <v>0.14171401927027233</v>
      </c>
      <c r="D3">
        <f t="shared" si="1"/>
        <v>379493.63114030921</v>
      </c>
      <c r="E3">
        <f t="shared" si="2"/>
        <v>2.3183230780553617E-2</v>
      </c>
    </row>
    <row r="4" spans="1:5" x14ac:dyDescent="0.3">
      <c r="A4">
        <v>41.395099999999999</v>
      </c>
      <c r="B4">
        <v>7.8317500000000004</v>
      </c>
      <c r="C4">
        <f t="shared" si="0"/>
        <v>7.8317510649615105E-2</v>
      </c>
      <c r="D4">
        <f t="shared" si="1"/>
        <v>337285.41613139107</v>
      </c>
      <c r="E4">
        <f t="shared" si="2"/>
        <v>2.0604734834661999E-2</v>
      </c>
    </row>
    <row r="5" spans="1:5" x14ac:dyDescent="0.3">
      <c r="A5">
        <v>52.495600000000003</v>
      </c>
      <c r="B5">
        <v>4.4499000000000004</v>
      </c>
      <c r="C5">
        <f t="shared" si="0"/>
        <v>4.4499006050974843E-2</v>
      </c>
      <c r="D5">
        <f t="shared" si="1"/>
        <v>308203.05157480773</v>
      </c>
      <c r="E5">
        <f t="shared" si="2"/>
        <v>1.8828095877287284E-2</v>
      </c>
    </row>
    <row r="6" spans="1:5" x14ac:dyDescent="0.3">
      <c r="A6">
        <v>66.572699999999998</v>
      </c>
      <c r="B6">
        <v>2.9935399999999999</v>
      </c>
      <c r="C6">
        <f t="shared" si="0"/>
        <v>2.9935404070616244E-2</v>
      </c>
      <c r="D6">
        <f t="shared" si="1"/>
        <v>333440.44968887814</v>
      </c>
      <c r="E6">
        <f t="shared" si="2"/>
        <v>2.0369846190780375E-2</v>
      </c>
    </row>
    <row r="7" spans="1:5" x14ac:dyDescent="0.3">
      <c r="A7">
        <v>84.424800000000005</v>
      </c>
      <c r="B7">
        <v>3.1978300000000002</v>
      </c>
      <c r="C7">
        <f t="shared" si="0"/>
        <v>3.1978304348409828E-2</v>
      </c>
      <c r="D7">
        <f t="shared" si="1"/>
        <v>572843.94730988948</v>
      </c>
      <c r="E7">
        <f t="shared" si="2"/>
        <v>3.4994983688720581E-2</v>
      </c>
    </row>
    <row r="8" spans="1:5" x14ac:dyDescent="0.3">
      <c r="A8">
        <v>107.06399999999999</v>
      </c>
      <c r="B8">
        <v>13.0496</v>
      </c>
      <c r="C8">
        <f t="shared" si="0"/>
        <v>0.13049601774484848</v>
      </c>
      <c r="D8">
        <f t="shared" si="1"/>
        <v>3759455.9881947823</v>
      </c>
      <c r="E8">
        <f t="shared" si="2"/>
        <v>0.22966481814665765</v>
      </c>
    </row>
    <row r="9" spans="1:5" x14ac:dyDescent="0.3">
      <c r="A9">
        <v>135.774</v>
      </c>
      <c r="B9">
        <v>2.81243</v>
      </c>
      <c r="C9">
        <f t="shared" si="0"/>
        <v>2.8124303824342833E-2</v>
      </c>
      <c r="D9">
        <f t="shared" si="1"/>
        <v>1303034.2246849062</v>
      </c>
      <c r="E9">
        <f t="shared" si="2"/>
        <v>7.9602240108901878E-2</v>
      </c>
    </row>
    <row r="10" spans="1:5" x14ac:dyDescent="0.3">
      <c r="A10">
        <v>172.18299999999999</v>
      </c>
      <c r="B10">
        <v>1.5478099999999999</v>
      </c>
      <c r="C10">
        <f t="shared" si="0"/>
        <v>1.5478102104712323E-2</v>
      </c>
      <c r="D10">
        <f t="shared" si="1"/>
        <v>1153291.4284441993</v>
      </c>
      <c r="E10">
        <f t="shared" si="2"/>
        <v>7.0454466554593642E-2</v>
      </c>
    </row>
    <row r="11" spans="1:5" x14ac:dyDescent="0.3">
      <c r="A11">
        <v>218.35599999999999</v>
      </c>
      <c r="B11">
        <v>1.29297</v>
      </c>
      <c r="C11">
        <f t="shared" si="0"/>
        <v>1.2929701758180845E-2</v>
      </c>
      <c r="D11">
        <f t="shared" si="1"/>
        <v>1549385.843492582</v>
      </c>
      <c r="E11">
        <f t="shared" si="2"/>
        <v>9.4651837686653376E-2</v>
      </c>
    </row>
    <row r="12" spans="1:5" x14ac:dyDescent="0.3">
      <c r="A12">
        <v>276.91000000000003</v>
      </c>
      <c r="B12">
        <v>0.87965400000000005</v>
      </c>
      <c r="C12">
        <f t="shared" si="0"/>
        <v>8.7965411961536712E-3</v>
      </c>
      <c r="D12">
        <f t="shared" si="1"/>
        <v>1695235.4922176537</v>
      </c>
      <c r="E12">
        <f t="shared" si="2"/>
        <v>0.10356177921978511</v>
      </c>
    </row>
    <row r="13" spans="1:5" x14ac:dyDescent="0.3">
      <c r="A13">
        <v>351.166</v>
      </c>
      <c r="B13">
        <v>0.38525300000000001</v>
      </c>
      <c r="C13">
        <f t="shared" si="0"/>
        <v>3.8525305238671006E-3</v>
      </c>
      <c r="D13">
        <f t="shared" si="1"/>
        <v>1194020.6177483639</v>
      </c>
      <c r="E13">
        <f t="shared" si="2"/>
        <v>7.2942608957157956E-2</v>
      </c>
    </row>
    <row r="14" spans="1:5" x14ac:dyDescent="0.3">
      <c r="A14">
        <v>445.33499999999998</v>
      </c>
      <c r="B14">
        <v>0.228681</v>
      </c>
      <c r="C14">
        <f t="shared" si="0"/>
        <v>2.2868103109604659E-3</v>
      </c>
      <c r="D14">
        <f t="shared" si="1"/>
        <v>1139841.8950060352</v>
      </c>
      <c r="E14">
        <f t="shared" si="2"/>
        <v>6.9632835802449486E-2</v>
      </c>
    </row>
    <row r="15" spans="1:5" x14ac:dyDescent="0.3">
      <c r="A15">
        <v>564.755</v>
      </c>
      <c r="B15">
        <v>0.13592599999999999</v>
      </c>
      <c r="C15">
        <f t="shared" si="0"/>
        <v>1.3592601848321998E-3</v>
      </c>
      <c r="D15">
        <f t="shared" si="1"/>
        <v>1089591.1853602235</v>
      </c>
      <c r="E15">
        <f t="shared" si="2"/>
        <v>6.6563024604024593E-2</v>
      </c>
    </row>
    <row r="16" spans="1:5" x14ac:dyDescent="0.3">
      <c r="A16">
        <v>716.2</v>
      </c>
      <c r="B16">
        <v>4.73716E-2</v>
      </c>
      <c r="C16">
        <f t="shared" si="0"/>
        <v>4.7371606441591043E-4</v>
      </c>
      <c r="D16">
        <f t="shared" si="1"/>
        <v>610699.49673084565</v>
      </c>
      <c r="E16">
        <f t="shared" si="2"/>
        <v>3.7307575696954309E-2</v>
      </c>
    </row>
    <row r="17" spans="1:5" x14ac:dyDescent="0.3">
      <c r="A17">
        <v>908.255</v>
      </c>
      <c r="B17">
        <v>1.4293699999999999E-2</v>
      </c>
      <c r="C17">
        <f t="shared" si="0"/>
        <v>1.429370194365759E-4</v>
      </c>
      <c r="D17">
        <f t="shared" si="1"/>
        <v>296347.4077995377</v>
      </c>
      <c r="E17">
        <f t="shared" si="2"/>
        <v>1.8103835697035407E-2</v>
      </c>
    </row>
    <row r="18" spans="1:5" x14ac:dyDescent="0.3">
      <c r="A18">
        <v>1151.81</v>
      </c>
      <c r="B18">
        <v>4.7710199999999997E-4</v>
      </c>
      <c r="C18">
        <f t="shared" si="0"/>
        <v>4.7710206487633877E-6</v>
      </c>
      <c r="D18">
        <f t="shared" si="1"/>
        <v>15907.934783246581</v>
      </c>
      <c r="E18">
        <f t="shared" si="2"/>
        <v>9.7181426263685355E-4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4E08868DB88540A6B29BC1011E3801" ma:contentTypeVersion="15" ma:contentTypeDescription="Create a new document." ma:contentTypeScope="" ma:versionID="6448924d2801b1a6948f22935fbeddf4">
  <xsd:schema xmlns:xsd="http://www.w3.org/2001/XMLSchema" xmlns:xs="http://www.w3.org/2001/XMLSchema" xmlns:p="http://schemas.microsoft.com/office/2006/metadata/properties" xmlns:ns2="8c4f9b02-17f4-4a56-a793-675be543bffc" xmlns:ns3="9079b3b0-92da-4879-84c8-5d5a314e41bd" targetNamespace="http://schemas.microsoft.com/office/2006/metadata/properties" ma:root="true" ma:fieldsID="c02ea3b859bf99eb7f88e64462839d0a" ns2:_="" ns3:_="">
    <xsd:import namespace="8c4f9b02-17f4-4a56-a793-675be543bffc"/>
    <xsd:import namespace="9079b3b0-92da-4879-84c8-5d5a314e4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f9b02-17f4-4a56-a793-675be543bf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2777389-5812-4b7a-9ab1-3d72f20980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9b3b0-92da-4879-84c8-5d5a314e41b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bc0d556-53ab-4ea8-99b5-735bcf399617}" ma:internalName="TaxCatchAll" ma:showField="CatchAllData" ma:web="9079b3b0-92da-4879-84c8-5d5a314e41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9A4674-C108-47D5-8401-EC717A891BB0}"/>
</file>

<file path=customXml/itemProps2.xml><?xml version="1.0" encoding="utf-8"?>
<ds:datastoreItem xmlns:ds="http://schemas.openxmlformats.org/officeDocument/2006/customXml" ds:itemID="{7781E711-AD49-450C-A085-5DE533C03A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Numberweightedvs. Lipidweighted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Osborn Popp</dc:creator>
  <cp:lastModifiedBy>Osborn Popp, Tom</cp:lastModifiedBy>
  <dcterms:created xsi:type="dcterms:W3CDTF">2023-07-18T19:38:53Z</dcterms:created>
  <dcterms:modified xsi:type="dcterms:W3CDTF">2024-05-09T20:02:42Z</dcterms:modified>
</cp:coreProperties>
</file>