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8980" windowHeight="16212"/>
  </bookViews>
  <sheets>
    <sheet name="Presupuesto" sheetId="1" r:id="rId1"/>
    <sheet name="Escala de tiempo" sheetId="3" r:id="rId2"/>
  </sheets>
  <externalReferences>
    <externalReference r:id="rId3"/>
  </externalReferences>
  <definedNames>
    <definedName name="Fila_inicio_proyecto">'[1]Datos del proyecto ordenados'!$C$4</definedName>
    <definedName name="Tax_Rate">Presupuesto!$F$21</definedName>
    <definedName name="TítuloDeColumna1">DetallesProyecto[[#Headers],[FECHA]]</definedName>
    <definedName name="_xlnm.Print_Titles" localSheetId="1">'Escala de tiempo'!$4:$4</definedName>
    <definedName name="_xlnm.Print_Titles" localSheetId="0">Presupuesto!$11:$11</definedName>
    <definedName name="Última_entrada_proyecto">'[1]Datos del proyecto ordenados'!$C$5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 i="3" l="1"/>
  <c r="G13" i="3"/>
  <c r="F13" i="3"/>
  <c r="E13" i="3"/>
  <c r="H12" i="3"/>
  <c r="G12" i="3"/>
  <c r="F12" i="3"/>
  <c r="E12" i="3"/>
  <c r="H11" i="3"/>
  <c r="G11" i="3"/>
  <c r="F11" i="3"/>
  <c r="E11" i="3"/>
  <c r="H10" i="3"/>
  <c r="G10" i="3"/>
  <c r="F10" i="3"/>
  <c r="E10" i="3"/>
  <c r="H9" i="3"/>
  <c r="G9" i="3"/>
  <c r="F9" i="3"/>
  <c r="E9" i="3"/>
  <c r="H8" i="3"/>
  <c r="G8" i="3"/>
  <c r="F8" i="3"/>
  <c r="E8" i="3"/>
  <c r="H7" i="3"/>
  <c r="G7" i="3"/>
  <c r="F7" i="3"/>
  <c r="E7" i="3"/>
  <c r="H6" i="3"/>
  <c r="G6" i="3"/>
  <c r="F6" i="3"/>
  <c r="E6" i="3"/>
  <c r="H5" i="3"/>
  <c r="G5" i="3"/>
  <c r="F5" i="3"/>
  <c r="E5" i="3"/>
  <c r="F28" i="1" l="1"/>
  <c r="F27" i="1"/>
  <c r="F12" i="1"/>
  <c r="F13" i="1"/>
  <c r="F14" i="1"/>
  <c r="F15" i="1"/>
  <c r="F16" i="1"/>
  <c r="F17" i="1"/>
  <c r="F18" i="1"/>
  <c r="F2" i="1" l="1"/>
  <c r="F5" i="1" s="1"/>
  <c r="F20" i="1" l="1"/>
  <c r="F21" i="1" l="1"/>
  <c r="F22" i="1" l="1"/>
</calcChain>
</file>

<file path=xl/sharedStrings.xml><?xml version="1.0" encoding="utf-8"?>
<sst xmlns="http://schemas.openxmlformats.org/spreadsheetml/2006/main" count="57" uniqueCount="50">
  <si>
    <t>Comentarios o instrucciones especiales:</t>
  </si>
  <si>
    <t>Cantidad</t>
  </si>
  <si>
    <t xml:space="preserve">Si tiene alguna duda sobre este presupuesto, póngase en contacto con: </t>
  </si>
  <si>
    <t>Gracias por su confianza.</t>
  </si>
  <si>
    <t>Descripción</t>
  </si>
  <si>
    <t>Fecha</t>
  </si>
  <si>
    <t>N.º de presupuesto</t>
  </si>
  <si>
    <t>Id. del cliente</t>
  </si>
  <si>
    <t>Presupuesto válido hasta:</t>
  </si>
  <si>
    <t>Subtotal</t>
  </si>
  <si>
    <t>Tasa impositiva</t>
  </si>
  <si>
    <t>TOTAL</t>
  </si>
  <si>
    <t>Importe</t>
  </si>
  <si>
    <t>Fleterico SA</t>
  </si>
  <si>
    <t>Colectora este 1178, Garin, CP1619</t>
  </si>
  <si>
    <t>0348 4475789</t>
  </si>
  <si>
    <t>235a</t>
  </si>
  <si>
    <t>D14F</t>
  </si>
  <si>
    <t>Emiliano M</t>
  </si>
  <si>
    <t>Creado por:</t>
  </si>
  <si>
    <t>Desarrollo desde 0</t>
  </si>
  <si>
    <t>Emiliano o cualquier integrante de Energia Diseño</t>
  </si>
  <si>
    <t>Precio por hora</t>
  </si>
  <si>
    <t>Cantidad de horas</t>
  </si>
  <si>
    <t>Opcionales:</t>
  </si>
  <si>
    <t>Desarrollo WEB</t>
  </si>
  <si>
    <t>Soporte mensual (12 meses)</t>
  </si>
  <si>
    <t>Analytics</t>
  </si>
  <si>
    <t>Preparacion para JS y SQL</t>
  </si>
  <si>
    <t>Hosting (externo)</t>
  </si>
  <si>
    <t>Dominio (externo)</t>
  </si>
  <si>
    <t>Integracion al CRM</t>
  </si>
  <si>
    <t>Diseño y maquetacion*</t>
  </si>
  <si>
    <t>Proyeccion desarrollo "FLETERICO"</t>
  </si>
  <si>
    <t>DETALLES DEL PROYECTO</t>
  </si>
  <si>
    <t>FECHA</t>
  </si>
  <si>
    <t>HITO</t>
  </si>
  <si>
    <t>Columna1</t>
  </si>
  <si>
    <t>Columna2</t>
  </si>
  <si>
    <t>Columna3</t>
  </si>
  <si>
    <t>Columna4</t>
  </si>
  <si>
    <t>Columna5</t>
  </si>
  <si>
    <t>Inicio del proyecto</t>
  </si>
  <si>
    <t>Fin del proyecto</t>
  </si>
  <si>
    <t>Sketch con Figma</t>
  </si>
  <si>
    <t>HTML</t>
  </si>
  <si>
    <t>CSS</t>
  </si>
  <si>
    <t>Dominio y hosting</t>
  </si>
  <si>
    <t>Revision y Feedback</t>
  </si>
  <si>
    <t>Al cambio oficial BNA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</si>
</sst>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 &quot;€&quot;_-;\-* #,##0\ &quot;€&quot;_-;_-* &quot;-&quot;\ &quot;€&quot;_-;_-@_-"/>
    <numFmt numFmtId="165" formatCode="_-* #,##0.00\ &quot;€&quot;_-;\-* #,##0.00\ &quot;€&quot;_-;_-* &quot;-&quot;??\ &quot;€&quot;_-;_-@_-"/>
    <numFmt numFmtId="166" formatCode="_(* #,##0_);_(* \(#,##0\);_(* &quot;-&quot;_);_(@_)"/>
    <numFmt numFmtId="167" formatCode="#,##0_ ;\-#,##0\ "/>
    <numFmt numFmtId="171" formatCode="[$-C0A]d\-mmm;@"/>
  </numFmts>
  <fonts count="34">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sz val="9"/>
      <color theme="5"/>
      <name val="Franklin Gothic Book"/>
      <family val="2"/>
      <scheme val="minor"/>
    </font>
    <font>
      <b/>
      <sz val="10"/>
      <color theme="1"/>
      <name val="Franklin Gothic Book"/>
      <scheme val="minor"/>
    </font>
    <font>
      <sz val="9"/>
      <color theme="1"/>
      <name val="Franklin Gothic Book"/>
      <family val="2"/>
      <scheme val="minor"/>
    </font>
    <font>
      <b/>
      <sz val="9"/>
      <color theme="0"/>
      <name val="Franklin Gothic Book"/>
      <family val="2"/>
      <scheme val="minor"/>
    </font>
    <font>
      <sz val="20"/>
      <color theme="6" tint="-0.499984740745262"/>
      <name val="Franklin Gothic Book"/>
      <family val="2"/>
      <scheme val="major"/>
    </font>
    <font>
      <sz val="11"/>
      <color theme="1" tint="0.34998626667073579"/>
      <name val="Franklin Gothic Book"/>
      <family val="2"/>
      <scheme val="minor"/>
    </font>
    <font>
      <sz val="14"/>
      <color theme="6" tint="-0.499984740745262"/>
      <name val="Franklin Gothic Book"/>
      <family val="2"/>
      <scheme val="major"/>
    </font>
    <font>
      <sz val="12"/>
      <color theme="1" tint="0.34998626667073579"/>
      <name val="Franklin Gothic Book"/>
      <family val="1"/>
      <scheme val="minor"/>
    </font>
  </fonts>
  <fills count="3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5" tint="0.59996337778862885"/>
      </left>
      <right style="thin">
        <color theme="5" tint="0.59996337778862885"/>
      </right>
      <top style="thin">
        <color theme="3"/>
      </top>
      <bottom style="thin">
        <color theme="3"/>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3"/>
      </left>
      <right style="medium">
        <color indexed="64"/>
      </right>
      <top style="thin">
        <color theme="3"/>
      </top>
      <bottom style="thin">
        <color theme="5" tint="0.79998168889431442"/>
      </bottom>
      <diagonal/>
    </border>
    <border>
      <left style="thin">
        <color theme="3"/>
      </left>
      <right style="medium">
        <color indexed="64"/>
      </right>
      <top style="thin">
        <color theme="5" tint="0.79998168889431442"/>
      </top>
      <bottom style="thin">
        <color theme="5" tint="0.79998168889431442"/>
      </bottom>
      <diagonal/>
    </border>
    <border>
      <left style="thin">
        <color theme="3"/>
      </left>
      <right style="medium">
        <color indexed="64"/>
      </right>
      <top style="thin">
        <color theme="5" tint="0.79998168889431442"/>
      </top>
      <bottom style="thin">
        <color theme="3"/>
      </bottom>
      <diagonal/>
    </border>
    <border>
      <left style="medium">
        <color indexed="64"/>
      </left>
      <right style="thin">
        <color theme="5" tint="0.59996337778862885"/>
      </right>
      <top style="thin">
        <color theme="3"/>
      </top>
      <bottom style="thin">
        <color theme="3"/>
      </bottom>
      <diagonal/>
    </border>
    <border>
      <left style="thin">
        <color theme="5" tint="0.59996337778862885"/>
      </left>
      <right style="medium">
        <color indexed="64"/>
      </right>
      <top style="thin">
        <color theme="3"/>
      </top>
      <bottom style="thin">
        <color theme="3"/>
      </bottom>
      <diagonal/>
    </border>
    <border>
      <left style="medium">
        <color indexed="64"/>
      </left>
      <right style="thin">
        <color theme="6" tint="0.59996337778862885"/>
      </right>
      <top style="thin">
        <color theme="6" tint="0.59996337778862885"/>
      </top>
      <bottom style="thin">
        <color theme="6" tint="0.59996337778862885"/>
      </bottom>
      <diagonal/>
    </border>
    <border>
      <left style="thin">
        <color theme="6" tint="0.59996337778862885"/>
      </left>
      <right style="medium">
        <color indexed="64"/>
      </right>
      <top style="thin">
        <color theme="6" tint="0.59996337778862885"/>
      </top>
      <bottom style="thin">
        <color theme="6" tint="0.5999633777886288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6" tint="-0.499984740745262"/>
      </bottom>
      <diagonal/>
    </border>
  </borders>
  <cellStyleXfs count="51">
    <xf numFmtId="0" fontId="0" fillId="0" borderId="0"/>
    <xf numFmtId="167"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4" applyNumberFormat="0" applyAlignment="0" applyProtection="0"/>
    <xf numFmtId="0" fontId="18" fillId="7" borderId="5" applyNumberFormat="0" applyAlignment="0" applyProtection="0"/>
    <xf numFmtId="0" fontId="19" fillId="7" borderId="4" applyNumberFormat="0" applyAlignment="0" applyProtection="0"/>
    <xf numFmtId="0" fontId="20" fillId="0" borderId="6" applyNumberFormat="0" applyFill="0" applyAlignment="0" applyProtection="0"/>
    <xf numFmtId="0" fontId="21" fillId="8" borderId="7" applyNumberFormat="0" applyAlignment="0" applyProtection="0"/>
    <xf numFmtId="0" fontId="22" fillId="0" borderId="0" applyNumberFormat="0" applyFill="0" applyBorder="0" applyAlignment="0" applyProtection="0"/>
    <xf numFmtId="0" fontId="9" fillId="9"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30" fillId="0" borderId="27" applyNumberFormat="0" applyFill="0" applyProtection="0">
      <alignment vertical="center"/>
    </xf>
    <xf numFmtId="0" fontId="31" fillId="0" borderId="0">
      <alignment horizontal="left" vertical="center" wrapText="1" indent="2"/>
    </xf>
    <xf numFmtId="0" fontId="32" fillId="0" borderId="0" applyNumberFormat="0" applyFill="0" applyBorder="0" applyAlignment="0" applyProtection="0"/>
    <xf numFmtId="0" fontId="33" fillId="0" borderId="0" applyNumberFormat="0" applyFill="0" applyBorder="0" applyProtection="0">
      <alignment horizontal="left" vertical="center" indent="2"/>
    </xf>
  </cellStyleXfs>
  <cellXfs count="81">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0" fillId="0" borderId="0" xfId="0" applyBorder="1" applyAlignment="1">
      <alignment horizontal="left" vertical="center" wrapText="1" indent="1"/>
    </xf>
    <xf numFmtId="0" fontId="29" fillId="2" borderId="10" xfId="0" applyFont="1" applyFill="1" applyBorder="1" applyAlignment="1">
      <alignment horizontal="left" vertical="center" wrapText="1" indent="1"/>
    </xf>
    <xf numFmtId="0" fontId="28" fillId="0" borderId="11" xfId="0" applyFont="1" applyBorder="1" applyAlignment="1">
      <alignment horizontal="left" vertical="center" wrapText="1" indent="1"/>
    </xf>
    <xf numFmtId="165" fontId="28" fillId="0" borderId="11" xfId="0" applyNumberFormat="1" applyFont="1" applyBorder="1" applyAlignment="1">
      <alignment horizontal="left" vertical="center" wrapText="1" indent="1"/>
    </xf>
    <xf numFmtId="1" fontId="28" fillId="0" borderId="11" xfId="0" applyNumberFormat="1" applyFont="1" applyBorder="1" applyAlignment="1">
      <alignment horizontal="right" vertical="center" wrapText="1" indent="1"/>
    </xf>
    <xf numFmtId="0" fontId="28" fillId="34" borderId="11" xfId="0" applyFont="1" applyFill="1" applyBorder="1" applyAlignment="1">
      <alignment horizontal="left" vertical="center" wrapText="1" indent="1"/>
    </xf>
    <xf numFmtId="165" fontId="28" fillId="34" borderId="11" xfId="0" applyNumberFormat="1" applyFont="1" applyFill="1" applyBorder="1" applyAlignment="1">
      <alignment horizontal="left" vertical="center" wrapText="1" indent="1"/>
    </xf>
    <xf numFmtId="1" fontId="28" fillId="34" borderId="11" xfId="0" applyNumberFormat="1" applyFont="1" applyFill="1" applyBorder="1" applyAlignment="1">
      <alignment horizontal="right" vertical="center" wrapText="1" indent="1"/>
    </xf>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2" fillId="0" borderId="0" xfId="0" applyFont="1" applyBorder="1"/>
    <xf numFmtId="0" fontId="4" fillId="0" borderId="0" xfId="0" applyFont="1" applyBorder="1" applyAlignment="1">
      <alignment horizontal="right"/>
    </xf>
    <xf numFmtId="0" fontId="2" fillId="0" borderId="0" xfId="0" applyFont="1" applyBorder="1" applyAlignment="1">
      <alignment vertical="center"/>
    </xf>
    <xf numFmtId="0" fontId="1" fillId="0" borderId="16" xfId="0" applyFont="1" applyBorder="1" applyAlignment="1">
      <alignment horizontal="left" indent="1"/>
    </xf>
    <xf numFmtId="0" fontId="2" fillId="0" borderId="15" xfId="0" applyFont="1" applyBorder="1" applyAlignment="1">
      <alignment horizontal="left" indent="1"/>
    </xf>
    <xf numFmtId="0" fontId="2" fillId="0" borderId="16" xfId="0" applyFont="1" applyBorder="1"/>
    <xf numFmtId="0" fontId="7" fillId="0" borderId="0" xfId="0" applyFont="1" applyBorder="1"/>
    <xf numFmtId="0" fontId="8" fillId="0" borderId="15" xfId="0" applyFont="1" applyBorder="1"/>
    <xf numFmtId="0" fontId="1" fillId="0" borderId="15" xfId="0" applyFont="1" applyBorder="1" applyAlignment="1">
      <alignment horizontal="left" vertical="top" wrapText="1" indent="1"/>
    </xf>
    <xf numFmtId="0" fontId="2" fillId="0" borderId="0" xfId="0" applyFont="1" applyBorder="1" applyAlignment="1">
      <alignment horizontal="left" vertical="top" wrapText="1" indent="1"/>
    </xf>
    <xf numFmtId="0" fontId="2" fillId="0" borderId="16" xfId="0" applyFont="1" applyBorder="1" applyAlignment="1">
      <alignment horizontal="left" vertical="top"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167" fontId="2" fillId="0" borderId="15" xfId="1" applyFont="1" applyBorder="1" applyAlignment="1">
      <alignment horizontal="center" vertical="center"/>
    </xf>
    <xf numFmtId="0" fontId="1" fillId="0" borderId="0" xfId="0" applyFont="1" applyBorder="1" applyAlignment="1">
      <alignment horizontal="left" vertical="center" wrapText="1" indent="1"/>
    </xf>
    <xf numFmtId="165" fontId="2" fillId="0" borderId="0" xfId="0" applyNumberFormat="1" applyFont="1" applyBorder="1" applyAlignment="1">
      <alignment horizontal="left" vertical="center" wrapText="1" indent="1"/>
    </xf>
    <xf numFmtId="1" fontId="2" fillId="0" borderId="0" xfId="0" applyNumberFormat="1" applyFont="1" applyBorder="1" applyAlignment="1">
      <alignment horizontal="right" vertical="center" wrapText="1" indent="1"/>
    </xf>
    <xf numFmtId="165" fontId="2" fillId="0" borderId="16" xfId="0" applyNumberFormat="1" applyFont="1" applyBorder="1" applyAlignment="1">
      <alignment horizontal="center" vertical="center" wrapText="1"/>
    </xf>
    <xf numFmtId="0" fontId="2" fillId="0" borderId="0" xfId="0" applyFont="1" applyBorder="1" applyAlignment="1">
      <alignment horizontal="left" vertical="center" wrapText="1" indent="1"/>
    </xf>
    <xf numFmtId="0" fontId="2" fillId="0" borderId="15" xfId="0" applyFont="1" applyBorder="1" applyAlignment="1">
      <alignment vertical="center"/>
    </xf>
    <xf numFmtId="0" fontId="3" fillId="0" borderId="0" xfId="0" applyFont="1" applyBorder="1" applyAlignment="1">
      <alignment horizontal="right" vertical="center" indent="1"/>
    </xf>
    <xf numFmtId="165" fontId="2" fillId="0" borderId="17" xfId="0" applyNumberFormat="1" applyFont="1" applyBorder="1" applyAlignment="1">
      <alignment horizontal="center" vertical="center"/>
    </xf>
    <xf numFmtId="165" fontId="2" fillId="0" borderId="18" xfId="3" applyFont="1" applyBorder="1" applyAlignment="1">
      <alignment horizontal="right" vertical="center"/>
    </xf>
    <xf numFmtId="0" fontId="4" fillId="0" borderId="0" xfId="0" applyFont="1" applyBorder="1" applyAlignment="1">
      <alignment horizontal="right" vertical="center" indent="1"/>
    </xf>
    <xf numFmtId="165" fontId="6" fillId="2" borderId="19" xfId="0" applyNumberFormat="1" applyFont="1" applyFill="1" applyBorder="1" applyAlignment="1">
      <alignment horizontal="center" vertical="center"/>
    </xf>
    <xf numFmtId="0" fontId="26" fillId="0" borderId="15" xfId="0" applyFont="1" applyBorder="1"/>
    <xf numFmtId="0" fontId="28" fillId="0" borderId="0" xfId="0" applyFont="1" applyBorder="1" applyAlignment="1">
      <alignment vertical="center"/>
    </xf>
    <xf numFmtId="0" fontId="28" fillId="0" borderId="16" xfId="0" applyFont="1" applyBorder="1" applyAlignment="1">
      <alignment vertical="center"/>
    </xf>
    <xf numFmtId="0" fontId="29" fillId="2" borderId="20" xfId="0" applyFont="1" applyFill="1" applyBorder="1" applyAlignment="1">
      <alignment horizontal="left" vertical="center" wrapText="1" indent="1"/>
    </xf>
    <xf numFmtId="0" fontId="29" fillId="2" borderId="21" xfId="0" applyFont="1" applyFill="1" applyBorder="1" applyAlignment="1">
      <alignment horizontal="left" vertical="center" wrapText="1" indent="1"/>
    </xf>
    <xf numFmtId="167" fontId="28" fillId="0" borderId="22" xfId="1" applyNumberFormat="1" applyFont="1" applyBorder="1" applyAlignment="1">
      <alignment horizontal="center" vertical="center"/>
    </xf>
    <xf numFmtId="165" fontId="28" fillId="0" borderId="23" xfId="0" applyNumberFormat="1" applyFont="1" applyBorder="1" applyAlignment="1">
      <alignment horizontal="center" vertical="center" wrapText="1"/>
    </xf>
    <xf numFmtId="167" fontId="28" fillId="34" borderId="22" xfId="1" applyNumberFormat="1" applyFont="1" applyFill="1" applyBorder="1" applyAlignment="1">
      <alignment horizontal="center" vertical="center"/>
    </xf>
    <xf numFmtId="0" fontId="5" fillId="0" borderId="15" xfId="0" applyFont="1" applyBorder="1"/>
    <xf numFmtId="0" fontId="27" fillId="0" borderId="15" xfId="0" applyFont="1" applyBorder="1" applyAlignment="1">
      <alignment vertical="top"/>
    </xf>
    <xf numFmtId="0" fontId="5" fillId="0" borderId="24" xfId="0" applyFont="1" applyBorder="1" applyAlignment="1">
      <alignment vertical="top"/>
    </xf>
    <xf numFmtId="0" fontId="2" fillId="0" borderId="25" xfId="0" applyFont="1" applyBorder="1" applyAlignment="1">
      <alignment vertical="center"/>
    </xf>
    <xf numFmtId="0" fontId="2" fillId="0" borderId="25" xfId="0" applyFont="1" applyBorder="1"/>
    <xf numFmtId="0" fontId="2" fillId="0" borderId="26" xfId="0" applyFont="1" applyBorder="1"/>
    <xf numFmtId="0" fontId="4" fillId="0" borderId="13" xfId="0" applyFont="1" applyBorder="1" applyAlignment="1">
      <alignment horizontal="right"/>
    </xf>
    <xf numFmtId="14" fontId="2" fillId="0" borderId="14" xfId="0" applyNumberFormat="1" applyFont="1" applyBorder="1" applyAlignment="1">
      <alignment horizontal="left" indent="1"/>
    </xf>
    <xf numFmtId="0" fontId="2" fillId="0" borderId="15" xfId="0" applyFont="1" applyBorder="1" applyAlignment="1">
      <alignment vertical="top"/>
    </xf>
    <xf numFmtId="0" fontId="2" fillId="0" borderId="24" xfId="0" applyFont="1" applyBorder="1"/>
    <xf numFmtId="0" fontId="4" fillId="0" borderId="25" xfId="0" applyFont="1" applyBorder="1" applyAlignment="1">
      <alignment horizontal="right"/>
    </xf>
    <xf numFmtId="0" fontId="1" fillId="0" borderId="26" xfId="0" applyFont="1" applyBorder="1" applyAlignment="1">
      <alignment horizontal="left" indent="1"/>
    </xf>
    <xf numFmtId="0" fontId="2" fillId="0" borderId="12" xfId="0" applyFont="1" applyBorder="1" applyAlignment="1">
      <alignment horizontal="left" vertical="top"/>
    </xf>
    <xf numFmtId="0" fontId="2" fillId="0" borderId="14" xfId="0" applyFont="1" applyBorder="1" applyAlignment="1">
      <alignment horizontal="left" vertical="top"/>
    </xf>
    <xf numFmtId="0" fontId="4" fillId="0" borderId="15" xfId="0" applyFont="1" applyBorder="1" applyAlignment="1">
      <alignment horizontal="left" vertical="top"/>
    </xf>
    <xf numFmtId="0" fontId="2" fillId="0" borderId="16" xfId="0" applyFont="1" applyBorder="1" applyAlignment="1">
      <alignment horizontal="left" vertical="top"/>
    </xf>
    <xf numFmtId="0" fontId="1" fillId="0" borderId="15" xfId="0" applyFont="1" applyBorder="1" applyAlignment="1">
      <alignment horizontal="left" vertical="top" indent="1"/>
    </xf>
    <xf numFmtId="0" fontId="2" fillId="0" borderId="24" xfId="0" applyFont="1" applyBorder="1" applyAlignment="1">
      <alignment horizontal="left" vertical="top" indent="1"/>
    </xf>
    <xf numFmtId="0" fontId="2" fillId="0" borderId="26" xfId="0" applyFont="1" applyBorder="1" applyAlignment="1">
      <alignment horizontal="left" vertical="top"/>
    </xf>
    <xf numFmtId="0" fontId="30" fillId="0" borderId="27" xfId="47">
      <alignment vertical="center"/>
    </xf>
    <xf numFmtId="0" fontId="31" fillId="0" borderId="0" xfId="48">
      <alignment horizontal="left" vertical="center" wrapText="1" indent="2"/>
    </xf>
    <xf numFmtId="0" fontId="32" fillId="0" borderId="0" xfId="49" applyAlignment="1">
      <alignment horizontal="left"/>
    </xf>
    <xf numFmtId="0" fontId="31" fillId="0" borderId="0" xfId="48" applyAlignment="1">
      <alignment horizontal="center"/>
    </xf>
    <xf numFmtId="0" fontId="33" fillId="0" borderId="0" xfId="50">
      <alignment horizontal="left" vertical="center" indent="2"/>
    </xf>
    <xf numFmtId="171" fontId="31" fillId="0" borderId="0" xfId="48" applyNumberFormat="1" applyAlignment="1">
      <alignment horizontal="left" vertical="center" indent="2"/>
    </xf>
    <xf numFmtId="1" fontId="31" fillId="0" borderId="0" xfId="48" applyNumberFormat="1" applyAlignment="1">
      <alignment horizontal="center" vertical="center" wrapText="1"/>
    </xf>
    <xf numFmtId="1" fontId="31" fillId="0" borderId="0" xfId="48" applyNumberFormat="1" applyAlignment="1">
      <alignment horizontal="center" vertical="center"/>
    </xf>
    <xf numFmtId="1" fontId="31" fillId="0" borderId="0" xfId="48" applyNumberFormat="1">
      <alignment horizontal="left" vertical="center" wrapText="1" indent="2"/>
    </xf>
    <xf numFmtId="14" fontId="31" fillId="0" borderId="0" xfId="48" applyNumberFormat="1">
      <alignment horizontal="left" vertical="center" wrapText="1" indent="2"/>
    </xf>
    <xf numFmtId="0" fontId="1" fillId="0" borderId="16" xfId="0" applyFont="1" applyBorder="1" applyAlignment="1">
      <alignment vertical="center"/>
    </xf>
  </cellXfs>
  <cellStyles count="51">
    <cellStyle name="20% - Énfasis1" xfId="24" builtinId="30" customBuiltin="1"/>
    <cellStyle name="20% - Énfasis2" xfId="28" builtinId="34" customBuiltin="1"/>
    <cellStyle name="20% - Énfasis3" xfId="32" builtinId="38" customBuiltin="1"/>
    <cellStyle name="20% - Énfasis4" xfId="36" builtinId="42" customBuiltin="1"/>
    <cellStyle name="20% - Énfasis5" xfId="40" builtinId="46" customBuiltin="1"/>
    <cellStyle name="20% - Énfasis6" xfId="44" builtinId="50" customBuiltin="1"/>
    <cellStyle name="40% - Énfasis1" xfId="25" builtinId="31" customBuiltin="1"/>
    <cellStyle name="40% - Énfasis2" xfId="29" builtinId="35" customBuiltin="1"/>
    <cellStyle name="40% - Énfasis3" xfId="33" builtinId="39" customBuiltin="1"/>
    <cellStyle name="40% - Énfasis4" xfId="37" builtinId="43" customBuiltin="1"/>
    <cellStyle name="40% - Énfasis5" xfId="41" builtinId="47" customBuiltin="1"/>
    <cellStyle name="40% - Énfasis6" xfId="45" builtinId="51" customBuiltin="1"/>
    <cellStyle name="60% - Énfasis1" xfId="26" builtinId="32" customBuiltin="1"/>
    <cellStyle name="60% - Énfasis2" xfId="30" builtinId="36" customBuiltin="1"/>
    <cellStyle name="60% - Énfasis3" xfId="34" builtinId="40" customBuiltin="1"/>
    <cellStyle name="60% - Énfasis4" xfId="38" builtinId="44" customBuiltin="1"/>
    <cellStyle name="60% - Énfasis5" xfId="42" builtinId="48" customBuiltin="1"/>
    <cellStyle name="60% - Énfasis6" xfId="46" builtinId="52" customBuiltin="1"/>
    <cellStyle name="Bueno" xfId="11" builtinId="26" customBuiltin="1"/>
    <cellStyle name="Cálculo" xfId="16" builtinId="22" customBuiltin="1"/>
    <cellStyle name="Celda de comprobación" xfId="18" builtinId="23" customBuiltin="1"/>
    <cellStyle name="Celda vinculada" xfId="17" builtinId="24" customBuiltin="1"/>
    <cellStyle name="Encabezado 1" xfId="7" builtinId="16" customBuiltin="1"/>
    <cellStyle name="Encabezado 1 2" xfId="49"/>
    <cellStyle name="Encabezado 4" xfId="10" builtinId="19" customBuiltin="1"/>
    <cellStyle name="Énfasis1" xfId="23" builtinId="29" customBuiltin="1"/>
    <cellStyle name="Énfasis2" xfId="27" builtinId="33" customBuiltin="1"/>
    <cellStyle name="Énfasis3" xfId="31" builtinId="37" customBuiltin="1"/>
    <cellStyle name="Énfasis4" xfId="35" builtinId="41" customBuiltin="1"/>
    <cellStyle name="Énfasis5" xfId="39" builtinId="45" customBuiltin="1"/>
    <cellStyle name="Énfasis6" xfId="43" builtinId="49" customBuiltin="1"/>
    <cellStyle name="Entrada" xfId="14" builtinId="20" customBuiltin="1"/>
    <cellStyle name="Incorrecto" xfId="12" builtinId="27" customBuiltin="1"/>
    <cellStyle name="Millares" xfId="1" builtinId="3" customBuiltin="1"/>
    <cellStyle name="Millares [0]" xfId="2" builtinId="6" customBuiltin="1"/>
    <cellStyle name="Moneda" xfId="3" builtinId="4" customBuiltin="1"/>
    <cellStyle name="Moneda [0]" xfId="4" builtinId="7" customBuiltin="1"/>
    <cellStyle name="Neutral" xfId="13" builtinId="28" customBuiltin="1"/>
    <cellStyle name="Normal" xfId="0" builtinId="0" customBuiltin="1"/>
    <cellStyle name="Normal 2" xfId="48"/>
    <cellStyle name="Notas" xfId="20" builtinId="10" customBuiltin="1"/>
    <cellStyle name="Porcentaje" xfId="5" builtinId="5" customBuiltin="1"/>
    <cellStyle name="Salida" xfId="15" builtinId="21" customBuiltin="1"/>
    <cellStyle name="Texto de advertencia" xfId="19" builtinId="11" customBuiltin="1"/>
    <cellStyle name="Texto explicativo" xfId="21" builtinId="53" customBuiltin="1"/>
    <cellStyle name="Título" xfId="6" builtinId="15" customBuiltin="1"/>
    <cellStyle name="Título 2" xfId="8" builtinId="17" customBuiltin="1"/>
    <cellStyle name="Título 2 2" xfId="50"/>
    <cellStyle name="Título 3" xfId="9" builtinId="18" customBuiltin="1"/>
    <cellStyle name="Título 4" xfId="47"/>
    <cellStyle name="Total" xfId="22" builtinId="25" customBuiltin="1"/>
  </cellStyles>
  <dxfs count="21">
    <dxf>
      <numFmt numFmtId="0" formatCode="General"/>
    </dxf>
    <dxf>
      <numFmt numFmtId="168" formatCode="dd/mm/yyyy"/>
    </dxf>
    <dxf>
      <numFmt numFmtId="1" formatCode="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outline val="0"/>
        <shadow val="0"/>
        <u val="none"/>
        <vertAlign val="baseline"/>
        <sz val="11"/>
        <color theme="1" tint="0.34998626667073579"/>
        <name val="Franklin Gothic Book"/>
        <scheme val="minor"/>
      </font>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numFmt numFmtId="171" formatCode="[$-C0A]d\-mmm;@"/>
      <alignment horizontal="left" vertical="center" textRotation="0" wrapText="0" indent="2" justifyLastLine="0" shrinkToFit="0" readingOrder="0"/>
    </dxf>
    <dxf>
      <alignment horizontal="left" vertical="center" textRotation="0" wrapText="0" indent="2" justifyLastLine="0" shrinkToFit="0" readingOrder="0"/>
    </dxf>
    <dxf>
      <font>
        <b/>
        <i val="0"/>
        <color theme="1" tint="0.34998626667073579"/>
      </font>
      <fill>
        <patternFill>
          <bgColor theme="0"/>
        </patternFill>
      </fill>
      <border>
        <bottom style="medium">
          <color theme="6" tint="-0.499984740745262"/>
        </bottom>
      </border>
    </dxf>
    <dxf>
      <font>
        <color theme="1" tint="0.14996795556505021"/>
      </font>
      <fill>
        <patternFill>
          <bgColor theme="0" tint="-4.9989318521683403E-2"/>
        </patternFill>
      </fill>
      <border diagonalUp="0" diagonalDown="0">
        <left/>
        <right/>
        <top/>
        <bottom/>
        <vertical/>
        <horizontal style="thin">
          <color theme="0" tint="-0.14996795556505021"/>
        </horizontal>
      </border>
    </dxf>
    <dxf>
      <font>
        <b val="0"/>
        <i val="0"/>
        <strike val="0"/>
        <condense val="0"/>
        <extend val="0"/>
        <outline val="0"/>
        <shadow val="0"/>
        <u val="none"/>
        <vertAlign val="baseline"/>
        <sz val="10"/>
        <color theme="1"/>
        <name val="Franklin Gothic Book"/>
        <scheme val="minor"/>
      </font>
      <numFmt numFmtId="165"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165"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Escala de tiempo del proyecto" pivot="0" count="2">
      <tableStyleElement type="wholeTable" dxfId="10"/>
      <tableStyleElement type="headerRow" dxfId="9"/>
    </tableStyle>
    <tableStyle name="Tabla de la empresa" pivot="0" count="3">
      <tableStyleElement type="wholeTable" dxfId="20"/>
      <tableStyleElement type="headerRow"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'Escala de tiempo'!$D$4</c:f>
              <c:strCache>
                <c:ptCount val="1"/>
                <c:pt idx="0">
                  <c:v>Columna1</c:v>
                </c:pt>
              </c:strCache>
            </c:strRef>
          </c:tx>
          <c:spPr>
            <a:noFill/>
          </c:spPr>
          <c:invertIfNegative val="0"/>
          <c:dLbls>
            <c:dLbl>
              <c:idx val="0"/>
              <c:layout>
                <c:manualLayout>
                  <c:x val="4.7163915818921949E-8"/>
                  <c:y val="-8.2121881209074843E-18"/>
                </c:manualLayout>
              </c:layout>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CAA8-4A68-B1C3-0E1FE23FB000}"/>
                </c:ext>
              </c:extLst>
            </c:dLbl>
            <c:dLbl>
              <c:idx val="1"/>
              <c:layout>
                <c:manualLayout>
                  <c:x val="4.71639158093134E-8"/>
                  <c:y val="0"/>
                </c:manualLayout>
              </c:layout>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AA8-4A68-B1C3-0E1FE23FB000}"/>
                </c:ext>
              </c:extLst>
            </c:dLbl>
            <c:dLbl>
              <c:idx val="2"/>
              <c:layout>
                <c:manualLayout>
                  <c:x val="4.71639158093134E-8"/>
                  <c:y val="0"/>
                </c:manualLayout>
              </c:layout>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AA8-4A68-B1C3-0E1FE23FB000}"/>
                </c:ext>
              </c:extLst>
            </c:dLbl>
            <c:dLbl>
              <c:idx val="3"/>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AA8-4A68-B1C3-0E1FE23FB000}"/>
                </c:ext>
              </c:extLst>
            </c:dLbl>
            <c:dLbl>
              <c:idx val="4"/>
              <c:layout>
                <c:manualLayout>
                  <c:x val="4.7163915820294599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AA8-4A68-B1C3-0E1FE23FB000}"/>
                </c:ext>
              </c:extLst>
            </c:dLbl>
            <c:dLbl>
              <c:idx val="5"/>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AA8-4A68-B1C3-0E1FE23FB000}"/>
                </c:ext>
              </c:extLst>
            </c:dLbl>
            <c:dLbl>
              <c:idx val="6"/>
              <c:layout>
                <c:manualLayout>
                  <c:x val="4.7163915820294599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AA8-4A68-B1C3-0E1FE23FB000}"/>
                </c:ext>
              </c:extLst>
            </c:dLbl>
            <c:dLbl>
              <c:idx val="7"/>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CAA8-4A68-B1C3-0E1FE23FB000}"/>
                </c:ext>
              </c:extLst>
            </c:dLbl>
            <c:dLbl>
              <c:idx val="8"/>
              <c:layout>
                <c:manualLayout>
                  <c:x val="4.7163915820294599E-8"/>
                  <c:y val="0"/>
                </c:manualLayout>
              </c:layout>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CAA8-4A68-B1C3-0E1FE23FB000}"/>
                </c:ext>
              </c:extLst>
            </c:dLbl>
            <c:dLbl>
              <c:idx val="9"/>
              <c:layout>
                <c:manualLayout>
                  <c:x val="4.7163915820294599E-8"/>
                  <c:y val="-1.6424376241814969E-17"/>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AA8-4A68-B1C3-0E1FE23FB000}"/>
                </c:ext>
              </c:extLst>
            </c:dLbl>
            <c:dLbl>
              <c:idx val="10"/>
              <c:layout>
                <c:manualLayout>
                  <c:x val="4.7163915908144244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AA8-4A68-B1C3-0E1FE23FB000}"/>
                </c:ext>
              </c:extLst>
            </c:dLbl>
            <c:dLbl>
              <c:idx val="11"/>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AA8-4A68-B1C3-0E1FE23FB000}"/>
                </c:ext>
              </c:extLst>
            </c:dLbl>
            <c:spPr>
              <a:solidFill>
                <a:schemeClr val="bg1">
                  <a:lumMod val="95000"/>
                </a:schemeClr>
              </a:solidFill>
              <a:ln>
                <a:noFill/>
              </a:ln>
              <a:effectLst/>
            </c:spPr>
            <c:txPr>
              <a:bodyPr vertOverflow="overflow" horzOverflow="overflow" wrap="square" lIns="38100" tIns="19050" rIns="38100" bIns="19050" anchor="ctr">
                <a:noAutofit/>
              </a:bodyPr>
              <a:lstStyle/>
              <a:p>
                <a:pPr>
                  <a:defRPr sz="1100" cap="all" spc="10" baseline="0">
                    <a:solidFill>
                      <a:schemeClr val="tx1">
                        <a:lumMod val="65000"/>
                        <a:lumOff val="35000"/>
                      </a:schemeClr>
                    </a:solidFill>
                    <a:latin typeface="+mj-lt"/>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tx1">
                    <a:lumMod val="65000"/>
                    <a:lumOff val="35000"/>
                  </a:schemeClr>
                </a:solidFill>
              </a:ln>
            </c:spPr>
          </c:errBars>
          <c:cat>
            <c:strRef>
              <c:f>'Escala de tiempo'!$C$5:$C$15</c:f>
              <c:strCache>
                <c:ptCount val="9"/>
                <c:pt idx="0">
                  <c:v>Inicio del proyecto</c:v>
                </c:pt>
                <c:pt idx="1">
                  <c:v>Sketch con Figma</c:v>
                </c:pt>
                <c:pt idx="2">
                  <c:v>HTML</c:v>
                </c:pt>
                <c:pt idx="3">
                  <c:v>CSS</c:v>
                </c:pt>
                <c:pt idx="4">
                  <c:v>CSS</c:v>
                </c:pt>
                <c:pt idx="5">
                  <c:v>Preparacion para JS y SQL</c:v>
                </c:pt>
                <c:pt idx="6">
                  <c:v>Dominio y hosting</c:v>
                </c:pt>
                <c:pt idx="7">
                  <c:v>Revision y Feedback</c:v>
                </c:pt>
                <c:pt idx="8">
                  <c:v>Fin del proyecto</c:v>
                </c:pt>
              </c:strCache>
            </c:strRef>
          </c:cat>
          <c:val>
            <c:numRef>
              <c:f>'Escala de tiempo'!$F$5:$F$15</c:f>
              <c:numCache>
                <c:formatCode>0</c:formatCode>
                <c:ptCount val="11"/>
                <c:pt idx="0">
                  <c:v>25</c:v>
                </c:pt>
                <c:pt idx="1">
                  <c:v>10</c:v>
                </c:pt>
                <c:pt idx="2">
                  <c:v>-10</c:v>
                </c:pt>
                <c:pt idx="3">
                  <c:v>15</c:v>
                </c:pt>
                <c:pt idx="4">
                  <c:v>-15</c:v>
                </c:pt>
                <c:pt idx="5">
                  <c:v>15</c:v>
                </c:pt>
                <c:pt idx="6">
                  <c:v>-15</c:v>
                </c:pt>
                <c:pt idx="7">
                  <c:v>15</c:v>
                </c:pt>
                <c:pt idx="8">
                  <c:v>-20</c:v>
                </c:pt>
              </c:numCache>
            </c:numRef>
          </c:val>
          <c:extLst>
            <c:ext xmlns:c16="http://schemas.microsoft.com/office/drawing/2014/chart" uri="{C3380CC4-5D6E-409C-BE32-E72D297353CC}">
              <c16:uniqueId val="{0000000C-CAA8-4A68-B1C3-0E1FE23FB000}"/>
            </c:ext>
          </c:extLst>
        </c:ser>
        <c:dLbls>
          <c:showLegendKey val="0"/>
          <c:showVal val="0"/>
          <c:showCatName val="0"/>
          <c:showSerName val="0"/>
          <c:showPercent val="0"/>
          <c:showBubbleSize val="0"/>
        </c:dLbls>
        <c:gapWidth val="150"/>
        <c:axId val="713997272"/>
        <c:axId val="713996880"/>
      </c:barChart>
      <c:lineChart>
        <c:grouping val="standard"/>
        <c:varyColors val="0"/>
        <c:ser>
          <c:idx val="0"/>
          <c:order val="0"/>
          <c:tx>
            <c:strRef>
              <c:f>'Escala de tiempo'!$B$4</c:f>
              <c:strCache>
                <c:ptCount val="1"/>
                <c:pt idx="0">
                  <c:v>FECHA</c:v>
                </c:pt>
              </c:strCache>
            </c:strRef>
          </c:tx>
          <c:spPr>
            <a:ln>
              <a:noFill/>
            </a:ln>
          </c:spPr>
          <c:marker>
            <c:symbol val="circle"/>
            <c:size val="7"/>
            <c:spPr>
              <a:solidFill>
                <a:schemeClr val="accent3">
                  <a:lumMod val="50000"/>
                </a:schemeClr>
              </a:solidFill>
              <a:ln w="63500" cmpd="thinThick">
                <a:solidFill>
                  <a:schemeClr val="accent3">
                    <a:lumMod val="75000"/>
                  </a:schemeClr>
                </a:solidFill>
              </a:ln>
            </c:spPr>
          </c:marker>
          <c:errBars>
            <c:errDir val="y"/>
            <c:errBarType val="both"/>
            <c:errValType val="percentage"/>
            <c:noEndCap val="0"/>
            <c:val val="5"/>
          </c:errBars>
          <c:cat>
            <c:numRef>
              <c:f>'Escala de tiempo'!$B$5:$B$15</c:f>
              <c:numCache>
                <c:formatCode>[$-C0A]d\-mmm;@</c:formatCode>
                <c:ptCount val="11"/>
                <c:pt idx="0">
                  <c:v>44986</c:v>
                </c:pt>
                <c:pt idx="1">
                  <c:v>44995</c:v>
                </c:pt>
                <c:pt idx="2">
                  <c:v>45005</c:v>
                </c:pt>
                <c:pt idx="3">
                  <c:v>45017</c:v>
                </c:pt>
                <c:pt idx="4">
                  <c:v>45026</c:v>
                </c:pt>
                <c:pt idx="5">
                  <c:v>45036</c:v>
                </c:pt>
                <c:pt idx="6">
                  <c:v>45048</c:v>
                </c:pt>
                <c:pt idx="7">
                  <c:v>45056</c:v>
                </c:pt>
                <c:pt idx="8">
                  <c:v>45066</c:v>
                </c:pt>
              </c:numCache>
            </c:numRef>
          </c:cat>
          <c:val>
            <c:numRef>
              <c:f>'Escala de tiempo'!$E$5:$E$15</c:f>
              <c:numCache>
                <c:formatCode>0</c:formatCode>
                <c:ptCount val="11"/>
                <c:pt idx="0">
                  <c:v>0</c:v>
                </c:pt>
                <c:pt idx="1">
                  <c:v>0</c:v>
                </c:pt>
                <c:pt idx="2">
                  <c:v>0</c:v>
                </c:pt>
                <c:pt idx="3">
                  <c:v>0</c:v>
                </c:pt>
                <c:pt idx="4">
                  <c:v>0</c:v>
                </c:pt>
                <c:pt idx="5">
                  <c:v>0</c:v>
                </c:pt>
                <c:pt idx="6">
                  <c:v>0</c:v>
                </c:pt>
                <c:pt idx="7">
                  <c:v>0</c:v>
                </c:pt>
                <c:pt idx="8">
                  <c:v>0</c:v>
                </c:pt>
              </c:numCache>
            </c:numRef>
          </c:val>
          <c:smooth val="1"/>
          <c:extLst>
            <c:ext xmlns:c16="http://schemas.microsoft.com/office/drawing/2014/chart" uri="{C3380CC4-5D6E-409C-BE32-E72D297353CC}">
              <c16:uniqueId val="{0000000D-CAA8-4A68-B1C3-0E1FE23FB000}"/>
            </c:ext>
          </c:extLst>
        </c:ser>
        <c:dLbls>
          <c:showLegendKey val="0"/>
          <c:showVal val="0"/>
          <c:showCatName val="0"/>
          <c:showSerName val="0"/>
          <c:showPercent val="0"/>
          <c:showBubbleSize val="0"/>
        </c:dLbls>
        <c:marker val="1"/>
        <c:smooth val="0"/>
        <c:axId val="825587272"/>
        <c:axId val="713996488"/>
      </c:lineChart>
      <c:dateAx>
        <c:axId val="825587272"/>
        <c:scaling>
          <c:orientation val="minMax"/>
        </c:scaling>
        <c:delete val="0"/>
        <c:axPos val="b"/>
        <c:numFmt formatCode="[$-C0A]d\-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1100" b="0">
                <a:solidFill>
                  <a:schemeClr val="tx1">
                    <a:lumMod val="65000"/>
                    <a:lumOff val="35000"/>
                  </a:schemeClr>
                </a:solidFill>
                <a:latin typeface="+mj-lt"/>
              </a:defRPr>
            </a:pPr>
            <a:endParaRPr lang="en-US"/>
          </a:p>
        </c:txPr>
        <c:crossAx val="713996488"/>
        <c:crosses val="autoZero"/>
        <c:auto val="1"/>
        <c:lblOffset val="100"/>
        <c:baseTimeUnit val="days"/>
        <c:majorUnit val="1"/>
        <c:majorTimeUnit val="months"/>
        <c:minorUnit val="7"/>
        <c:minorTimeUnit val="days"/>
      </c:dateAx>
      <c:valAx>
        <c:axId val="713996488"/>
        <c:scaling>
          <c:orientation val="minMax"/>
        </c:scaling>
        <c:delete val="1"/>
        <c:axPos val="l"/>
        <c:numFmt formatCode="0" sourceLinked="1"/>
        <c:majorTickMark val="out"/>
        <c:minorTickMark val="none"/>
        <c:tickLblPos val="nextTo"/>
        <c:crossAx val="825587272"/>
        <c:crosses val="autoZero"/>
        <c:crossBetween val="midCat"/>
      </c:valAx>
      <c:valAx>
        <c:axId val="713996880"/>
        <c:scaling>
          <c:orientation val="minMax"/>
        </c:scaling>
        <c:delete val="1"/>
        <c:axPos val="r"/>
        <c:numFmt formatCode="0" sourceLinked="1"/>
        <c:majorTickMark val="out"/>
        <c:minorTickMark val="none"/>
        <c:tickLblPos val="nextTo"/>
        <c:crossAx val="713997272"/>
        <c:crosses val="max"/>
        <c:crossBetween val="between"/>
      </c:valAx>
      <c:catAx>
        <c:axId val="713997272"/>
        <c:scaling>
          <c:orientation val="minMax"/>
        </c:scaling>
        <c:delete val="1"/>
        <c:axPos val="b"/>
        <c:numFmt formatCode="General" sourceLinked="1"/>
        <c:majorTickMark val="out"/>
        <c:minorTickMark val="none"/>
        <c:tickLblPos val="nextTo"/>
        <c:crossAx val="713996880"/>
        <c:crosses val="autoZero"/>
        <c:auto val="1"/>
        <c:lblAlgn val="ctr"/>
        <c:lblOffset val="100"/>
        <c:noMultiLvlLbl val="0"/>
      </c:cat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137158</xdr:colOff>
      <xdr:row>0</xdr:row>
      <xdr:rowOff>0</xdr:rowOff>
    </xdr:from>
    <xdr:to>
      <xdr:col>5</xdr:col>
      <xdr:colOff>1303020</xdr:colOff>
      <xdr:row>1</xdr:row>
      <xdr:rowOff>2688</xdr:rowOff>
    </xdr:to>
    <xdr:pic>
      <xdr:nvPicPr>
        <xdr:cNvPr id="3" name="Imagen 2" descr="Banner abstracto"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158" y="0"/>
          <a:ext cx="6979922" cy="1450488"/>
        </a:xfrm>
        <a:prstGeom prst="rect">
          <a:avLst/>
        </a:prstGeom>
      </xdr:spPr>
    </xdr:pic>
    <xdr:clientData/>
  </xdr:twoCellAnchor>
  <xdr:twoCellAnchor>
    <xdr:from>
      <xdr:col>3</xdr:col>
      <xdr:colOff>243840</xdr:colOff>
      <xdr:row>0</xdr:row>
      <xdr:rowOff>266700</xdr:rowOff>
    </xdr:from>
    <xdr:to>
      <xdr:col>5</xdr:col>
      <xdr:colOff>1095375</xdr:colOff>
      <xdr:row>0</xdr:row>
      <xdr:rowOff>1143000</xdr:rowOff>
    </xdr:to>
    <xdr:sp macro="" textlink="">
      <xdr:nvSpPr>
        <xdr:cNvPr id="2" name="Cuadro de texto 1" descr="Presupuesto" title="Title">
          <a:extLst>
            <a:ext uri="{FF2B5EF4-FFF2-40B4-BE49-F238E27FC236}">
              <a16:creationId xmlns:a16="http://schemas.microsoft.com/office/drawing/2014/main" id="{00000000-0008-0000-0000-000002000000}"/>
            </a:ext>
          </a:extLst>
        </xdr:cNvPr>
        <xdr:cNvSpPr txBox="1"/>
      </xdr:nvSpPr>
      <xdr:spPr>
        <a:xfrm>
          <a:off x="3642360" y="266700"/>
          <a:ext cx="3267075"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es" sz="2000">
              <a:solidFill>
                <a:schemeClr val="accent4"/>
              </a:solidFill>
              <a:latin typeface="Franklin Gothic Book" panose="020B0503020102020204" pitchFamily="34" charset="0"/>
            </a:rPr>
            <a:t>Presupuesto: 235a</a:t>
          </a:r>
        </a:p>
      </xdr:txBody>
    </xdr:sp>
    <xdr:clientData/>
  </xdr:twoCellAnchor>
  <xdr:twoCellAnchor>
    <xdr:from>
      <xdr:col>1</xdr:col>
      <xdr:colOff>0</xdr:colOff>
      <xdr:row>0</xdr:row>
      <xdr:rowOff>396241</xdr:rowOff>
    </xdr:from>
    <xdr:to>
      <xdr:col>3</xdr:col>
      <xdr:colOff>304800</xdr:colOff>
      <xdr:row>1</xdr:row>
      <xdr:rowOff>1</xdr:rowOff>
    </xdr:to>
    <xdr:sp macro="" textlink="">
      <xdr:nvSpPr>
        <xdr:cNvPr id="8" name="Cuadro de texto 2" descr="Nombre y eslogan de la empresa" title="Title">
          <a:extLst>
            <a:ext uri="{FF2B5EF4-FFF2-40B4-BE49-F238E27FC236}">
              <a16:creationId xmlns:a16="http://schemas.microsoft.com/office/drawing/2014/main" id="{00000000-0008-0000-0000-000008000000}"/>
            </a:ext>
          </a:extLst>
        </xdr:cNvPr>
        <xdr:cNvSpPr txBox="1"/>
      </xdr:nvSpPr>
      <xdr:spPr>
        <a:xfrm>
          <a:off x="137160" y="396241"/>
          <a:ext cx="3566160" cy="1051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endParaRPr lang="es" sz="1800" baseline="0">
            <a:solidFill>
              <a:schemeClr val="bg1"/>
            </a:solidFill>
            <a:latin typeface="+mj-lt"/>
          </a:endParaRPr>
        </a:p>
        <a:p>
          <a:pPr algn="l" rtl="0"/>
          <a:r>
            <a:rPr lang="es" sz="1800" baseline="0">
              <a:solidFill>
                <a:schemeClr val="bg1"/>
              </a:solidFill>
              <a:latin typeface="+mj-lt"/>
            </a:rPr>
            <a:t>Energia Diseño</a:t>
          </a:r>
        </a:p>
        <a:p>
          <a:pPr algn="l" rtl="0"/>
          <a:r>
            <a:rPr lang="es" sz="1000" baseline="0">
              <a:solidFill>
                <a:schemeClr val="bg1"/>
              </a:solidFill>
              <a:latin typeface="+mn-lt"/>
            </a:rPr>
            <a:t>Maquetado y desarrollo web</a:t>
          </a:r>
          <a:endParaRPr lang="en-US" sz="1000">
            <a:solidFill>
              <a:schemeClr val="bg1"/>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42182</xdr:rowOff>
    </xdr:from>
    <xdr:to>
      <xdr:col>12</xdr:col>
      <xdr:colOff>85725</xdr:colOff>
      <xdr:row>2</xdr:row>
      <xdr:rowOff>393382</xdr:rowOff>
    </xdr:to>
    <xdr:graphicFrame macro="">
      <xdr:nvGraphicFramePr>
        <xdr:cNvPr id="2" name="Escala de tiempo del proyecto" descr="Detalles del proyecto de gráfico de escala de tiempo">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scala%20de%20tiempo%20con%20hitos%20(amarillo)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cala de tiempo del proyecto"/>
      <sheetName val="Datos del proyecto ordenados"/>
    </sheetNames>
    <sheetDataSet>
      <sheetData sheetId="0">
        <row r="4">
          <cell r="B4" t="str">
            <v>FECHA</v>
          </cell>
          <cell r="D4" t="str">
            <v>Columna1</v>
          </cell>
        </row>
        <row r="5">
          <cell r="B5">
            <v>44986</v>
          </cell>
          <cell r="C5" t="str">
            <v>Inicio del proyecto</v>
          </cell>
          <cell r="E5">
            <v>0</v>
          </cell>
          <cell r="F5">
            <v>25</v>
          </cell>
        </row>
        <row r="6">
          <cell r="B6">
            <v>44995</v>
          </cell>
          <cell r="C6" t="str">
            <v>Hito 1</v>
          </cell>
          <cell r="E6">
            <v>0</v>
          </cell>
          <cell r="F6">
            <v>10</v>
          </cell>
        </row>
        <row r="7">
          <cell r="B7">
            <v>45005</v>
          </cell>
          <cell r="C7" t="str">
            <v>Hito 2</v>
          </cell>
          <cell r="E7">
            <v>0</v>
          </cell>
          <cell r="F7">
            <v>-10</v>
          </cell>
        </row>
        <row r="8">
          <cell r="B8">
            <v>45017</v>
          </cell>
          <cell r="C8" t="str">
            <v>Hito 3</v>
          </cell>
          <cell r="E8">
            <v>0</v>
          </cell>
          <cell r="F8">
            <v>15</v>
          </cell>
        </row>
        <row r="9">
          <cell r="B9">
            <v>45026</v>
          </cell>
          <cell r="C9" t="str">
            <v>Hito 4</v>
          </cell>
          <cell r="E9">
            <v>0</v>
          </cell>
          <cell r="F9">
            <v>-15</v>
          </cell>
        </row>
        <row r="10">
          <cell r="B10">
            <v>45036</v>
          </cell>
          <cell r="C10" t="str">
            <v>Hito 5</v>
          </cell>
          <cell r="E10">
            <v>0</v>
          </cell>
          <cell r="F10">
            <v>15</v>
          </cell>
        </row>
        <row r="11">
          <cell r="B11">
            <v>45048</v>
          </cell>
          <cell r="C11" t="str">
            <v>Hito 6</v>
          </cell>
          <cell r="E11">
            <v>0</v>
          </cell>
          <cell r="F11">
            <v>-15</v>
          </cell>
        </row>
        <row r="12">
          <cell r="B12">
            <v>45056</v>
          </cell>
          <cell r="C12" t="str">
            <v>Hito 7</v>
          </cell>
          <cell r="E12">
            <v>0</v>
          </cell>
          <cell r="F12">
            <v>15</v>
          </cell>
        </row>
        <row r="13">
          <cell r="B13">
            <v>45066</v>
          </cell>
          <cell r="C13" t="str">
            <v>Fin del proyecto</v>
          </cell>
          <cell r="E13">
            <v>0</v>
          </cell>
          <cell r="F13">
            <v>-20</v>
          </cell>
        </row>
      </sheetData>
      <sheetData sheetId="1">
        <row r="4">
          <cell r="C4">
            <v>5</v>
          </cell>
        </row>
        <row r="5">
          <cell r="C5">
            <v>13</v>
          </cell>
          <cell r="N5">
            <v>44986</v>
          </cell>
          <cell r="O5" t="str">
            <v>Inicio del proyecto</v>
          </cell>
          <cell r="P5">
            <v>25</v>
          </cell>
        </row>
        <row r="6">
          <cell r="N6">
            <v>44995</v>
          </cell>
          <cell r="O6" t="str">
            <v>Hito 1</v>
          </cell>
          <cell r="P6">
            <v>10</v>
          </cell>
        </row>
        <row r="7">
          <cell r="N7">
            <v>45005</v>
          </cell>
          <cell r="O7" t="str">
            <v>Hito 2</v>
          </cell>
          <cell r="P7">
            <v>-10</v>
          </cell>
        </row>
        <row r="8">
          <cell r="N8">
            <v>45017</v>
          </cell>
          <cell r="O8" t="str">
            <v>Hito 3</v>
          </cell>
          <cell r="P8">
            <v>15</v>
          </cell>
        </row>
        <row r="9">
          <cell r="N9">
            <v>45026</v>
          </cell>
          <cell r="O9" t="str">
            <v>Hito 4</v>
          </cell>
          <cell r="P9">
            <v>-15</v>
          </cell>
        </row>
        <row r="10">
          <cell r="N10">
            <v>45036</v>
          </cell>
          <cell r="O10" t="str">
            <v>Hito 5</v>
          </cell>
          <cell r="P10">
            <v>15</v>
          </cell>
        </row>
        <row r="11">
          <cell r="N11">
            <v>45048</v>
          </cell>
          <cell r="O11" t="str">
            <v>Hito 6</v>
          </cell>
          <cell r="P11">
            <v>-15</v>
          </cell>
        </row>
        <row r="12">
          <cell r="N12">
            <v>45056</v>
          </cell>
          <cell r="O12" t="str">
            <v>Hito 7</v>
          </cell>
          <cell r="P12">
            <v>15</v>
          </cell>
        </row>
        <row r="13">
          <cell r="N13">
            <v>45066</v>
          </cell>
          <cell r="O13" t="str">
            <v>Fin del proyecto</v>
          </cell>
          <cell r="P13">
            <v>-20</v>
          </cell>
        </row>
      </sheetData>
    </sheetDataSet>
  </externalBook>
</externalLink>
</file>

<file path=xl/tables/table1.xml><?xml version="1.0" encoding="utf-8"?>
<table xmlns="http://schemas.openxmlformats.org/spreadsheetml/2006/main" id="3" name="SaleItems_Table" displayName="SaleItems_Table" ref="B11:F18" totalsRowShown="0" headerRowDxfId="17" dataDxfId="16">
  <tableColumns count="5">
    <tableColumn id="1" name="Cantidad" dataDxfId="15" dataCellStyle="Millares"/>
    <tableColumn id="2" name="Descripción" dataDxfId="14"/>
    <tableColumn id="3" name="Precio por hora" dataDxfId="13"/>
    <tableColumn id="4" name="Cantidad de horas" dataDxfId="12"/>
    <tableColumn id="5" name="Importe" dataDxfId="11">
      <calculatedColumnFormula>SaleItems_Table[[#This Row],[Cantidad de horas]]*SaleItems_Table[[#This Row],[Precio por hora]]*SaleItems_Table[[#This Row],[Cantidad]]</calculatedColumnFormula>
    </tableColumn>
  </tableColumns>
  <tableStyleInfo name="Tabla de la empresa" showFirstColumn="0" showLastColumn="0" showRowStripes="1" showColumnStripes="0"/>
</table>
</file>

<file path=xl/tables/table2.xml><?xml version="1.0" encoding="utf-8"?>
<table xmlns="http://schemas.openxmlformats.org/spreadsheetml/2006/main" id="1" name="DetallesProyecto" displayName="DetallesProyecto" ref="B4:H13">
  <tableColumns count="7">
    <tableColumn id="1" name="FECHA" totalsRowLabel="Total" dataDxfId="7" totalsRowDxfId="8"/>
    <tableColumn id="2" name="HITO" dataCellStyle="Normal"/>
    <tableColumn id="4" name="Columna1" dataDxfId="5" totalsRowDxfId="6"/>
    <tableColumn id="5" name="Columna2" dataDxfId="3" totalsRowDxfId="4">
      <calculatedColumnFormula>IF(ISBLANK(DetallesProyecto[[#This Row],[FECHA]]),"",0)</calculatedColumnFormula>
    </tableColumn>
    <tableColumn id="3" name="Columna3" dataDxfId="2">
      <calculatedColumnFormula>IFERROR(IF('[1]Datos del proyecto ordenados'!P5="",5,'[1]Datos del proyecto ordenados'!P5),0)</calculatedColumnFormula>
    </tableColumn>
    <tableColumn id="6" name="Columna4" dataDxfId="1">
      <calculatedColumnFormula>IFERROR(IF('[1]Datos del proyecto ordenados'!N5="",ProjectEnd,'[1]Datos del proyecto ordenados'!N5),ProjectEnd)</calculatedColumnFormula>
    </tableColumn>
    <tableColumn id="7" name="Columna5" totalsRowFunction="count" dataDxfId="0">
      <calculatedColumnFormula>IFERROR(IF('[1]Datos del proyecto ordenados'!O5="","",'[1]Datos del proyecto ordenados'!O5),"")</calculatedColumnFormula>
    </tableColumn>
  </tableColumns>
  <tableStyleInfo name="Escala de tiempo del proyecto" showFirstColumn="0" showLastColumn="0" showRowStripes="1" showColumnStripes="0"/>
  <extLst>
    <ext xmlns:x14="http://schemas.microsoft.com/office/spreadsheetml/2009/9/main" uri="{504A1905-F514-4f6f-8877-14C23A59335A}">
      <x14:table altTextSummary="Escriba la fecha, el hito y la posición del gráfico en esta tabla"/>
    </ext>
  </extLst>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32"/>
  <sheetViews>
    <sheetView showGridLines="0" tabSelected="1" zoomScaleNormal="100" workbookViewId="0">
      <selection activeCell="I24" sqref="I24"/>
    </sheetView>
  </sheetViews>
  <sheetFormatPr baseColWidth="10" defaultColWidth="8.796875" defaultRowHeight="26.1" customHeight="1"/>
  <cols>
    <col min="1" max="1" width="1.796875" style="1" customWidth="1"/>
    <col min="2" max="2" width="14.09765625" style="1" customWidth="1"/>
    <col min="3" max="3" width="28.69921875" style="1" customWidth="1"/>
    <col min="4" max="4" width="14.69921875" style="1" bestFit="1" customWidth="1"/>
    <col min="5" max="5" width="17" style="1" customWidth="1"/>
    <col min="6" max="6" width="17.19921875" style="1" bestFit="1" customWidth="1"/>
    <col min="7" max="7" width="1.796875" style="1" customWidth="1"/>
    <col min="8" max="16384" width="8.796875" style="1"/>
  </cols>
  <sheetData>
    <row r="1" spans="2:6" ht="114" customHeight="1" thickBot="1">
      <c r="B1" s="14"/>
      <c r="C1" s="15"/>
      <c r="D1" s="15"/>
      <c r="E1" s="15"/>
      <c r="F1" s="16"/>
    </row>
    <row r="2" spans="2:6" ht="30" customHeight="1">
      <c r="B2" s="63"/>
      <c r="C2" s="64"/>
      <c r="D2" s="14"/>
      <c r="E2" s="57" t="s">
        <v>5</v>
      </c>
      <c r="F2" s="58">
        <f ca="1">TODAY()</f>
        <v>44984</v>
      </c>
    </row>
    <row r="3" spans="2:6" s="3" customFormat="1" ht="15.9" customHeight="1">
      <c r="B3" s="65" t="s">
        <v>13</v>
      </c>
      <c r="C3" s="66"/>
      <c r="D3" s="37"/>
      <c r="E3" s="19" t="s">
        <v>6</v>
      </c>
      <c r="F3" s="21" t="s">
        <v>16</v>
      </c>
    </row>
    <row r="4" spans="2:6" s="3" customFormat="1" ht="15.9" customHeight="1">
      <c r="B4" s="67" t="s">
        <v>14</v>
      </c>
      <c r="C4" s="66"/>
      <c r="D4" s="37"/>
      <c r="E4" s="19" t="s">
        <v>7</v>
      </c>
      <c r="F4" s="21" t="s">
        <v>17</v>
      </c>
    </row>
    <row r="5" spans="2:6" ht="13.8">
      <c r="B5" s="67" t="s">
        <v>15</v>
      </c>
      <c r="C5" s="66"/>
      <c r="D5" s="59"/>
      <c r="E5" s="19" t="s">
        <v>8</v>
      </c>
      <c r="F5" s="21">
        <f ca="1">F2+30</f>
        <v>45014</v>
      </c>
    </row>
    <row r="6" spans="2:6" ht="15.9" customHeight="1" thickBot="1">
      <c r="B6" s="68"/>
      <c r="C6" s="69"/>
      <c r="D6" s="60"/>
      <c r="E6" s="61" t="s">
        <v>19</v>
      </c>
      <c r="F6" s="62" t="s">
        <v>18</v>
      </c>
    </row>
    <row r="7" spans="2:6" ht="15.9" customHeight="1">
      <c r="B7" s="22"/>
      <c r="C7" s="18"/>
      <c r="D7" s="18"/>
      <c r="E7" s="18"/>
      <c r="F7" s="23"/>
    </row>
    <row r="8" spans="2:6" ht="15.9" customHeight="1">
      <c r="B8" s="22"/>
      <c r="C8" s="18"/>
      <c r="D8" s="18"/>
      <c r="E8" s="24"/>
      <c r="F8" s="23"/>
    </row>
    <row r="9" spans="2:6" ht="30" customHeight="1">
      <c r="B9" s="25" t="s">
        <v>0</v>
      </c>
      <c r="C9" s="18"/>
      <c r="D9" s="18"/>
      <c r="E9" s="18"/>
      <c r="F9" s="23"/>
    </row>
    <row r="10" spans="2:6" s="2" customFormat="1" ht="30" customHeight="1">
      <c r="B10" s="26" t="s">
        <v>20</v>
      </c>
      <c r="C10" s="27"/>
      <c r="D10" s="27"/>
      <c r="E10" s="27"/>
      <c r="F10" s="28"/>
    </row>
    <row r="11" spans="2:6" s="5" customFormat="1" ht="31.5" customHeight="1">
      <c r="B11" s="29" t="s">
        <v>1</v>
      </c>
      <c r="C11" s="6" t="s">
        <v>4</v>
      </c>
      <c r="D11" s="6" t="s">
        <v>22</v>
      </c>
      <c r="E11" s="6" t="s">
        <v>23</v>
      </c>
      <c r="F11" s="30" t="s">
        <v>12</v>
      </c>
    </row>
    <row r="12" spans="2:6" s="4" customFormat="1" ht="26.1" customHeight="1">
      <c r="B12" s="31">
        <v>1</v>
      </c>
      <c r="C12" s="32" t="s">
        <v>32</v>
      </c>
      <c r="D12" s="33">
        <v>10</v>
      </c>
      <c r="E12" s="34">
        <v>10</v>
      </c>
      <c r="F12" s="35">
        <f>SaleItems_Table[[#This Row],[Cantidad de horas]]*SaleItems_Table[[#This Row],[Precio por hora]]*SaleItems_Table[[#This Row],[Cantidad]]</f>
        <v>100</v>
      </c>
    </row>
    <row r="13" spans="2:6" s="4" customFormat="1" ht="26.1" customHeight="1">
      <c r="B13" s="31">
        <v>1</v>
      </c>
      <c r="C13" s="32" t="s">
        <v>25</v>
      </c>
      <c r="D13" s="33">
        <v>11</v>
      </c>
      <c r="E13" s="34">
        <v>20</v>
      </c>
      <c r="F13" s="35">
        <f>SaleItems_Table[[#This Row],[Cantidad de horas]]*SaleItems_Table[[#This Row],[Precio por hora]]*SaleItems_Table[[#This Row],[Cantidad]]</f>
        <v>220</v>
      </c>
    </row>
    <row r="14" spans="2:6" s="4" customFormat="1" ht="26.1" customHeight="1">
      <c r="B14" s="31">
        <v>12</v>
      </c>
      <c r="C14" s="32" t="s">
        <v>26</v>
      </c>
      <c r="D14" s="33">
        <v>10</v>
      </c>
      <c r="E14" s="34">
        <v>5</v>
      </c>
      <c r="F14" s="35">
        <f>SaleItems_Table[[#This Row],[Cantidad de horas]]*SaleItems_Table[[#This Row],[Precio por hora]]*SaleItems_Table[[#This Row],[Cantidad]]</f>
        <v>600</v>
      </c>
    </row>
    <row r="15" spans="2:6" s="4" customFormat="1" ht="26.1" customHeight="1">
      <c r="B15" s="31">
        <v>1</v>
      </c>
      <c r="C15" s="32" t="s">
        <v>28</v>
      </c>
      <c r="D15" s="33">
        <v>11</v>
      </c>
      <c r="E15" s="34">
        <v>15</v>
      </c>
      <c r="F15" s="35">
        <f>SaleItems_Table[[#This Row],[Cantidad de horas]]*SaleItems_Table[[#This Row],[Precio por hora]]*SaleItems_Table[[#This Row],[Cantidad]]</f>
        <v>165</v>
      </c>
    </row>
    <row r="16" spans="2:6" s="4" customFormat="1" ht="26.1" customHeight="1">
      <c r="B16" s="31">
        <v>1</v>
      </c>
      <c r="C16" s="32" t="s">
        <v>29</v>
      </c>
      <c r="D16" s="33">
        <v>100</v>
      </c>
      <c r="E16" s="34">
        <v>1</v>
      </c>
      <c r="F16" s="35">
        <f>SaleItems_Table[[#This Row],[Cantidad de horas]]*SaleItems_Table[[#This Row],[Precio por hora]]*SaleItems_Table[[#This Row],[Cantidad]]</f>
        <v>100</v>
      </c>
    </row>
    <row r="17" spans="2:6" s="4" customFormat="1" ht="26.1" customHeight="1">
      <c r="B17" s="31">
        <v>1</v>
      </c>
      <c r="C17" s="32" t="s">
        <v>30</v>
      </c>
      <c r="D17" s="33">
        <v>75</v>
      </c>
      <c r="E17" s="34">
        <v>1</v>
      </c>
      <c r="F17" s="35">
        <f>SaleItems_Table[[#This Row],[Cantidad de horas]]*SaleItems_Table[[#This Row],[Precio por hora]]*SaleItems_Table[[#This Row],[Cantidad]]</f>
        <v>75</v>
      </c>
    </row>
    <row r="18" spans="2:6" s="4" customFormat="1" ht="26.1" customHeight="1">
      <c r="B18" s="31"/>
      <c r="C18" s="36"/>
      <c r="D18" s="33"/>
      <c r="E18" s="34">
        <v>10</v>
      </c>
      <c r="F18" s="35">
        <f>SaleItems_Table[[#This Row],[Cantidad de horas]]*SaleItems_Table[[#This Row],[Precio por hora]]*SaleItems_Table[[#This Row],[Cantidad]]</f>
        <v>0</v>
      </c>
    </row>
    <row r="19" spans="2:6" ht="9" customHeight="1">
      <c r="B19" s="17"/>
      <c r="C19" s="18"/>
      <c r="D19" s="18"/>
      <c r="E19" s="18"/>
      <c r="F19" s="23"/>
    </row>
    <row r="20" spans="2:6" s="3" customFormat="1" ht="26.1" customHeight="1">
      <c r="B20" s="37"/>
      <c r="C20" s="20"/>
      <c r="D20" s="20"/>
      <c r="E20" s="38" t="s">
        <v>9</v>
      </c>
      <c r="F20" s="39">
        <f>SUM(SaleItems_Table[Importe])</f>
        <v>1260</v>
      </c>
    </row>
    <row r="21" spans="2:6" s="3" customFormat="1" ht="26.1" customHeight="1">
      <c r="B21" s="37"/>
      <c r="C21" s="20"/>
      <c r="D21" s="20"/>
      <c r="E21" s="38" t="s">
        <v>10</v>
      </c>
      <c r="F21" s="40">
        <f>F20*0.21</f>
        <v>264.59999999999997</v>
      </c>
    </row>
    <row r="22" spans="2:6" s="3" customFormat="1" ht="31.5" customHeight="1">
      <c r="B22" s="37"/>
      <c r="C22" s="20"/>
      <c r="D22" s="20"/>
      <c r="E22" s="41" t="s">
        <v>11</v>
      </c>
      <c r="F22" s="42">
        <f>F20+Tax_Rate</f>
        <v>1524.6</v>
      </c>
    </row>
    <row r="23" spans="2:6" s="3" customFormat="1" ht="16.2" customHeight="1">
      <c r="B23" s="37"/>
      <c r="C23" s="20"/>
      <c r="D23" s="20"/>
      <c r="E23" s="20"/>
      <c r="F23" s="80" t="s">
        <v>49</v>
      </c>
    </row>
    <row r="24" spans="2:6" s="3" customFormat="1" ht="25.8" customHeight="1">
      <c r="B24" s="43" t="s">
        <v>24</v>
      </c>
      <c r="C24" s="44"/>
      <c r="D24" s="44"/>
      <c r="E24" s="44"/>
      <c r="F24" s="45"/>
    </row>
    <row r="25" spans="2:6" s="3" customFormat="1" ht="12.6" customHeight="1">
      <c r="B25" s="43"/>
      <c r="C25" s="44"/>
      <c r="D25" s="44"/>
      <c r="E25" s="44"/>
      <c r="F25" s="45"/>
    </row>
    <row r="26" spans="2:6" s="3" customFormat="1" ht="26.1" customHeight="1">
      <c r="B26" s="46" t="s">
        <v>1</v>
      </c>
      <c r="C26" s="7" t="s">
        <v>4</v>
      </c>
      <c r="D26" s="7" t="s">
        <v>22</v>
      </c>
      <c r="E26" s="7" t="s">
        <v>23</v>
      </c>
      <c r="F26" s="47" t="s">
        <v>12</v>
      </c>
    </row>
    <row r="27" spans="2:6" s="3" customFormat="1" ht="15" customHeight="1">
      <c r="B27" s="48">
        <v>1</v>
      </c>
      <c r="C27" s="8" t="s">
        <v>27</v>
      </c>
      <c r="D27" s="9">
        <v>15</v>
      </c>
      <c r="E27" s="10">
        <v>10</v>
      </c>
      <c r="F27" s="49">
        <f>E27*D27*B27</f>
        <v>150</v>
      </c>
    </row>
    <row r="28" spans="2:6" ht="15.6" customHeight="1">
      <c r="B28" s="50">
        <v>1</v>
      </c>
      <c r="C28" s="11" t="s">
        <v>31</v>
      </c>
      <c r="D28" s="12">
        <v>15</v>
      </c>
      <c r="E28" s="13">
        <v>10</v>
      </c>
      <c r="F28" s="49">
        <f>E28*D28*B28</f>
        <v>150</v>
      </c>
    </row>
    <row r="29" spans="2:6" ht="26.1" customHeight="1">
      <c r="B29" s="51" t="s">
        <v>2</v>
      </c>
      <c r="C29" s="20"/>
      <c r="D29" s="20"/>
      <c r="E29" s="18"/>
      <c r="F29" s="23"/>
    </row>
    <row r="30" spans="2:6" ht="26.1" customHeight="1">
      <c r="B30" s="52" t="s">
        <v>21</v>
      </c>
      <c r="C30" s="20"/>
      <c r="D30" s="20"/>
      <c r="E30" s="18"/>
      <c r="F30" s="23"/>
    </row>
    <row r="31" spans="2:6" ht="26.1" customHeight="1">
      <c r="B31" s="37"/>
      <c r="C31" s="20"/>
      <c r="D31" s="20"/>
      <c r="E31" s="18"/>
      <c r="F31" s="23"/>
    </row>
    <row r="32" spans="2:6" ht="26.1" customHeight="1" thickBot="1">
      <c r="B32" s="53" t="s">
        <v>3</v>
      </c>
      <c r="C32" s="54"/>
      <c r="D32" s="54"/>
      <c r="E32" s="55"/>
      <c r="F32" s="56"/>
    </row>
  </sheetData>
  <mergeCells count="1">
    <mergeCell ref="B10:F10"/>
  </mergeCells>
  <dataValidations count="20">
    <dataValidation allowBlank="1" showInputMessage="1" showErrorMessage="1" promptTitle="Plantilla de presupuesto" prompt="_x000a_Cree una oferta con el cálculo de impuestos en esta hoja de cálculo. Escriba los detalles de la empresa, el cliente, el presupuesto, el envío y el producto. El total a pagar se calcula automáticamente." sqref="A1"/>
    <dataValidation allowBlank="1" showInputMessage="1" showErrorMessage="1" prompt="Escriba el Id. del cliente en esta celda" sqref="F4"/>
    <dataValidation allowBlank="1" showInputMessage="1" showErrorMessage="1" prompt="Escriba el número de presupuesto en esta celda" sqref="F3"/>
    <dataValidation allowBlank="1" showInputMessage="1" showErrorMessage="1" prompt="Escriba la fecha del presupuesto en esta celda" sqref="F2"/>
    <dataValidation allowBlank="1" showInputMessage="1" showErrorMessage="1" prompt="Escriba la dirección completa de la empresa en esta celda" sqref="B4"/>
    <dataValidation allowBlank="1" showInputMessage="1" showErrorMessage="1" prompt="Escriba el teléfono y los datos de contacto en esta celda" sqref="B5"/>
    <dataValidation allowBlank="1" showInputMessage="1" showErrorMessage="1" prompt="Escriba la fecha de finalización del presupuesto en esta celda" sqref="F5:F6"/>
    <dataValidation allowBlank="1" showInputMessage="1" showErrorMessage="1" prompt="Escriba el nombre del cliente en esta celda" sqref="B6"/>
    <dataValidation allowBlank="1" showInputMessage="1" showErrorMessage="1" prompt="Escriba el nombre de la empresa del cliente en esta celda" sqref="B7"/>
    <dataValidation allowBlank="1" showInputMessage="1" showErrorMessage="1" prompt="Escriba la dirección de la empresa del cliente en esta celda" sqref="B8"/>
    <dataValidation allowBlank="1" showInputMessage="1" showErrorMessage="1" prompt="Escriba comentarios o instrucciones especiales en esta celda" sqref="B10:E10"/>
    <dataValidation allowBlank="1" showInputMessage="1" showErrorMessage="1" prompt="Escriba la descripción en esta columna" sqref="C11 C26"/>
    <dataValidation allowBlank="1" showInputMessage="1" showErrorMessage="1" prompt="Escriba la cantidad en esta columna" sqref="B11 B26"/>
    <dataValidation allowBlank="1" showInputMessage="1" showErrorMessage="1" prompt="El importe se calcula automáticamente en esta columna, debajo de este encabezado, el subtotal se calcula automáticamente al final de la tabla" sqref="F11 F26"/>
    <dataValidation allowBlank="1" showInputMessage="1" showErrorMessage="1" prompt="Escriba el precio por unidad en esta columna" sqref="D11:E11 D26:E26"/>
    <dataValidation allowBlank="1" showInputMessage="1" showErrorMessage="1" prompt="Escriba el tipo impositivo en la celda de la derecha" sqref="E21"/>
    <dataValidation allowBlank="1" showInputMessage="1" showErrorMessage="1" prompt="El total a pagar se calcula automáticamente en la celda de la derecha" sqref="E22"/>
    <dataValidation allowBlank="1" showInputMessage="1" showErrorMessage="1" prompt="Escriba datos de contacto adicionales en esta celda" sqref="B30"/>
    <dataValidation allowBlank="1" showInputMessage="1" showErrorMessage="1" prompt="Escriba el tipo impositivo en esta celda" sqref="F21"/>
    <dataValidation allowBlank="1" showInputMessage="1" showErrorMessage="1" prompt="El total a pagar se calcula automáticamente en esta celda" sqref="F22"/>
  </dataValidations>
  <printOptions horizontalCentered="1"/>
  <pageMargins left="0.25" right="0.25" top="0.2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pageSetUpPr fitToPage="1"/>
  </sheetPr>
  <dimension ref="A1:L13"/>
  <sheetViews>
    <sheetView showGridLines="0" zoomScale="80" zoomScaleNormal="80" workbookViewId="0">
      <selection activeCell="I18" sqref="I18"/>
    </sheetView>
  </sheetViews>
  <sheetFormatPr baseColWidth="10" defaultColWidth="9.796875" defaultRowHeight="30" customHeight="1"/>
  <cols>
    <col min="1" max="1" width="3.09765625" style="71" customWidth="1"/>
    <col min="2" max="2" width="17.19921875" style="71" customWidth="1"/>
    <col min="3" max="3" width="39.3984375" style="71" customWidth="1"/>
    <col min="4" max="4" width="0.296875" style="71" customWidth="1"/>
    <col min="5" max="5" width="1.09765625" style="71" customWidth="1"/>
    <col min="6" max="6" width="25.69921875" style="71" hidden="1" customWidth="1"/>
    <col min="7" max="7" width="23.69921875" style="71" hidden="1" customWidth="1"/>
    <col min="8" max="8" width="28.09765625" style="71" hidden="1" customWidth="1"/>
    <col min="9" max="9" width="29.5" style="71" customWidth="1"/>
    <col min="10" max="10" width="3.09765625" style="71" customWidth="1"/>
    <col min="11" max="11" width="9.796875" style="71"/>
    <col min="12" max="12" width="13.09765625" style="71" customWidth="1"/>
    <col min="13" max="13" width="3.09765625" style="71" customWidth="1"/>
    <col min="14" max="16384" width="9.796875" style="71"/>
  </cols>
  <sheetData>
    <row r="1" spans="1:12" ht="35.1" customHeight="1" thickBot="1">
      <c r="A1" s="70"/>
      <c r="B1" s="70" t="s">
        <v>33</v>
      </c>
      <c r="C1" s="70"/>
      <c r="D1" s="70"/>
      <c r="E1" s="70"/>
      <c r="F1" s="70"/>
      <c r="G1" s="70"/>
      <c r="H1" s="70"/>
      <c r="I1" s="70"/>
    </row>
    <row r="2" spans="1:12" ht="251.4" customHeight="1" thickTop="1" thickBot="1">
      <c r="A2" s="70"/>
      <c r="B2" s="70"/>
      <c r="C2" s="70"/>
      <c r="D2" s="70"/>
      <c r="E2" s="70"/>
      <c r="F2" s="70"/>
      <c r="G2" s="70"/>
      <c r="H2" s="70"/>
      <c r="I2" s="70"/>
    </row>
    <row r="3" spans="1:12" ht="33.75" customHeight="1" thickTop="1">
      <c r="B3" s="72" t="s">
        <v>34</v>
      </c>
      <c r="I3" s="73"/>
    </row>
    <row r="4" spans="1:12" ht="22.5" customHeight="1">
      <c r="B4" s="74" t="s">
        <v>35</v>
      </c>
      <c r="C4" s="74" t="s">
        <v>36</v>
      </c>
      <c r="D4" s="71" t="s">
        <v>37</v>
      </c>
      <c r="E4" s="71" t="s">
        <v>38</v>
      </c>
      <c r="F4" s="71" t="s">
        <v>39</v>
      </c>
      <c r="G4" s="71" t="s">
        <v>40</v>
      </c>
      <c r="H4" s="71" t="s">
        <v>41</v>
      </c>
      <c r="J4" s="73"/>
      <c r="K4" s="73"/>
      <c r="L4" s="73"/>
    </row>
    <row r="5" spans="1:12" ht="30" customHeight="1">
      <c r="B5" s="75">
        <v>44986</v>
      </c>
      <c r="C5" s="71" t="s">
        <v>42</v>
      </c>
      <c r="D5" s="76">
        <v>25</v>
      </c>
      <c r="E5" s="77">
        <f>IF(ISBLANK(DetallesProyecto[[#This Row],[FECHA]]),"",0)</f>
        <v>0</v>
      </c>
      <c r="F5" s="78">
        <f>IFERROR(IF('[1]Datos del proyecto ordenados'!P5="",5,'[1]Datos del proyecto ordenados'!P5),0)</f>
        <v>25</v>
      </c>
      <c r="G5" s="79">
        <f>IFERROR(IF('[1]Datos del proyecto ordenados'!N5="",ProjectEnd,'[1]Datos del proyecto ordenados'!N5),ProjectEnd)</f>
        <v>44986</v>
      </c>
      <c r="H5" s="71" t="str">
        <f>IFERROR(IF('[1]Datos del proyecto ordenados'!O5="","",'[1]Datos del proyecto ordenados'!O5),"")</f>
        <v>Inicio del proyecto</v>
      </c>
      <c r="I5" s="73"/>
    </row>
    <row r="6" spans="1:12" ht="30" customHeight="1">
      <c r="B6" s="75">
        <v>44995</v>
      </c>
      <c r="C6" s="71" t="s">
        <v>44</v>
      </c>
      <c r="D6" s="76">
        <v>10</v>
      </c>
      <c r="E6" s="77">
        <f>IF(ISBLANK(DetallesProyecto[[#This Row],[FECHA]]),"",0)</f>
        <v>0</v>
      </c>
      <c r="F6" s="78">
        <f>IFERROR(IF('[1]Datos del proyecto ordenados'!P6="",5,'[1]Datos del proyecto ordenados'!P6),0)</f>
        <v>10</v>
      </c>
      <c r="G6" s="79">
        <f>IFERROR(IF('[1]Datos del proyecto ordenados'!N6="",ProjectEnd,'[1]Datos del proyecto ordenados'!N6),ProjectEnd)</f>
        <v>44995</v>
      </c>
      <c r="H6" s="71" t="str">
        <f>IFERROR(IF('[1]Datos del proyecto ordenados'!O6="","",'[1]Datos del proyecto ordenados'!O6),"")</f>
        <v>Hito 1</v>
      </c>
      <c r="I6" s="73"/>
    </row>
    <row r="7" spans="1:12" ht="30" customHeight="1">
      <c r="B7" s="75">
        <v>45005</v>
      </c>
      <c r="C7" s="71" t="s">
        <v>45</v>
      </c>
      <c r="D7" s="76">
        <v>-10</v>
      </c>
      <c r="E7" s="77">
        <f>IF(ISBLANK(DetallesProyecto[[#This Row],[FECHA]]),"",0)</f>
        <v>0</v>
      </c>
      <c r="F7" s="78">
        <f>IFERROR(IF('[1]Datos del proyecto ordenados'!P7="",5,'[1]Datos del proyecto ordenados'!P7),0)</f>
        <v>-10</v>
      </c>
      <c r="G7" s="79">
        <f>IFERROR(IF('[1]Datos del proyecto ordenados'!N7="",ProjectEnd,'[1]Datos del proyecto ordenados'!N7),ProjectEnd)</f>
        <v>45005</v>
      </c>
      <c r="H7" s="71" t="str">
        <f>IFERROR(IF('[1]Datos del proyecto ordenados'!O7="","",'[1]Datos del proyecto ordenados'!O7),"")</f>
        <v>Hito 2</v>
      </c>
      <c r="I7" s="73"/>
    </row>
    <row r="8" spans="1:12" ht="30" customHeight="1">
      <c r="B8" s="75">
        <v>45017</v>
      </c>
      <c r="C8" s="71" t="s">
        <v>46</v>
      </c>
      <c r="D8" s="76">
        <v>15</v>
      </c>
      <c r="E8" s="77">
        <f>IF(ISBLANK(DetallesProyecto[[#This Row],[FECHA]]),"",0)</f>
        <v>0</v>
      </c>
      <c r="F8" s="78">
        <f>IFERROR(IF('[1]Datos del proyecto ordenados'!P8="",5,'[1]Datos del proyecto ordenados'!P8),0)</f>
        <v>15</v>
      </c>
      <c r="G8" s="79">
        <f>IFERROR(IF('[1]Datos del proyecto ordenados'!N8="",ProjectEnd,'[1]Datos del proyecto ordenados'!N8),ProjectEnd)</f>
        <v>45017</v>
      </c>
      <c r="H8" s="71" t="str">
        <f>IFERROR(IF('[1]Datos del proyecto ordenados'!O8="","",'[1]Datos del proyecto ordenados'!O8),"")</f>
        <v>Hito 3</v>
      </c>
      <c r="I8" s="73"/>
    </row>
    <row r="9" spans="1:12" ht="30" customHeight="1">
      <c r="B9" s="75">
        <v>45026</v>
      </c>
      <c r="C9" s="71" t="s">
        <v>46</v>
      </c>
      <c r="D9" s="76">
        <v>-15</v>
      </c>
      <c r="E9" s="77">
        <f>IF(ISBLANK(DetallesProyecto[[#This Row],[FECHA]]),"",0)</f>
        <v>0</v>
      </c>
      <c r="F9" s="78">
        <f>IFERROR(IF('[1]Datos del proyecto ordenados'!P9="",5,'[1]Datos del proyecto ordenados'!P9),0)</f>
        <v>-15</v>
      </c>
      <c r="G9" s="79">
        <f>IFERROR(IF('[1]Datos del proyecto ordenados'!N9="",ProjectEnd,'[1]Datos del proyecto ordenados'!N9),ProjectEnd)</f>
        <v>45026</v>
      </c>
      <c r="H9" s="71" t="str">
        <f>IFERROR(IF('[1]Datos del proyecto ordenados'!O9="","",'[1]Datos del proyecto ordenados'!O9),"")</f>
        <v>Hito 4</v>
      </c>
      <c r="I9" s="73"/>
    </row>
    <row r="10" spans="1:12" ht="30" customHeight="1">
      <c r="B10" s="75">
        <v>45036</v>
      </c>
      <c r="C10" s="71" t="s">
        <v>28</v>
      </c>
      <c r="D10" s="76">
        <v>15</v>
      </c>
      <c r="E10" s="77">
        <f>IF(ISBLANK(DetallesProyecto[[#This Row],[FECHA]]),"",0)</f>
        <v>0</v>
      </c>
      <c r="F10" s="78">
        <f>IFERROR(IF('[1]Datos del proyecto ordenados'!P10="",5,'[1]Datos del proyecto ordenados'!P10),0)</f>
        <v>15</v>
      </c>
      <c r="G10" s="79">
        <f>IFERROR(IF('[1]Datos del proyecto ordenados'!N10="",ProjectEnd,'[1]Datos del proyecto ordenados'!N10),ProjectEnd)</f>
        <v>45036</v>
      </c>
      <c r="H10" s="71" t="str">
        <f>IFERROR(IF('[1]Datos del proyecto ordenados'!O10="","",'[1]Datos del proyecto ordenados'!O10),"")</f>
        <v>Hito 5</v>
      </c>
      <c r="I10" s="73"/>
    </row>
    <row r="11" spans="1:12" ht="30" customHeight="1">
      <c r="B11" s="75">
        <v>45048</v>
      </c>
      <c r="C11" s="71" t="s">
        <v>47</v>
      </c>
      <c r="D11" s="76">
        <v>-15</v>
      </c>
      <c r="E11" s="77">
        <f>IF(ISBLANK(DetallesProyecto[[#This Row],[FECHA]]),"",0)</f>
        <v>0</v>
      </c>
      <c r="F11" s="78">
        <f>IFERROR(IF('[1]Datos del proyecto ordenados'!P11="",5,'[1]Datos del proyecto ordenados'!P11),0)</f>
        <v>-15</v>
      </c>
      <c r="G11" s="79">
        <f>IFERROR(IF('[1]Datos del proyecto ordenados'!N11="",ProjectEnd,'[1]Datos del proyecto ordenados'!N11),ProjectEnd)</f>
        <v>45048</v>
      </c>
      <c r="H11" s="71" t="str">
        <f>IFERROR(IF('[1]Datos del proyecto ordenados'!O11="","",'[1]Datos del proyecto ordenados'!O11),"")</f>
        <v>Hito 6</v>
      </c>
      <c r="I11" s="73"/>
    </row>
    <row r="12" spans="1:12" ht="30" customHeight="1">
      <c r="B12" s="75">
        <v>45056</v>
      </c>
      <c r="C12" s="71" t="s">
        <v>48</v>
      </c>
      <c r="D12" s="76">
        <v>15</v>
      </c>
      <c r="E12" s="77">
        <f>IF(ISBLANK(DetallesProyecto[[#This Row],[FECHA]]),"",0)</f>
        <v>0</v>
      </c>
      <c r="F12" s="78">
        <f>IFERROR(IF('[1]Datos del proyecto ordenados'!P12="",5,'[1]Datos del proyecto ordenados'!P12),0)</f>
        <v>15</v>
      </c>
      <c r="G12" s="79">
        <f>IFERROR(IF('[1]Datos del proyecto ordenados'!N12="",ProjectEnd,'[1]Datos del proyecto ordenados'!N12),ProjectEnd)</f>
        <v>45056</v>
      </c>
      <c r="H12" s="71" t="str">
        <f>IFERROR(IF('[1]Datos del proyecto ordenados'!O12="","",'[1]Datos del proyecto ordenados'!O12),"")</f>
        <v>Hito 7</v>
      </c>
    </row>
    <row r="13" spans="1:12" ht="30" customHeight="1">
      <c r="B13" s="75">
        <v>45066</v>
      </c>
      <c r="C13" s="71" t="s">
        <v>43</v>
      </c>
      <c r="D13" s="76">
        <v>-20</v>
      </c>
      <c r="E13" s="77">
        <f>IF(ISBLANK(DetallesProyecto[[#This Row],[FECHA]]),"",0)</f>
        <v>0</v>
      </c>
      <c r="F13" s="78">
        <f>IFERROR(IF('[1]Datos del proyecto ordenados'!P13="",5,'[1]Datos del proyecto ordenados'!P13),0)</f>
        <v>-20</v>
      </c>
      <c r="G13" s="79">
        <f>IFERROR(IF('[1]Datos del proyecto ordenados'!N13="",ProjectEnd,'[1]Datos del proyecto ordenados'!N13),ProjectEnd)</f>
        <v>45066</v>
      </c>
      <c r="H13" s="71" t="str">
        <f>IFERROR(IF('[1]Datos del proyecto ordenados'!O13="","",'[1]Datos del proyecto ordenados'!O13),"")</f>
        <v>Fin del proyecto</v>
      </c>
    </row>
  </sheetData>
  <dataValidations count="6">
    <dataValidation allowBlank="1" showInputMessage="1" showErrorMessage="1" prompt="Escriba el hito en la columna con este encabezado." sqref="C4"/>
    <dataValidation allowBlank="1" showInputMessage="1" showErrorMessage="1" prompt="Escriba la fecha en la columna con este encabezado." sqref="B4"/>
    <dataValidation allowBlank="1" showInputMessage="1" showErrorMessage="1" prompt="Escriba los detalles del proyecto en la siguiente tabla." sqref="B3"/>
    <dataValidation allowBlank="1" showInputMessage="1" showErrorMessage="1" prompt="La escala de tiempo de las celdas A2 a I2 se actualiza automáticamente con los hitos y las fechas del proyecto." sqref="A2"/>
    <dataValidation allowBlank="1" showInputMessage="1" showErrorMessage="1" prompt="El título de esta hoja de cálculo se encuentra en esta celda." sqref="B1"/>
    <dataValidation allowBlank="1" showInputMessage="1" showErrorMessage="1" prompt="Cree una escala de tiempo de hito de proyecto en este libro. Escriba los detalles del proyecto en la tabla empezando en la celda B4. La escala de tiempo se encuentra en las celdas A2 a I2." sqref="A1"/>
  </dataValidations>
  <printOptions horizontalCentered="1"/>
  <pageMargins left="0.7" right="0.7" top="0.75" bottom="0.75" header="0.3" footer="0.3"/>
  <pageSetup paperSize="9" scale="9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B3B314-6F37-4B5B-91DC-91848E4E7F4B}">
  <ds:schemaRefs>
    <ds:schemaRef ds:uri="http://schemas.openxmlformats.org/package/2006/metadata/core-properties"/>
    <ds:schemaRef ds:uri="http://purl.org/dc/elements/1.1/"/>
    <ds:schemaRef ds:uri="fb0879af-3eba-417a-a55a-ffe6dcd6ca77"/>
    <ds:schemaRef ds:uri="http://schemas.microsoft.com/office/2006/metadata/propertie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6dc4bcd6-49db-4c07-9060-8acfc67cef9f"/>
    <ds:schemaRef ds:uri="http://schemas.microsoft.com/sharepoint/v3"/>
  </ds:schemaRefs>
</ds:datastoreItem>
</file>

<file path=customXml/itemProps3.xml><?xml version="1.0" encoding="utf-8"?>
<ds:datastoreItem xmlns:ds="http://schemas.openxmlformats.org/officeDocument/2006/customXml" ds:itemID="{AE21DFDB-9131-4336-BB9A-5B7FFEA41F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Presupuesto</vt:lpstr>
      <vt:lpstr>Escala de tiempo</vt:lpstr>
      <vt:lpstr>Tax_Rate</vt:lpstr>
      <vt:lpstr>TítuloDeColumna1</vt:lpstr>
      <vt:lpstr>'Escala de tiempo'!Títulos_a_imprimir</vt:lpstr>
      <vt:lpstr>Presupuesto!Títulos_a_imprimir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2023-02-27T19:20:11Z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