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firstSheet="2" activeTab="9"/>
  </bookViews>
  <sheets>
    <sheet name="故宫" sheetId="1" r:id="rId1"/>
    <sheet name="龙行天下" sheetId="2" r:id="rId2"/>
    <sheet name="富贵天下" sheetId="3" r:id="rId3"/>
    <sheet name="小酒" sheetId="4" r:id="rId4"/>
    <sheet name="品鉴-传承15" sheetId="7" r:id="rId5"/>
    <sheet name="品鉴-收藏20" sheetId="8" r:id="rId6"/>
    <sheet name="成品酒-红+蓝" sheetId="9" r:id="rId7"/>
    <sheet name="Sheet1" sheetId="10" r:id="rId8"/>
    <sheet name="公司酒库存汇总" sheetId="5" r:id="rId9"/>
    <sheet name="汇总-库存日报" sheetId="6" r:id="rId10"/>
  </sheets>
  <definedNames>
    <definedName name="_xlnm._FilterDatabase" localSheetId="0" hidden="1">故宫!$A$2:$I$297</definedName>
    <definedName name="_xlnm._FilterDatabase" localSheetId="6" hidden="1">'成品酒-红+蓝'!$A$4:$S$61</definedName>
    <definedName name="_xlnm._FilterDatabase" localSheetId="7" hidden="1">Sheet1!$A$4:$S$63</definedName>
    <definedName name="_xlnm._FilterDatabase" localSheetId="8" hidden="1">公司酒库存汇总!$A$2:$S$91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9月17号从酒厂入库10件
10.19号从酒厂入库6件
10.21号从江苏李总借入20件给梁总
11.24号从工厂入库1件故宫
22年1月12日从工厂入库50件</t>
        </r>
      </text>
    </comment>
    <comment ref="N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22年1月12日从酒厂入库20件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11.24号从酒厂入库10件
22年1月12日从酒厂入库20件</t>
        </r>
      </text>
    </comment>
    <comment ref="L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寄客户快递过程中破损，重寄一箱</t>
        </r>
      </text>
    </comment>
  </commentList>
</comments>
</file>

<file path=xl/sharedStrings.xml><?xml version="1.0" encoding="utf-8"?>
<sst xmlns="http://schemas.openxmlformats.org/spreadsheetml/2006/main" count="3119" uniqueCount="879">
  <si>
    <t>故宫品天下出入库汇总表</t>
  </si>
  <si>
    <t>序号</t>
  </si>
  <si>
    <t>日期</t>
  </si>
  <si>
    <t>领取人</t>
  </si>
  <si>
    <t>单位</t>
  </si>
  <si>
    <t>入库</t>
  </si>
  <si>
    <t>出库</t>
  </si>
  <si>
    <t>库存</t>
  </si>
  <si>
    <t>用途</t>
  </si>
  <si>
    <t>备注</t>
  </si>
  <si>
    <t>件</t>
  </si>
  <si>
    <t>业务招待</t>
  </si>
  <si>
    <t>10箱+1瓶</t>
  </si>
  <si>
    <t>187+3瓶</t>
  </si>
  <si>
    <t>会议使用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</si>
  <si>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+2瓶</t>
    </r>
  </si>
  <si>
    <t>183+1瓶</t>
  </si>
  <si>
    <t>高级创客赠送，钟斌昕</t>
  </si>
  <si>
    <t>179+1瓶</t>
  </si>
  <si>
    <t>高级创客赠送，林曼芝</t>
  </si>
  <si>
    <t>瓶</t>
  </si>
  <si>
    <t>初级创客孙翠凤</t>
  </si>
  <si>
    <t>高级创客赠送，杨玉英</t>
  </si>
  <si>
    <t>徐斌</t>
  </si>
  <si>
    <t>仓库153箱，公司21箱</t>
  </si>
  <si>
    <t>胡正玉</t>
  </si>
  <si>
    <t>购买</t>
  </si>
  <si>
    <t>林玉</t>
  </si>
  <si>
    <t>赠送陈书利、高总</t>
  </si>
  <si>
    <t>陈华</t>
  </si>
  <si>
    <t>赠送廖奇为、林炳生、杨波</t>
  </si>
  <si>
    <t>送刘主任</t>
  </si>
  <si>
    <t>公司余8箱</t>
  </si>
  <si>
    <t>徐茂权高级创客产品</t>
  </si>
  <si>
    <t>吕善梅</t>
  </si>
  <si>
    <t>邮寄北京</t>
  </si>
  <si>
    <t>仓库138箱，公司3箱</t>
  </si>
  <si>
    <t>仓库118箱，公司1箱</t>
  </si>
  <si>
    <t>郑延</t>
  </si>
  <si>
    <t>管霞</t>
  </si>
  <si>
    <t>高级创客产品</t>
  </si>
  <si>
    <t>仓库118箱，公司3箱</t>
  </si>
  <si>
    <t>陈军益</t>
  </si>
  <si>
    <t>林丽</t>
  </si>
  <si>
    <t>合伙人梁计通</t>
  </si>
  <si>
    <t>仓库118箱，公司14箱</t>
  </si>
  <si>
    <t>徐超</t>
  </si>
  <si>
    <t>130+2</t>
  </si>
  <si>
    <t>129+2</t>
  </si>
  <si>
    <t>公司9箱</t>
  </si>
  <si>
    <t>公司7箱</t>
  </si>
  <si>
    <t>高级创客张柔产品</t>
  </si>
  <si>
    <t>公司2箱（实际1箱）</t>
  </si>
  <si>
    <t>杨泰语</t>
  </si>
  <si>
    <t>公司21箱</t>
  </si>
  <si>
    <t>送唐总</t>
  </si>
  <si>
    <t>送衣处长</t>
  </si>
  <si>
    <t>高级创客李茂军产品</t>
  </si>
  <si>
    <t>公司11箱</t>
  </si>
  <si>
    <t>公司6件，仓库98件，</t>
  </si>
  <si>
    <t>邮寄韶关李国勇</t>
  </si>
  <si>
    <t>林总付款</t>
  </si>
  <si>
    <t>公司13件，仓库68件</t>
  </si>
  <si>
    <t>公司7件，仓库68件</t>
  </si>
  <si>
    <t>公司3件，仓库68件</t>
  </si>
  <si>
    <t>蔡旺兵</t>
  </si>
  <si>
    <t>于长江</t>
  </si>
  <si>
    <t>会议用酒</t>
  </si>
  <si>
    <t>未付款</t>
  </si>
  <si>
    <t>员工福利韦才虎</t>
  </si>
  <si>
    <t>员工福利</t>
  </si>
  <si>
    <t>于诚、王根慧、练思燕、肖芬、杨锦斌、管霞、郑鹏、正桦</t>
  </si>
  <si>
    <t>客户购买机油赠送</t>
  </si>
  <si>
    <t>剩余46件</t>
  </si>
  <si>
    <t>2+2瓶</t>
  </si>
  <si>
    <t>43+2</t>
  </si>
  <si>
    <t>彭大师、陈颐、李飞、肖新华、吕</t>
  </si>
  <si>
    <t>送客户</t>
  </si>
  <si>
    <t>钟新斌购买</t>
  </si>
  <si>
    <t>练所、蔡旺兵、李贵海、杨泰语、徐超、林丽各2瓶</t>
  </si>
  <si>
    <t>财富论坛赞助</t>
  </si>
  <si>
    <t>员工中秋福利</t>
  </si>
  <si>
    <t>员工中秋福利：陈军益、彭建国</t>
  </si>
  <si>
    <t>1+2</t>
  </si>
  <si>
    <t>24+2</t>
  </si>
  <si>
    <t>员工中秋福利：童涛、冯娟、温秋霞</t>
  </si>
  <si>
    <t>14+2</t>
  </si>
  <si>
    <t>12+2</t>
  </si>
  <si>
    <t>招待用酒</t>
  </si>
  <si>
    <t xml:space="preserve">件 </t>
  </si>
  <si>
    <t>11+2</t>
  </si>
  <si>
    <t>拓展业务</t>
  </si>
  <si>
    <t>10+2</t>
  </si>
  <si>
    <t>6+2</t>
  </si>
  <si>
    <t>展会展示</t>
  </si>
  <si>
    <t>2瓶</t>
  </si>
  <si>
    <t>客户王小民购买</t>
  </si>
  <si>
    <t>展会退回</t>
  </si>
  <si>
    <t>2+2</t>
  </si>
  <si>
    <t>展会品酒2瓶</t>
  </si>
  <si>
    <t>送展会邀请方郭总</t>
  </si>
  <si>
    <t>谭海权</t>
  </si>
  <si>
    <t>业务拓展</t>
  </si>
  <si>
    <t>彭建国拓展业务</t>
  </si>
  <si>
    <t>招待客户</t>
  </si>
  <si>
    <t>剩余2瓶</t>
  </si>
  <si>
    <t>20箱+2瓶</t>
  </si>
  <si>
    <t>杨锦斌</t>
  </si>
  <si>
    <t>19+2瓶</t>
  </si>
  <si>
    <t>14箱+2瓶</t>
  </si>
  <si>
    <t>1瓶林总办公室、一瓶徐总办公室</t>
  </si>
  <si>
    <t>13+2</t>
  </si>
  <si>
    <t>参加极佳平台展示</t>
  </si>
  <si>
    <t>8+2</t>
  </si>
  <si>
    <t>赞助703品酒会</t>
  </si>
  <si>
    <t>208+2</t>
  </si>
  <si>
    <t>198+2</t>
  </si>
  <si>
    <t>员工购买，已付款</t>
  </si>
  <si>
    <t>运费未付</t>
  </si>
  <si>
    <t>193+2</t>
  </si>
  <si>
    <t>购买，未付款工资扣</t>
  </si>
  <si>
    <t>1610元</t>
  </si>
  <si>
    <t>仓库165件，公司28件</t>
  </si>
  <si>
    <t>郑鹏</t>
  </si>
  <si>
    <t>192+2</t>
  </si>
  <si>
    <t>仓库165件，公司27+2件</t>
  </si>
  <si>
    <t>189+2</t>
  </si>
  <si>
    <t>客户购买（已付款）</t>
  </si>
  <si>
    <t>158+2</t>
  </si>
  <si>
    <t>蛇口渠道客户2万</t>
  </si>
  <si>
    <t>156+2</t>
  </si>
  <si>
    <t>仓库130件，公司26+2件</t>
  </si>
  <si>
    <t>童涛</t>
  </si>
  <si>
    <t>送创业公司韩总</t>
  </si>
  <si>
    <t>仓库130件，公司24+2件</t>
  </si>
  <si>
    <t>153+2</t>
  </si>
  <si>
    <t>送私董会点评嘉宾</t>
  </si>
  <si>
    <t>招待客户刘鹏</t>
  </si>
  <si>
    <t>送刘先波</t>
  </si>
  <si>
    <t>仓库130件，公司22+2件</t>
  </si>
  <si>
    <t>150+2</t>
  </si>
  <si>
    <t>应酬需要</t>
  </si>
  <si>
    <t>仓库130件，公司20+2件</t>
  </si>
  <si>
    <t>148+2</t>
  </si>
  <si>
    <t>仓库130件，公司18件</t>
  </si>
  <si>
    <t>吕佳盈</t>
  </si>
  <si>
    <t>送彭建国开发客户</t>
  </si>
  <si>
    <t>仓库130件，公司17+2件</t>
  </si>
  <si>
    <t>146+1</t>
  </si>
  <si>
    <t>送到客户陈水堂</t>
  </si>
  <si>
    <t>仓库130件，公司15+1件</t>
  </si>
  <si>
    <t>144+1</t>
  </si>
  <si>
    <t>谈代理送客户</t>
  </si>
  <si>
    <t>143+1</t>
  </si>
  <si>
    <t>送韩伟</t>
  </si>
  <si>
    <t>138+1</t>
  </si>
  <si>
    <t>客户购买</t>
  </si>
  <si>
    <t>仓库130件，公司7+1件</t>
  </si>
  <si>
    <t>135+1</t>
  </si>
  <si>
    <t>送华警银盾来访客户</t>
  </si>
  <si>
    <t>133+1</t>
  </si>
  <si>
    <t>客户严正购买</t>
  </si>
  <si>
    <t>仓库130件，公司2+1件</t>
  </si>
  <si>
    <t>131+1</t>
  </si>
  <si>
    <t>送衣处长、宏远教育集团董事长丁总</t>
  </si>
  <si>
    <t>仓库130件，公司1瓶</t>
  </si>
  <si>
    <t>129+1</t>
  </si>
  <si>
    <t>业务用酒，开发市场</t>
  </si>
  <si>
    <t>仓库110件，公司18件+1瓶</t>
  </si>
  <si>
    <t>128+1</t>
  </si>
  <si>
    <t>购买，未付款（仓库拿）</t>
  </si>
  <si>
    <t>仓库109件，公司17件+1瓶</t>
  </si>
  <si>
    <t>胡绪丽</t>
  </si>
  <si>
    <t>118+1</t>
  </si>
  <si>
    <t>购买，已付款</t>
  </si>
  <si>
    <t>仓库110件，公司7件+1瓶</t>
  </si>
  <si>
    <t>117+3</t>
  </si>
  <si>
    <t>115+3</t>
  </si>
  <si>
    <t>林总送客户</t>
  </si>
  <si>
    <t>仓库108件，公司6+3瓶</t>
  </si>
  <si>
    <t>112+3</t>
  </si>
  <si>
    <t>高级创客秦忠斌配酒</t>
  </si>
  <si>
    <t>仓库108件，公司3+3瓶</t>
  </si>
  <si>
    <t>102+3</t>
  </si>
  <si>
    <t>购买，工资扣</t>
  </si>
  <si>
    <t>仓库98件，公司3+3瓶</t>
  </si>
  <si>
    <t>92+3</t>
  </si>
  <si>
    <t>仓库88件，公司3+3瓶</t>
  </si>
  <si>
    <t>87+3</t>
  </si>
  <si>
    <t>90+3</t>
  </si>
  <si>
    <t>退回</t>
  </si>
  <si>
    <t>89+3</t>
  </si>
  <si>
    <t>送邮政银行高新支行行长张新伟</t>
  </si>
  <si>
    <t>练思燕</t>
  </si>
  <si>
    <t>83+3</t>
  </si>
  <si>
    <t>购买，1件已付款，3件未付</t>
  </si>
  <si>
    <t>73+3</t>
  </si>
  <si>
    <t>购买，未付款</t>
  </si>
  <si>
    <t>70+3</t>
  </si>
  <si>
    <t>温秋霞</t>
  </si>
  <si>
    <t>66+3</t>
  </si>
  <si>
    <t>65+1</t>
  </si>
  <si>
    <t>64+3</t>
  </si>
  <si>
    <t>送客户韩伟</t>
  </si>
  <si>
    <t>63+3</t>
  </si>
  <si>
    <t>32+3</t>
  </si>
  <si>
    <t>10件蔡旺兵购买，10件童涛，5件正桦，6件韶关严正</t>
  </si>
  <si>
    <t>32+2</t>
  </si>
  <si>
    <t>品酒用</t>
  </si>
  <si>
    <t>182+2</t>
  </si>
  <si>
    <t>180+2</t>
  </si>
  <si>
    <t>170+2</t>
  </si>
  <si>
    <t>1+1</t>
  </si>
  <si>
    <t>169+1</t>
  </si>
  <si>
    <t>2套468元、3套680元机油套餐换取</t>
  </si>
  <si>
    <t>高级创客套餐</t>
  </si>
  <si>
    <t>159+1</t>
  </si>
  <si>
    <t>王先刚客户购买</t>
  </si>
  <si>
    <t>151+1</t>
  </si>
  <si>
    <t>仓库120件，公司41件+1瓶</t>
  </si>
  <si>
    <t>149+1</t>
  </si>
  <si>
    <t>邮寄山东（徐总）、山西客户</t>
  </si>
  <si>
    <t>仓库120件，公司39件+1瓶</t>
  </si>
  <si>
    <t>招待梁计通、缪均德</t>
  </si>
  <si>
    <t>送张良</t>
  </si>
  <si>
    <t>购买，款项工资扣</t>
  </si>
  <si>
    <t>购买未付款</t>
  </si>
  <si>
    <t>成晟购买，已付款，李贵海提货</t>
  </si>
  <si>
    <t>客户严正购买，公司发货</t>
  </si>
  <si>
    <t>徐斌、童涛、于长江、郑鹏、胡绪丽、王根慧、肖芬、练思燕、温秋霞、杨泰语、林丽、陈军益</t>
  </si>
  <si>
    <t>业务用酒</t>
  </si>
  <si>
    <t xml:space="preserve">3件徐斌   5件给衣处长 </t>
  </si>
  <si>
    <t>1元24日</t>
  </si>
  <si>
    <t>赠送源立宝</t>
  </si>
  <si>
    <t>张良</t>
  </si>
  <si>
    <t>朱博士</t>
  </si>
  <si>
    <t>拿到北京</t>
  </si>
  <si>
    <t>寄成都</t>
  </si>
  <si>
    <t>赠送智峰公司</t>
  </si>
  <si>
    <t>赠送张良</t>
  </si>
  <si>
    <t>赠送彭大师</t>
  </si>
  <si>
    <t>购买  已付款</t>
  </si>
  <si>
    <t>车行彭总</t>
  </si>
  <si>
    <t>1瓶</t>
  </si>
  <si>
    <t>；165+3瓶</t>
  </si>
  <si>
    <t>公司开工聚餐</t>
  </si>
  <si>
    <t>162+3瓶</t>
  </si>
  <si>
    <t>161+3瓶</t>
  </si>
  <si>
    <t>蔡总</t>
  </si>
  <si>
    <t>160+3瓶</t>
  </si>
  <si>
    <t>159+3瓶</t>
  </si>
  <si>
    <t>158+3瓶</t>
  </si>
  <si>
    <t>153+3瓶</t>
  </si>
  <si>
    <t>122+3瓶</t>
  </si>
  <si>
    <t>购买30件    1件赠送</t>
  </si>
  <si>
    <t>121+3瓶</t>
  </si>
  <si>
    <t>赠送给练哥</t>
  </si>
  <si>
    <t>120+3瓶</t>
  </si>
  <si>
    <t xml:space="preserve">购买   已付款   </t>
  </si>
  <si>
    <t>120+1瓶</t>
  </si>
  <si>
    <t>赠送客户赵海云</t>
  </si>
  <si>
    <t>100+1瓶</t>
  </si>
  <si>
    <t>提给股东缪均德</t>
  </si>
  <si>
    <t>99+3瓶</t>
  </si>
  <si>
    <t>生日用酒</t>
  </si>
  <si>
    <t>童总</t>
  </si>
  <si>
    <t>98+3</t>
  </si>
  <si>
    <t>给车行彭总带回老家</t>
  </si>
  <si>
    <t>98+1</t>
  </si>
  <si>
    <t>赠送客户</t>
  </si>
  <si>
    <t>88+1</t>
  </si>
  <si>
    <t>梁计通购买已付款</t>
  </si>
  <si>
    <t>86+1</t>
  </si>
  <si>
    <t>11日会议用酒</t>
  </si>
  <si>
    <t>85+3瓶</t>
  </si>
  <si>
    <t>应酬用酒</t>
  </si>
  <si>
    <t>7瓶</t>
  </si>
  <si>
    <t>84件</t>
  </si>
  <si>
    <t>赠送6瓶  晚上招待1瓶</t>
  </si>
  <si>
    <t>83+2瓶</t>
  </si>
  <si>
    <t>购买已付款</t>
  </si>
  <si>
    <t>83件</t>
  </si>
  <si>
    <t>82+2瓶</t>
  </si>
  <si>
    <t>4月28号</t>
  </si>
  <si>
    <t>1件</t>
  </si>
  <si>
    <t>81+2</t>
  </si>
  <si>
    <t>81件</t>
  </si>
  <si>
    <t>赠送刘成群</t>
  </si>
  <si>
    <t>6瓶</t>
  </si>
  <si>
    <t>79+2瓶</t>
  </si>
  <si>
    <t>赠送</t>
  </si>
  <si>
    <t>79+1瓶</t>
  </si>
  <si>
    <t>给赵海云做市场</t>
  </si>
  <si>
    <t>78+1</t>
  </si>
  <si>
    <t>77+3</t>
  </si>
  <si>
    <t>77+1</t>
  </si>
  <si>
    <t>客户购买已付款</t>
  </si>
  <si>
    <t>李贵海</t>
  </si>
  <si>
    <t>76+1</t>
  </si>
  <si>
    <t>赠送孙总</t>
  </si>
  <si>
    <t>75+3</t>
  </si>
  <si>
    <t>招待</t>
  </si>
  <si>
    <t>74+3</t>
  </si>
  <si>
    <t>74+2</t>
  </si>
  <si>
    <t>招待彭大师</t>
  </si>
  <si>
    <t>寄贵州贵阳市  蔡伟</t>
  </si>
  <si>
    <t>73件</t>
  </si>
  <si>
    <t>72+2</t>
  </si>
  <si>
    <t>71+2</t>
  </si>
  <si>
    <t>70+2</t>
  </si>
  <si>
    <t>69+2</t>
  </si>
  <si>
    <t>购买静源宝客户 赠送</t>
  </si>
  <si>
    <t>王根慧</t>
  </si>
  <si>
    <t>68+2</t>
  </si>
  <si>
    <t>68件</t>
  </si>
  <si>
    <t xml:space="preserve">招待客户                                                                                                                                                                                                                                                           </t>
  </si>
  <si>
    <t>梁计通</t>
  </si>
  <si>
    <t>67件</t>
  </si>
  <si>
    <t>66件</t>
  </si>
  <si>
    <t>赠送19楼</t>
  </si>
  <si>
    <t>65+2</t>
  </si>
  <si>
    <t>广东赛酒会  赠送</t>
  </si>
  <si>
    <t>3件</t>
  </si>
  <si>
    <t>62+2</t>
  </si>
  <si>
    <t>成晟陈总 购买，</t>
  </si>
  <si>
    <t xml:space="preserve">已收款 </t>
  </si>
  <si>
    <t>62件</t>
  </si>
  <si>
    <t>赠送静源宝客户</t>
  </si>
  <si>
    <t>61+3</t>
  </si>
  <si>
    <t>公司聚餐</t>
  </si>
  <si>
    <t>56+2</t>
  </si>
  <si>
    <t>其中5件（陈军益）还在公司，共56+2</t>
  </si>
  <si>
    <t>截止6月29日仓库43件+公司18件+2瓶-10件（陈军益）</t>
  </si>
  <si>
    <t>51+2</t>
  </si>
  <si>
    <t>50+2</t>
  </si>
  <si>
    <t>赠送给万和证劵王总</t>
  </si>
  <si>
    <t>50+1</t>
  </si>
  <si>
    <t>杨请客户吃饭 徐总签字了</t>
  </si>
  <si>
    <t>49+3</t>
  </si>
  <si>
    <t>徐斌招待衣处长和陈会长</t>
  </si>
  <si>
    <t>48+3</t>
  </si>
  <si>
    <t>赠送给成和证券王总和唐枊青</t>
  </si>
  <si>
    <t>2件</t>
  </si>
  <si>
    <t>46+3</t>
  </si>
  <si>
    <t>客户购买（成晟陈总）</t>
  </si>
  <si>
    <t>46+1</t>
  </si>
  <si>
    <t>5件</t>
  </si>
  <si>
    <t>41+1</t>
  </si>
  <si>
    <t>40+2</t>
  </si>
  <si>
    <t>静源宝招待北京客户</t>
  </si>
  <si>
    <t>37+2</t>
  </si>
  <si>
    <t>36+2</t>
  </si>
  <si>
    <t>4月薪资抵扣</t>
  </si>
  <si>
    <t>林总招待客户（德会馆用餐）</t>
  </si>
  <si>
    <t>25+2</t>
  </si>
  <si>
    <t>招待客户及员工用餐，共10人</t>
  </si>
  <si>
    <t>成晟客户购买已付款</t>
  </si>
  <si>
    <t>寄龙岗布吉周先生</t>
  </si>
  <si>
    <t>20+3</t>
  </si>
  <si>
    <t>郑延购买</t>
  </si>
  <si>
    <t>20+2</t>
  </si>
  <si>
    <t>20+1</t>
  </si>
  <si>
    <t>18+3</t>
  </si>
  <si>
    <t>中秋礼品赠送客户（梁映、胡名波、郝海波）</t>
  </si>
  <si>
    <t>18+1</t>
  </si>
  <si>
    <t>中秋礼品赠送客户（陈颐）</t>
  </si>
  <si>
    <t>17+3</t>
  </si>
  <si>
    <t>中秋礼品赠送客户（张新生）</t>
  </si>
  <si>
    <t>12+3</t>
  </si>
  <si>
    <t>胡雁波购买已付款</t>
  </si>
  <si>
    <t>中秋礼品赠送客户（林崇建）</t>
  </si>
  <si>
    <t>中秋礼品赠送客户（彭建国）</t>
  </si>
  <si>
    <t>中秋礼品赠送客户（四川郭总）</t>
  </si>
  <si>
    <t>中秋礼品赠送客户（瑜伽-樊总、中国联通-罗总各2支）</t>
  </si>
  <si>
    <t>9+2</t>
  </si>
  <si>
    <t>中秋礼品赠送客户（贾伟）</t>
  </si>
  <si>
    <t>中秋礼品赠送客户（21楼李总）</t>
  </si>
  <si>
    <t>7+2</t>
  </si>
  <si>
    <t>中秋礼品赠送客户（唐枊青、段总、万总）</t>
  </si>
  <si>
    <t>中秋礼品赠送客户（张英明）</t>
  </si>
  <si>
    <t>中秋礼品赠送客户</t>
  </si>
  <si>
    <t>5+2</t>
  </si>
  <si>
    <t>中秋礼品赠送客户（刑总）</t>
  </si>
  <si>
    <t>酒厂入库</t>
  </si>
  <si>
    <t>15+2</t>
  </si>
  <si>
    <t>中秋礼品赠送客户（彭大师）</t>
  </si>
  <si>
    <t>员工中秋聚餐</t>
  </si>
  <si>
    <t>东莞黎栩铭购买已收款</t>
  </si>
  <si>
    <t>赠送山东客户2人</t>
  </si>
  <si>
    <t>中秋礼品赠送客户（21楼林总）</t>
  </si>
  <si>
    <t>8+3</t>
  </si>
  <si>
    <t>徐总生日宴</t>
  </si>
  <si>
    <t>6+3</t>
  </si>
  <si>
    <t>林丽购买未付款</t>
  </si>
  <si>
    <t>6+1</t>
  </si>
  <si>
    <t>赠送王新风介绍的张总</t>
  </si>
  <si>
    <t>5+1</t>
  </si>
  <si>
    <t>开发市场童涛、于长江、杨锦斌、杨泰语各一瓶</t>
  </si>
  <si>
    <t>4+1</t>
  </si>
  <si>
    <t>招待2号总庄领导成员</t>
  </si>
  <si>
    <t>3+3</t>
  </si>
  <si>
    <t>郑延购买已付款</t>
  </si>
  <si>
    <t>1+3</t>
  </si>
  <si>
    <t>广州客户李总购买已付款《磐升银盾（山东）生物科技有限公司》</t>
  </si>
  <si>
    <t>7+1</t>
  </si>
  <si>
    <t>开发市场林丽一瓶</t>
  </si>
  <si>
    <t>徐总招待罗总</t>
  </si>
  <si>
    <t>26+3</t>
  </si>
  <si>
    <t>从江苏李总借20件给梁总，后期需归还李总</t>
  </si>
  <si>
    <t>4+3</t>
  </si>
  <si>
    <t>海爷海鲜酒楼购买</t>
  </si>
  <si>
    <t>2+3</t>
  </si>
  <si>
    <t>李总客户东莞孙总购买</t>
  </si>
  <si>
    <t>2+1</t>
  </si>
  <si>
    <t>郑延购买已收款</t>
  </si>
  <si>
    <t>徐总招待唐柳清客户</t>
  </si>
  <si>
    <t>吴军购买未付款</t>
  </si>
  <si>
    <t>3瓶</t>
  </si>
  <si>
    <t>拜访品酒师</t>
  </si>
  <si>
    <t>陈华购买未付款</t>
  </si>
  <si>
    <t>49+1</t>
  </si>
  <si>
    <t>郑延购买未收款</t>
  </si>
  <si>
    <t>童总购买未收款</t>
  </si>
  <si>
    <t>成晟购买已付款</t>
  </si>
  <si>
    <t>赠送蛇口客户</t>
  </si>
  <si>
    <t>徐总自用</t>
  </si>
  <si>
    <t>林总自用</t>
  </si>
  <si>
    <t>34+2</t>
  </si>
  <si>
    <t>温秋霞  购买已付款</t>
  </si>
  <si>
    <t>33+2</t>
  </si>
  <si>
    <t>郑鹏  客户杨海购买</t>
  </si>
  <si>
    <t>章嘉伟</t>
  </si>
  <si>
    <t>32+1</t>
  </si>
  <si>
    <t>章嘉伟赠送给客户路易斯做市场  李总同意</t>
  </si>
  <si>
    <t>童涛借用</t>
  </si>
  <si>
    <t>龙行天下出入库汇总表</t>
  </si>
  <si>
    <t>箱</t>
  </si>
  <si>
    <t>9箱+4瓶</t>
  </si>
  <si>
    <t>8箱+4瓶</t>
  </si>
  <si>
    <t>7箱+5瓶</t>
  </si>
  <si>
    <t>6箱+5瓶</t>
  </si>
  <si>
    <t>6箱+1瓶</t>
  </si>
  <si>
    <t>6箱</t>
  </si>
  <si>
    <t>3箱</t>
  </si>
  <si>
    <t>开通高级创客，赠送3件</t>
  </si>
  <si>
    <t>5-</t>
  </si>
  <si>
    <t>2箱+4瓶</t>
  </si>
  <si>
    <t>2箱</t>
  </si>
  <si>
    <t>11箱</t>
  </si>
  <si>
    <t>7箱+3瓶</t>
  </si>
  <si>
    <t>送客户秦总</t>
  </si>
  <si>
    <t>7箱+1瓶</t>
  </si>
  <si>
    <t>送彭总</t>
  </si>
  <si>
    <t>赠送，开通初级创客（高智）</t>
  </si>
  <si>
    <t>实际6箱</t>
  </si>
  <si>
    <t>4瓶</t>
  </si>
  <si>
    <t>5箱+2瓶</t>
  </si>
  <si>
    <t>实际3箱+3瓶</t>
  </si>
  <si>
    <t>姐夫</t>
  </si>
  <si>
    <t>实际2箱+1瓶</t>
  </si>
  <si>
    <t>实际1箱+2瓶</t>
  </si>
  <si>
    <t>1箱+4瓶</t>
  </si>
  <si>
    <t>实际1箱+1瓶</t>
  </si>
  <si>
    <t>1箱</t>
  </si>
  <si>
    <t>实际2瓶</t>
  </si>
  <si>
    <t>谈春林</t>
  </si>
  <si>
    <t>4箱+2瓶</t>
  </si>
  <si>
    <t>赠送初级创客</t>
  </si>
  <si>
    <t>4箱</t>
  </si>
  <si>
    <t>3箱+4瓶</t>
  </si>
  <si>
    <t>7箱+4瓶</t>
  </si>
  <si>
    <t>4箱+4瓶</t>
  </si>
  <si>
    <t>用于魏艳艳抵扣款项</t>
  </si>
  <si>
    <t>3箱+2瓶</t>
  </si>
  <si>
    <t>9箱</t>
  </si>
  <si>
    <t>中秋送礼</t>
  </si>
  <si>
    <t>8箱+3瓶</t>
  </si>
  <si>
    <t>客户拜访</t>
  </si>
  <si>
    <t>5箱+3瓶</t>
  </si>
  <si>
    <t>购买，买一送一</t>
  </si>
  <si>
    <t>4箱+3瓶</t>
  </si>
  <si>
    <t>财务室2瓶，徐总办公室一瓶</t>
  </si>
  <si>
    <t>4箱+1瓶</t>
  </si>
  <si>
    <t>招待客户张泽元</t>
  </si>
  <si>
    <t>3箱+1瓶</t>
  </si>
  <si>
    <t>2箱+1瓶</t>
  </si>
  <si>
    <t>1箱+1瓶</t>
  </si>
  <si>
    <t>已付款1000元</t>
  </si>
  <si>
    <t>邮寄王达</t>
  </si>
  <si>
    <t>20件+1</t>
  </si>
  <si>
    <t>19件+5瓶</t>
  </si>
  <si>
    <t>18+5瓶</t>
  </si>
  <si>
    <t>仓库10件+公司8+5</t>
  </si>
  <si>
    <t>17+5</t>
  </si>
  <si>
    <t>16+5</t>
  </si>
  <si>
    <t>15+5</t>
  </si>
  <si>
    <t>送客户王先刚</t>
  </si>
  <si>
    <t>15+4</t>
  </si>
  <si>
    <t>14+4</t>
  </si>
  <si>
    <t>13+4</t>
  </si>
  <si>
    <t>11+4</t>
  </si>
  <si>
    <t>员工福利管霞、杨锦斌、正桦</t>
  </si>
  <si>
    <t>蔡旺兵购买，已付款</t>
  </si>
  <si>
    <t>21+2</t>
  </si>
  <si>
    <t>19+2</t>
  </si>
  <si>
    <t>18+2</t>
  </si>
  <si>
    <t>17+2</t>
  </si>
  <si>
    <t>16+2</t>
  </si>
  <si>
    <t>3+5</t>
  </si>
  <si>
    <t>2+5</t>
  </si>
  <si>
    <t>22+5</t>
  </si>
  <si>
    <t>21+5</t>
  </si>
  <si>
    <t>富贵天下出入库汇总表</t>
  </si>
  <si>
    <t>9+5</t>
  </si>
  <si>
    <t>用于来访客户品酒</t>
  </si>
  <si>
    <t>9+3</t>
  </si>
  <si>
    <t>送物业工程邓经理</t>
  </si>
  <si>
    <t>7+3</t>
  </si>
  <si>
    <t>已付款</t>
  </si>
  <si>
    <t>5+3</t>
  </si>
  <si>
    <t>24+1</t>
  </si>
  <si>
    <t>12在仓库</t>
  </si>
  <si>
    <t>23+1</t>
  </si>
  <si>
    <t>22+1</t>
  </si>
  <si>
    <t>21+1</t>
  </si>
  <si>
    <t>仓库11件，公司10件</t>
  </si>
  <si>
    <t>16+1</t>
  </si>
  <si>
    <t>15+1</t>
  </si>
  <si>
    <t>14+1</t>
  </si>
  <si>
    <t>13+1</t>
  </si>
  <si>
    <t>12+1</t>
  </si>
  <si>
    <t>11+1</t>
  </si>
  <si>
    <t>10+1</t>
  </si>
  <si>
    <t>30+1</t>
  </si>
  <si>
    <t>29+1</t>
  </si>
  <si>
    <t>28+1</t>
  </si>
  <si>
    <t>27+1</t>
  </si>
  <si>
    <t>25+1</t>
  </si>
  <si>
    <t>23+5</t>
  </si>
  <si>
    <t>截止6月29日仓库17件+公司2件+2瓶，差额4件+3瓶</t>
  </si>
  <si>
    <t>16+4</t>
  </si>
  <si>
    <t>胡绪丽购买</t>
  </si>
  <si>
    <t>林丽购买</t>
  </si>
  <si>
    <t>温秋霞购买</t>
  </si>
  <si>
    <t>4+2</t>
  </si>
  <si>
    <t>3+2</t>
  </si>
  <si>
    <t>24+5</t>
  </si>
  <si>
    <t>自用</t>
  </si>
  <si>
    <t>富贵天下（小酒）出入库汇总表</t>
  </si>
  <si>
    <t>30件公司，20件仓库</t>
  </si>
  <si>
    <t>49+22</t>
  </si>
  <si>
    <t>客户品酒用</t>
  </si>
  <si>
    <t>48+22</t>
  </si>
  <si>
    <t>48+19</t>
  </si>
  <si>
    <t>试用酒</t>
  </si>
  <si>
    <t>购酒客户试用</t>
  </si>
  <si>
    <t>48+17</t>
  </si>
  <si>
    <t>宝安张总、百外采购彭经理</t>
  </si>
  <si>
    <t>48+15</t>
  </si>
  <si>
    <t>江西南昌邓总</t>
  </si>
  <si>
    <t>47+15</t>
  </si>
  <si>
    <t>47+13</t>
  </si>
  <si>
    <t>韶关市东联村村委领导</t>
  </si>
  <si>
    <t>47+11</t>
  </si>
  <si>
    <t>百外物业彭经理</t>
  </si>
  <si>
    <t>47+8</t>
  </si>
  <si>
    <t>招待李军荣</t>
  </si>
  <si>
    <t>46+22</t>
  </si>
  <si>
    <t>差额3瓶公司摆样品试用</t>
  </si>
  <si>
    <t>46+15</t>
  </si>
  <si>
    <t>截止7月2日核对库存46+15</t>
  </si>
  <si>
    <t>45+15</t>
  </si>
  <si>
    <t>徐总购买</t>
  </si>
  <si>
    <t>44+15</t>
  </si>
  <si>
    <t>代理商客户购买</t>
  </si>
  <si>
    <t>43+15</t>
  </si>
  <si>
    <t>代理商客户购买（破损重发货）</t>
  </si>
  <si>
    <t>42+14</t>
  </si>
  <si>
    <t>开发市场童涛 于长江 杨锦斌 杨泰语林丽各5瓶</t>
  </si>
  <si>
    <t>38+14</t>
  </si>
  <si>
    <r>
      <rPr>
        <sz val="11"/>
        <color theme="1"/>
        <rFont val="宋体"/>
        <charset val="134"/>
        <scheme val="minor"/>
      </rPr>
      <t xml:space="preserve">陈华 </t>
    </r>
    <r>
      <rPr>
        <sz val="11"/>
        <color theme="1"/>
        <rFont val="宋体"/>
        <charset val="134"/>
        <scheme val="minor"/>
      </rPr>
      <t xml:space="preserve"> 购买未付款</t>
    </r>
  </si>
  <si>
    <t>38+4</t>
  </si>
  <si>
    <t>1.9号品鉴会用</t>
  </si>
  <si>
    <t>38+1</t>
  </si>
  <si>
    <t>公司品鉴用</t>
  </si>
  <si>
    <t>37+22</t>
  </si>
  <si>
    <r>
      <rPr>
        <b/>
        <sz val="22"/>
        <color theme="1"/>
        <rFont val="宋体"/>
        <charset val="134"/>
        <scheme val="minor"/>
      </rPr>
      <t>品鉴-传承15（</t>
    </r>
    <r>
      <rPr>
        <b/>
        <sz val="22"/>
        <color rgb="FFFF8810"/>
        <rFont val="宋体"/>
        <charset val="134"/>
        <scheme val="minor"/>
      </rPr>
      <t>黄瓶</t>
    </r>
    <r>
      <rPr>
        <b/>
        <sz val="22"/>
        <color theme="1"/>
        <rFont val="宋体"/>
        <charset val="134"/>
        <scheme val="minor"/>
      </rPr>
      <t>）</t>
    </r>
  </si>
  <si>
    <t>收款金额</t>
  </si>
  <si>
    <t>酒厂出货</t>
  </si>
  <si>
    <t>第一批总订单240件</t>
  </si>
  <si>
    <t>寄江苏扬州</t>
  </si>
  <si>
    <t>寄北京</t>
  </si>
  <si>
    <t>酒厂寄公司</t>
  </si>
  <si>
    <t>酒厂入库公司</t>
  </si>
  <si>
    <t>出库4件</t>
  </si>
  <si>
    <t>64+21</t>
  </si>
  <si>
    <t>公司展示2瓶+1瓶员工品鉴</t>
  </si>
  <si>
    <t>公司员工</t>
  </si>
  <si>
    <t>童6瓶+于5瓶+杨5瓶+李5瓶+郑5瓶+林5瓶+温5瓶+徐9瓶</t>
  </si>
  <si>
    <t>童涛购买（薪资冲减）</t>
  </si>
  <si>
    <t>于诚</t>
  </si>
  <si>
    <t>于诚购买（薪资冲减）</t>
  </si>
  <si>
    <t>60+19</t>
  </si>
  <si>
    <t>郑延5瓶做推广</t>
  </si>
  <si>
    <t>60+18</t>
  </si>
  <si>
    <t>赠送701宣姐</t>
  </si>
  <si>
    <t>59+18</t>
  </si>
  <si>
    <t>林丽购买（薪资冲减）</t>
  </si>
  <si>
    <t>59+13</t>
  </si>
  <si>
    <t>赠送梁计通夫妇</t>
  </si>
  <si>
    <t>59+8</t>
  </si>
  <si>
    <t>赠送给柳青</t>
  </si>
  <si>
    <t>59+3</t>
  </si>
  <si>
    <t>购买1件赠送5瓶</t>
  </si>
  <si>
    <t>58+22</t>
  </si>
  <si>
    <t>58+16</t>
  </si>
  <si>
    <t>赵海云</t>
  </si>
  <si>
    <t>58+14</t>
  </si>
  <si>
    <t>赠送给阮博</t>
  </si>
  <si>
    <t>58+2</t>
  </si>
  <si>
    <t>东信公司</t>
  </si>
  <si>
    <t>57+22</t>
  </si>
  <si>
    <t>李总招待客户</t>
  </si>
  <si>
    <t>唐柳青</t>
  </si>
  <si>
    <t>57+12</t>
  </si>
  <si>
    <t>赠送给唐柳青</t>
  </si>
  <si>
    <t>57+8</t>
  </si>
  <si>
    <t>赠送给朱博士朋友</t>
  </si>
  <si>
    <t>57+3</t>
  </si>
  <si>
    <t>招待客户吴军</t>
  </si>
  <si>
    <t>56+3</t>
  </si>
  <si>
    <t>客户吴军购买未付款</t>
  </si>
  <si>
    <t>55+22</t>
  </si>
  <si>
    <t>郑鹏生日公司赠送</t>
  </si>
  <si>
    <t>55+17</t>
  </si>
  <si>
    <t>赠送给斌哥</t>
  </si>
  <si>
    <t>55+12</t>
  </si>
  <si>
    <t>徐总自用（赠送蓝球队）</t>
  </si>
  <si>
    <t>54+12</t>
  </si>
  <si>
    <t>赠送给徐烈东信公司</t>
  </si>
  <si>
    <t>54+11</t>
  </si>
  <si>
    <t>54+1</t>
  </si>
  <si>
    <t>53+20</t>
  </si>
  <si>
    <t>招待刘斌</t>
  </si>
  <si>
    <t>53+18</t>
  </si>
  <si>
    <t>杨泰语购买（新资冲减）</t>
  </si>
  <si>
    <t>53+15</t>
  </si>
  <si>
    <t>赠送给正华</t>
  </si>
  <si>
    <t>52+15</t>
  </si>
  <si>
    <t>赠送给智慧广场胡总</t>
  </si>
  <si>
    <t>52+5</t>
  </si>
  <si>
    <t>公司招待阮总  王总  唐柳青</t>
  </si>
  <si>
    <t>赠送给唐柳青招待客户</t>
  </si>
  <si>
    <t>49+14</t>
  </si>
  <si>
    <t>林玉招待客户 20人</t>
  </si>
  <si>
    <t>公司招待客户</t>
  </si>
  <si>
    <t>48+7</t>
  </si>
  <si>
    <t>唐柳青  赠送客户</t>
  </si>
  <si>
    <t>48+2</t>
  </si>
  <si>
    <t>赠送给王根慧</t>
  </si>
  <si>
    <t>47+2</t>
  </si>
  <si>
    <t>46+2</t>
  </si>
  <si>
    <t>45+21</t>
  </si>
  <si>
    <t>郑鹏招待客户  李总同意</t>
  </si>
  <si>
    <t>45+16</t>
  </si>
  <si>
    <t>林总招待用酒</t>
  </si>
  <si>
    <t>44+16</t>
  </si>
  <si>
    <r>
      <rPr>
        <b/>
        <sz val="22"/>
        <color theme="1"/>
        <rFont val="宋体"/>
        <charset val="134"/>
        <scheme val="minor"/>
      </rPr>
      <t>品鉴-收藏20（</t>
    </r>
    <r>
      <rPr>
        <b/>
        <sz val="22"/>
        <color rgb="FF0070C0"/>
        <rFont val="宋体"/>
        <charset val="134"/>
        <scheme val="minor"/>
      </rPr>
      <t>蓝瓶</t>
    </r>
    <r>
      <rPr>
        <b/>
        <sz val="22"/>
        <color theme="1"/>
        <rFont val="宋体"/>
        <charset val="134"/>
        <scheme val="minor"/>
      </rPr>
      <t>）</t>
    </r>
  </si>
  <si>
    <t>36+21</t>
  </si>
  <si>
    <t>32+19</t>
  </si>
  <si>
    <t>32+18</t>
  </si>
  <si>
    <t>31+18</t>
  </si>
  <si>
    <t>31+13</t>
  </si>
  <si>
    <t>31+8</t>
  </si>
  <si>
    <t>31+3</t>
  </si>
  <si>
    <t>30+22</t>
  </si>
  <si>
    <t>30+18</t>
  </si>
  <si>
    <t>30+16</t>
  </si>
  <si>
    <t>30+4</t>
  </si>
  <si>
    <t>29+22</t>
  </si>
  <si>
    <t>29+12</t>
  </si>
  <si>
    <t>29+8</t>
  </si>
  <si>
    <t>29+3</t>
  </si>
  <si>
    <t>28+3</t>
  </si>
  <si>
    <t>郑瓶</t>
  </si>
  <si>
    <t>27+22</t>
  </si>
  <si>
    <t>27+17</t>
  </si>
  <si>
    <t>27+12</t>
  </si>
  <si>
    <t>25+12</t>
  </si>
  <si>
    <t>赠送客户范总</t>
  </si>
  <si>
    <t>24+12</t>
  </si>
  <si>
    <t>24+11</t>
  </si>
  <si>
    <t>23+20</t>
  </si>
  <si>
    <t>23+18</t>
  </si>
  <si>
    <t>23+16</t>
  </si>
  <si>
    <t>22+16</t>
  </si>
  <si>
    <t>22+6</t>
  </si>
  <si>
    <t>清华同学会</t>
  </si>
  <si>
    <t>21+20</t>
  </si>
  <si>
    <t>公司招待阮总  王总 唐柳青</t>
  </si>
  <si>
    <t>21+15</t>
  </si>
  <si>
    <t>20+15</t>
  </si>
  <si>
    <t>林玉招待客户 13人</t>
  </si>
  <si>
    <t>19+15</t>
  </si>
  <si>
    <t>18+21</t>
  </si>
  <si>
    <t>唐柳青  客户购买 已付款</t>
  </si>
  <si>
    <t>16+19</t>
  </si>
  <si>
    <t>16+9</t>
  </si>
  <si>
    <t>郑总  招待客户8人</t>
  </si>
  <si>
    <t>16+7</t>
  </si>
  <si>
    <t>徐总招待于长江</t>
  </si>
  <si>
    <t>15+21</t>
  </si>
  <si>
    <t>徐总 元旦招待用酒</t>
  </si>
  <si>
    <t>15+11</t>
  </si>
  <si>
    <t>李总 招待高田律师用酒</t>
  </si>
  <si>
    <t>15+8</t>
  </si>
  <si>
    <t>郑鹏招待广州罗子明</t>
  </si>
  <si>
    <t>15+3</t>
  </si>
  <si>
    <t>14+3</t>
  </si>
  <si>
    <t>9号会议中午聚餐</t>
  </si>
  <si>
    <t>13+21</t>
  </si>
  <si>
    <t>赠送刘斌</t>
  </si>
  <si>
    <t>13+16</t>
  </si>
  <si>
    <t>郑鹏招待客户   李总同意</t>
  </si>
  <si>
    <t>13+11</t>
  </si>
  <si>
    <t>12+11</t>
  </si>
  <si>
    <t>成品酒-传承15+收藏20</t>
  </si>
  <si>
    <t>入库明细</t>
  </si>
  <si>
    <t>出库明细</t>
  </si>
  <si>
    <t>结余库存</t>
  </si>
  <si>
    <t>4瓶装/箱</t>
  </si>
  <si>
    <t>6瓶装/箱</t>
  </si>
  <si>
    <t>数量
（传承15）</t>
  </si>
  <si>
    <t>数量
（收藏20）</t>
  </si>
  <si>
    <t>第一批入库200件</t>
  </si>
  <si>
    <t>大仓库库存</t>
  </si>
  <si>
    <t>岑金龙</t>
  </si>
  <si>
    <t>陈世健董事</t>
  </si>
  <si>
    <t>公司</t>
  </si>
  <si>
    <t>40+4</t>
  </si>
  <si>
    <t>公司摆设用</t>
  </si>
  <si>
    <t>红瓶4支  19箱</t>
  </si>
  <si>
    <t>林英</t>
  </si>
  <si>
    <t>刘斌</t>
  </si>
  <si>
    <t>未收款</t>
  </si>
  <si>
    <t>红瓶6支  32箱</t>
  </si>
  <si>
    <t>1.9品鉴会用</t>
  </si>
  <si>
    <t>蓝瓶4支  17箱</t>
  </si>
  <si>
    <t>40+3</t>
  </si>
  <si>
    <t>郑鹏购买已收款</t>
  </si>
  <si>
    <t>蓝瓶6支   34箱</t>
  </si>
  <si>
    <t>徐烈</t>
  </si>
  <si>
    <t>徐烈董事</t>
  </si>
  <si>
    <t>童总客户购买已收款</t>
  </si>
  <si>
    <t>37+1</t>
  </si>
  <si>
    <t>温秋霞购买已付款</t>
  </si>
  <si>
    <t>38+3</t>
  </si>
  <si>
    <t>红瓶4支  16箱</t>
  </si>
  <si>
    <t>28+2</t>
  </si>
  <si>
    <t>陈军益购买未付款</t>
  </si>
  <si>
    <t>蓝瓶4支 7箱</t>
  </si>
  <si>
    <t>李总招待蒋小姐</t>
  </si>
  <si>
    <t>30+3</t>
  </si>
  <si>
    <t>春节赠送客户（任绍兵、麦伟文）</t>
  </si>
  <si>
    <t>蓝瓶6支   29箱</t>
  </si>
  <si>
    <t>陈军益购买已付款</t>
  </si>
  <si>
    <t>35+4</t>
  </si>
  <si>
    <t>赠送衣处长</t>
  </si>
  <si>
    <t>招待衣处长</t>
  </si>
  <si>
    <t>37+5</t>
  </si>
  <si>
    <t>35+2</t>
  </si>
  <si>
    <t>春节赠送客户（叶国友、孙先生）</t>
  </si>
  <si>
    <t>红瓶4支  6箱</t>
  </si>
  <si>
    <t>16+3</t>
  </si>
  <si>
    <t>37+4</t>
  </si>
  <si>
    <t>春节赠送客户（郭均诚）</t>
  </si>
  <si>
    <t>红瓶6支 31+4箱</t>
  </si>
  <si>
    <t>37+3</t>
  </si>
  <si>
    <t>春节赠送客户（陈新明）</t>
  </si>
  <si>
    <t>陈晟购买已收款</t>
  </si>
  <si>
    <t>35+1</t>
  </si>
  <si>
    <t>客户购买未付款（钟昕冰）</t>
  </si>
  <si>
    <t>蓝瓶6支   28+4箱</t>
  </si>
  <si>
    <t>33+5</t>
  </si>
  <si>
    <t>徐烈董事（抵余额122元）</t>
  </si>
  <si>
    <t>34+1</t>
  </si>
  <si>
    <t>32+5</t>
  </si>
  <si>
    <t>徐斌接待客户用</t>
  </si>
  <si>
    <t>32+4</t>
  </si>
  <si>
    <t>徐斌接待郑延客户用</t>
  </si>
  <si>
    <t>33+3</t>
  </si>
  <si>
    <t>郑延购买未付款</t>
  </si>
  <si>
    <t>31+2</t>
  </si>
  <si>
    <t>红瓶6支27+4箱</t>
  </si>
  <si>
    <t>赵海云购买未付款</t>
  </si>
  <si>
    <t>30+2</t>
  </si>
  <si>
    <t>13+3</t>
  </si>
  <si>
    <t>赠送邵岳滨和罗总</t>
  </si>
  <si>
    <t>公司年后开工聚餐</t>
  </si>
  <si>
    <t>蓝瓶6支  24+4箱</t>
  </si>
  <si>
    <t>29+2</t>
  </si>
  <si>
    <t>徐总赠送王总、唐枊青</t>
  </si>
  <si>
    <t>林总赠送王瑾琦</t>
  </si>
  <si>
    <t>李贵海2月12日招待客户栾总</t>
  </si>
  <si>
    <t>梁计通购买已收款</t>
  </si>
  <si>
    <t>刘滨给客户马晓峰寄到云南昆明</t>
  </si>
  <si>
    <t>11+3</t>
  </si>
  <si>
    <t>28+5</t>
  </si>
  <si>
    <t>林总赠送给郑总  韩总 蓝红各一瓶元宵节</t>
  </si>
  <si>
    <t>28+4</t>
  </si>
  <si>
    <t>刘滨寄给坪山的陈首任品鉴</t>
  </si>
  <si>
    <t>30+5</t>
  </si>
  <si>
    <t>林丽赠送给林大哥新年礼品</t>
  </si>
  <si>
    <t>29+5</t>
  </si>
  <si>
    <t>27+3</t>
  </si>
  <si>
    <t>郑鹏客户杨海购买已付款</t>
  </si>
  <si>
    <t>赠送给陈书莉  李总签字同意·</t>
  </si>
  <si>
    <t>29+4</t>
  </si>
  <si>
    <t>李总 林总</t>
  </si>
  <si>
    <t>林总 李总 赠送给客户伏冰峰</t>
  </si>
  <si>
    <t>26+5</t>
  </si>
  <si>
    <t>26+4</t>
  </si>
  <si>
    <t>林总  赠送给房东郭总</t>
  </si>
  <si>
    <t>入库
（故宫酒）</t>
  </si>
  <si>
    <t>入库
（龙行天下）</t>
  </si>
  <si>
    <t>入库
（富贵天下）</t>
  </si>
  <si>
    <t>入库
（小酒）</t>
  </si>
  <si>
    <t>出库
（故宫酒）</t>
  </si>
  <si>
    <t>出库
（龙行天下）</t>
  </si>
  <si>
    <t>出库
（富贵天下）</t>
  </si>
  <si>
    <t>出库
（小酒）</t>
  </si>
  <si>
    <t>库存
（故宫酒）</t>
  </si>
  <si>
    <t>库存
（龙行天下）</t>
  </si>
  <si>
    <t>库存
（富贵天下）</t>
  </si>
  <si>
    <t>库存
（小酒）</t>
  </si>
  <si>
    <t xml:space="preserve">截止6月30号故宫酒：仓库43件+公司18件+2瓶，其中5件（陈军益）还在公司，共56+2
截止6月30号龙行天下：库存一致
截止6月30号富贵天下：仓库17件+公司2件+2瓶，差额4件+3瓶
截止6月30号小酒：库存一致
</t>
  </si>
  <si>
    <t>陈华购买，未付款</t>
  </si>
  <si>
    <t>杨泰语请客户吃饭 徐总签字了</t>
  </si>
  <si>
    <t>徐斌购买4月薪资抵扣</t>
  </si>
  <si>
    <t>招待客户（德会馆用餐）</t>
  </si>
  <si>
    <t>破损重寄湛江代理商</t>
  </si>
  <si>
    <t>陈军益5件故宫寄出</t>
  </si>
  <si>
    <t>成晟客户购买，已付款</t>
  </si>
  <si>
    <t>胡绪丽购买已付款</t>
  </si>
  <si>
    <t>赠送东莞黎栩铭</t>
  </si>
  <si>
    <t>宴请2号总庄9人</t>
  </si>
  <si>
    <t>广州李总购买已付款</t>
  </si>
  <si>
    <t>招待2号总庄9人</t>
  </si>
  <si>
    <t>库存日报</t>
  </si>
  <si>
    <t>商品名称</t>
  </si>
  <si>
    <t>规格</t>
  </si>
  <si>
    <t>数量</t>
  </si>
  <si>
    <t>公司库存</t>
  </si>
  <si>
    <t>酒厂库存</t>
  </si>
  <si>
    <t>合计库存</t>
  </si>
  <si>
    <t>故宫品天下-传承15</t>
  </si>
  <si>
    <t>500ml*4</t>
  </si>
  <si>
    <t>500ml*6</t>
  </si>
  <si>
    <t>故宫品天下-收藏20</t>
  </si>
  <si>
    <t>品鉴-传承15</t>
  </si>
  <si>
    <t>100ml*24</t>
  </si>
  <si>
    <t>品鉴-收藏20</t>
  </si>
  <si>
    <t>老故宫</t>
  </si>
  <si>
    <t>富贵天下</t>
  </si>
  <si>
    <t>龙行天下</t>
  </si>
  <si>
    <t>品天下-小酒</t>
  </si>
  <si>
    <t>静源宝-角机</t>
  </si>
  <si>
    <t>J1101</t>
  </si>
  <si>
    <t>台</t>
  </si>
  <si>
    <t>静源宝-车载</t>
  </si>
  <si>
    <t>J2102</t>
  </si>
  <si>
    <t>合计</t>
  </si>
  <si>
    <t>制表日期：2022/1/25</t>
  </si>
  <si>
    <t>工厂库存</t>
  </si>
  <si>
    <t>制表日期：2022/2/15</t>
  </si>
  <si>
    <t>品鉴-小传承15</t>
  </si>
  <si>
    <t>品鉴-小收藏20</t>
  </si>
  <si>
    <t>故宫品天下-品鉴10</t>
  </si>
  <si>
    <t>制表日期：2022/3/2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</si>
</sst>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4"/>
      <color rgb="FF000000"/>
      <name val="等线"/>
      <charset val="134"/>
    </font>
    <font>
      <sz val="14"/>
      <color rgb="FF000000"/>
      <name val="宋体"/>
      <charset val="134"/>
    </font>
    <font>
      <sz val="14"/>
      <color rgb="FFC00000"/>
      <name val="等线"/>
      <charset val="134"/>
    </font>
    <font>
      <sz val="14"/>
      <color rgb="FF0070C0"/>
      <name val="等线"/>
      <charset val="134"/>
    </font>
    <font>
      <sz val="14"/>
      <color rgb="FFFF8810"/>
      <name val="宋体"/>
      <charset val="134"/>
      <scheme val="minor"/>
    </font>
    <font>
      <sz val="14"/>
      <color rgb="FF0070C0"/>
      <name val="宋体"/>
      <charset val="134"/>
      <scheme val="minor"/>
    </font>
    <font>
      <sz val="14"/>
      <color rgb="FFFF8810"/>
      <name val="等线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20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b/>
      <sz val="11"/>
      <color rgb="FFC00000"/>
      <name val="宋体"/>
      <charset val="134"/>
    </font>
    <font>
      <b/>
      <sz val="11"/>
      <color theme="4" tint="-0.25"/>
      <name val="宋体"/>
      <charset val="134"/>
    </font>
    <font>
      <sz val="1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22"/>
      <color rgb="FF0070C0"/>
      <name val="宋体"/>
      <charset val="134"/>
      <scheme val="minor"/>
    </font>
    <font>
      <b/>
      <sz val="22"/>
      <color rgb="FFFF881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29" fillId="16" borderId="9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0" fillId="4" borderId="0" xfId="0" applyFont="1" applyFill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58" fontId="2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58" fontId="14" fillId="4" borderId="1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FFF00"/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266700</xdr:colOff>
      <xdr:row>0</xdr:row>
      <xdr:rowOff>400685</xdr:rowOff>
    </xdr:from>
    <xdr:to>
      <xdr:col>13</xdr:col>
      <xdr:colOff>342900</xdr:colOff>
      <xdr:row>9</xdr:row>
      <xdr:rowOff>102235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10900" y="400685"/>
          <a:ext cx="2133600" cy="215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14</xdr:col>
      <xdr:colOff>76200</xdr:colOff>
      <xdr:row>10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6675" y="444500"/>
          <a:ext cx="2133600" cy="215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8"/>
  <sheetViews>
    <sheetView workbookViewId="0">
      <pane ySplit="2" topLeftCell="A293" activePane="bottomLeft" state="frozen"/>
      <selection/>
      <selection pane="bottomLeft" activeCell="G306" sqref="G306"/>
    </sheetView>
  </sheetViews>
  <sheetFormatPr defaultColWidth="9" defaultRowHeight="13.5"/>
  <cols>
    <col min="1" max="1" width="6.625" customWidth="1"/>
    <col min="2" max="2" width="10.75" customWidth="1"/>
    <col min="5" max="5" width="8.75" customWidth="1"/>
    <col min="7" max="7" width="13.125" customWidth="1"/>
    <col min="8" max="8" width="55.625" style="103" customWidth="1"/>
    <col min="9" max="9" width="28.625" style="103" customWidth="1"/>
  </cols>
  <sheetData>
    <row r="1" ht="36.95" customHeight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ht="23.45" customHeight="1" spans="1:9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7" t="s">
        <v>8</v>
      </c>
      <c r="I2" s="27" t="s">
        <v>9</v>
      </c>
    </row>
    <row r="3" ht="23.45" customHeight="1" spans="1:9">
      <c r="A3" s="83">
        <v>1</v>
      </c>
      <c r="B3" s="84">
        <v>44058</v>
      </c>
      <c r="C3" s="83"/>
      <c r="D3" s="83" t="s">
        <v>10</v>
      </c>
      <c r="E3" s="83">
        <v>200</v>
      </c>
      <c r="F3" s="83"/>
      <c r="G3" s="83">
        <v>200</v>
      </c>
      <c r="H3" s="98"/>
      <c r="I3" s="98"/>
    </row>
    <row r="4" ht="23.45" customHeight="1" spans="1:9">
      <c r="A4" s="31">
        <v>2</v>
      </c>
      <c r="B4" s="85">
        <v>44058</v>
      </c>
      <c r="C4" s="31"/>
      <c r="D4" s="31" t="s">
        <v>10</v>
      </c>
      <c r="E4" s="31"/>
      <c r="F4" s="31">
        <v>2</v>
      </c>
      <c r="G4" s="31">
        <f>G3+E4-F4</f>
        <v>198</v>
      </c>
      <c r="H4" s="104" t="s">
        <v>11</v>
      </c>
      <c r="I4" s="48"/>
    </row>
    <row r="5" ht="23.45" customHeight="1" spans="1:9">
      <c r="A5" s="31">
        <v>3</v>
      </c>
      <c r="B5" s="85">
        <v>44060</v>
      </c>
      <c r="C5" s="31"/>
      <c r="D5" s="38" t="s">
        <v>10</v>
      </c>
      <c r="E5" s="31"/>
      <c r="F5" s="38" t="s">
        <v>12</v>
      </c>
      <c r="G5" s="38" t="s">
        <v>13</v>
      </c>
      <c r="H5" s="104" t="s">
        <v>14</v>
      </c>
      <c r="I5" s="48"/>
    </row>
    <row r="6" ht="23.45" customHeight="1" spans="1:9">
      <c r="A6" s="31">
        <v>4</v>
      </c>
      <c r="B6" s="85">
        <v>44060</v>
      </c>
      <c r="C6" s="31"/>
      <c r="D6" s="29" t="s">
        <v>10</v>
      </c>
      <c r="E6" s="31"/>
      <c r="F6" s="38" t="s">
        <v>15</v>
      </c>
      <c r="G6" s="38" t="s">
        <v>16</v>
      </c>
      <c r="H6" s="45" t="s">
        <v>17</v>
      </c>
      <c r="I6" s="48"/>
    </row>
    <row r="7" ht="23.45" customHeight="1" spans="1:9">
      <c r="A7" s="31">
        <v>5</v>
      </c>
      <c r="B7" s="85">
        <v>44060</v>
      </c>
      <c r="C7" s="31"/>
      <c r="D7" s="29" t="s">
        <v>10</v>
      </c>
      <c r="E7" s="31"/>
      <c r="F7" s="31">
        <v>4</v>
      </c>
      <c r="G7" s="38" t="s">
        <v>18</v>
      </c>
      <c r="H7" s="45" t="s">
        <v>19</v>
      </c>
      <c r="I7" s="48"/>
    </row>
    <row r="8" ht="23.45" customHeight="1" spans="1:9">
      <c r="A8" s="31">
        <v>6</v>
      </c>
      <c r="B8" s="85">
        <v>44060</v>
      </c>
      <c r="C8" s="31"/>
      <c r="D8" s="29" t="s">
        <v>20</v>
      </c>
      <c r="E8" s="31"/>
      <c r="F8" s="31">
        <v>1</v>
      </c>
      <c r="G8" s="38">
        <v>179</v>
      </c>
      <c r="H8" s="45" t="s">
        <v>21</v>
      </c>
      <c r="I8" s="48"/>
    </row>
    <row r="9" ht="23.45" customHeight="1" spans="1:9">
      <c r="A9" s="31">
        <v>7</v>
      </c>
      <c r="B9" s="85">
        <v>44061</v>
      </c>
      <c r="C9" s="31"/>
      <c r="D9" s="29" t="s">
        <v>10</v>
      </c>
      <c r="E9" s="31"/>
      <c r="F9" s="31">
        <v>4</v>
      </c>
      <c r="G9" s="31">
        <f t="shared" ref="G9:G32" si="0">G8+E9-F9</f>
        <v>175</v>
      </c>
      <c r="H9" s="45" t="s">
        <v>22</v>
      </c>
      <c r="I9" s="48"/>
    </row>
    <row r="10" ht="23.45" customHeight="1" spans="1:9">
      <c r="A10" s="31">
        <v>8</v>
      </c>
      <c r="B10" s="85">
        <v>44061</v>
      </c>
      <c r="C10" s="31" t="s">
        <v>23</v>
      </c>
      <c r="D10" s="29" t="s">
        <v>10</v>
      </c>
      <c r="E10" s="31"/>
      <c r="F10" s="31">
        <v>1</v>
      </c>
      <c r="G10" s="31">
        <f t="shared" si="0"/>
        <v>174</v>
      </c>
      <c r="H10" s="45" t="s">
        <v>11</v>
      </c>
      <c r="I10" s="105" t="s">
        <v>24</v>
      </c>
    </row>
    <row r="11" ht="23.45" customHeight="1" spans="1:9">
      <c r="A11" s="31">
        <v>9</v>
      </c>
      <c r="B11" s="85">
        <v>44061</v>
      </c>
      <c r="C11" s="31" t="s">
        <v>25</v>
      </c>
      <c r="D11" s="29" t="s">
        <v>10</v>
      </c>
      <c r="E11" s="31"/>
      <c r="F11" s="31">
        <v>3</v>
      </c>
      <c r="G11" s="31">
        <f t="shared" si="0"/>
        <v>171</v>
      </c>
      <c r="H11" s="48" t="s">
        <v>26</v>
      </c>
      <c r="I11" s="48"/>
    </row>
    <row r="12" ht="23.45" customHeight="1" spans="1:9">
      <c r="A12" s="31">
        <v>10</v>
      </c>
      <c r="B12" s="85">
        <v>44062</v>
      </c>
      <c r="C12" s="31" t="s">
        <v>27</v>
      </c>
      <c r="D12" s="29" t="s">
        <v>10</v>
      </c>
      <c r="E12" s="31"/>
      <c r="F12" s="31">
        <v>1</v>
      </c>
      <c r="G12" s="31">
        <f t="shared" si="0"/>
        <v>170</v>
      </c>
      <c r="H12" s="48" t="s">
        <v>28</v>
      </c>
      <c r="I12" s="48"/>
    </row>
    <row r="13" ht="23.45" customHeight="1" spans="1:9">
      <c r="A13" s="31">
        <v>11</v>
      </c>
      <c r="B13" s="85">
        <v>44063</v>
      </c>
      <c r="C13" s="31" t="s">
        <v>29</v>
      </c>
      <c r="D13" s="31" t="s">
        <v>10</v>
      </c>
      <c r="E13" s="31"/>
      <c r="F13" s="31">
        <v>1</v>
      </c>
      <c r="G13" s="31">
        <f t="shared" si="0"/>
        <v>169</v>
      </c>
      <c r="H13" s="48"/>
      <c r="I13" s="48"/>
    </row>
    <row r="14" ht="23.45" customHeight="1" spans="1:9">
      <c r="A14" s="31">
        <v>12</v>
      </c>
      <c r="B14" s="85">
        <v>44063</v>
      </c>
      <c r="C14" s="31" t="s">
        <v>27</v>
      </c>
      <c r="D14" s="31" t="s">
        <v>10</v>
      </c>
      <c r="E14" s="31"/>
      <c r="F14" s="31">
        <v>3</v>
      </c>
      <c r="G14" s="31">
        <f t="shared" si="0"/>
        <v>166</v>
      </c>
      <c r="H14" s="48" t="s">
        <v>30</v>
      </c>
      <c r="I14" s="48"/>
    </row>
    <row r="15" ht="23.45" customHeight="1" spans="1:9">
      <c r="A15" s="31">
        <v>13</v>
      </c>
      <c r="B15" s="85">
        <v>44063</v>
      </c>
      <c r="C15" s="31" t="s">
        <v>27</v>
      </c>
      <c r="D15" s="31" t="s">
        <v>10</v>
      </c>
      <c r="E15" s="31"/>
      <c r="F15" s="31">
        <v>1</v>
      </c>
      <c r="G15" s="31">
        <f t="shared" si="0"/>
        <v>165</v>
      </c>
      <c r="H15" s="48"/>
      <c r="I15" s="48"/>
    </row>
    <row r="16" ht="23.45" customHeight="1" spans="1:9">
      <c r="A16" s="31">
        <v>14</v>
      </c>
      <c r="B16" s="85">
        <v>44064</v>
      </c>
      <c r="C16" s="31" t="s">
        <v>27</v>
      </c>
      <c r="D16" s="31" t="s">
        <v>10</v>
      </c>
      <c r="E16" s="31"/>
      <c r="F16" s="31">
        <v>2</v>
      </c>
      <c r="G16" s="31">
        <f t="shared" si="0"/>
        <v>163</v>
      </c>
      <c r="H16" s="48"/>
      <c r="I16" s="48"/>
    </row>
    <row r="17" ht="23.45" customHeight="1" spans="1:9">
      <c r="A17" s="31">
        <v>15</v>
      </c>
      <c r="B17" s="85">
        <v>44065</v>
      </c>
      <c r="C17" s="31" t="s">
        <v>23</v>
      </c>
      <c r="D17" s="31" t="s">
        <v>10</v>
      </c>
      <c r="E17" s="31"/>
      <c r="F17" s="31">
        <v>2</v>
      </c>
      <c r="G17" s="31">
        <f t="shared" si="0"/>
        <v>161</v>
      </c>
      <c r="H17" s="48" t="s">
        <v>31</v>
      </c>
      <c r="I17" s="48" t="s">
        <v>32</v>
      </c>
    </row>
    <row r="18" ht="23.45" customHeight="1" spans="1:9">
      <c r="A18" s="31">
        <v>16</v>
      </c>
      <c r="B18" s="85">
        <v>44068</v>
      </c>
      <c r="C18" s="31" t="s">
        <v>23</v>
      </c>
      <c r="D18" s="31" t="s">
        <v>10</v>
      </c>
      <c r="E18" s="31"/>
      <c r="F18" s="31">
        <v>15</v>
      </c>
      <c r="G18" s="31">
        <f t="shared" si="0"/>
        <v>146</v>
      </c>
      <c r="H18" s="48" t="s">
        <v>33</v>
      </c>
      <c r="I18" s="106"/>
    </row>
    <row r="19" ht="23.45" customHeight="1" spans="1:9">
      <c r="A19" s="31">
        <v>17</v>
      </c>
      <c r="B19" s="85">
        <v>44068</v>
      </c>
      <c r="C19" s="31" t="s">
        <v>34</v>
      </c>
      <c r="D19" s="31" t="s">
        <v>10</v>
      </c>
      <c r="E19" s="31"/>
      <c r="F19" s="31">
        <v>5</v>
      </c>
      <c r="G19" s="31">
        <f t="shared" si="0"/>
        <v>141</v>
      </c>
      <c r="H19" s="48" t="s">
        <v>35</v>
      </c>
      <c r="I19" s="48" t="s">
        <v>36</v>
      </c>
    </row>
    <row r="20" ht="23.45" customHeight="1" spans="1:9">
      <c r="A20" s="31">
        <v>18</v>
      </c>
      <c r="B20" s="85">
        <v>44068</v>
      </c>
      <c r="C20" s="31" t="s">
        <v>29</v>
      </c>
      <c r="D20" s="31" t="s">
        <v>10</v>
      </c>
      <c r="E20" s="31"/>
      <c r="F20" s="31">
        <v>1</v>
      </c>
      <c r="G20" s="31">
        <f t="shared" si="0"/>
        <v>140</v>
      </c>
      <c r="H20" s="48"/>
      <c r="I20" s="48" t="s">
        <v>37</v>
      </c>
    </row>
    <row r="21" ht="23.45" customHeight="1" spans="1:9">
      <c r="A21" s="31">
        <v>19</v>
      </c>
      <c r="B21" s="85">
        <v>44069</v>
      </c>
      <c r="C21" s="31" t="s">
        <v>38</v>
      </c>
      <c r="D21" s="31" t="s">
        <v>20</v>
      </c>
      <c r="E21" s="31"/>
      <c r="F21" s="31">
        <v>1</v>
      </c>
      <c r="G21" s="31"/>
      <c r="H21" s="48"/>
      <c r="I21" s="48"/>
    </row>
    <row r="22" ht="23.45" customHeight="1" spans="1:9">
      <c r="A22" s="31">
        <v>20</v>
      </c>
      <c r="B22" s="85">
        <v>44069</v>
      </c>
      <c r="C22" s="31" t="s">
        <v>39</v>
      </c>
      <c r="D22" s="31" t="s">
        <v>10</v>
      </c>
      <c r="E22" s="31"/>
      <c r="F22" s="31">
        <v>1</v>
      </c>
      <c r="G22" s="31">
        <f>G20+E22-F22</f>
        <v>139</v>
      </c>
      <c r="H22" s="48" t="s">
        <v>40</v>
      </c>
      <c r="I22" s="48" t="s">
        <v>41</v>
      </c>
    </row>
    <row r="23" ht="23.45" customHeight="1" spans="1:9">
      <c r="A23" s="31">
        <v>21</v>
      </c>
      <c r="B23" s="85">
        <v>44069</v>
      </c>
      <c r="C23" s="31" t="s">
        <v>42</v>
      </c>
      <c r="D23" s="31" t="s">
        <v>10</v>
      </c>
      <c r="E23" s="31"/>
      <c r="F23" s="31">
        <v>1</v>
      </c>
      <c r="G23" s="31">
        <f t="shared" si="0"/>
        <v>138</v>
      </c>
      <c r="H23" s="48" t="s">
        <v>26</v>
      </c>
      <c r="I23" s="48"/>
    </row>
    <row r="24" ht="23.45" customHeight="1" spans="1:9">
      <c r="A24" s="31">
        <v>22</v>
      </c>
      <c r="B24" s="85">
        <v>44070</v>
      </c>
      <c r="C24" s="31" t="s">
        <v>43</v>
      </c>
      <c r="D24" s="31" t="s">
        <v>10</v>
      </c>
      <c r="E24" s="31"/>
      <c r="F24" s="31">
        <v>4</v>
      </c>
      <c r="G24" s="31">
        <f t="shared" si="0"/>
        <v>134</v>
      </c>
      <c r="H24" s="48" t="s">
        <v>44</v>
      </c>
      <c r="I24" s="48" t="s">
        <v>45</v>
      </c>
    </row>
    <row r="25" ht="23.45" customHeight="1" spans="1:9">
      <c r="A25" s="31">
        <v>23</v>
      </c>
      <c r="B25" s="85">
        <v>44072</v>
      </c>
      <c r="C25" s="31" t="s">
        <v>46</v>
      </c>
      <c r="D25" s="31" t="s">
        <v>10</v>
      </c>
      <c r="E25" s="31"/>
      <c r="F25" s="31">
        <v>2</v>
      </c>
      <c r="G25" s="31">
        <f t="shared" si="0"/>
        <v>132</v>
      </c>
      <c r="H25" s="48"/>
      <c r="I25" s="48"/>
    </row>
    <row r="26" ht="23.45" customHeight="1" spans="1:9">
      <c r="A26" s="31">
        <v>24</v>
      </c>
      <c r="B26" s="85">
        <v>44074</v>
      </c>
      <c r="C26" s="31" t="s">
        <v>27</v>
      </c>
      <c r="D26" s="31" t="s">
        <v>10</v>
      </c>
      <c r="E26" s="31"/>
      <c r="F26" s="31">
        <v>1</v>
      </c>
      <c r="G26" s="31">
        <f t="shared" si="0"/>
        <v>131</v>
      </c>
      <c r="H26" s="48"/>
      <c r="I26" s="48"/>
    </row>
    <row r="27" ht="23.45" customHeight="1" spans="1:9">
      <c r="A27" s="31">
        <v>25</v>
      </c>
      <c r="B27" s="85">
        <v>44075</v>
      </c>
      <c r="C27" s="31" t="s">
        <v>27</v>
      </c>
      <c r="D27" s="31" t="s">
        <v>20</v>
      </c>
      <c r="E27" s="31"/>
      <c r="F27" s="31">
        <v>2</v>
      </c>
      <c r="G27" s="31" t="s">
        <v>47</v>
      </c>
      <c r="H27" s="48"/>
      <c r="I27" s="48"/>
    </row>
    <row r="28" ht="23.45" customHeight="1" spans="1:9">
      <c r="A28" s="31">
        <v>26</v>
      </c>
      <c r="B28" s="85">
        <v>44075</v>
      </c>
      <c r="C28" s="31" t="s">
        <v>27</v>
      </c>
      <c r="D28" s="31" t="s">
        <v>10</v>
      </c>
      <c r="E28" s="31"/>
      <c r="F28" s="31">
        <v>1</v>
      </c>
      <c r="G28" s="31" t="s">
        <v>48</v>
      </c>
      <c r="H28" s="48"/>
      <c r="I28" s="48"/>
    </row>
    <row r="29" ht="23.45" customHeight="1" spans="1:9">
      <c r="A29" s="31">
        <v>27</v>
      </c>
      <c r="B29" s="85">
        <v>44076</v>
      </c>
      <c r="C29" s="31" t="s">
        <v>27</v>
      </c>
      <c r="D29" s="31" t="s">
        <v>20</v>
      </c>
      <c r="E29" s="31"/>
      <c r="F29" s="31">
        <v>2</v>
      </c>
      <c r="G29" s="31">
        <v>129</v>
      </c>
      <c r="H29" s="48"/>
      <c r="I29" s="48" t="s">
        <v>49</v>
      </c>
    </row>
    <row r="30" ht="23.45" customHeight="1" spans="1:9">
      <c r="A30" s="31">
        <v>28</v>
      </c>
      <c r="B30" s="85">
        <v>44076</v>
      </c>
      <c r="C30" s="31" t="s">
        <v>34</v>
      </c>
      <c r="D30" s="31" t="s">
        <v>10</v>
      </c>
      <c r="E30" s="31"/>
      <c r="F30" s="31">
        <v>2</v>
      </c>
      <c r="G30" s="31">
        <f t="shared" si="0"/>
        <v>127</v>
      </c>
      <c r="H30" s="48" t="s">
        <v>11</v>
      </c>
      <c r="I30" s="48" t="s">
        <v>50</v>
      </c>
    </row>
    <row r="31" ht="23.45" customHeight="1" spans="1:9">
      <c r="A31" s="31">
        <v>29</v>
      </c>
      <c r="B31" s="85">
        <v>44077</v>
      </c>
      <c r="C31" s="31" t="s">
        <v>23</v>
      </c>
      <c r="D31" s="31" t="s">
        <v>10</v>
      </c>
      <c r="E31" s="31"/>
      <c r="F31" s="31">
        <v>6</v>
      </c>
      <c r="G31" s="31">
        <f t="shared" si="0"/>
        <v>121</v>
      </c>
      <c r="H31" s="48" t="s">
        <v>51</v>
      </c>
      <c r="I31" s="98" t="s">
        <v>52</v>
      </c>
    </row>
    <row r="32" ht="23.45" customHeight="1" spans="1:9">
      <c r="A32" s="31">
        <v>30</v>
      </c>
      <c r="B32" s="85">
        <v>44078</v>
      </c>
      <c r="C32" s="31" t="s">
        <v>53</v>
      </c>
      <c r="D32" s="31" t="s">
        <v>20</v>
      </c>
      <c r="E32" s="31"/>
      <c r="F32" s="31">
        <v>1</v>
      </c>
      <c r="G32" s="31">
        <f t="shared" si="0"/>
        <v>120</v>
      </c>
      <c r="H32" s="48"/>
      <c r="I32" s="48" t="s">
        <v>54</v>
      </c>
    </row>
    <row r="33" ht="23.45" customHeight="1" spans="1:9">
      <c r="A33" s="31">
        <v>31</v>
      </c>
      <c r="B33" s="85">
        <v>44078</v>
      </c>
      <c r="C33" s="31" t="s">
        <v>23</v>
      </c>
      <c r="D33" s="31" t="s">
        <v>20</v>
      </c>
      <c r="E33" s="31"/>
      <c r="F33" s="31">
        <v>2</v>
      </c>
      <c r="G33" s="31"/>
      <c r="H33" s="48" t="s">
        <v>55</v>
      </c>
      <c r="I33" s="48"/>
    </row>
    <row r="34" ht="23.45" customHeight="1" spans="1:9">
      <c r="A34" s="31">
        <v>32</v>
      </c>
      <c r="B34" s="85">
        <v>44078</v>
      </c>
      <c r="C34" s="31" t="s">
        <v>27</v>
      </c>
      <c r="D34" s="31" t="s">
        <v>10</v>
      </c>
      <c r="E34" s="31"/>
      <c r="F34" s="31">
        <v>2</v>
      </c>
      <c r="G34" s="31"/>
      <c r="H34" s="48" t="s">
        <v>56</v>
      </c>
      <c r="I34" s="48"/>
    </row>
    <row r="35" ht="23.45" customHeight="1" spans="1:9">
      <c r="A35" s="31">
        <v>33</v>
      </c>
      <c r="B35" s="85">
        <v>44078</v>
      </c>
      <c r="C35" s="31" t="s">
        <v>34</v>
      </c>
      <c r="D35" s="31" t="s">
        <v>10</v>
      </c>
      <c r="E35" s="31"/>
      <c r="F35" s="31">
        <v>4</v>
      </c>
      <c r="G35" s="31"/>
      <c r="H35" s="48" t="s">
        <v>57</v>
      </c>
      <c r="I35" s="48"/>
    </row>
    <row r="36" ht="23.45" customHeight="1" spans="1:9">
      <c r="A36" s="31">
        <v>34</v>
      </c>
      <c r="B36" s="85">
        <v>44078</v>
      </c>
      <c r="C36" s="31" t="s">
        <v>29</v>
      </c>
      <c r="D36" s="31" t="s">
        <v>10</v>
      </c>
      <c r="E36" s="31"/>
      <c r="F36" s="31">
        <v>3</v>
      </c>
      <c r="G36" s="31"/>
      <c r="H36" s="48"/>
      <c r="I36" s="48"/>
    </row>
    <row r="37" ht="23.45" customHeight="1" spans="1:9">
      <c r="A37" s="31">
        <v>35</v>
      </c>
      <c r="B37" s="85">
        <v>44078</v>
      </c>
      <c r="C37" s="31" t="s">
        <v>39</v>
      </c>
      <c r="D37" s="31" t="s">
        <v>20</v>
      </c>
      <c r="E37" s="31"/>
      <c r="F37" s="31">
        <v>1</v>
      </c>
      <c r="G37" s="31">
        <v>111</v>
      </c>
      <c r="H37" s="48"/>
      <c r="I37" s="48" t="s">
        <v>58</v>
      </c>
    </row>
    <row r="38" ht="23.45" customHeight="1" spans="1:9">
      <c r="A38" s="31">
        <v>36</v>
      </c>
      <c r="B38" s="85">
        <v>44078</v>
      </c>
      <c r="C38" s="31" t="s">
        <v>34</v>
      </c>
      <c r="D38" s="31" t="s">
        <v>10</v>
      </c>
      <c r="E38" s="31"/>
      <c r="F38" s="31">
        <v>5</v>
      </c>
      <c r="G38" s="31">
        <v>106</v>
      </c>
      <c r="H38" s="48"/>
      <c r="I38" s="48" t="s">
        <v>59</v>
      </c>
    </row>
    <row r="39" ht="23.45" customHeight="1" spans="1:9">
      <c r="A39" s="31">
        <v>37</v>
      </c>
      <c r="B39" s="85">
        <v>44081</v>
      </c>
      <c r="C39" s="31" t="s">
        <v>34</v>
      </c>
      <c r="D39" s="31" t="s">
        <v>10</v>
      </c>
      <c r="E39" s="31"/>
      <c r="F39" s="31">
        <v>20</v>
      </c>
      <c r="G39" s="31"/>
      <c r="H39" s="48" t="s">
        <v>60</v>
      </c>
      <c r="I39" s="48" t="s">
        <v>61</v>
      </c>
    </row>
    <row r="40" ht="23.45" customHeight="1" spans="1:9">
      <c r="A40" s="31">
        <v>38</v>
      </c>
      <c r="B40" s="85">
        <v>44081</v>
      </c>
      <c r="C40" s="31" t="s">
        <v>23</v>
      </c>
      <c r="D40" s="31" t="s">
        <v>10</v>
      </c>
      <c r="E40" s="31"/>
      <c r="F40" s="31">
        <v>3</v>
      </c>
      <c r="G40" s="31"/>
      <c r="H40" s="48" t="s">
        <v>51</v>
      </c>
      <c r="I40" s="48" t="s">
        <v>62</v>
      </c>
    </row>
    <row r="41" ht="23.45" customHeight="1" spans="1:9">
      <c r="A41" s="31">
        <v>39</v>
      </c>
      <c r="B41" s="85">
        <v>44089</v>
      </c>
      <c r="C41" s="31" t="s">
        <v>43</v>
      </c>
      <c r="D41" s="31" t="s">
        <v>10</v>
      </c>
      <c r="E41" s="31"/>
      <c r="F41" s="31">
        <v>6</v>
      </c>
      <c r="G41" s="31"/>
      <c r="H41" s="48" t="s">
        <v>44</v>
      </c>
      <c r="I41" s="48" t="s">
        <v>63</v>
      </c>
    </row>
    <row r="42" ht="23.45" customHeight="1" spans="1:9">
      <c r="A42" s="31">
        <v>40</v>
      </c>
      <c r="B42" s="85">
        <v>44090</v>
      </c>
      <c r="C42" s="31" t="s">
        <v>27</v>
      </c>
      <c r="D42" s="31" t="s">
        <v>10</v>
      </c>
      <c r="E42" s="31"/>
      <c r="F42" s="31">
        <v>4</v>
      </c>
      <c r="G42" s="31"/>
      <c r="H42" s="48" t="s">
        <v>56</v>
      </c>
      <c r="I42" s="48" t="s">
        <v>64</v>
      </c>
    </row>
    <row r="43" ht="23.45" customHeight="1" spans="1:9">
      <c r="A43" s="31">
        <v>41</v>
      </c>
      <c r="B43" s="85">
        <v>44093</v>
      </c>
      <c r="C43" s="31" t="s">
        <v>65</v>
      </c>
      <c r="D43" s="31" t="s">
        <v>10</v>
      </c>
      <c r="E43" s="31"/>
      <c r="F43" s="31">
        <v>1</v>
      </c>
      <c r="G43" s="31"/>
      <c r="H43" s="48" t="s">
        <v>40</v>
      </c>
      <c r="I43" s="48"/>
    </row>
    <row r="44" ht="23.45" customHeight="1" spans="1:9">
      <c r="A44" s="31">
        <v>42</v>
      </c>
      <c r="B44" s="85">
        <v>44096</v>
      </c>
      <c r="C44" s="31" t="s">
        <v>66</v>
      </c>
      <c r="D44" s="31" t="s">
        <v>10</v>
      </c>
      <c r="E44" s="31"/>
      <c r="F44" s="31">
        <v>3</v>
      </c>
      <c r="G44" s="31"/>
      <c r="H44" s="48" t="s">
        <v>26</v>
      </c>
      <c r="I44" s="48"/>
    </row>
    <row r="45" ht="23.45" customHeight="1" spans="1:9">
      <c r="A45" s="31">
        <v>43</v>
      </c>
      <c r="B45" s="85">
        <v>44097</v>
      </c>
      <c r="C45" s="31" t="s">
        <v>34</v>
      </c>
      <c r="D45" s="31" t="s">
        <v>10</v>
      </c>
      <c r="E45" s="31"/>
      <c r="F45" s="31">
        <v>3</v>
      </c>
      <c r="G45" s="31"/>
      <c r="H45" s="48" t="s">
        <v>67</v>
      </c>
      <c r="I45" s="48"/>
    </row>
    <row r="46" ht="23.45" customHeight="1" spans="1:9">
      <c r="A46" s="31">
        <v>44</v>
      </c>
      <c r="B46" s="85">
        <v>44098</v>
      </c>
      <c r="C46" s="31" t="s">
        <v>29</v>
      </c>
      <c r="D46" s="31" t="s">
        <v>10</v>
      </c>
      <c r="E46" s="31"/>
      <c r="F46" s="31">
        <v>2</v>
      </c>
      <c r="G46" s="31"/>
      <c r="H46" s="48" t="s">
        <v>26</v>
      </c>
      <c r="I46" s="48" t="s">
        <v>68</v>
      </c>
    </row>
    <row r="47" ht="23.45" customHeight="1" spans="1:9">
      <c r="A47" s="31">
        <v>45</v>
      </c>
      <c r="B47" s="85">
        <v>44098</v>
      </c>
      <c r="C47" s="31" t="s">
        <v>53</v>
      </c>
      <c r="D47" s="31" t="s">
        <v>20</v>
      </c>
      <c r="E47" s="31"/>
      <c r="F47" s="31">
        <v>1</v>
      </c>
      <c r="G47" s="31"/>
      <c r="H47" s="48"/>
      <c r="I47" s="48"/>
    </row>
    <row r="48" ht="23.45" customHeight="1" spans="1:9">
      <c r="A48" s="31">
        <v>46</v>
      </c>
      <c r="B48" s="85">
        <v>44098</v>
      </c>
      <c r="C48" s="31" t="s">
        <v>34</v>
      </c>
      <c r="D48" s="31" t="s">
        <v>20</v>
      </c>
      <c r="E48" s="31"/>
      <c r="F48" s="31">
        <v>2</v>
      </c>
      <c r="G48" s="31"/>
      <c r="H48" s="48" t="s">
        <v>69</v>
      </c>
      <c r="I48" s="48"/>
    </row>
    <row r="49" ht="23.45" customHeight="1" spans="1:9">
      <c r="A49" s="31">
        <v>47</v>
      </c>
      <c r="B49" s="85">
        <v>44099</v>
      </c>
      <c r="C49" s="31" t="s">
        <v>34</v>
      </c>
      <c r="D49" s="31" t="s">
        <v>10</v>
      </c>
      <c r="E49" s="31"/>
      <c r="F49" s="31">
        <v>4</v>
      </c>
      <c r="G49" s="31"/>
      <c r="H49" s="48" t="s">
        <v>70</v>
      </c>
      <c r="I49" s="48" t="s">
        <v>71</v>
      </c>
    </row>
    <row r="50" ht="23.45" customHeight="1" spans="1:9">
      <c r="A50" s="31">
        <v>48</v>
      </c>
      <c r="B50" s="85">
        <v>44099</v>
      </c>
      <c r="C50" s="31" t="s">
        <v>42</v>
      </c>
      <c r="D50" s="31" t="s">
        <v>10</v>
      </c>
      <c r="E50" s="31"/>
      <c r="F50" s="31">
        <v>2</v>
      </c>
      <c r="G50" s="31"/>
      <c r="H50" s="48" t="s">
        <v>72</v>
      </c>
      <c r="I50" s="48"/>
    </row>
    <row r="51" ht="23.45" customHeight="1" spans="1:9">
      <c r="A51" s="31">
        <v>49</v>
      </c>
      <c r="B51" s="85">
        <v>44100</v>
      </c>
      <c r="C51" s="31" t="s">
        <v>66</v>
      </c>
      <c r="D51" s="31" t="s">
        <v>10</v>
      </c>
      <c r="E51" s="31"/>
      <c r="F51" s="31">
        <v>6</v>
      </c>
      <c r="G51" s="31">
        <v>46</v>
      </c>
      <c r="H51" s="48" t="s">
        <v>26</v>
      </c>
      <c r="I51" s="107" t="s">
        <v>73</v>
      </c>
    </row>
    <row r="52" ht="23.45" customHeight="1" spans="1:9">
      <c r="A52" s="31">
        <v>50</v>
      </c>
      <c r="B52" s="85">
        <v>44101</v>
      </c>
      <c r="C52" s="31" t="s">
        <v>34</v>
      </c>
      <c r="D52" s="31" t="s">
        <v>10</v>
      </c>
      <c r="E52" s="31"/>
      <c r="F52" s="31" t="s">
        <v>74</v>
      </c>
      <c r="G52" s="31" t="s">
        <v>75</v>
      </c>
      <c r="H52" s="48" t="s">
        <v>70</v>
      </c>
      <c r="I52" s="48" t="s">
        <v>76</v>
      </c>
    </row>
    <row r="53" ht="23.45" customHeight="1" spans="1:9">
      <c r="A53" s="31">
        <v>51</v>
      </c>
      <c r="B53" s="85">
        <v>44101</v>
      </c>
      <c r="C53" s="31" t="s">
        <v>27</v>
      </c>
      <c r="D53" s="31" t="s">
        <v>20</v>
      </c>
      <c r="E53" s="31"/>
      <c r="F53" s="31">
        <v>2</v>
      </c>
      <c r="G53" s="31">
        <v>43</v>
      </c>
      <c r="H53" s="48" t="s">
        <v>77</v>
      </c>
      <c r="I53" s="48"/>
    </row>
    <row r="54" ht="23.45" customHeight="1" spans="1:9">
      <c r="A54" s="31">
        <v>52</v>
      </c>
      <c r="B54" s="85">
        <v>44102</v>
      </c>
      <c r="C54" s="31" t="s">
        <v>29</v>
      </c>
      <c r="D54" s="31" t="s">
        <v>10</v>
      </c>
      <c r="E54" s="31"/>
      <c r="F54" s="31">
        <v>4</v>
      </c>
      <c r="G54" s="31">
        <v>39</v>
      </c>
      <c r="H54" s="48" t="s">
        <v>78</v>
      </c>
      <c r="I54" s="48" t="s">
        <v>68</v>
      </c>
    </row>
    <row r="55" ht="23.45" customHeight="1" spans="1:9">
      <c r="A55" s="31">
        <v>53</v>
      </c>
      <c r="B55" s="85">
        <v>44102</v>
      </c>
      <c r="C55" s="31" t="s">
        <v>34</v>
      </c>
      <c r="D55" s="31" t="s">
        <v>10</v>
      </c>
      <c r="E55" s="31"/>
      <c r="F55" s="31">
        <v>3</v>
      </c>
      <c r="G55" s="31">
        <v>36</v>
      </c>
      <c r="H55" s="48" t="s">
        <v>79</v>
      </c>
      <c r="I55" s="48"/>
    </row>
    <row r="56" ht="23.45" customHeight="1" spans="1:9">
      <c r="A56" s="31">
        <v>54</v>
      </c>
      <c r="B56" s="85">
        <v>44102</v>
      </c>
      <c r="C56" s="31" t="s">
        <v>27</v>
      </c>
      <c r="D56" s="31" t="s">
        <v>10</v>
      </c>
      <c r="E56" s="31"/>
      <c r="F56" s="31">
        <v>5</v>
      </c>
      <c r="G56" s="31">
        <v>31</v>
      </c>
      <c r="H56" s="48" t="s">
        <v>80</v>
      </c>
      <c r="I56" s="48"/>
    </row>
    <row r="57" ht="23.45" customHeight="1" spans="1:9">
      <c r="A57" s="31">
        <v>55</v>
      </c>
      <c r="B57" s="85">
        <v>44102</v>
      </c>
      <c r="C57" s="31" t="s">
        <v>23</v>
      </c>
      <c r="D57" s="31" t="s">
        <v>10</v>
      </c>
      <c r="E57" s="31"/>
      <c r="F57" s="31">
        <v>1</v>
      </c>
      <c r="G57" s="31">
        <v>30</v>
      </c>
      <c r="H57" s="48" t="s">
        <v>81</v>
      </c>
      <c r="I57" s="48"/>
    </row>
    <row r="58" ht="23.45" customHeight="1" spans="1:9">
      <c r="A58" s="31">
        <v>56</v>
      </c>
      <c r="B58" s="85">
        <v>44103</v>
      </c>
      <c r="C58" s="31" t="s">
        <v>34</v>
      </c>
      <c r="D58" s="31" t="s">
        <v>10</v>
      </c>
      <c r="E58" s="31"/>
      <c r="F58" s="31">
        <v>1</v>
      </c>
      <c r="G58" s="31">
        <v>29</v>
      </c>
      <c r="H58" s="48" t="s">
        <v>82</v>
      </c>
      <c r="I58" s="48"/>
    </row>
    <row r="59" ht="23.45" customHeight="1" spans="1:9">
      <c r="A59" s="31">
        <v>57</v>
      </c>
      <c r="B59" s="85">
        <v>44103</v>
      </c>
      <c r="C59" s="31" t="s">
        <v>23</v>
      </c>
      <c r="D59" s="31" t="s">
        <v>10</v>
      </c>
      <c r="E59" s="31"/>
      <c r="F59" s="31">
        <v>3</v>
      </c>
      <c r="G59" s="31">
        <v>26</v>
      </c>
      <c r="H59" s="48" t="s">
        <v>26</v>
      </c>
      <c r="I59" s="48"/>
    </row>
    <row r="60" ht="23.45" customHeight="1" spans="1:9">
      <c r="A60" s="31">
        <v>58</v>
      </c>
      <c r="B60" s="85">
        <v>44103</v>
      </c>
      <c r="C60" s="31" t="s">
        <v>34</v>
      </c>
      <c r="D60" s="31" t="s">
        <v>10</v>
      </c>
      <c r="E60" s="31"/>
      <c r="F60" s="31" t="s">
        <v>83</v>
      </c>
      <c r="G60" s="31" t="s">
        <v>84</v>
      </c>
      <c r="H60" s="48" t="s">
        <v>85</v>
      </c>
      <c r="I60" s="48"/>
    </row>
    <row r="61" ht="23.45" customHeight="1" spans="1:9">
      <c r="A61" s="31">
        <v>59</v>
      </c>
      <c r="B61" s="85">
        <v>44104</v>
      </c>
      <c r="C61" s="31" t="s">
        <v>43</v>
      </c>
      <c r="D61" s="31" t="s">
        <v>10</v>
      </c>
      <c r="E61" s="31"/>
      <c r="F61" s="31">
        <v>10</v>
      </c>
      <c r="G61" s="31" t="s">
        <v>86</v>
      </c>
      <c r="H61" s="48" t="s">
        <v>44</v>
      </c>
      <c r="I61" s="48"/>
    </row>
    <row r="62" ht="24.6" customHeight="1" spans="1:9">
      <c r="A62" s="31">
        <v>60</v>
      </c>
      <c r="B62" s="85">
        <v>44105</v>
      </c>
      <c r="C62" s="31" t="s">
        <v>27</v>
      </c>
      <c r="D62" s="31" t="s">
        <v>10</v>
      </c>
      <c r="E62" s="31"/>
      <c r="F62" s="31">
        <v>2</v>
      </c>
      <c r="G62" s="31" t="s">
        <v>87</v>
      </c>
      <c r="H62" s="48" t="s">
        <v>88</v>
      </c>
      <c r="I62" s="48"/>
    </row>
    <row r="63" ht="24.6" customHeight="1" spans="1:9">
      <c r="A63" s="31">
        <v>61</v>
      </c>
      <c r="B63" s="85">
        <v>44110</v>
      </c>
      <c r="C63" s="87" t="s">
        <v>42</v>
      </c>
      <c r="D63" s="87" t="s">
        <v>89</v>
      </c>
      <c r="E63" s="31"/>
      <c r="F63" s="87">
        <v>1</v>
      </c>
      <c r="G63" s="31" t="s">
        <v>90</v>
      </c>
      <c r="H63" s="48" t="s">
        <v>91</v>
      </c>
      <c r="I63" s="48"/>
    </row>
    <row r="64" ht="24.6" customHeight="1" spans="1:9">
      <c r="A64" s="31">
        <v>62</v>
      </c>
      <c r="B64" s="85">
        <v>44110</v>
      </c>
      <c r="C64" s="87" t="s">
        <v>27</v>
      </c>
      <c r="D64" s="87" t="s">
        <v>89</v>
      </c>
      <c r="E64" s="31"/>
      <c r="F64" s="87">
        <v>1</v>
      </c>
      <c r="G64" s="31" t="s">
        <v>92</v>
      </c>
      <c r="H64" s="48" t="s">
        <v>88</v>
      </c>
      <c r="I64" s="48"/>
    </row>
    <row r="65" ht="24.6" customHeight="1" spans="1:9">
      <c r="A65" s="31">
        <v>63</v>
      </c>
      <c r="B65" s="85">
        <v>44111</v>
      </c>
      <c r="C65" s="31" t="s">
        <v>42</v>
      </c>
      <c r="D65" s="31" t="s">
        <v>10</v>
      </c>
      <c r="E65" s="31"/>
      <c r="F65" s="31">
        <v>4</v>
      </c>
      <c r="G65" s="31" t="s">
        <v>93</v>
      </c>
      <c r="H65" s="48" t="s">
        <v>94</v>
      </c>
      <c r="I65" s="48"/>
    </row>
    <row r="66" ht="24.6" customHeight="1" spans="1:9">
      <c r="A66" s="31">
        <v>64</v>
      </c>
      <c r="B66" s="85">
        <v>44113</v>
      </c>
      <c r="C66" s="31" t="s">
        <v>34</v>
      </c>
      <c r="D66" s="31" t="s">
        <v>10</v>
      </c>
      <c r="E66" s="31"/>
      <c r="F66" s="31">
        <v>6</v>
      </c>
      <c r="G66" s="31" t="s">
        <v>95</v>
      </c>
      <c r="H66" s="48" t="s">
        <v>96</v>
      </c>
      <c r="I66" s="48"/>
    </row>
    <row r="67" ht="24.6" customHeight="1" spans="1:9">
      <c r="A67" s="31">
        <v>65</v>
      </c>
      <c r="B67" s="85">
        <v>44114</v>
      </c>
      <c r="C67" s="31" t="s">
        <v>34</v>
      </c>
      <c r="D67" s="31" t="s">
        <v>20</v>
      </c>
      <c r="E67" s="31"/>
      <c r="F67" s="31">
        <v>2</v>
      </c>
      <c r="G67" s="31">
        <v>0</v>
      </c>
      <c r="H67" s="48"/>
      <c r="I67" s="48"/>
    </row>
    <row r="68" ht="24.6" customHeight="1" spans="1:9">
      <c r="A68" s="31">
        <v>66</v>
      </c>
      <c r="B68" s="85">
        <v>44116</v>
      </c>
      <c r="C68" s="31"/>
      <c r="D68" s="31"/>
      <c r="E68" s="31">
        <v>4</v>
      </c>
      <c r="F68" s="31"/>
      <c r="G68" s="31">
        <v>4</v>
      </c>
      <c r="H68" s="48" t="s">
        <v>97</v>
      </c>
      <c r="I68" s="48"/>
    </row>
    <row r="69" ht="24.6" customHeight="1" spans="1:9">
      <c r="A69" s="31">
        <v>67</v>
      </c>
      <c r="B69" s="85">
        <v>44116</v>
      </c>
      <c r="C69" s="31" t="s">
        <v>43</v>
      </c>
      <c r="D69" s="31" t="s">
        <v>20</v>
      </c>
      <c r="E69" s="31"/>
      <c r="F69" s="31">
        <v>2</v>
      </c>
      <c r="G69" s="31" t="s">
        <v>98</v>
      </c>
      <c r="H69" s="48" t="s">
        <v>99</v>
      </c>
      <c r="I69" s="48"/>
    </row>
    <row r="70" ht="24.6" customHeight="1" spans="1:9">
      <c r="A70" s="31">
        <v>68</v>
      </c>
      <c r="B70" s="85">
        <v>44116</v>
      </c>
      <c r="C70" s="31" t="s">
        <v>23</v>
      </c>
      <c r="D70" s="31" t="s">
        <v>20</v>
      </c>
      <c r="E70" s="31"/>
      <c r="F70" s="31">
        <v>2</v>
      </c>
      <c r="G70" s="31">
        <v>2</v>
      </c>
      <c r="H70" s="48" t="s">
        <v>100</v>
      </c>
      <c r="I70" s="48"/>
    </row>
    <row r="71" ht="24.6" customHeight="1" spans="1:9">
      <c r="A71" s="31">
        <v>69</v>
      </c>
      <c r="B71" s="85">
        <v>44116</v>
      </c>
      <c r="C71" s="31" t="s">
        <v>101</v>
      </c>
      <c r="D71" s="31" t="s">
        <v>10</v>
      </c>
      <c r="E71" s="31"/>
      <c r="F71" s="31">
        <v>1</v>
      </c>
      <c r="G71" s="31">
        <v>2</v>
      </c>
      <c r="H71" s="48" t="s">
        <v>102</v>
      </c>
      <c r="I71" s="48"/>
    </row>
    <row r="72" ht="24.6" customHeight="1" spans="1:9">
      <c r="A72" s="31">
        <v>70</v>
      </c>
      <c r="B72" s="85">
        <v>44116</v>
      </c>
      <c r="C72" s="31" t="s">
        <v>42</v>
      </c>
      <c r="D72" s="31" t="s">
        <v>10</v>
      </c>
      <c r="E72" s="31"/>
      <c r="F72" s="31">
        <v>1</v>
      </c>
      <c r="G72" s="31">
        <v>1</v>
      </c>
      <c r="H72" s="48" t="s">
        <v>103</v>
      </c>
      <c r="I72" s="48"/>
    </row>
    <row r="73" ht="24.6" customHeight="1" spans="1:9">
      <c r="A73" s="31">
        <v>71</v>
      </c>
      <c r="B73" s="85">
        <v>44117</v>
      </c>
      <c r="C73" s="31" t="s">
        <v>27</v>
      </c>
      <c r="D73" s="31" t="s">
        <v>20</v>
      </c>
      <c r="E73" s="31"/>
      <c r="F73" s="31">
        <v>2</v>
      </c>
      <c r="G73" s="31" t="s">
        <v>95</v>
      </c>
      <c r="H73" s="48" t="s">
        <v>77</v>
      </c>
      <c r="I73" s="48"/>
    </row>
    <row r="74" ht="24.6" customHeight="1" spans="1:9">
      <c r="A74" s="31">
        <v>72</v>
      </c>
      <c r="B74" s="85">
        <v>44118</v>
      </c>
      <c r="C74" s="31" t="s">
        <v>27</v>
      </c>
      <c r="D74" s="31" t="s">
        <v>20</v>
      </c>
      <c r="E74" s="31"/>
      <c r="F74" s="31">
        <v>2</v>
      </c>
      <c r="G74" s="31"/>
      <c r="H74" s="48"/>
      <c r="I74" s="48"/>
    </row>
    <row r="75" ht="24.6" customHeight="1" spans="1:9">
      <c r="A75" s="31">
        <v>73</v>
      </c>
      <c r="B75" s="85">
        <v>44118</v>
      </c>
      <c r="C75" s="31" t="s">
        <v>23</v>
      </c>
      <c r="D75" s="31" t="s">
        <v>20</v>
      </c>
      <c r="E75" s="31"/>
      <c r="F75" s="31">
        <v>1</v>
      </c>
      <c r="G75" s="31"/>
      <c r="H75" s="48" t="s">
        <v>104</v>
      </c>
      <c r="I75" s="48" t="s">
        <v>105</v>
      </c>
    </row>
    <row r="76" ht="24.6" customHeight="1" spans="1:9">
      <c r="A76" s="31">
        <v>74</v>
      </c>
      <c r="B76" s="84">
        <v>44120</v>
      </c>
      <c r="C76" s="83"/>
      <c r="D76" s="83"/>
      <c r="E76" s="83">
        <v>20</v>
      </c>
      <c r="F76" s="83"/>
      <c r="G76" s="83" t="s">
        <v>106</v>
      </c>
      <c r="H76" s="98"/>
      <c r="I76" s="98"/>
    </row>
    <row r="77" ht="24.6" customHeight="1" spans="1:9">
      <c r="A77" s="31">
        <v>75</v>
      </c>
      <c r="B77" s="85">
        <v>44120</v>
      </c>
      <c r="C77" s="31" t="s">
        <v>107</v>
      </c>
      <c r="D77" s="31" t="s">
        <v>10</v>
      </c>
      <c r="E77" s="31"/>
      <c r="F77" s="31">
        <v>1</v>
      </c>
      <c r="G77" s="31" t="s">
        <v>108</v>
      </c>
      <c r="H77" s="48" t="s">
        <v>26</v>
      </c>
      <c r="I77" s="48"/>
    </row>
    <row r="78" ht="24.6" customHeight="1" spans="1:9">
      <c r="A78" s="31">
        <v>76</v>
      </c>
      <c r="B78" s="85">
        <v>44120</v>
      </c>
      <c r="C78" s="31" t="s">
        <v>27</v>
      </c>
      <c r="D78" s="31" t="s">
        <v>10</v>
      </c>
      <c r="E78" s="31"/>
      <c r="F78" s="31">
        <v>5</v>
      </c>
      <c r="G78" s="31" t="s">
        <v>109</v>
      </c>
      <c r="H78" s="48" t="s">
        <v>11</v>
      </c>
      <c r="I78" s="48"/>
    </row>
    <row r="79" ht="24.6" customHeight="1" spans="1:9">
      <c r="A79" s="31">
        <v>77</v>
      </c>
      <c r="B79" s="85">
        <v>44123</v>
      </c>
      <c r="C79" s="31" t="s">
        <v>23</v>
      </c>
      <c r="D79" s="31" t="s">
        <v>20</v>
      </c>
      <c r="E79" s="31"/>
      <c r="F79" s="31">
        <v>2</v>
      </c>
      <c r="G79" s="31">
        <v>14</v>
      </c>
      <c r="H79" s="48"/>
      <c r="I79" s="48" t="s">
        <v>110</v>
      </c>
    </row>
    <row r="80" ht="24.6" customHeight="1" spans="1:9">
      <c r="A80" s="31">
        <v>78</v>
      </c>
      <c r="B80" s="85">
        <v>44123</v>
      </c>
      <c r="C80" s="31" t="s">
        <v>23</v>
      </c>
      <c r="D80" s="31" t="s">
        <v>20</v>
      </c>
      <c r="E80" s="31"/>
      <c r="F80" s="31">
        <v>2</v>
      </c>
      <c r="G80" s="31" t="s">
        <v>111</v>
      </c>
      <c r="H80" s="48"/>
      <c r="I80" s="48"/>
    </row>
    <row r="81" ht="24.6" customHeight="1" spans="1:9">
      <c r="A81" s="31">
        <v>79</v>
      </c>
      <c r="B81" s="85">
        <v>44125</v>
      </c>
      <c r="C81" s="31" t="s">
        <v>42</v>
      </c>
      <c r="D81" s="31" t="s">
        <v>10</v>
      </c>
      <c r="E81" s="31"/>
      <c r="F81" s="31">
        <v>1</v>
      </c>
      <c r="G81" s="31" t="s">
        <v>87</v>
      </c>
      <c r="H81" s="48" t="s">
        <v>112</v>
      </c>
      <c r="I81" s="48"/>
    </row>
    <row r="82" ht="24.6" customHeight="1" spans="1:9">
      <c r="A82" s="31">
        <v>80</v>
      </c>
      <c r="B82" s="85">
        <v>44125</v>
      </c>
      <c r="C82" s="31" t="s">
        <v>23</v>
      </c>
      <c r="D82" s="31" t="s">
        <v>10</v>
      </c>
      <c r="E82" s="31"/>
      <c r="F82" s="31">
        <v>4</v>
      </c>
      <c r="G82" s="31" t="s">
        <v>113</v>
      </c>
      <c r="H82" s="48" t="s">
        <v>114</v>
      </c>
      <c r="I82" s="48"/>
    </row>
    <row r="83" ht="24.6" customHeight="1" spans="1:9">
      <c r="A83" s="31">
        <v>81</v>
      </c>
      <c r="B83" s="84">
        <v>44127</v>
      </c>
      <c r="C83" s="83"/>
      <c r="D83" s="83" t="s">
        <v>10</v>
      </c>
      <c r="E83" s="83">
        <v>200</v>
      </c>
      <c r="F83" s="83"/>
      <c r="G83" s="83" t="s">
        <v>115</v>
      </c>
      <c r="H83" s="98"/>
      <c r="I83" s="98"/>
    </row>
    <row r="84" ht="24.6" customHeight="1" spans="1:9">
      <c r="A84" s="31">
        <v>82</v>
      </c>
      <c r="B84" s="85">
        <v>44131</v>
      </c>
      <c r="C84" s="31" t="s">
        <v>34</v>
      </c>
      <c r="D84" s="31" t="s">
        <v>10</v>
      </c>
      <c r="E84" s="31"/>
      <c r="F84" s="31">
        <v>10</v>
      </c>
      <c r="G84" s="31" t="s">
        <v>116</v>
      </c>
      <c r="H84" s="48" t="s">
        <v>117</v>
      </c>
      <c r="I84" s="48" t="s">
        <v>118</v>
      </c>
    </row>
    <row r="85" ht="24.6" customHeight="1" spans="1:9">
      <c r="A85" s="31">
        <v>83</v>
      </c>
      <c r="B85" s="85">
        <v>44131</v>
      </c>
      <c r="C85" s="31" t="s">
        <v>42</v>
      </c>
      <c r="D85" s="31" t="s">
        <v>10</v>
      </c>
      <c r="E85" s="31"/>
      <c r="F85" s="31">
        <v>5</v>
      </c>
      <c r="G85" s="31" t="s">
        <v>119</v>
      </c>
      <c r="H85" s="48" t="s">
        <v>120</v>
      </c>
      <c r="I85" s="48" t="s">
        <v>121</v>
      </c>
    </row>
    <row r="86" ht="24.6" customHeight="1" spans="1:9">
      <c r="A86" s="31">
        <v>84</v>
      </c>
      <c r="B86" s="85">
        <v>44131</v>
      </c>
      <c r="C86" s="31" t="s">
        <v>65</v>
      </c>
      <c r="D86" s="31" t="s">
        <v>20</v>
      </c>
      <c r="E86" s="31"/>
      <c r="F86" s="31">
        <v>2</v>
      </c>
      <c r="G86" s="31">
        <v>193</v>
      </c>
      <c r="H86" s="48" t="s">
        <v>77</v>
      </c>
      <c r="I86" s="98" t="s">
        <v>122</v>
      </c>
    </row>
    <row r="87" ht="24.6" customHeight="1" spans="1:9">
      <c r="A87" s="31">
        <v>85</v>
      </c>
      <c r="B87" s="85">
        <v>44132</v>
      </c>
      <c r="C87" s="31" t="s">
        <v>123</v>
      </c>
      <c r="D87" s="31" t="s">
        <v>20</v>
      </c>
      <c r="E87" s="31"/>
      <c r="F87" s="31">
        <v>2</v>
      </c>
      <c r="G87" s="31" t="s">
        <v>124</v>
      </c>
      <c r="H87" s="48" t="s">
        <v>11</v>
      </c>
      <c r="I87" s="98" t="s">
        <v>125</v>
      </c>
    </row>
    <row r="88" ht="24.6" customHeight="1" spans="1:9">
      <c r="A88" s="31">
        <v>86</v>
      </c>
      <c r="B88" s="85">
        <v>44137</v>
      </c>
      <c r="C88" s="31" t="s">
        <v>65</v>
      </c>
      <c r="D88" s="31" t="s">
        <v>10</v>
      </c>
      <c r="E88" s="31"/>
      <c r="F88" s="31">
        <v>3</v>
      </c>
      <c r="G88" s="31" t="s">
        <v>126</v>
      </c>
      <c r="H88" s="48" t="s">
        <v>127</v>
      </c>
      <c r="I88" s="48"/>
    </row>
    <row r="89" ht="24.6" customHeight="1" spans="1:9">
      <c r="A89" s="31">
        <v>87</v>
      </c>
      <c r="B89" s="85">
        <v>44139</v>
      </c>
      <c r="C89" s="31" t="s">
        <v>107</v>
      </c>
      <c r="D89" s="31" t="s">
        <v>10</v>
      </c>
      <c r="E89" s="31"/>
      <c r="F89" s="31">
        <v>31</v>
      </c>
      <c r="G89" s="31" t="s">
        <v>128</v>
      </c>
      <c r="H89" s="48" t="s">
        <v>129</v>
      </c>
      <c r="I89" s="48"/>
    </row>
    <row r="90" ht="24.6" customHeight="1" spans="1:9">
      <c r="A90" s="31">
        <v>88</v>
      </c>
      <c r="B90" s="85">
        <v>44139</v>
      </c>
      <c r="C90" s="31" t="s">
        <v>65</v>
      </c>
      <c r="D90" s="31" t="s">
        <v>10</v>
      </c>
      <c r="E90" s="31"/>
      <c r="F90" s="31">
        <v>2</v>
      </c>
      <c r="G90" s="31" t="s">
        <v>130</v>
      </c>
      <c r="H90" s="48"/>
      <c r="I90" s="98" t="s">
        <v>131</v>
      </c>
    </row>
    <row r="91" ht="24.6" customHeight="1" spans="1:9">
      <c r="A91" s="31">
        <v>89</v>
      </c>
      <c r="B91" s="85">
        <v>44140</v>
      </c>
      <c r="C91" s="31" t="s">
        <v>132</v>
      </c>
      <c r="D91" s="31" t="s">
        <v>20</v>
      </c>
      <c r="E91" s="31"/>
      <c r="F91" s="31">
        <v>2</v>
      </c>
      <c r="G91" s="31">
        <v>156</v>
      </c>
      <c r="H91" s="48" t="s">
        <v>133</v>
      </c>
      <c r="I91" s="48"/>
    </row>
    <row r="92" ht="24.6" customHeight="1" spans="1:9">
      <c r="A92" s="31">
        <v>90</v>
      </c>
      <c r="B92" s="85">
        <v>44141</v>
      </c>
      <c r="C92" s="31" t="s">
        <v>23</v>
      </c>
      <c r="D92" s="31" t="s">
        <v>10</v>
      </c>
      <c r="E92" s="31"/>
      <c r="F92" s="31">
        <v>2</v>
      </c>
      <c r="G92" s="31">
        <v>154</v>
      </c>
      <c r="H92" s="48"/>
      <c r="I92" s="98" t="s">
        <v>134</v>
      </c>
    </row>
    <row r="93" ht="24.6" customHeight="1" spans="1:9">
      <c r="A93" s="31">
        <v>91</v>
      </c>
      <c r="B93" s="85">
        <v>44144</v>
      </c>
      <c r="C93" s="31" t="s">
        <v>43</v>
      </c>
      <c r="D93" s="31" t="s">
        <v>20</v>
      </c>
      <c r="E93" s="31"/>
      <c r="F93" s="31">
        <v>2</v>
      </c>
      <c r="G93" s="31" t="s">
        <v>135</v>
      </c>
      <c r="H93" s="48" t="s">
        <v>136</v>
      </c>
      <c r="I93" s="48"/>
    </row>
    <row r="94" ht="24.6" customHeight="1" spans="1:9">
      <c r="A94" s="31">
        <v>92</v>
      </c>
      <c r="B94" s="85">
        <v>44144</v>
      </c>
      <c r="C94" s="31" t="s">
        <v>53</v>
      </c>
      <c r="D94" s="31" t="s">
        <v>20</v>
      </c>
      <c r="E94" s="31"/>
      <c r="F94" s="31">
        <v>2</v>
      </c>
      <c r="G94" s="31">
        <v>153</v>
      </c>
      <c r="H94" s="48" t="s">
        <v>137</v>
      </c>
      <c r="I94" s="48"/>
    </row>
    <row r="95" ht="24.6" customHeight="1" spans="1:9">
      <c r="A95" s="31">
        <v>93</v>
      </c>
      <c r="B95" s="85">
        <v>44146</v>
      </c>
      <c r="C95" s="31" t="s">
        <v>27</v>
      </c>
      <c r="D95" s="31" t="s">
        <v>10</v>
      </c>
      <c r="E95" s="31"/>
      <c r="F95" s="31">
        <v>1</v>
      </c>
      <c r="G95" s="31">
        <v>152</v>
      </c>
      <c r="H95" s="48" t="s">
        <v>138</v>
      </c>
      <c r="I95" s="48" t="s">
        <v>139</v>
      </c>
    </row>
    <row r="96" ht="24.6" customHeight="1" spans="1:9">
      <c r="A96" s="31">
        <v>94</v>
      </c>
      <c r="B96" s="85">
        <v>44151</v>
      </c>
      <c r="C96" s="31" t="s">
        <v>39</v>
      </c>
      <c r="D96" s="31" t="s">
        <v>10</v>
      </c>
      <c r="E96" s="31"/>
      <c r="F96" s="31">
        <v>1</v>
      </c>
      <c r="G96" s="31">
        <v>151</v>
      </c>
      <c r="H96" s="48" t="s">
        <v>40</v>
      </c>
      <c r="I96" s="48"/>
    </row>
    <row r="97" ht="24.6" customHeight="1" spans="1:9">
      <c r="A97" s="31">
        <v>95</v>
      </c>
      <c r="B97" s="85">
        <v>44153</v>
      </c>
      <c r="C97" s="31" t="s">
        <v>27</v>
      </c>
      <c r="D97" s="31" t="s">
        <v>20</v>
      </c>
      <c r="E97" s="31"/>
      <c r="F97" s="31">
        <v>2</v>
      </c>
      <c r="G97" s="31" t="s">
        <v>140</v>
      </c>
      <c r="H97" s="48" t="s">
        <v>141</v>
      </c>
      <c r="I97" s="48" t="s">
        <v>142</v>
      </c>
    </row>
    <row r="98" ht="24.6" customHeight="1" spans="1:9">
      <c r="A98" s="31">
        <v>96</v>
      </c>
      <c r="B98" s="85">
        <v>44154</v>
      </c>
      <c r="C98" s="31" t="s">
        <v>27</v>
      </c>
      <c r="D98" s="31" t="s">
        <v>10</v>
      </c>
      <c r="E98" s="31"/>
      <c r="F98" s="31">
        <v>2</v>
      </c>
      <c r="G98" s="31" t="s">
        <v>143</v>
      </c>
      <c r="H98" s="48" t="s">
        <v>77</v>
      </c>
      <c r="I98" s="48" t="s">
        <v>144</v>
      </c>
    </row>
    <row r="99" ht="24.6" customHeight="1" spans="1:9">
      <c r="A99" s="31">
        <v>97</v>
      </c>
      <c r="B99" s="85">
        <v>44154</v>
      </c>
      <c r="C99" s="31" t="s">
        <v>145</v>
      </c>
      <c r="D99" s="31" t="s">
        <v>20</v>
      </c>
      <c r="E99" s="31"/>
      <c r="F99" s="31">
        <v>2</v>
      </c>
      <c r="G99" s="31">
        <v>148</v>
      </c>
      <c r="H99" s="48" t="s">
        <v>146</v>
      </c>
      <c r="I99" s="48" t="s">
        <v>147</v>
      </c>
    </row>
    <row r="100" ht="24.6" customHeight="1" spans="1:9">
      <c r="A100" s="31">
        <v>98</v>
      </c>
      <c r="B100" s="85">
        <v>44156</v>
      </c>
      <c r="C100" s="31" t="s">
        <v>65</v>
      </c>
      <c r="D100" s="31" t="s">
        <v>10</v>
      </c>
      <c r="E100" s="31"/>
      <c r="F100" s="31">
        <v>1</v>
      </c>
      <c r="G100" s="31">
        <v>147</v>
      </c>
      <c r="H100" s="48"/>
      <c r="I100" s="48"/>
    </row>
    <row r="101" ht="24.6" customHeight="1" spans="1:9">
      <c r="A101" s="31">
        <v>99</v>
      </c>
      <c r="B101" s="85">
        <v>44156</v>
      </c>
      <c r="C101" s="31" t="s">
        <v>53</v>
      </c>
      <c r="D101" s="31" t="s">
        <v>20</v>
      </c>
      <c r="E101" s="31"/>
      <c r="F101" s="31">
        <v>3</v>
      </c>
      <c r="G101" s="31" t="s">
        <v>148</v>
      </c>
      <c r="H101" s="48" t="s">
        <v>149</v>
      </c>
      <c r="I101" s="48" t="s">
        <v>150</v>
      </c>
    </row>
    <row r="102" ht="24.6" customHeight="1" spans="1:9">
      <c r="A102" s="31">
        <v>100</v>
      </c>
      <c r="B102" s="85">
        <v>44161</v>
      </c>
      <c r="C102" s="31" t="s">
        <v>42</v>
      </c>
      <c r="D102" s="31" t="s">
        <v>10</v>
      </c>
      <c r="E102" s="31"/>
      <c r="F102" s="31">
        <v>2</v>
      </c>
      <c r="G102" s="31" t="s">
        <v>151</v>
      </c>
      <c r="H102" s="48" t="s">
        <v>152</v>
      </c>
      <c r="I102" s="48"/>
    </row>
    <row r="103" ht="24.6" customHeight="1" spans="1:9">
      <c r="A103" s="31">
        <v>101</v>
      </c>
      <c r="B103" s="85">
        <v>44161</v>
      </c>
      <c r="C103" s="31" t="s">
        <v>27</v>
      </c>
      <c r="D103" s="31" t="s">
        <v>10</v>
      </c>
      <c r="E103" s="31"/>
      <c r="F103" s="31">
        <v>1</v>
      </c>
      <c r="G103" s="31" t="s">
        <v>153</v>
      </c>
      <c r="H103" s="48" t="s">
        <v>154</v>
      </c>
      <c r="I103" s="48"/>
    </row>
    <row r="104" ht="24.6" customHeight="1" spans="1:9">
      <c r="A104" s="31">
        <v>102</v>
      </c>
      <c r="B104" s="85">
        <v>44161</v>
      </c>
      <c r="C104" s="31" t="s">
        <v>65</v>
      </c>
      <c r="D104" s="31" t="s">
        <v>10</v>
      </c>
      <c r="E104" s="31"/>
      <c r="F104" s="31">
        <v>5</v>
      </c>
      <c r="G104" s="31" t="s">
        <v>155</v>
      </c>
      <c r="H104" s="48" t="s">
        <v>156</v>
      </c>
      <c r="I104" s="48" t="s">
        <v>157</v>
      </c>
    </row>
    <row r="105" ht="24.6" customHeight="1" spans="1:9">
      <c r="A105" s="31">
        <v>103</v>
      </c>
      <c r="B105" s="85">
        <v>44162</v>
      </c>
      <c r="C105" s="31" t="s">
        <v>27</v>
      </c>
      <c r="D105" s="31" t="s">
        <v>10</v>
      </c>
      <c r="E105" s="31"/>
      <c r="F105" s="31">
        <v>3</v>
      </c>
      <c r="G105" s="31" t="s">
        <v>158</v>
      </c>
      <c r="H105" s="48" t="s">
        <v>159</v>
      </c>
      <c r="I105" s="48"/>
    </row>
    <row r="106" ht="24.6" customHeight="1" spans="1:9">
      <c r="A106" s="31">
        <v>104</v>
      </c>
      <c r="B106" s="85">
        <v>44166</v>
      </c>
      <c r="C106" s="31" t="s">
        <v>34</v>
      </c>
      <c r="D106" s="31" t="s">
        <v>10</v>
      </c>
      <c r="E106" s="31"/>
      <c r="F106" s="31">
        <v>2</v>
      </c>
      <c r="G106" s="31" t="s">
        <v>160</v>
      </c>
      <c r="H106" s="48" t="s">
        <v>161</v>
      </c>
      <c r="I106" s="48" t="s">
        <v>162</v>
      </c>
    </row>
    <row r="107" ht="24.6" customHeight="1" spans="1:9">
      <c r="A107" s="31">
        <v>105</v>
      </c>
      <c r="B107" s="85">
        <v>44167</v>
      </c>
      <c r="C107" s="31" t="s">
        <v>23</v>
      </c>
      <c r="D107" s="31" t="s">
        <v>10</v>
      </c>
      <c r="E107" s="31"/>
      <c r="F107" s="31">
        <v>2</v>
      </c>
      <c r="G107" s="31" t="s">
        <v>163</v>
      </c>
      <c r="H107" s="48" t="s">
        <v>164</v>
      </c>
      <c r="I107" s="48" t="s">
        <v>165</v>
      </c>
    </row>
    <row r="108" ht="24.6" customHeight="1" spans="1:9">
      <c r="A108" s="31">
        <v>106</v>
      </c>
      <c r="B108" s="85">
        <v>44168</v>
      </c>
      <c r="C108" s="31" t="s">
        <v>42</v>
      </c>
      <c r="D108" s="31" t="s">
        <v>10</v>
      </c>
      <c r="E108" s="31"/>
      <c r="F108" s="31">
        <v>2</v>
      </c>
      <c r="G108" s="31" t="s">
        <v>166</v>
      </c>
      <c r="H108" s="48" t="s">
        <v>167</v>
      </c>
      <c r="I108" s="48" t="s">
        <v>168</v>
      </c>
    </row>
    <row r="109" ht="24.6" customHeight="1" spans="1:9">
      <c r="A109" s="31">
        <v>107</v>
      </c>
      <c r="B109" s="85">
        <v>44172</v>
      </c>
      <c r="C109" s="31" t="s">
        <v>29</v>
      </c>
      <c r="D109" s="31" t="s">
        <v>10</v>
      </c>
      <c r="E109" s="31"/>
      <c r="F109" s="31">
        <v>1</v>
      </c>
      <c r="G109" s="31" t="s">
        <v>169</v>
      </c>
      <c r="H109" s="48" t="s">
        <v>170</v>
      </c>
      <c r="I109" s="48" t="s">
        <v>171</v>
      </c>
    </row>
    <row r="110" ht="24.6" customHeight="1" spans="1:9">
      <c r="A110" s="31">
        <v>108</v>
      </c>
      <c r="B110" s="85">
        <v>44173</v>
      </c>
      <c r="C110" s="31" t="s">
        <v>172</v>
      </c>
      <c r="D110" s="31" t="s">
        <v>10</v>
      </c>
      <c r="E110" s="31"/>
      <c r="F110" s="31">
        <v>10</v>
      </c>
      <c r="G110" s="31" t="s">
        <v>173</v>
      </c>
      <c r="H110" s="48" t="s">
        <v>174</v>
      </c>
      <c r="I110" s="48" t="s">
        <v>175</v>
      </c>
    </row>
    <row r="111" ht="24.6" customHeight="1" spans="1:9">
      <c r="A111" s="31">
        <v>109</v>
      </c>
      <c r="B111" s="85">
        <v>44176</v>
      </c>
      <c r="C111" s="31" t="s">
        <v>29</v>
      </c>
      <c r="D111" s="31" t="s">
        <v>20</v>
      </c>
      <c r="E111" s="31"/>
      <c r="F111" s="31">
        <v>2</v>
      </c>
      <c r="G111" s="31" t="s">
        <v>176</v>
      </c>
      <c r="H111" s="48" t="s">
        <v>26</v>
      </c>
      <c r="I111" s="48"/>
    </row>
    <row r="112" ht="24.6" customHeight="1" spans="1:9">
      <c r="A112" s="31">
        <v>110</v>
      </c>
      <c r="B112" s="85">
        <v>44178</v>
      </c>
      <c r="C112" s="31" t="s">
        <v>43</v>
      </c>
      <c r="D112" s="31" t="s">
        <v>10</v>
      </c>
      <c r="E112" s="31"/>
      <c r="F112" s="31">
        <v>2</v>
      </c>
      <c r="G112" s="31" t="s">
        <v>177</v>
      </c>
      <c r="H112" s="48" t="s">
        <v>178</v>
      </c>
      <c r="I112" s="48" t="s">
        <v>179</v>
      </c>
    </row>
    <row r="113" ht="24.6" customHeight="1" spans="1:9">
      <c r="A113" s="31">
        <v>111</v>
      </c>
      <c r="B113" s="85">
        <v>44181</v>
      </c>
      <c r="C113" s="31" t="s">
        <v>42</v>
      </c>
      <c r="D113" s="31" t="s">
        <v>10</v>
      </c>
      <c r="E113" s="31"/>
      <c r="F113" s="31">
        <v>3</v>
      </c>
      <c r="G113" s="31" t="s">
        <v>180</v>
      </c>
      <c r="H113" s="48" t="s">
        <v>181</v>
      </c>
      <c r="I113" s="48" t="s">
        <v>182</v>
      </c>
    </row>
    <row r="114" ht="24.6" customHeight="1" spans="1:9">
      <c r="A114" s="31">
        <v>112</v>
      </c>
      <c r="B114" s="85">
        <v>44182</v>
      </c>
      <c r="C114" s="31" t="s">
        <v>42</v>
      </c>
      <c r="D114" s="31" t="s">
        <v>10</v>
      </c>
      <c r="E114" s="31"/>
      <c r="F114" s="31">
        <v>10</v>
      </c>
      <c r="G114" s="31" t="s">
        <v>183</v>
      </c>
      <c r="H114" s="48" t="s">
        <v>184</v>
      </c>
      <c r="I114" s="48" t="s">
        <v>185</v>
      </c>
    </row>
    <row r="115" ht="24.6" customHeight="1" spans="1:9">
      <c r="A115" s="31">
        <v>113</v>
      </c>
      <c r="B115" s="85">
        <v>44183</v>
      </c>
      <c r="C115" s="31" t="s">
        <v>172</v>
      </c>
      <c r="D115" s="31" t="s">
        <v>10</v>
      </c>
      <c r="E115" s="31"/>
      <c r="F115" s="31">
        <v>10</v>
      </c>
      <c r="G115" s="31" t="s">
        <v>186</v>
      </c>
      <c r="H115" s="48" t="s">
        <v>184</v>
      </c>
      <c r="I115" s="48" t="s">
        <v>187</v>
      </c>
    </row>
    <row r="116" ht="24.6" customHeight="1" spans="1:9">
      <c r="A116" s="31">
        <v>114</v>
      </c>
      <c r="B116" s="85">
        <v>44184</v>
      </c>
      <c r="C116" s="31"/>
      <c r="D116" s="31" t="s">
        <v>10</v>
      </c>
      <c r="E116" s="31"/>
      <c r="F116" s="31">
        <v>6</v>
      </c>
      <c r="G116" s="31" t="s">
        <v>188</v>
      </c>
      <c r="H116" s="48" t="s">
        <v>14</v>
      </c>
      <c r="I116" s="48"/>
    </row>
    <row r="117" ht="24.6" customHeight="1" spans="1:9">
      <c r="A117" s="31">
        <v>115</v>
      </c>
      <c r="B117" s="85">
        <v>44185</v>
      </c>
      <c r="C117" s="31"/>
      <c r="D117" s="31" t="s">
        <v>10</v>
      </c>
      <c r="E117" s="31">
        <v>3</v>
      </c>
      <c r="F117" s="31"/>
      <c r="G117" s="31" t="s">
        <v>189</v>
      </c>
      <c r="H117" s="48" t="s">
        <v>190</v>
      </c>
      <c r="I117" s="48"/>
    </row>
    <row r="118" ht="24.6" customHeight="1" spans="1:9">
      <c r="A118" s="31">
        <v>116</v>
      </c>
      <c r="B118" s="85">
        <v>44186</v>
      </c>
      <c r="C118" s="31" t="s">
        <v>23</v>
      </c>
      <c r="D118" s="31" t="s">
        <v>10</v>
      </c>
      <c r="E118" s="31"/>
      <c r="F118" s="31">
        <v>1</v>
      </c>
      <c r="G118" s="31" t="s">
        <v>191</v>
      </c>
      <c r="H118" s="48" t="s">
        <v>77</v>
      </c>
      <c r="I118" s="48"/>
    </row>
    <row r="119" ht="24.6" customHeight="1" spans="1:9">
      <c r="A119" s="31">
        <v>117</v>
      </c>
      <c r="B119" s="85">
        <v>44187</v>
      </c>
      <c r="C119" s="31" t="s">
        <v>23</v>
      </c>
      <c r="D119" s="31" t="s">
        <v>10</v>
      </c>
      <c r="E119" s="31"/>
      <c r="F119" s="31">
        <v>2</v>
      </c>
      <c r="G119" s="31" t="s">
        <v>188</v>
      </c>
      <c r="H119" s="48" t="s">
        <v>192</v>
      </c>
      <c r="I119" s="48"/>
    </row>
    <row r="120" ht="24.6" customHeight="1" spans="1:9">
      <c r="A120" s="31">
        <v>118</v>
      </c>
      <c r="B120" s="85">
        <v>44187</v>
      </c>
      <c r="C120" s="31" t="s">
        <v>193</v>
      </c>
      <c r="D120" s="31" t="s">
        <v>10</v>
      </c>
      <c r="E120" s="31"/>
      <c r="F120" s="31">
        <v>4</v>
      </c>
      <c r="G120" s="31" t="s">
        <v>194</v>
      </c>
      <c r="H120" s="48" t="s">
        <v>195</v>
      </c>
      <c r="I120" s="48"/>
    </row>
    <row r="121" ht="24.6" customHeight="1" spans="1:9">
      <c r="A121" s="31">
        <v>119</v>
      </c>
      <c r="B121" s="85">
        <v>44187</v>
      </c>
      <c r="C121" s="31" t="s">
        <v>66</v>
      </c>
      <c r="D121" s="31" t="s">
        <v>10</v>
      </c>
      <c r="E121" s="31"/>
      <c r="F121" s="31">
        <v>10</v>
      </c>
      <c r="G121" s="31" t="s">
        <v>196</v>
      </c>
      <c r="H121" s="48" t="s">
        <v>197</v>
      </c>
      <c r="I121" s="48"/>
    </row>
    <row r="122" ht="24.6" customHeight="1" spans="1:9">
      <c r="A122" s="31">
        <v>120</v>
      </c>
      <c r="B122" s="85">
        <v>44187</v>
      </c>
      <c r="C122" s="31" t="s">
        <v>39</v>
      </c>
      <c r="D122" s="31" t="s">
        <v>10</v>
      </c>
      <c r="E122" s="31"/>
      <c r="F122" s="31">
        <v>3</v>
      </c>
      <c r="G122" s="31" t="s">
        <v>198</v>
      </c>
      <c r="H122" s="48" t="s">
        <v>197</v>
      </c>
      <c r="I122" s="48"/>
    </row>
    <row r="123" ht="24.6" customHeight="1" spans="1:9">
      <c r="A123" s="31">
        <v>121</v>
      </c>
      <c r="B123" s="85">
        <v>44188</v>
      </c>
      <c r="C123" s="30" t="s">
        <v>199</v>
      </c>
      <c r="D123" s="31" t="s">
        <v>10</v>
      </c>
      <c r="E123" s="31"/>
      <c r="F123" s="31">
        <v>4</v>
      </c>
      <c r="G123" s="38" t="s">
        <v>200</v>
      </c>
      <c r="H123" s="31" t="s">
        <v>174</v>
      </c>
      <c r="I123" s="106"/>
    </row>
    <row r="124" ht="24.6" customHeight="1" spans="1:9">
      <c r="A124" s="31">
        <v>122</v>
      </c>
      <c r="B124" s="85">
        <v>44188</v>
      </c>
      <c r="C124" s="31" t="s">
        <v>27</v>
      </c>
      <c r="D124" s="31" t="s">
        <v>10</v>
      </c>
      <c r="E124" s="31"/>
      <c r="F124" s="31" t="s">
        <v>83</v>
      </c>
      <c r="G124" s="38" t="s">
        <v>201</v>
      </c>
      <c r="H124" s="48" t="s">
        <v>77</v>
      </c>
      <c r="I124" s="48"/>
    </row>
    <row r="125" ht="24.6" customHeight="1" spans="1:9">
      <c r="A125" s="31">
        <v>123</v>
      </c>
      <c r="B125" s="85">
        <v>44189</v>
      </c>
      <c r="C125" s="31" t="s">
        <v>27</v>
      </c>
      <c r="D125" s="31" t="s">
        <v>20</v>
      </c>
      <c r="E125" s="31"/>
      <c r="F125" s="31">
        <v>2</v>
      </c>
      <c r="G125" s="31" t="s">
        <v>202</v>
      </c>
      <c r="H125" s="48" t="s">
        <v>203</v>
      </c>
      <c r="I125" s="48"/>
    </row>
    <row r="126" ht="24.6" customHeight="1" spans="1:9">
      <c r="A126" s="31">
        <v>124</v>
      </c>
      <c r="B126" s="85">
        <v>44190</v>
      </c>
      <c r="C126" s="31" t="s">
        <v>29</v>
      </c>
      <c r="D126" s="31" t="s">
        <v>10</v>
      </c>
      <c r="E126" s="31"/>
      <c r="F126" s="31">
        <v>1</v>
      </c>
      <c r="G126" s="31" t="s">
        <v>204</v>
      </c>
      <c r="H126" s="48" t="s">
        <v>197</v>
      </c>
      <c r="I126" s="48"/>
    </row>
    <row r="127" ht="27.6" customHeight="1" spans="1:9">
      <c r="A127" s="31">
        <v>125</v>
      </c>
      <c r="B127" s="85">
        <v>44190</v>
      </c>
      <c r="C127" s="31" t="s">
        <v>34</v>
      </c>
      <c r="D127" s="31" t="s">
        <v>10</v>
      </c>
      <c r="E127" s="31"/>
      <c r="F127" s="31">
        <v>31</v>
      </c>
      <c r="G127" s="31" t="s">
        <v>205</v>
      </c>
      <c r="H127" s="48" t="s">
        <v>206</v>
      </c>
      <c r="I127" s="48"/>
    </row>
    <row r="128" ht="24.6" customHeight="1" spans="1:9">
      <c r="A128" s="31">
        <v>126</v>
      </c>
      <c r="B128" s="85">
        <v>44190</v>
      </c>
      <c r="C128" s="31" t="s">
        <v>34</v>
      </c>
      <c r="D128" s="31" t="s">
        <v>20</v>
      </c>
      <c r="E128" s="31"/>
      <c r="F128" s="31">
        <v>1</v>
      </c>
      <c r="G128" s="31" t="s">
        <v>207</v>
      </c>
      <c r="H128" s="48" t="s">
        <v>208</v>
      </c>
      <c r="I128" s="48"/>
    </row>
    <row r="129" ht="24.6" customHeight="1" spans="1:9">
      <c r="A129" s="31">
        <v>127</v>
      </c>
      <c r="B129" s="84">
        <v>44191</v>
      </c>
      <c r="C129" s="83"/>
      <c r="D129" s="83"/>
      <c r="E129" s="83">
        <v>150</v>
      </c>
      <c r="F129" s="83"/>
      <c r="G129" s="83" t="s">
        <v>209</v>
      </c>
      <c r="H129" s="98"/>
      <c r="I129" s="98"/>
    </row>
    <row r="130" ht="24.6" customHeight="1" spans="1:9">
      <c r="A130" s="31">
        <v>128</v>
      </c>
      <c r="B130" s="85">
        <v>44191</v>
      </c>
      <c r="C130" s="31" t="s">
        <v>27</v>
      </c>
      <c r="D130" s="31" t="s">
        <v>10</v>
      </c>
      <c r="E130" s="31"/>
      <c r="F130" s="31">
        <v>2</v>
      </c>
      <c r="G130" s="31" t="s">
        <v>210</v>
      </c>
      <c r="H130" s="48"/>
      <c r="I130" s="48"/>
    </row>
    <row r="131" ht="24.6" customHeight="1" spans="1:9">
      <c r="A131" s="31">
        <v>129</v>
      </c>
      <c r="B131" s="85">
        <v>44191</v>
      </c>
      <c r="C131" s="31" t="s">
        <v>65</v>
      </c>
      <c r="D131" s="31" t="s">
        <v>10</v>
      </c>
      <c r="E131" s="31"/>
      <c r="F131" s="31">
        <v>10</v>
      </c>
      <c r="G131" s="31" t="s">
        <v>211</v>
      </c>
      <c r="H131" s="48"/>
      <c r="I131" s="48"/>
    </row>
    <row r="132" ht="24.6" customHeight="1" spans="1:9">
      <c r="A132" s="31">
        <v>130</v>
      </c>
      <c r="B132" s="85">
        <v>44193</v>
      </c>
      <c r="C132" s="31" t="s">
        <v>107</v>
      </c>
      <c r="D132" s="31" t="s">
        <v>10</v>
      </c>
      <c r="E132" s="31"/>
      <c r="F132" s="31" t="s">
        <v>212</v>
      </c>
      <c r="G132" s="31" t="s">
        <v>213</v>
      </c>
      <c r="H132" s="48" t="s">
        <v>214</v>
      </c>
      <c r="I132" s="48" t="s">
        <v>215</v>
      </c>
    </row>
    <row r="133" ht="24.6" customHeight="1" spans="1:9">
      <c r="A133" s="31">
        <v>131</v>
      </c>
      <c r="B133" s="85">
        <v>44193</v>
      </c>
      <c r="C133" s="31" t="s">
        <v>27</v>
      </c>
      <c r="D133" s="31" t="s">
        <v>10</v>
      </c>
      <c r="E133" s="31"/>
      <c r="F133" s="31">
        <v>10</v>
      </c>
      <c r="G133" s="31" t="s">
        <v>216</v>
      </c>
      <c r="H133" s="48" t="s">
        <v>217</v>
      </c>
      <c r="I133" s="48"/>
    </row>
    <row r="134" ht="24.6" customHeight="1" spans="1:9">
      <c r="A134" s="31">
        <v>132</v>
      </c>
      <c r="B134" s="85">
        <v>44193</v>
      </c>
      <c r="C134" s="31" t="s">
        <v>43</v>
      </c>
      <c r="D134" s="31" t="s">
        <v>10</v>
      </c>
      <c r="E134" s="31"/>
      <c r="F134" s="31">
        <v>8</v>
      </c>
      <c r="G134" s="31" t="s">
        <v>218</v>
      </c>
      <c r="H134" s="48" t="s">
        <v>44</v>
      </c>
      <c r="I134" s="48" t="s">
        <v>219</v>
      </c>
    </row>
    <row r="135" ht="24.6" customHeight="1" spans="1:9">
      <c r="A135" s="31">
        <v>133</v>
      </c>
      <c r="B135" s="85">
        <v>44193</v>
      </c>
      <c r="C135" s="31" t="s">
        <v>34</v>
      </c>
      <c r="D135" s="31" t="s">
        <v>10</v>
      </c>
      <c r="E135" s="31"/>
      <c r="F135" s="31">
        <v>2</v>
      </c>
      <c r="G135" s="31" t="s">
        <v>220</v>
      </c>
      <c r="H135" s="48" t="s">
        <v>221</v>
      </c>
      <c r="I135" s="48" t="s">
        <v>222</v>
      </c>
    </row>
    <row r="136" ht="24.6" customHeight="1" spans="1:9">
      <c r="A136" s="31">
        <v>134</v>
      </c>
      <c r="B136" s="85">
        <v>44194</v>
      </c>
      <c r="C136" s="31" t="s">
        <v>43</v>
      </c>
      <c r="D136" s="31" t="s">
        <v>20</v>
      </c>
      <c r="E136" s="31"/>
      <c r="F136" s="31">
        <v>1</v>
      </c>
      <c r="G136" s="31">
        <v>149</v>
      </c>
      <c r="H136" s="48" t="s">
        <v>223</v>
      </c>
      <c r="I136" s="48"/>
    </row>
    <row r="137" ht="24.6" customHeight="1" spans="1:9">
      <c r="A137" s="31">
        <v>135</v>
      </c>
      <c r="B137" s="85">
        <v>44194</v>
      </c>
      <c r="C137" s="31" t="s">
        <v>27</v>
      </c>
      <c r="D137" s="31" t="s">
        <v>10</v>
      </c>
      <c r="E137" s="31"/>
      <c r="F137" s="31">
        <v>4</v>
      </c>
      <c r="G137" s="31">
        <v>148</v>
      </c>
      <c r="H137" s="48" t="s">
        <v>11</v>
      </c>
      <c r="I137" s="48"/>
    </row>
    <row r="138" ht="24.6" customHeight="1" spans="1:9">
      <c r="A138" s="31">
        <v>136</v>
      </c>
      <c r="B138" s="85">
        <v>44195</v>
      </c>
      <c r="C138" s="31" t="s">
        <v>65</v>
      </c>
      <c r="D138" s="31" t="s">
        <v>10</v>
      </c>
      <c r="E138" s="31"/>
      <c r="F138" s="31">
        <v>20</v>
      </c>
      <c r="G138" s="31">
        <v>128</v>
      </c>
      <c r="H138" s="48" t="s">
        <v>174</v>
      </c>
      <c r="I138" s="48"/>
    </row>
    <row r="139" ht="24.6" customHeight="1" spans="1:9">
      <c r="A139" s="31">
        <v>137</v>
      </c>
      <c r="B139" s="85">
        <v>44196</v>
      </c>
      <c r="C139" s="31" t="s">
        <v>65</v>
      </c>
      <c r="D139" s="31" t="s">
        <v>10</v>
      </c>
      <c r="E139" s="31"/>
      <c r="F139" s="31">
        <v>30</v>
      </c>
      <c r="G139" s="31">
        <v>98</v>
      </c>
      <c r="H139" s="48" t="s">
        <v>174</v>
      </c>
      <c r="I139" s="48"/>
    </row>
    <row r="140" ht="24.6" customHeight="1" spans="1:9">
      <c r="A140" s="31">
        <v>138</v>
      </c>
      <c r="B140" s="85">
        <v>44200</v>
      </c>
      <c r="C140" s="31" t="s">
        <v>27</v>
      </c>
      <c r="D140" s="31" t="s">
        <v>10</v>
      </c>
      <c r="E140" s="31"/>
      <c r="F140" s="31">
        <v>2</v>
      </c>
      <c r="G140" s="31">
        <v>96</v>
      </c>
      <c r="H140" s="48" t="s">
        <v>224</v>
      </c>
      <c r="I140" s="48"/>
    </row>
    <row r="141" ht="24.6" customHeight="1" spans="1:9">
      <c r="A141" s="31">
        <v>139</v>
      </c>
      <c r="B141" s="85">
        <v>44201</v>
      </c>
      <c r="C141" s="31" t="s">
        <v>172</v>
      </c>
      <c r="D141" s="31" t="s">
        <v>10</v>
      </c>
      <c r="E141" s="31"/>
      <c r="F141" s="31">
        <v>3</v>
      </c>
      <c r="G141" s="31">
        <v>93</v>
      </c>
      <c r="H141" s="48" t="s">
        <v>225</v>
      </c>
      <c r="I141" s="48"/>
    </row>
    <row r="142" ht="24.6" customHeight="1" spans="1:9">
      <c r="A142" s="31">
        <v>140</v>
      </c>
      <c r="B142" s="85">
        <v>44202</v>
      </c>
      <c r="C142" s="31" t="s">
        <v>29</v>
      </c>
      <c r="D142" s="31" t="s">
        <v>10</v>
      </c>
      <c r="E142" s="31"/>
      <c r="F142" s="31">
        <v>1</v>
      </c>
      <c r="G142" s="31">
        <v>92</v>
      </c>
      <c r="H142" s="48" t="s">
        <v>226</v>
      </c>
      <c r="I142" s="48"/>
    </row>
    <row r="143" ht="24.6" customHeight="1" spans="1:9">
      <c r="A143" s="31">
        <v>141</v>
      </c>
      <c r="B143" s="85">
        <v>44202</v>
      </c>
      <c r="C143" s="31" t="s">
        <v>34</v>
      </c>
      <c r="D143" s="31" t="s">
        <v>10</v>
      </c>
      <c r="E143" s="31"/>
      <c r="F143" s="31">
        <v>3</v>
      </c>
      <c r="G143" s="31">
        <v>89</v>
      </c>
      <c r="H143" s="48" t="s">
        <v>227</v>
      </c>
      <c r="I143" s="48"/>
    </row>
    <row r="144" ht="24.6" customHeight="1" spans="1:9">
      <c r="A144" s="31">
        <v>142</v>
      </c>
      <c r="B144" s="85">
        <v>44202</v>
      </c>
      <c r="C144" s="31" t="s">
        <v>23</v>
      </c>
      <c r="D144" s="31"/>
      <c r="E144" s="31"/>
      <c r="F144" s="31"/>
      <c r="G144" s="31"/>
      <c r="H144" s="48"/>
      <c r="I144" s="48"/>
    </row>
    <row r="145" ht="24.6" customHeight="1" spans="1:9">
      <c r="A145" s="31">
        <v>143</v>
      </c>
      <c r="B145" s="85">
        <v>44203</v>
      </c>
      <c r="C145" s="31" t="s">
        <v>172</v>
      </c>
      <c r="D145" s="31" t="s">
        <v>10</v>
      </c>
      <c r="E145" s="31"/>
      <c r="F145" s="31">
        <v>7</v>
      </c>
      <c r="G145" s="31">
        <v>82</v>
      </c>
      <c r="H145" s="48" t="s">
        <v>225</v>
      </c>
      <c r="I145" s="48"/>
    </row>
    <row r="146" ht="24.6" customHeight="1" spans="1:9">
      <c r="A146" s="31">
        <v>144</v>
      </c>
      <c r="B146" s="85">
        <v>44203</v>
      </c>
      <c r="C146" s="31" t="s">
        <v>65</v>
      </c>
      <c r="D146" s="31" t="s">
        <v>10</v>
      </c>
      <c r="E146" s="31"/>
      <c r="F146" s="31">
        <v>20</v>
      </c>
      <c r="G146" s="31">
        <f>G145-F146</f>
        <v>62</v>
      </c>
      <c r="H146" s="48" t="s">
        <v>174</v>
      </c>
      <c r="I146" s="48"/>
    </row>
    <row r="147" ht="24.6" customHeight="1" spans="1:9">
      <c r="A147" s="31">
        <v>145</v>
      </c>
      <c r="B147" s="85">
        <v>44207</v>
      </c>
      <c r="C147" s="31" t="s">
        <v>199</v>
      </c>
      <c r="D147" s="31" t="s">
        <v>10</v>
      </c>
      <c r="E147" s="31"/>
      <c r="F147" s="31">
        <v>4</v>
      </c>
      <c r="G147" s="31">
        <f>G146-F147</f>
        <v>58</v>
      </c>
      <c r="H147" s="48"/>
      <c r="I147" s="48"/>
    </row>
    <row r="148" ht="24.6" customHeight="1" spans="1:9">
      <c r="A148" s="31">
        <v>146</v>
      </c>
      <c r="B148" s="85">
        <v>44208</v>
      </c>
      <c r="C148" s="31" t="s">
        <v>34</v>
      </c>
      <c r="D148" s="31" t="s">
        <v>10</v>
      </c>
      <c r="E148" s="31"/>
      <c r="F148" s="31">
        <v>10</v>
      </c>
      <c r="G148" s="31">
        <f t="shared" ref="G148:G150" si="1">G147-F148</f>
        <v>48</v>
      </c>
      <c r="H148" s="48" t="s">
        <v>228</v>
      </c>
      <c r="I148" s="48"/>
    </row>
    <row r="149" ht="40.5" spans="1:9">
      <c r="A149" s="31">
        <v>147</v>
      </c>
      <c r="B149" s="85">
        <v>44211</v>
      </c>
      <c r="C149" s="31" t="s">
        <v>43</v>
      </c>
      <c r="D149" s="31" t="s">
        <v>10</v>
      </c>
      <c r="E149" s="31"/>
      <c r="F149" s="31">
        <v>12</v>
      </c>
      <c r="G149" s="31">
        <f t="shared" si="1"/>
        <v>36</v>
      </c>
      <c r="H149" s="48" t="s">
        <v>70</v>
      </c>
      <c r="I149" s="48" t="s">
        <v>229</v>
      </c>
    </row>
    <row r="150" ht="24" customHeight="1" spans="1:9">
      <c r="A150" s="31">
        <v>148</v>
      </c>
      <c r="B150" s="85">
        <v>44211</v>
      </c>
      <c r="C150" s="31" t="s">
        <v>27</v>
      </c>
      <c r="D150" s="31" t="s">
        <v>10</v>
      </c>
      <c r="E150" s="31"/>
      <c r="F150" s="31">
        <v>2</v>
      </c>
      <c r="G150" s="31">
        <f t="shared" si="1"/>
        <v>34</v>
      </c>
      <c r="H150" s="48" t="s">
        <v>230</v>
      </c>
      <c r="I150" s="48"/>
    </row>
    <row r="151" ht="24.6" customHeight="1" spans="1:9">
      <c r="A151" s="31">
        <v>149</v>
      </c>
      <c r="B151" s="95">
        <v>44214</v>
      </c>
      <c r="C151" s="94"/>
      <c r="D151" s="94" t="s">
        <v>10</v>
      </c>
      <c r="E151" s="94">
        <v>200</v>
      </c>
      <c r="F151" s="94"/>
      <c r="G151" s="94">
        <f>G150+E151-F151</f>
        <v>234</v>
      </c>
      <c r="H151" s="102"/>
      <c r="I151" s="98"/>
    </row>
    <row r="152" ht="24.6" customHeight="1" spans="1:9">
      <c r="A152" s="31">
        <v>150</v>
      </c>
      <c r="B152" s="85">
        <v>44215</v>
      </c>
      <c r="C152" s="31" t="s">
        <v>27</v>
      </c>
      <c r="D152" s="31" t="s">
        <v>10</v>
      </c>
      <c r="E152" s="31"/>
      <c r="F152" s="31">
        <v>1</v>
      </c>
      <c r="G152" s="31">
        <v>233</v>
      </c>
      <c r="H152" s="48" t="s">
        <v>230</v>
      </c>
      <c r="I152" s="48"/>
    </row>
    <row r="153" ht="24.6" customHeight="1" spans="1:9">
      <c r="A153" s="31">
        <v>151</v>
      </c>
      <c r="B153" s="85">
        <v>44216</v>
      </c>
      <c r="C153" s="31" t="s">
        <v>23</v>
      </c>
      <c r="D153" s="31" t="s">
        <v>10</v>
      </c>
      <c r="E153" s="31"/>
      <c r="F153" s="31">
        <v>8</v>
      </c>
      <c r="G153" s="31">
        <v>225</v>
      </c>
      <c r="H153" s="48" t="s">
        <v>231</v>
      </c>
      <c r="I153" s="48"/>
    </row>
    <row r="154" ht="24.6" customHeight="1" spans="1:9">
      <c r="A154" s="31">
        <v>152</v>
      </c>
      <c r="B154" s="85">
        <v>44220</v>
      </c>
      <c r="C154" s="31" t="s">
        <v>29</v>
      </c>
      <c r="D154" s="31" t="s">
        <v>10</v>
      </c>
      <c r="E154" s="31"/>
      <c r="F154" s="31">
        <v>3</v>
      </c>
      <c r="G154" s="31">
        <v>222</v>
      </c>
      <c r="H154" s="48" t="s">
        <v>226</v>
      </c>
      <c r="I154" s="48"/>
    </row>
    <row r="155" ht="24.6" customHeight="1" spans="1:9">
      <c r="A155" s="31">
        <v>153</v>
      </c>
      <c r="B155" s="85">
        <v>44221</v>
      </c>
      <c r="C155" s="31" t="s">
        <v>23</v>
      </c>
      <c r="D155" s="31" t="s">
        <v>10</v>
      </c>
      <c r="E155" s="31"/>
      <c r="F155" s="31">
        <v>20</v>
      </c>
      <c r="G155" s="31">
        <v>202</v>
      </c>
      <c r="H155" s="48"/>
      <c r="I155" s="48"/>
    </row>
    <row r="156" ht="24.6" customHeight="1" spans="1:9">
      <c r="A156" s="31">
        <v>154</v>
      </c>
      <c r="B156" s="31" t="s">
        <v>232</v>
      </c>
      <c r="C156" s="31" t="s">
        <v>123</v>
      </c>
      <c r="D156" s="31" t="s">
        <v>10</v>
      </c>
      <c r="E156" s="31"/>
      <c r="F156" s="31">
        <v>1</v>
      </c>
      <c r="G156" s="31">
        <v>201</v>
      </c>
      <c r="H156" s="48"/>
      <c r="I156" s="48"/>
    </row>
    <row r="157" ht="24.6" customHeight="1" spans="1:9">
      <c r="A157" s="31">
        <v>155</v>
      </c>
      <c r="B157" s="85">
        <v>44221</v>
      </c>
      <c r="C157" s="31" t="s">
        <v>123</v>
      </c>
      <c r="D157" s="31" t="s">
        <v>10</v>
      </c>
      <c r="E157" s="31"/>
      <c r="F157" s="31">
        <v>1</v>
      </c>
      <c r="G157" s="31">
        <v>200</v>
      </c>
      <c r="H157" s="48" t="s">
        <v>233</v>
      </c>
      <c r="I157" s="48"/>
    </row>
    <row r="158" ht="24.6" customHeight="1" spans="1:9">
      <c r="A158" s="31">
        <v>156</v>
      </c>
      <c r="B158" s="85">
        <v>44224</v>
      </c>
      <c r="C158" s="31" t="s">
        <v>234</v>
      </c>
      <c r="D158" s="31" t="s">
        <v>10</v>
      </c>
      <c r="E158" s="31"/>
      <c r="F158" s="31">
        <v>3</v>
      </c>
      <c r="G158" s="31">
        <v>197</v>
      </c>
      <c r="H158" s="48"/>
      <c r="I158" s="48"/>
    </row>
    <row r="159" ht="24.6" customHeight="1" spans="1:9">
      <c r="A159" s="31">
        <v>157</v>
      </c>
      <c r="B159" s="85">
        <v>44226</v>
      </c>
      <c r="C159" s="31" t="s">
        <v>235</v>
      </c>
      <c r="D159" s="31" t="s">
        <v>10</v>
      </c>
      <c r="E159" s="31"/>
      <c r="F159" s="31">
        <v>2</v>
      </c>
      <c r="G159" s="31">
        <v>195</v>
      </c>
      <c r="H159" s="48" t="s">
        <v>236</v>
      </c>
      <c r="I159" s="48"/>
    </row>
    <row r="160" ht="24.6" customHeight="1" spans="1:9">
      <c r="A160" s="31">
        <v>158</v>
      </c>
      <c r="B160" s="85">
        <v>44227</v>
      </c>
      <c r="C160" s="31" t="s">
        <v>29</v>
      </c>
      <c r="D160" s="31" t="s">
        <v>10</v>
      </c>
      <c r="E160" s="31"/>
      <c r="F160" s="31">
        <v>1</v>
      </c>
      <c r="G160" s="31">
        <v>194</v>
      </c>
      <c r="H160" s="48" t="s">
        <v>226</v>
      </c>
      <c r="I160" s="48"/>
    </row>
    <row r="161" ht="24.6" customHeight="1" spans="1:9">
      <c r="A161" s="31">
        <v>159</v>
      </c>
      <c r="B161" s="85">
        <v>44228</v>
      </c>
      <c r="C161" s="31" t="s">
        <v>27</v>
      </c>
      <c r="D161" s="31" t="s">
        <v>10</v>
      </c>
      <c r="E161" s="31"/>
      <c r="F161" s="31">
        <v>2</v>
      </c>
      <c r="G161" s="31">
        <v>192</v>
      </c>
      <c r="H161" s="48" t="s">
        <v>230</v>
      </c>
      <c r="I161" s="48"/>
    </row>
    <row r="162" ht="24.6" customHeight="1" spans="1:9">
      <c r="A162" s="31">
        <v>160</v>
      </c>
      <c r="B162" s="85">
        <v>44226</v>
      </c>
      <c r="C162" s="31" t="s">
        <v>27</v>
      </c>
      <c r="D162" s="31" t="s">
        <v>10</v>
      </c>
      <c r="E162" s="31"/>
      <c r="F162" s="31">
        <v>2</v>
      </c>
      <c r="G162" s="31">
        <v>190</v>
      </c>
      <c r="H162" s="48" t="s">
        <v>237</v>
      </c>
      <c r="I162" s="48"/>
    </row>
    <row r="163" ht="24.6" customHeight="1" spans="1:9">
      <c r="A163" s="31">
        <v>161</v>
      </c>
      <c r="B163" s="85">
        <v>44230</v>
      </c>
      <c r="C163" s="31" t="s">
        <v>27</v>
      </c>
      <c r="D163" s="31" t="s">
        <v>10</v>
      </c>
      <c r="E163" s="31"/>
      <c r="F163" s="31">
        <v>2</v>
      </c>
      <c r="G163" s="31">
        <v>188</v>
      </c>
      <c r="H163" s="48" t="s">
        <v>238</v>
      </c>
      <c r="I163" s="48"/>
    </row>
    <row r="164" ht="24.6" customHeight="1" spans="1:9">
      <c r="A164" s="31">
        <v>162</v>
      </c>
      <c r="B164" s="85">
        <v>44230</v>
      </c>
      <c r="C164" s="31" t="s">
        <v>29</v>
      </c>
      <c r="D164" s="31" t="s">
        <v>10</v>
      </c>
      <c r="E164" s="31"/>
      <c r="F164" s="31">
        <v>2</v>
      </c>
      <c r="G164" s="31">
        <v>186</v>
      </c>
      <c r="H164" s="48" t="s">
        <v>226</v>
      </c>
      <c r="I164" s="48"/>
    </row>
    <row r="165" ht="24.6" customHeight="1" spans="1:9">
      <c r="A165" s="31">
        <v>163</v>
      </c>
      <c r="B165" s="85">
        <v>44233</v>
      </c>
      <c r="C165" s="31" t="s">
        <v>29</v>
      </c>
      <c r="D165" s="31" t="s">
        <v>10</v>
      </c>
      <c r="E165" s="31"/>
      <c r="F165" s="31">
        <v>1</v>
      </c>
      <c r="G165" s="31">
        <v>185</v>
      </c>
      <c r="H165" s="48" t="s">
        <v>226</v>
      </c>
      <c r="I165" s="48"/>
    </row>
    <row r="166" ht="24.6" customHeight="1" spans="1:9">
      <c r="A166" s="31">
        <v>164</v>
      </c>
      <c r="B166" s="85">
        <v>44233</v>
      </c>
      <c r="C166" s="31" t="s">
        <v>27</v>
      </c>
      <c r="D166" s="31" t="s">
        <v>10</v>
      </c>
      <c r="E166" s="31"/>
      <c r="F166" s="31">
        <v>1</v>
      </c>
      <c r="G166" s="31">
        <v>184</v>
      </c>
      <c r="H166" s="48" t="s">
        <v>104</v>
      </c>
      <c r="I166" s="48"/>
    </row>
    <row r="167" ht="24.6" customHeight="1" spans="1:9">
      <c r="A167" s="31">
        <v>165</v>
      </c>
      <c r="B167" s="85">
        <v>44235</v>
      </c>
      <c r="C167" s="31" t="s">
        <v>27</v>
      </c>
      <c r="D167" s="31" t="s">
        <v>10</v>
      </c>
      <c r="E167" s="31"/>
      <c r="F167" s="31">
        <v>2</v>
      </c>
      <c r="G167" s="31">
        <v>182</v>
      </c>
      <c r="H167" s="48" t="s">
        <v>239</v>
      </c>
      <c r="I167" s="48"/>
    </row>
    <row r="168" ht="24.6" customHeight="1" spans="1:9">
      <c r="A168" s="31">
        <v>166</v>
      </c>
      <c r="B168" s="85">
        <v>44236</v>
      </c>
      <c r="C168" s="31" t="s">
        <v>29</v>
      </c>
      <c r="D168" s="31" t="s">
        <v>10</v>
      </c>
      <c r="E168" s="31"/>
      <c r="F168" s="31">
        <v>7</v>
      </c>
      <c r="G168" s="31">
        <v>175</v>
      </c>
      <c r="H168" s="48" t="s">
        <v>226</v>
      </c>
      <c r="I168" s="48"/>
    </row>
    <row r="169" ht="24.6" customHeight="1" spans="1:9">
      <c r="A169" s="31">
        <v>167</v>
      </c>
      <c r="B169" s="85">
        <v>44236</v>
      </c>
      <c r="C169" s="31" t="s">
        <v>27</v>
      </c>
      <c r="D169" s="31" t="s">
        <v>10</v>
      </c>
      <c r="E169" s="31"/>
      <c r="F169" s="31">
        <v>1</v>
      </c>
      <c r="G169" s="31">
        <v>174</v>
      </c>
      <c r="H169" s="48" t="s">
        <v>240</v>
      </c>
      <c r="I169" s="48"/>
    </row>
    <row r="170" ht="24.6" customHeight="1" spans="1:9">
      <c r="A170" s="31">
        <v>168</v>
      </c>
      <c r="B170" s="85">
        <v>44240</v>
      </c>
      <c r="C170" s="31" t="s">
        <v>27</v>
      </c>
      <c r="D170" s="31" t="s">
        <v>10</v>
      </c>
      <c r="E170" s="31"/>
      <c r="F170" s="31">
        <v>1</v>
      </c>
      <c r="G170" s="31">
        <v>173</v>
      </c>
      <c r="H170" s="48" t="s">
        <v>104</v>
      </c>
      <c r="I170" s="48"/>
    </row>
    <row r="171" ht="24.6" customHeight="1" spans="1:9">
      <c r="A171" s="31">
        <v>169</v>
      </c>
      <c r="B171" s="85">
        <v>44243</v>
      </c>
      <c r="C171" s="31" t="s">
        <v>29</v>
      </c>
      <c r="D171" s="31" t="s">
        <v>10</v>
      </c>
      <c r="E171" s="31"/>
      <c r="F171" s="31">
        <v>3</v>
      </c>
      <c r="G171" s="31">
        <v>170</v>
      </c>
      <c r="H171" s="48" t="s">
        <v>226</v>
      </c>
      <c r="I171" s="48"/>
    </row>
    <row r="172" ht="24.6" customHeight="1" spans="1:9">
      <c r="A172" s="31">
        <v>170</v>
      </c>
      <c r="B172" s="85">
        <v>44245</v>
      </c>
      <c r="C172" s="31" t="s">
        <v>43</v>
      </c>
      <c r="D172" s="31" t="s">
        <v>10</v>
      </c>
      <c r="E172" s="31"/>
      <c r="F172" s="31">
        <v>1</v>
      </c>
      <c r="G172" s="31">
        <v>169</v>
      </c>
      <c r="H172" s="48" t="s">
        <v>241</v>
      </c>
      <c r="I172" s="48"/>
    </row>
    <row r="173" ht="24.6" customHeight="1" spans="1:9">
      <c r="A173" s="31">
        <v>171</v>
      </c>
      <c r="B173" s="85">
        <v>44247</v>
      </c>
      <c r="C173" s="31" t="s">
        <v>242</v>
      </c>
      <c r="D173" s="31" t="s">
        <v>10</v>
      </c>
      <c r="E173" s="31"/>
      <c r="F173" s="31">
        <v>1</v>
      </c>
      <c r="G173" s="31">
        <v>168</v>
      </c>
      <c r="H173" s="48" t="s">
        <v>68</v>
      </c>
      <c r="I173" s="48"/>
    </row>
    <row r="174" ht="24.6" customHeight="1" spans="1:9">
      <c r="A174" s="31">
        <v>172</v>
      </c>
      <c r="B174" s="85">
        <v>44249</v>
      </c>
      <c r="C174" s="31" t="s">
        <v>27</v>
      </c>
      <c r="D174" s="31" t="s">
        <v>10</v>
      </c>
      <c r="E174" s="31"/>
      <c r="F174" s="31">
        <v>2</v>
      </c>
      <c r="G174" s="31">
        <v>166</v>
      </c>
      <c r="H174" s="48" t="s">
        <v>104</v>
      </c>
      <c r="I174" s="48"/>
    </row>
    <row r="175" ht="24.6" customHeight="1" spans="1:9">
      <c r="A175" s="31">
        <v>173</v>
      </c>
      <c r="B175" s="85">
        <v>44254</v>
      </c>
      <c r="C175" s="31"/>
      <c r="D175" s="31" t="s">
        <v>20</v>
      </c>
      <c r="E175" s="31"/>
      <c r="F175" s="31" t="s">
        <v>243</v>
      </c>
      <c r="G175" s="31" t="s">
        <v>244</v>
      </c>
      <c r="H175" s="48" t="s">
        <v>245</v>
      </c>
      <c r="I175" s="48"/>
    </row>
    <row r="176" ht="24.6" customHeight="1" spans="1:9">
      <c r="A176" s="31">
        <v>174</v>
      </c>
      <c r="B176" s="85">
        <v>44256</v>
      </c>
      <c r="C176" s="31" t="s">
        <v>29</v>
      </c>
      <c r="D176" s="31" t="s">
        <v>10</v>
      </c>
      <c r="E176" s="31"/>
      <c r="F176" s="31">
        <v>3</v>
      </c>
      <c r="G176" s="31" t="s">
        <v>246</v>
      </c>
      <c r="H176" s="48" t="s">
        <v>226</v>
      </c>
      <c r="I176" s="48"/>
    </row>
    <row r="177" ht="24.6" customHeight="1" spans="1:9">
      <c r="A177" s="31">
        <v>175</v>
      </c>
      <c r="B177" s="85">
        <v>44258</v>
      </c>
      <c r="C177" s="31" t="s">
        <v>29</v>
      </c>
      <c r="D177" s="31" t="s">
        <v>10</v>
      </c>
      <c r="E177" s="31"/>
      <c r="F177" s="31">
        <v>1</v>
      </c>
      <c r="G177" s="31" t="s">
        <v>247</v>
      </c>
      <c r="H177" s="48" t="s">
        <v>226</v>
      </c>
      <c r="I177" s="48"/>
    </row>
    <row r="178" ht="24.6" customHeight="1" spans="1:9">
      <c r="A178" s="31">
        <v>176</v>
      </c>
      <c r="B178" s="85">
        <v>44261</v>
      </c>
      <c r="C178" s="31" t="s">
        <v>248</v>
      </c>
      <c r="D178" s="31" t="s">
        <v>10</v>
      </c>
      <c r="E178" s="31"/>
      <c r="F178" s="31">
        <v>1</v>
      </c>
      <c r="G178" s="31" t="s">
        <v>249</v>
      </c>
      <c r="H178" s="48"/>
      <c r="I178" s="48"/>
    </row>
    <row r="179" ht="24.6" customHeight="1" spans="1:9">
      <c r="A179" s="31">
        <v>177</v>
      </c>
      <c r="B179" s="85">
        <v>44261</v>
      </c>
      <c r="C179" s="31" t="s">
        <v>234</v>
      </c>
      <c r="D179" s="31" t="s">
        <v>10</v>
      </c>
      <c r="E179" s="31"/>
      <c r="F179" s="31">
        <v>1</v>
      </c>
      <c r="G179" s="31" t="s">
        <v>250</v>
      </c>
      <c r="H179" s="48"/>
      <c r="I179" s="48"/>
    </row>
    <row r="180" ht="24.6" customHeight="1" spans="1:9">
      <c r="A180" s="31">
        <v>178</v>
      </c>
      <c r="B180" s="85">
        <v>44261</v>
      </c>
      <c r="C180" s="31" t="s">
        <v>29</v>
      </c>
      <c r="D180" s="31" t="s">
        <v>10</v>
      </c>
      <c r="E180" s="31"/>
      <c r="F180" s="31">
        <v>1</v>
      </c>
      <c r="G180" s="31" t="s">
        <v>251</v>
      </c>
      <c r="H180" s="48" t="s">
        <v>226</v>
      </c>
      <c r="I180" s="48"/>
    </row>
    <row r="181" ht="24.6" customHeight="1" spans="1:9">
      <c r="A181" s="31">
        <v>179</v>
      </c>
      <c r="B181" s="85">
        <v>44264</v>
      </c>
      <c r="C181" s="31" t="s">
        <v>29</v>
      </c>
      <c r="D181" s="31" t="s">
        <v>10</v>
      </c>
      <c r="E181" s="31"/>
      <c r="F181" s="31">
        <v>5</v>
      </c>
      <c r="G181" s="31" t="s">
        <v>252</v>
      </c>
      <c r="H181" s="48" t="s">
        <v>226</v>
      </c>
      <c r="I181" s="48"/>
    </row>
    <row r="182" ht="24.6" customHeight="1" spans="1:9">
      <c r="A182" s="31">
        <v>180</v>
      </c>
      <c r="B182" s="85">
        <v>44265</v>
      </c>
      <c r="C182" s="31" t="s">
        <v>42</v>
      </c>
      <c r="D182" s="31" t="s">
        <v>10</v>
      </c>
      <c r="E182" s="31"/>
      <c r="F182" s="31">
        <v>31</v>
      </c>
      <c r="G182" s="31" t="s">
        <v>253</v>
      </c>
      <c r="H182" s="48" t="s">
        <v>254</v>
      </c>
      <c r="I182" s="48"/>
    </row>
    <row r="183" ht="24.6" customHeight="1" spans="1:9">
      <c r="A183" s="31">
        <v>181</v>
      </c>
      <c r="B183" s="85">
        <v>44266</v>
      </c>
      <c r="C183" s="31" t="s">
        <v>27</v>
      </c>
      <c r="D183" s="31" t="s">
        <v>10</v>
      </c>
      <c r="E183" s="31"/>
      <c r="F183" s="31">
        <v>1</v>
      </c>
      <c r="G183" s="31" t="s">
        <v>255</v>
      </c>
      <c r="H183" s="48" t="s">
        <v>256</v>
      </c>
      <c r="I183" s="48"/>
    </row>
    <row r="184" ht="24.6" customHeight="1" spans="1:9">
      <c r="A184" s="31">
        <v>182</v>
      </c>
      <c r="B184" s="85">
        <v>44238</v>
      </c>
      <c r="C184" s="31" t="s">
        <v>43</v>
      </c>
      <c r="D184" s="31" t="s">
        <v>10</v>
      </c>
      <c r="E184" s="31"/>
      <c r="F184" s="31">
        <v>1</v>
      </c>
      <c r="G184" s="31" t="s">
        <v>257</v>
      </c>
      <c r="H184" s="48" t="s">
        <v>258</v>
      </c>
      <c r="I184" s="48"/>
    </row>
    <row r="185" ht="24.6" customHeight="1" spans="1:9">
      <c r="A185" s="31">
        <v>183</v>
      </c>
      <c r="B185" s="85">
        <v>44271</v>
      </c>
      <c r="C185" s="31" t="s">
        <v>23</v>
      </c>
      <c r="D185" s="31" t="s">
        <v>20</v>
      </c>
      <c r="E185" s="31"/>
      <c r="F185" s="31" t="s">
        <v>95</v>
      </c>
      <c r="G185" s="31" t="s">
        <v>259</v>
      </c>
      <c r="H185" s="48" t="s">
        <v>260</v>
      </c>
      <c r="I185" s="48"/>
    </row>
    <row r="186" ht="24.6" customHeight="1" spans="1:9">
      <c r="A186" s="31">
        <v>184</v>
      </c>
      <c r="B186" s="85">
        <v>44216</v>
      </c>
      <c r="C186" s="31" t="s">
        <v>43</v>
      </c>
      <c r="D186" s="31" t="s">
        <v>10</v>
      </c>
      <c r="E186" s="31"/>
      <c r="F186" s="31">
        <v>20</v>
      </c>
      <c r="G186" s="31" t="s">
        <v>261</v>
      </c>
      <c r="H186" s="48" t="s">
        <v>262</v>
      </c>
      <c r="I186" s="48"/>
    </row>
    <row r="187" ht="24.6" customHeight="1" spans="1:9">
      <c r="A187" s="31">
        <v>185</v>
      </c>
      <c r="B187" s="85">
        <v>44281</v>
      </c>
      <c r="C187" s="31" t="s">
        <v>27</v>
      </c>
      <c r="D187" s="31" t="s">
        <v>20</v>
      </c>
      <c r="E187" s="31"/>
      <c r="F187" s="31" t="s">
        <v>95</v>
      </c>
      <c r="G187" s="31" t="s">
        <v>263</v>
      </c>
      <c r="H187" s="48" t="s">
        <v>264</v>
      </c>
      <c r="I187" s="48"/>
    </row>
    <row r="188" ht="24.6" customHeight="1" spans="1:9">
      <c r="A188" s="31">
        <v>186</v>
      </c>
      <c r="B188" s="85">
        <v>44284</v>
      </c>
      <c r="C188" s="31" t="s">
        <v>265</v>
      </c>
      <c r="D188" s="31" t="s">
        <v>10</v>
      </c>
      <c r="E188" s="31"/>
      <c r="F188" s="31">
        <v>1</v>
      </c>
      <c r="G188" s="31" t="s">
        <v>266</v>
      </c>
      <c r="H188" s="48" t="s">
        <v>267</v>
      </c>
      <c r="I188" s="48"/>
    </row>
    <row r="189" ht="24.6" customHeight="1" spans="1:9">
      <c r="A189" s="31">
        <v>187</v>
      </c>
      <c r="B189" s="85">
        <v>44284</v>
      </c>
      <c r="C189" s="31" t="s">
        <v>27</v>
      </c>
      <c r="D189" s="31" t="s">
        <v>20</v>
      </c>
      <c r="E189" s="31"/>
      <c r="F189" s="31" t="s">
        <v>95</v>
      </c>
      <c r="G189" s="31" t="s">
        <v>268</v>
      </c>
      <c r="H189" s="48" t="s">
        <v>269</v>
      </c>
      <c r="I189" s="48"/>
    </row>
    <row r="190" ht="24.6" customHeight="1" spans="1:9">
      <c r="A190" s="31">
        <v>188</v>
      </c>
      <c r="B190" s="85">
        <v>44295</v>
      </c>
      <c r="C190" s="31" t="s">
        <v>43</v>
      </c>
      <c r="D190" s="31" t="s">
        <v>10</v>
      </c>
      <c r="E190" s="31"/>
      <c r="F190" s="31">
        <v>10</v>
      </c>
      <c r="G190" s="31" t="s">
        <v>270</v>
      </c>
      <c r="H190" s="48" t="s">
        <v>271</v>
      </c>
      <c r="I190" s="48"/>
    </row>
    <row r="191" ht="24.6" customHeight="1" spans="1:9">
      <c r="A191" s="31">
        <v>189</v>
      </c>
      <c r="B191" s="85">
        <v>44297</v>
      </c>
      <c r="C191" s="31" t="s">
        <v>43</v>
      </c>
      <c r="D191" s="31" t="s">
        <v>10</v>
      </c>
      <c r="E191" s="31"/>
      <c r="F191" s="31">
        <v>2</v>
      </c>
      <c r="G191" s="31" t="s">
        <v>272</v>
      </c>
      <c r="H191" s="48" t="s">
        <v>273</v>
      </c>
      <c r="I191" s="48"/>
    </row>
    <row r="192" ht="24.6" customHeight="1" spans="1:9">
      <c r="A192" s="31">
        <v>190</v>
      </c>
      <c r="B192" s="85">
        <v>44300</v>
      </c>
      <c r="C192" s="31" t="s">
        <v>27</v>
      </c>
      <c r="D192" s="31" t="s">
        <v>20</v>
      </c>
      <c r="E192" s="31"/>
      <c r="F192" s="31" t="s">
        <v>95</v>
      </c>
      <c r="G192" s="31" t="s">
        <v>274</v>
      </c>
      <c r="H192" s="48" t="s">
        <v>275</v>
      </c>
      <c r="I192" s="48"/>
    </row>
    <row r="193" ht="24.6" customHeight="1" spans="1:9">
      <c r="A193" s="31">
        <v>191</v>
      </c>
      <c r="B193" s="85">
        <v>44300</v>
      </c>
      <c r="C193" s="31" t="s">
        <v>23</v>
      </c>
      <c r="D193" s="31" t="s">
        <v>10</v>
      </c>
      <c r="E193" s="31"/>
      <c r="F193" s="31" t="s">
        <v>276</v>
      </c>
      <c r="G193" s="31" t="s">
        <v>277</v>
      </c>
      <c r="H193" s="48" t="s">
        <v>278</v>
      </c>
      <c r="I193" s="48"/>
    </row>
    <row r="194" ht="24.6" customHeight="1" spans="1:9">
      <c r="A194" s="31">
        <v>192</v>
      </c>
      <c r="B194" s="85">
        <v>44306</v>
      </c>
      <c r="C194" s="31" t="s">
        <v>43</v>
      </c>
      <c r="D194" s="31" t="s">
        <v>20</v>
      </c>
      <c r="E194" s="31"/>
      <c r="F194" s="31" t="s">
        <v>95</v>
      </c>
      <c r="G194" s="31" t="s">
        <v>279</v>
      </c>
      <c r="H194" s="48" t="s">
        <v>280</v>
      </c>
      <c r="I194" s="48"/>
    </row>
    <row r="195" ht="24.6" customHeight="1" spans="1:9">
      <c r="A195" s="31">
        <v>193</v>
      </c>
      <c r="B195" s="85">
        <v>44309</v>
      </c>
      <c r="C195" s="31" t="s">
        <v>23</v>
      </c>
      <c r="D195" s="31" t="s">
        <v>20</v>
      </c>
      <c r="E195" s="31"/>
      <c r="F195" s="31" t="s">
        <v>95</v>
      </c>
      <c r="G195" s="31" t="s">
        <v>281</v>
      </c>
      <c r="H195" s="48" t="s">
        <v>88</v>
      </c>
      <c r="I195" s="48"/>
    </row>
    <row r="196" ht="24.6" customHeight="1" spans="1:9">
      <c r="A196" s="31">
        <v>194</v>
      </c>
      <c r="B196" s="85">
        <v>44311</v>
      </c>
      <c r="C196" s="31" t="s">
        <v>29</v>
      </c>
      <c r="D196" s="31" t="s">
        <v>20</v>
      </c>
      <c r="E196" s="31"/>
      <c r="F196" s="31" t="s">
        <v>95</v>
      </c>
      <c r="G196" s="31" t="s">
        <v>282</v>
      </c>
      <c r="H196" s="48" t="s">
        <v>226</v>
      </c>
      <c r="I196" s="48"/>
    </row>
    <row r="197" ht="24.6" customHeight="1" spans="1:9">
      <c r="A197" s="31">
        <v>195</v>
      </c>
      <c r="B197" s="31" t="s">
        <v>283</v>
      </c>
      <c r="C197" s="31" t="s">
        <v>29</v>
      </c>
      <c r="D197" s="31" t="s">
        <v>10</v>
      </c>
      <c r="E197" s="31"/>
      <c r="F197" s="31" t="s">
        <v>284</v>
      </c>
      <c r="G197" s="31" t="s">
        <v>285</v>
      </c>
      <c r="H197" s="48" t="s">
        <v>226</v>
      </c>
      <c r="I197" s="48"/>
    </row>
    <row r="198" ht="24.6" customHeight="1" spans="1:9">
      <c r="A198" s="31">
        <v>196</v>
      </c>
      <c r="B198" s="85">
        <v>44315</v>
      </c>
      <c r="C198" s="31" t="s">
        <v>27</v>
      </c>
      <c r="D198" s="31" t="s">
        <v>20</v>
      </c>
      <c r="E198" s="31"/>
      <c r="F198" s="31" t="s">
        <v>95</v>
      </c>
      <c r="G198" s="31" t="s">
        <v>286</v>
      </c>
      <c r="H198" s="48" t="s">
        <v>287</v>
      </c>
      <c r="I198" s="48"/>
    </row>
    <row r="199" ht="24.6" customHeight="1" spans="1:9">
      <c r="A199" s="31">
        <v>197</v>
      </c>
      <c r="B199" s="85">
        <v>44316</v>
      </c>
      <c r="C199" s="31" t="s">
        <v>23</v>
      </c>
      <c r="D199" s="31" t="s">
        <v>20</v>
      </c>
      <c r="E199" s="31"/>
      <c r="F199" s="31" t="s">
        <v>288</v>
      </c>
      <c r="G199" s="31" t="s">
        <v>289</v>
      </c>
      <c r="H199" s="48" t="s">
        <v>290</v>
      </c>
      <c r="I199" s="48"/>
    </row>
    <row r="200" ht="24.6" customHeight="1" spans="1:9">
      <c r="A200" s="31">
        <v>198</v>
      </c>
      <c r="B200" s="85">
        <v>44323</v>
      </c>
      <c r="C200" s="31" t="s">
        <v>23</v>
      </c>
      <c r="D200" s="31" t="s">
        <v>20</v>
      </c>
      <c r="E200" s="31"/>
      <c r="F200" s="31" t="s">
        <v>243</v>
      </c>
      <c r="G200" s="31" t="s">
        <v>291</v>
      </c>
      <c r="H200" s="48" t="s">
        <v>292</v>
      </c>
      <c r="I200" s="48"/>
    </row>
    <row r="201" ht="24.6" customHeight="1" spans="1:9">
      <c r="A201" s="31">
        <v>199</v>
      </c>
      <c r="B201" s="85">
        <v>44323</v>
      </c>
      <c r="C201" s="31" t="s">
        <v>29</v>
      </c>
      <c r="D201" s="31" t="s">
        <v>10</v>
      </c>
      <c r="E201" s="31"/>
      <c r="F201" s="31" t="s">
        <v>284</v>
      </c>
      <c r="G201" s="31" t="s">
        <v>293</v>
      </c>
      <c r="H201" s="48" t="s">
        <v>226</v>
      </c>
      <c r="I201" s="48"/>
    </row>
    <row r="202" ht="24.6" customHeight="1" spans="1:9">
      <c r="A202" s="31">
        <v>200</v>
      </c>
      <c r="B202" s="85">
        <v>44323</v>
      </c>
      <c r="C202" s="31" t="s">
        <v>23</v>
      </c>
      <c r="D202" s="31" t="s">
        <v>20</v>
      </c>
      <c r="E202" s="31"/>
      <c r="F202" s="31" t="s">
        <v>95</v>
      </c>
      <c r="G202" s="31" t="s">
        <v>294</v>
      </c>
      <c r="H202" s="48" t="s">
        <v>269</v>
      </c>
      <c r="I202" s="48"/>
    </row>
    <row r="203" ht="24.6" customHeight="1" spans="1:9">
      <c r="A203" s="31">
        <v>201</v>
      </c>
      <c r="B203" s="85">
        <v>44324</v>
      </c>
      <c r="C203" s="31" t="s">
        <v>123</v>
      </c>
      <c r="D203" s="31" t="s">
        <v>20</v>
      </c>
      <c r="E203" s="31"/>
      <c r="F203" s="31" t="s">
        <v>95</v>
      </c>
      <c r="G203" s="31" t="s">
        <v>295</v>
      </c>
      <c r="H203" s="48" t="s">
        <v>296</v>
      </c>
      <c r="I203" s="48"/>
    </row>
    <row r="204" ht="24.6" customHeight="1" spans="1:9">
      <c r="A204" s="31">
        <v>202</v>
      </c>
      <c r="B204" s="85">
        <v>44324</v>
      </c>
      <c r="C204" s="31" t="s">
        <v>297</v>
      </c>
      <c r="D204" s="31" t="s">
        <v>10</v>
      </c>
      <c r="E204" s="31"/>
      <c r="F204" s="31" t="s">
        <v>284</v>
      </c>
      <c r="G204" s="31" t="s">
        <v>298</v>
      </c>
      <c r="H204" s="48" t="s">
        <v>299</v>
      </c>
      <c r="I204" s="48"/>
    </row>
    <row r="205" ht="24.6" customHeight="1" spans="1:9">
      <c r="A205" s="31">
        <v>203</v>
      </c>
      <c r="B205" s="85">
        <v>44330</v>
      </c>
      <c r="C205" s="31" t="s">
        <v>23</v>
      </c>
      <c r="D205" s="31" t="s">
        <v>20</v>
      </c>
      <c r="E205" s="31"/>
      <c r="F205" s="31" t="s">
        <v>95</v>
      </c>
      <c r="G205" s="31" t="s">
        <v>300</v>
      </c>
      <c r="H205" s="48" t="s">
        <v>301</v>
      </c>
      <c r="I205" s="48"/>
    </row>
    <row r="206" ht="24.6" customHeight="1" spans="1:9">
      <c r="A206" s="31">
        <v>204</v>
      </c>
      <c r="B206" s="85">
        <v>44333</v>
      </c>
      <c r="C206" s="31" t="s">
        <v>27</v>
      </c>
      <c r="D206" s="31" t="s">
        <v>10</v>
      </c>
      <c r="E206" s="31"/>
      <c r="F206" s="31" t="s">
        <v>284</v>
      </c>
      <c r="G206" s="31" t="s">
        <v>302</v>
      </c>
      <c r="H206" s="48" t="s">
        <v>269</v>
      </c>
      <c r="I206" s="48"/>
    </row>
    <row r="207" ht="24.6" customHeight="1" spans="1:9">
      <c r="A207" s="31">
        <v>205</v>
      </c>
      <c r="B207" s="85">
        <v>44335</v>
      </c>
      <c r="C207" s="31" t="s">
        <v>27</v>
      </c>
      <c r="D207" s="31" t="s">
        <v>20</v>
      </c>
      <c r="E207" s="31"/>
      <c r="F207" s="31" t="s">
        <v>243</v>
      </c>
      <c r="G207" s="31" t="s">
        <v>303</v>
      </c>
      <c r="H207" s="48" t="s">
        <v>304</v>
      </c>
      <c r="I207" s="48"/>
    </row>
    <row r="208" ht="24.6" customHeight="1" spans="1:9">
      <c r="A208" s="31">
        <v>206</v>
      </c>
      <c r="B208" s="85">
        <v>44340</v>
      </c>
      <c r="C208" s="31" t="s">
        <v>34</v>
      </c>
      <c r="D208" s="31" t="s">
        <v>20</v>
      </c>
      <c r="E208" s="31"/>
      <c r="F208" s="31" t="s">
        <v>95</v>
      </c>
      <c r="G208" s="31">
        <v>74</v>
      </c>
      <c r="H208" s="48" t="s">
        <v>305</v>
      </c>
      <c r="I208" s="48"/>
    </row>
    <row r="209" ht="24.6" customHeight="1" spans="1:9">
      <c r="A209" s="31">
        <v>207</v>
      </c>
      <c r="B209" s="85">
        <v>44340</v>
      </c>
      <c r="C209" s="31" t="s">
        <v>27</v>
      </c>
      <c r="D209" s="31" t="s">
        <v>10</v>
      </c>
      <c r="E209" s="31"/>
      <c r="F209" s="31" t="s">
        <v>284</v>
      </c>
      <c r="G209" s="31" t="s">
        <v>306</v>
      </c>
      <c r="H209" s="48" t="s">
        <v>104</v>
      </c>
      <c r="I209" s="48"/>
    </row>
    <row r="210" ht="24.6" customHeight="1" spans="1:9">
      <c r="A210" s="31">
        <v>208</v>
      </c>
      <c r="B210" s="85">
        <v>44347</v>
      </c>
      <c r="C210" s="31" t="s">
        <v>23</v>
      </c>
      <c r="D210" s="31" t="s">
        <v>20</v>
      </c>
      <c r="E210" s="31"/>
      <c r="F210" s="31" t="s">
        <v>95</v>
      </c>
      <c r="G210" s="31" t="s">
        <v>307</v>
      </c>
      <c r="H210" s="48" t="s">
        <v>104</v>
      </c>
      <c r="I210" s="48"/>
    </row>
    <row r="211" ht="24.6" customHeight="1" spans="1:9">
      <c r="A211" s="31">
        <v>209</v>
      </c>
      <c r="B211" s="85">
        <v>44349</v>
      </c>
      <c r="C211" s="31" t="s">
        <v>297</v>
      </c>
      <c r="D211" s="31" t="s">
        <v>10</v>
      </c>
      <c r="E211" s="31"/>
      <c r="F211" s="31" t="s">
        <v>284</v>
      </c>
      <c r="G211" s="31" t="s">
        <v>308</v>
      </c>
      <c r="H211" s="48" t="s">
        <v>104</v>
      </c>
      <c r="I211" s="48"/>
    </row>
    <row r="212" ht="24.6" customHeight="1" spans="1:9">
      <c r="A212" s="31">
        <v>210</v>
      </c>
      <c r="B212" s="85">
        <v>44352</v>
      </c>
      <c r="C212" s="31" t="s">
        <v>27</v>
      </c>
      <c r="D212" s="31" t="s">
        <v>10</v>
      </c>
      <c r="E212" s="31"/>
      <c r="F212" s="31" t="s">
        <v>284</v>
      </c>
      <c r="G212" s="31" t="s">
        <v>309</v>
      </c>
      <c r="H212" s="48" t="s">
        <v>104</v>
      </c>
      <c r="I212" s="48"/>
    </row>
    <row r="213" ht="24.6" customHeight="1" spans="1:9">
      <c r="A213" s="31">
        <v>211</v>
      </c>
      <c r="B213" s="85">
        <v>44356</v>
      </c>
      <c r="C213" s="31" t="s">
        <v>107</v>
      </c>
      <c r="D213" s="31" t="s">
        <v>10</v>
      </c>
      <c r="E213" s="31"/>
      <c r="F213" s="31" t="s">
        <v>284</v>
      </c>
      <c r="G213" s="31" t="s">
        <v>310</v>
      </c>
      <c r="H213" s="48" t="s">
        <v>311</v>
      </c>
      <c r="I213" s="48"/>
    </row>
    <row r="214" ht="24.6" customHeight="1" spans="1:9">
      <c r="A214" s="31">
        <v>212</v>
      </c>
      <c r="B214" s="85">
        <v>44356</v>
      </c>
      <c r="C214" s="31" t="s">
        <v>312</v>
      </c>
      <c r="D214" s="31" t="s">
        <v>10</v>
      </c>
      <c r="E214" s="31"/>
      <c r="F214" s="31" t="s">
        <v>284</v>
      </c>
      <c r="G214" s="31" t="s">
        <v>313</v>
      </c>
      <c r="H214" s="48" t="s">
        <v>311</v>
      </c>
      <c r="I214" s="48"/>
    </row>
    <row r="215" ht="24.6" customHeight="1" spans="1:9">
      <c r="A215" s="31">
        <v>213</v>
      </c>
      <c r="B215" s="85">
        <v>44358</v>
      </c>
      <c r="C215" s="31" t="s">
        <v>23</v>
      </c>
      <c r="D215" s="31" t="s">
        <v>20</v>
      </c>
      <c r="E215" s="31"/>
      <c r="F215" s="31" t="s">
        <v>95</v>
      </c>
      <c r="G215" s="31" t="s">
        <v>314</v>
      </c>
      <c r="H215" s="48" t="s">
        <v>315</v>
      </c>
      <c r="I215" s="48"/>
    </row>
    <row r="216" ht="24.6" customHeight="1" spans="1:9">
      <c r="A216" s="31">
        <v>214</v>
      </c>
      <c r="B216" s="85">
        <v>44364</v>
      </c>
      <c r="C216" s="31" t="s">
        <v>316</v>
      </c>
      <c r="D216" s="31" t="s">
        <v>10</v>
      </c>
      <c r="E216" s="31"/>
      <c r="F216" s="31" t="s">
        <v>284</v>
      </c>
      <c r="G216" s="31" t="s">
        <v>317</v>
      </c>
      <c r="H216" s="48" t="s">
        <v>280</v>
      </c>
      <c r="I216" s="48"/>
    </row>
    <row r="217" ht="24.6" customHeight="1" spans="1:9">
      <c r="A217" s="31">
        <v>215</v>
      </c>
      <c r="B217" s="85">
        <v>44366</v>
      </c>
      <c r="C217" s="31" t="s">
        <v>23</v>
      </c>
      <c r="D217" s="31" t="s">
        <v>10</v>
      </c>
      <c r="E217" s="31"/>
      <c r="F217" s="31" t="s">
        <v>284</v>
      </c>
      <c r="G217" s="31" t="s">
        <v>318</v>
      </c>
      <c r="H217" s="48" t="s">
        <v>319</v>
      </c>
      <c r="I217" s="48"/>
    </row>
    <row r="218" ht="24.6" customHeight="1" spans="1:9">
      <c r="A218" s="31">
        <v>216</v>
      </c>
      <c r="B218" s="85">
        <v>44368</v>
      </c>
      <c r="C218" s="31" t="s">
        <v>107</v>
      </c>
      <c r="D218" s="31" t="s">
        <v>20</v>
      </c>
      <c r="E218" s="31"/>
      <c r="F218" s="31" t="s">
        <v>95</v>
      </c>
      <c r="G218" s="31" t="s">
        <v>320</v>
      </c>
      <c r="H218" s="48" t="s">
        <v>321</v>
      </c>
      <c r="I218" s="48"/>
    </row>
    <row r="219" ht="24.6" customHeight="1" spans="1:9">
      <c r="A219" s="31">
        <v>217</v>
      </c>
      <c r="B219" s="85">
        <v>44368</v>
      </c>
      <c r="C219" s="31" t="s">
        <v>34</v>
      </c>
      <c r="D219" s="31" t="s">
        <v>10</v>
      </c>
      <c r="E219" s="31"/>
      <c r="F219" s="31" t="s">
        <v>322</v>
      </c>
      <c r="G219" s="31" t="s">
        <v>323</v>
      </c>
      <c r="H219" s="48" t="s">
        <v>324</v>
      </c>
      <c r="I219" s="48" t="s">
        <v>325</v>
      </c>
    </row>
    <row r="220" ht="24.6" customHeight="1" spans="1:9">
      <c r="A220" s="31">
        <v>218</v>
      </c>
      <c r="B220" s="85">
        <v>44371</v>
      </c>
      <c r="C220" s="31" t="s">
        <v>23</v>
      </c>
      <c r="D220" s="31" t="s">
        <v>20</v>
      </c>
      <c r="E220" s="31"/>
      <c r="F220" s="31" t="s">
        <v>95</v>
      </c>
      <c r="G220" s="31" t="s">
        <v>326</v>
      </c>
      <c r="H220" s="48" t="s">
        <v>327</v>
      </c>
      <c r="I220" s="48"/>
    </row>
    <row r="221" ht="24.6" customHeight="1" spans="1:9">
      <c r="A221" s="31">
        <v>219</v>
      </c>
      <c r="B221" s="85">
        <v>44372</v>
      </c>
      <c r="C221" s="31" t="s">
        <v>265</v>
      </c>
      <c r="D221" s="31" t="s">
        <v>20</v>
      </c>
      <c r="E221" s="31"/>
      <c r="F221" s="31" t="s">
        <v>243</v>
      </c>
      <c r="G221" s="31" t="s">
        <v>328</v>
      </c>
      <c r="H221" s="48" t="s">
        <v>329</v>
      </c>
      <c r="I221" s="48"/>
    </row>
    <row r="222" ht="28" customHeight="1" spans="1:9">
      <c r="A222" s="31"/>
      <c r="B222" s="31"/>
      <c r="C222" s="31"/>
      <c r="D222" s="31"/>
      <c r="E222" s="31"/>
      <c r="F222" s="31"/>
      <c r="G222" s="31" t="s">
        <v>330</v>
      </c>
      <c r="H222" s="48" t="s">
        <v>331</v>
      </c>
      <c r="I222" s="48" t="s">
        <v>332</v>
      </c>
    </row>
    <row r="223" ht="24.6" customHeight="1" spans="1:9">
      <c r="A223" s="31"/>
      <c r="B223" s="31"/>
      <c r="C223" s="31"/>
      <c r="D223" s="31"/>
      <c r="E223" s="31"/>
      <c r="F223" s="31"/>
      <c r="G223" s="31" t="s">
        <v>333</v>
      </c>
      <c r="H223" s="48"/>
      <c r="I223" s="48"/>
    </row>
    <row r="224" ht="24.6" customHeight="1" spans="1:9">
      <c r="A224" s="31">
        <v>220</v>
      </c>
      <c r="B224" s="86">
        <v>44377</v>
      </c>
      <c r="C224" s="29" t="s">
        <v>23</v>
      </c>
      <c r="D224" s="29" t="s">
        <v>10</v>
      </c>
      <c r="E224" s="31"/>
      <c r="F224" s="29" t="s">
        <v>284</v>
      </c>
      <c r="G224" s="31" t="s">
        <v>334</v>
      </c>
      <c r="H224" s="45" t="s">
        <v>335</v>
      </c>
      <c r="I224" s="48"/>
    </row>
    <row r="225" ht="24.6" customHeight="1" spans="1:9">
      <c r="A225" s="31">
        <v>221</v>
      </c>
      <c r="B225" s="86">
        <v>44379</v>
      </c>
      <c r="C225" s="29" t="s">
        <v>53</v>
      </c>
      <c r="D225" s="29" t="s">
        <v>20</v>
      </c>
      <c r="E225" s="31"/>
      <c r="F225" s="29" t="s">
        <v>243</v>
      </c>
      <c r="G225" s="31" t="s">
        <v>336</v>
      </c>
      <c r="H225" s="45" t="s">
        <v>337</v>
      </c>
      <c r="I225" s="48"/>
    </row>
    <row r="226" ht="24.6" customHeight="1" spans="1:9">
      <c r="A226" s="31">
        <v>222</v>
      </c>
      <c r="B226" s="86">
        <v>44383</v>
      </c>
      <c r="C226" s="29" t="s">
        <v>23</v>
      </c>
      <c r="D226" s="29" t="s">
        <v>20</v>
      </c>
      <c r="E226" s="31"/>
      <c r="F226" s="29" t="s">
        <v>95</v>
      </c>
      <c r="G226" s="31" t="s">
        <v>338</v>
      </c>
      <c r="H226" s="45" t="s">
        <v>339</v>
      </c>
      <c r="I226" s="48"/>
    </row>
    <row r="227" ht="24.6" customHeight="1" spans="1:9">
      <c r="A227" s="31">
        <v>223</v>
      </c>
      <c r="B227" s="86">
        <v>44393</v>
      </c>
      <c r="C227" s="31" t="s">
        <v>27</v>
      </c>
      <c r="D227" s="29" t="s">
        <v>10</v>
      </c>
      <c r="E227" s="31"/>
      <c r="F227" s="29">
        <v>1</v>
      </c>
      <c r="G227" s="31" t="s">
        <v>340</v>
      </c>
      <c r="H227" s="45" t="s">
        <v>341</v>
      </c>
      <c r="I227" s="48"/>
    </row>
    <row r="228" ht="24.6" customHeight="1" spans="1:9">
      <c r="A228" s="31">
        <v>224</v>
      </c>
      <c r="B228" s="32">
        <v>44397</v>
      </c>
      <c r="C228" s="31" t="s">
        <v>297</v>
      </c>
      <c r="D228" s="29" t="s">
        <v>10</v>
      </c>
      <c r="E228" s="31"/>
      <c r="F228" s="31" t="s">
        <v>342</v>
      </c>
      <c r="G228" s="31" t="s">
        <v>343</v>
      </c>
      <c r="H228" s="48" t="s">
        <v>344</v>
      </c>
      <c r="I228" s="48" t="s">
        <v>325</v>
      </c>
    </row>
    <row r="229" ht="24.6" customHeight="1" spans="1:9">
      <c r="A229" s="31">
        <v>225</v>
      </c>
      <c r="B229" s="32">
        <v>44398</v>
      </c>
      <c r="C229" s="31" t="s">
        <v>123</v>
      </c>
      <c r="D229" s="29" t="s">
        <v>20</v>
      </c>
      <c r="E229" s="31"/>
      <c r="F229" s="29" t="s">
        <v>95</v>
      </c>
      <c r="G229" s="31" t="s">
        <v>345</v>
      </c>
      <c r="H229" s="48" t="s">
        <v>156</v>
      </c>
      <c r="I229" s="48" t="s">
        <v>325</v>
      </c>
    </row>
    <row r="230" ht="24.6" customHeight="1" spans="1:9">
      <c r="A230" s="31">
        <v>226</v>
      </c>
      <c r="B230" s="32">
        <v>44398</v>
      </c>
      <c r="C230" s="31" t="s">
        <v>29</v>
      </c>
      <c r="D230" s="29" t="s">
        <v>10</v>
      </c>
      <c r="E230" s="31"/>
      <c r="F230" s="31" t="s">
        <v>346</v>
      </c>
      <c r="G230" s="31" t="s">
        <v>347</v>
      </c>
      <c r="H230" s="48" t="s">
        <v>156</v>
      </c>
      <c r="I230" s="48" t="s">
        <v>68</v>
      </c>
    </row>
    <row r="231" ht="24.6" customHeight="1" spans="1:9">
      <c r="A231" s="31">
        <v>227</v>
      </c>
      <c r="B231" s="32">
        <v>44411</v>
      </c>
      <c r="C231" s="31" t="s">
        <v>27</v>
      </c>
      <c r="D231" s="29" t="s">
        <v>20</v>
      </c>
      <c r="E231" s="31"/>
      <c r="F231" s="31">
        <v>3</v>
      </c>
      <c r="G231" s="31" t="s">
        <v>348</v>
      </c>
      <c r="H231" s="45" t="s">
        <v>349</v>
      </c>
      <c r="I231" s="48"/>
    </row>
    <row r="232" ht="24.6" customHeight="1" spans="1:9">
      <c r="A232" s="31">
        <v>228</v>
      </c>
      <c r="B232" s="32">
        <v>44412</v>
      </c>
      <c r="C232" s="31" t="s">
        <v>297</v>
      </c>
      <c r="D232" s="29" t="s">
        <v>10</v>
      </c>
      <c r="E232" s="31"/>
      <c r="F232" s="31" t="s">
        <v>322</v>
      </c>
      <c r="G232" s="31" t="s">
        <v>350</v>
      </c>
      <c r="H232" s="48" t="s">
        <v>156</v>
      </c>
      <c r="I232" s="48" t="s">
        <v>325</v>
      </c>
    </row>
    <row r="233" ht="24.6" customHeight="1" spans="1:9">
      <c r="A233" s="31">
        <v>229</v>
      </c>
      <c r="B233" s="32">
        <v>44417</v>
      </c>
      <c r="C233" s="29" t="s">
        <v>23</v>
      </c>
      <c r="D233" s="29" t="s">
        <v>10</v>
      </c>
      <c r="E233" s="31"/>
      <c r="F233" s="31">
        <v>1</v>
      </c>
      <c r="G233" s="31" t="s">
        <v>351</v>
      </c>
      <c r="H233" s="48" t="s">
        <v>352</v>
      </c>
      <c r="I233" s="48" t="s">
        <v>68</v>
      </c>
    </row>
    <row r="234" ht="24.6" customHeight="1" spans="1:9">
      <c r="A234" s="31">
        <v>230</v>
      </c>
      <c r="B234" s="32">
        <v>44417</v>
      </c>
      <c r="C234" s="31" t="s">
        <v>27</v>
      </c>
      <c r="D234" s="29" t="s">
        <v>20</v>
      </c>
      <c r="E234" s="31"/>
      <c r="F234" s="31">
        <v>2</v>
      </c>
      <c r="G234" s="31">
        <v>36</v>
      </c>
      <c r="H234" s="48" t="s">
        <v>353</v>
      </c>
      <c r="I234" s="48"/>
    </row>
    <row r="235" ht="24.6" customHeight="1" spans="1:9">
      <c r="A235" s="31">
        <v>231</v>
      </c>
      <c r="B235" s="32">
        <v>44419</v>
      </c>
      <c r="C235" s="31" t="s">
        <v>43</v>
      </c>
      <c r="D235" s="29" t="s">
        <v>10</v>
      </c>
      <c r="E235" s="31"/>
      <c r="F235" s="31">
        <v>10</v>
      </c>
      <c r="G235" s="31">
        <v>25</v>
      </c>
      <c r="H235" s="48" t="s">
        <v>271</v>
      </c>
      <c r="I235" s="48" t="s">
        <v>325</v>
      </c>
    </row>
    <row r="236" ht="24.6" customHeight="1" spans="1:9">
      <c r="A236" s="31">
        <v>232</v>
      </c>
      <c r="B236" s="32">
        <v>44420</v>
      </c>
      <c r="C236" s="31" t="s">
        <v>27</v>
      </c>
      <c r="D236" s="29" t="s">
        <v>20</v>
      </c>
      <c r="E236" s="31"/>
      <c r="F236" s="31">
        <v>2</v>
      </c>
      <c r="G236" s="31" t="s">
        <v>354</v>
      </c>
      <c r="H236" s="48" t="s">
        <v>355</v>
      </c>
      <c r="I236" s="48"/>
    </row>
    <row r="237" ht="24.6" customHeight="1" spans="1:9">
      <c r="A237" s="31">
        <v>233</v>
      </c>
      <c r="B237" s="32">
        <v>44422</v>
      </c>
      <c r="C237" s="31" t="s">
        <v>27</v>
      </c>
      <c r="D237" s="29" t="s">
        <v>20</v>
      </c>
      <c r="E237" s="31"/>
      <c r="F237" s="31">
        <v>2</v>
      </c>
      <c r="G237" s="31">
        <v>25</v>
      </c>
      <c r="H237" s="48" t="s">
        <v>104</v>
      </c>
      <c r="I237" s="48"/>
    </row>
    <row r="238" ht="24.6" customHeight="1" spans="1:9">
      <c r="A238" s="31">
        <v>234</v>
      </c>
      <c r="B238" s="32">
        <v>44424</v>
      </c>
      <c r="C238" s="31" t="s">
        <v>27</v>
      </c>
      <c r="D238" s="29" t="s">
        <v>10</v>
      </c>
      <c r="E238" s="31"/>
      <c r="F238" s="31">
        <v>1</v>
      </c>
      <c r="G238" s="31">
        <v>24</v>
      </c>
      <c r="H238" s="48" t="s">
        <v>104</v>
      </c>
      <c r="I238" s="48"/>
    </row>
    <row r="239" ht="24.6" customHeight="1" spans="1:9">
      <c r="A239" s="31">
        <v>235</v>
      </c>
      <c r="B239" s="32">
        <v>44426</v>
      </c>
      <c r="C239" s="31" t="s">
        <v>43</v>
      </c>
      <c r="D239" s="29" t="s">
        <v>10</v>
      </c>
      <c r="E239" s="31"/>
      <c r="F239" s="31">
        <v>1</v>
      </c>
      <c r="G239" s="31">
        <v>22</v>
      </c>
      <c r="H239" s="48" t="s">
        <v>356</v>
      </c>
      <c r="I239" s="48" t="s">
        <v>325</v>
      </c>
    </row>
    <row r="240" ht="24.6" customHeight="1" spans="1:9">
      <c r="A240" s="31">
        <v>236</v>
      </c>
      <c r="B240" s="32">
        <v>44426</v>
      </c>
      <c r="C240" s="31" t="s">
        <v>27</v>
      </c>
      <c r="D240" s="29" t="s">
        <v>10</v>
      </c>
      <c r="E240" s="31"/>
      <c r="F240" s="31">
        <v>1</v>
      </c>
      <c r="G240" s="31">
        <v>22</v>
      </c>
      <c r="H240" s="48" t="s">
        <v>104</v>
      </c>
      <c r="I240" s="48"/>
    </row>
    <row r="241" ht="24.6" customHeight="1" spans="1:9">
      <c r="A241" s="31">
        <v>237</v>
      </c>
      <c r="B241" s="32">
        <v>44427</v>
      </c>
      <c r="C241" s="29" t="s">
        <v>23</v>
      </c>
      <c r="D241" s="29" t="s">
        <v>10</v>
      </c>
      <c r="E241" s="31"/>
      <c r="F241" s="31">
        <v>1</v>
      </c>
      <c r="G241" s="31">
        <v>21</v>
      </c>
      <c r="H241" s="48" t="s">
        <v>357</v>
      </c>
      <c r="I241" s="48" t="s">
        <v>68</v>
      </c>
    </row>
    <row r="242" ht="24.6" customHeight="1" spans="1:9">
      <c r="A242" s="31">
        <v>238</v>
      </c>
      <c r="B242" s="32">
        <v>44435</v>
      </c>
      <c r="C242" s="31" t="s">
        <v>38</v>
      </c>
      <c r="D242" s="29" t="s">
        <v>20</v>
      </c>
      <c r="E242" s="31"/>
      <c r="F242" s="31">
        <v>1</v>
      </c>
      <c r="G242" s="31" t="s">
        <v>358</v>
      </c>
      <c r="H242" s="48" t="s">
        <v>359</v>
      </c>
      <c r="I242" s="48" t="s">
        <v>325</v>
      </c>
    </row>
    <row r="243" ht="24.6" customHeight="1" spans="1:9">
      <c r="A243" s="31">
        <v>239</v>
      </c>
      <c r="B243" s="32">
        <v>44436</v>
      </c>
      <c r="C243" s="31" t="s">
        <v>38</v>
      </c>
      <c r="D243" s="29" t="s">
        <v>20</v>
      </c>
      <c r="E243" s="31"/>
      <c r="F243" s="31">
        <v>1</v>
      </c>
      <c r="G243" s="31" t="s">
        <v>360</v>
      </c>
      <c r="H243" s="48" t="s">
        <v>359</v>
      </c>
      <c r="I243" s="48" t="s">
        <v>325</v>
      </c>
    </row>
    <row r="244" ht="24.6" customHeight="1" spans="1:9">
      <c r="A244" s="31">
        <v>240</v>
      </c>
      <c r="B244" s="32">
        <v>44441</v>
      </c>
      <c r="C244" s="31" t="s">
        <v>27</v>
      </c>
      <c r="D244" s="29" t="s">
        <v>20</v>
      </c>
      <c r="E244" s="31"/>
      <c r="F244" s="31">
        <v>1</v>
      </c>
      <c r="G244" s="31" t="s">
        <v>361</v>
      </c>
      <c r="H244" s="48" t="s">
        <v>104</v>
      </c>
      <c r="I244" s="48"/>
    </row>
    <row r="245" ht="24.6" customHeight="1" spans="1:9">
      <c r="A245" s="31">
        <v>241</v>
      </c>
      <c r="B245" s="32">
        <v>44445</v>
      </c>
      <c r="C245" s="31" t="s">
        <v>297</v>
      </c>
      <c r="D245" s="29" t="s">
        <v>10</v>
      </c>
      <c r="E245" s="31"/>
      <c r="F245" s="31" t="s">
        <v>83</v>
      </c>
      <c r="G245" s="31" t="s">
        <v>362</v>
      </c>
      <c r="H245" s="48" t="s">
        <v>363</v>
      </c>
      <c r="I245" s="48"/>
    </row>
    <row r="246" ht="24.6" customHeight="1" spans="1:9">
      <c r="A246" s="31">
        <v>242</v>
      </c>
      <c r="B246" s="32">
        <v>44446</v>
      </c>
      <c r="C246" s="31" t="s">
        <v>297</v>
      </c>
      <c r="D246" s="29" t="s">
        <v>20</v>
      </c>
      <c r="E246" s="31"/>
      <c r="F246" s="31">
        <v>2</v>
      </c>
      <c r="G246" s="31" t="s">
        <v>364</v>
      </c>
      <c r="H246" s="48" t="s">
        <v>365</v>
      </c>
      <c r="I246" s="48"/>
    </row>
    <row r="247" ht="24.6" customHeight="1" spans="1:9">
      <c r="A247" s="31">
        <v>243</v>
      </c>
      <c r="B247" s="32">
        <v>44448</v>
      </c>
      <c r="C247" s="31" t="s">
        <v>297</v>
      </c>
      <c r="D247" s="29" t="s">
        <v>20</v>
      </c>
      <c r="E247" s="31"/>
      <c r="F247" s="31">
        <v>2</v>
      </c>
      <c r="G247" s="31" t="s">
        <v>366</v>
      </c>
      <c r="H247" s="48" t="s">
        <v>367</v>
      </c>
      <c r="I247" s="48"/>
    </row>
    <row r="248" ht="24.6" customHeight="1" spans="1:9">
      <c r="A248" s="31">
        <v>244</v>
      </c>
      <c r="B248" s="32">
        <v>44449</v>
      </c>
      <c r="C248" s="31" t="s">
        <v>27</v>
      </c>
      <c r="D248" s="29" t="s">
        <v>10</v>
      </c>
      <c r="E248" s="31"/>
      <c r="F248" s="31">
        <v>5</v>
      </c>
      <c r="G248" s="31" t="s">
        <v>368</v>
      </c>
      <c r="H248" s="48" t="s">
        <v>271</v>
      </c>
      <c r="I248" s="48"/>
    </row>
    <row r="249" ht="24.6" customHeight="1" spans="1:9">
      <c r="A249" s="31">
        <v>245</v>
      </c>
      <c r="B249" s="32">
        <v>44449</v>
      </c>
      <c r="C249" s="31" t="s">
        <v>43</v>
      </c>
      <c r="D249" s="29" t="s">
        <v>20</v>
      </c>
      <c r="E249" s="31"/>
      <c r="F249" s="31">
        <v>1</v>
      </c>
      <c r="G249" s="31" t="s">
        <v>87</v>
      </c>
      <c r="H249" s="24" t="s">
        <v>369</v>
      </c>
      <c r="I249" s="48"/>
    </row>
    <row r="250" ht="24.6" customHeight="1" spans="1:9">
      <c r="A250" s="31">
        <v>246</v>
      </c>
      <c r="B250" s="32">
        <v>44452</v>
      </c>
      <c r="C250" s="31" t="s">
        <v>297</v>
      </c>
      <c r="D250" s="29" t="s">
        <v>20</v>
      </c>
      <c r="E250" s="31"/>
      <c r="F250" s="31">
        <v>2</v>
      </c>
      <c r="G250" s="31">
        <v>12</v>
      </c>
      <c r="H250" s="48" t="s">
        <v>370</v>
      </c>
      <c r="I250" s="48"/>
    </row>
    <row r="251" ht="24.6" customHeight="1" spans="1:9">
      <c r="A251" s="31">
        <v>247</v>
      </c>
      <c r="B251" s="32">
        <v>44452</v>
      </c>
      <c r="C251" s="31" t="s">
        <v>27</v>
      </c>
      <c r="D251" s="29" t="s">
        <v>20</v>
      </c>
      <c r="E251" s="31"/>
      <c r="F251" s="31">
        <v>2</v>
      </c>
      <c r="G251" s="31" t="s">
        <v>90</v>
      </c>
      <c r="H251" s="48" t="s">
        <v>371</v>
      </c>
      <c r="I251" s="48"/>
    </row>
    <row r="252" ht="24.6" customHeight="1" spans="1:9">
      <c r="A252" s="31">
        <v>248</v>
      </c>
      <c r="B252" s="32">
        <v>44452</v>
      </c>
      <c r="C252" s="31" t="s">
        <v>123</v>
      </c>
      <c r="D252" s="29" t="s">
        <v>20</v>
      </c>
      <c r="E252" s="31"/>
      <c r="F252" s="31">
        <v>2</v>
      </c>
      <c r="G252" s="31">
        <v>11</v>
      </c>
      <c r="H252" s="48" t="s">
        <v>372</v>
      </c>
      <c r="I252" s="48"/>
    </row>
    <row r="253" ht="24.6" customHeight="1" spans="1:9">
      <c r="A253" s="31">
        <v>249</v>
      </c>
      <c r="B253" s="32">
        <v>44452</v>
      </c>
      <c r="C253" s="31" t="s">
        <v>107</v>
      </c>
      <c r="D253" s="29" t="s">
        <v>10</v>
      </c>
      <c r="E253" s="31"/>
      <c r="F253" s="31">
        <v>1</v>
      </c>
      <c r="G253" s="31">
        <v>10</v>
      </c>
      <c r="H253" s="48" t="s">
        <v>373</v>
      </c>
      <c r="I253" s="48"/>
    </row>
    <row r="254" ht="24.6" customHeight="1" spans="1:9">
      <c r="A254" s="31">
        <v>250</v>
      </c>
      <c r="B254" s="32">
        <v>44452</v>
      </c>
      <c r="C254" s="31" t="s">
        <v>297</v>
      </c>
      <c r="D254" s="29" t="s">
        <v>20</v>
      </c>
      <c r="E254" s="31"/>
      <c r="F254" s="31">
        <v>2</v>
      </c>
      <c r="G254" s="31" t="s">
        <v>374</v>
      </c>
      <c r="H254" s="48" t="s">
        <v>375</v>
      </c>
      <c r="I254" s="48"/>
    </row>
    <row r="255" ht="24.6" customHeight="1" spans="1:9">
      <c r="A255" s="31">
        <v>251</v>
      </c>
      <c r="B255" s="32">
        <v>44454</v>
      </c>
      <c r="C255" s="31" t="s">
        <v>107</v>
      </c>
      <c r="D255" s="29" t="s">
        <v>20</v>
      </c>
      <c r="E255" s="31"/>
      <c r="F255" s="31">
        <v>2</v>
      </c>
      <c r="G255" s="31">
        <v>9</v>
      </c>
      <c r="H255" s="48" t="s">
        <v>376</v>
      </c>
      <c r="I255" s="48"/>
    </row>
    <row r="256" ht="24.6" customHeight="1" spans="1:9">
      <c r="A256" s="31">
        <v>252</v>
      </c>
      <c r="B256" s="32">
        <v>44454</v>
      </c>
      <c r="C256" s="31" t="s">
        <v>27</v>
      </c>
      <c r="D256" s="29" t="s">
        <v>10</v>
      </c>
      <c r="E256" s="31"/>
      <c r="F256" s="31" t="s">
        <v>83</v>
      </c>
      <c r="G256" s="31" t="s">
        <v>377</v>
      </c>
      <c r="H256" s="48" t="s">
        <v>378</v>
      </c>
      <c r="I256" s="48"/>
    </row>
    <row r="257" ht="24.6" customHeight="1" spans="1:9">
      <c r="A257" s="31">
        <v>253</v>
      </c>
      <c r="B257" s="32">
        <v>44454</v>
      </c>
      <c r="C257" s="31" t="s">
        <v>297</v>
      </c>
      <c r="D257" s="29" t="s">
        <v>20</v>
      </c>
      <c r="E257" s="31"/>
      <c r="F257" s="31">
        <v>2</v>
      </c>
      <c r="G257" s="31">
        <v>7</v>
      </c>
      <c r="H257" s="48" t="s">
        <v>379</v>
      </c>
      <c r="I257" s="48"/>
    </row>
    <row r="258" ht="24.6" customHeight="1" spans="1:9">
      <c r="A258" s="31">
        <v>254</v>
      </c>
      <c r="B258" s="32">
        <v>44454</v>
      </c>
      <c r="C258" s="31" t="s">
        <v>23</v>
      </c>
      <c r="D258" s="29" t="s">
        <v>10</v>
      </c>
      <c r="E258" s="31"/>
      <c r="F258" s="31">
        <v>1</v>
      </c>
      <c r="G258" s="31">
        <v>6</v>
      </c>
      <c r="H258" s="48" t="s">
        <v>380</v>
      </c>
      <c r="I258" s="48"/>
    </row>
    <row r="259" ht="24.6" customHeight="1" spans="1:9">
      <c r="A259" s="31">
        <v>255</v>
      </c>
      <c r="B259" s="32">
        <v>44456</v>
      </c>
      <c r="C259" s="31" t="s">
        <v>297</v>
      </c>
      <c r="D259" s="29" t="s">
        <v>20</v>
      </c>
      <c r="E259" s="31"/>
      <c r="F259" s="31">
        <v>2</v>
      </c>
      <c r="G259" s="31" t="s">
        <v>381</v>
      </c>
      <c r="H259" s="48" t="s">
        <v>382</v>
      </c>
      <c r="I259" s="48"/>
    </row>
    <row r="260" ht="24.6" customHeight="1" spans="1:9">
      <c r="A260" s="31">
        <v>256</v>
      </c>
      <c r="B260" s="32">
        <v>44456</v>
      </c>
      <c r="C260" s="31" t="s">
        <v>383</v>
      </c>
      <c r="D260" s="29" t="s">
        <v>10</v>
      </c>
      <c r="E260" s="31">
        <v>10</v>
      </c>
      <c r="F260" s="31"/>
      <c r="G260" s="31" t="s">
        <v>384</v>
      </c>
      <c r="H260" s="31" t="s">
        <v>383</v>
      </c>
      <c r="I260" s="48"/>
    </row>
    <row r="261" ht="24.6" customHeight="1" spans="1:9">
      <c r="A261" s="31">
        <v>257</v>
      </c>
      <c r="B261" s="32">
        <v>44457</v>
      </c>
      <c r="C261" s="31" t="s">
        <v>297</v>
      </c>
      <c r="D261" s="29" t="s">
        <v>20</v>
      </c>
      <c r="E261" s="31"/>
      <c r="F261" s="31">
        <v>2</v>
      </c>
      <c r="G261" s="31">
        <v>15</v>
      </c>
      <c r="H261" s="48" t="s">
        <v>385</v>
      </c>
      <c r="I261" s="48"/>
    </row>
    <row r="262" ht="24.6" customHeight="1" spans="1:9">
      <c r="A262" s="31">
        <v>258</v>
      </c>
      <c r="B262" s="32">
        <v>44457</v>
      </c>
      <c r="C262" s="31" t="s">
        <v>43</v>
      </c>
      <c r="D262" s="29" t="s">
        <v>10</v>
      </c>
      <c r="E262" s="31"/>
      <c r="F262" s="31">
        <v>1</v>
      </c>
      <c r="G262" s="31">
        <v>14</v>
      </c>
      <c r="H262" s="48" t="s">
        <v>386</v>
      </c>
      <c r="I262" s="48"/>
    </row>
    <row r="263" ht="24.6" customHeight="1" spans="1:9">
      <c r="A263" s="31">
        <v>259</v>
      </c>
      <c r="B263" s="32">
        <v>44458</v>
      </c>
      <c r="C263" s="31" t="s">
        <v>27</v>
      </c>
      <c r="D263" s="29" t="s">
        <v>10</v>
      </c>
      <c r="E263" s="31"/>
      <c r="F263" s="31">
        <v>2</v>
      </c>
      <c r="G263" s="31">
        <v>12</v>
      </c>
      <c r="H263" s="48" t="s">
        <v>387</v>
      </c>
      <c r="I263" s="48"/>
    </row>
    <row r="264" ht="24.6" customHeight="1" spans="1:9">
      <c r="A264" s="31">
        <v>260</v>
      </c>
      <c r="B264" s="32">
        <v>44462</v>
      </c>
      <c r="C264" s="31" t="s">
        <v>297</v>
      </c>
      <c r="D264" s="29" t="s">
        <v>10</v>
      </c>
      <c r="E264" s="31"/>
      <c r="F264" s="31">
        <v>1</v>
      </c>
      <c r="G264" s="31">
        <v>11</v>
      </c>
      <c r="H264" s="48" t="s">
        <v>388</v>
      </c>
      <c r="I264" s="48"/>
    </row>
    <row r="265" ht="24.6" customHeight="1" spans="1:9">
      <c r="A265" s="31">
        <v>261</v>
      </c>
      <c r="B265" s="32">
        <v>44463</v>
      </c>
      <c r="C265" s="31" t="s">
        <v>107</v>
      </c>
      <c r="D265" s="29" t="s">
        <v>20</v>
      </c>
      <c r="E265" s="31"/>
      <c r="F265" s="31" t="s">
        <v>83</v>
      </c>
      <c r="G265" s="31" t="s">
        <v>92</v>
      </c>
      <c r="H265" s="48" t="s">
        <v>389</v>
      </c>
      <c r="I265" s="48"/>
    </row>
    <row r="266" ht="24.6" customHeight="1" spans="1:9">
      <c r="A266" s="31">
        <v>262</v>
      </c>
      <c r="B266" s="32">
        <v>44463</v>
      </c>
      <c r="C266" s="31" t="s">
        <v>199</v>
      </c>
      <c r="D266" s="29" t="s">
        <v>10</v>
      </c>
      <c r="E266" s="31"/>
      <c r="F266" s="31">
        <v>1</v>
      </c>
      <c r="G266" s="31" t="s">
        <v>374</v>
      </c>
      <c r="H266" s="48" t="s">
        <v>280</v>
      </c>
      <c r="I266" s="48"/>
    </row>
    <row r="267" ht="24.6" customHeight="1" spans="1:9">
      <c r="A267" s="31">
        <v>263</v>
      </c>
      <c r="B267" s="32">
        <v>44467</v>
      </c>
      <c r="C267" s="31" t="s">
        <v>43</v>
      </c>
      <c r="D267" s="29" t="s">
        <v>20</v>
      </c>
      <c r="E267" s="31"/>
      <c r="F267" s="31">
        <v>3</v>
      </c>
      <c r="G267" s="31" t="s">
        <v>390</v>
      </c>
      <c r="H267" s="48" t="s">
        <v>391</v>
      </c>
      <c r="I267" s="48"/>
    </row>
    <row r="268" ht="24.6" customHeight="1" spans="1:9">
      <c r="A268" s="31">
        <v>264</v>
      </c>
      <c r="B268" s="32">
        <v>44470</v>
      </c>
      <c r="C268" s="31" t="s">
        <v>43</v>
      </c>
      <c r="D268" s="29" t="s">
        <v>10</v>
      </c>
      <c r="E268" s="31"/>
      <c r="F268" s="31">
        <v>2</v>
      </c>
      <c r="G268" s="31" t="s">
        <v>392</v>
      </c>
      <c r="H268" s="48" t="s">
        <v>393</v>
      </c>
      <c r="I268" s="48" t="s">
        <v>393</v>
      </c>
    </row>
    <row r="269" ht="24.6" customHeight="1" spans="1:9">
      <c r="A269" s="31">
        <v>265</v>
      </c>
      <c r="B269" s="32">
        <v>44471</v>
      </c>
      <c r="C269" s="31" t="s">
        <v>23</v>
      </c>
      <c r="D269" s="29" t="s">
        <v>20</v>
      </c>
      <c r="E269" s="31"/>
      <c r="F269" s="31">
        <v>2</v>
      </c>
      <c r="G269" s="31" t="s">
        <v>394</v>
      </c>
      <c r="H269" s="48" t="s">
        <v>395</v>
      </c>
      <c r="I269" s="48"/>
    </row>
    <row r="270" ht="24.6" customHeight="1" spans="1:9">
      <c r="A270" s="31">
        <v>266</v>
      </c>
      <c r="B270" s="32">
        <v>44480</v>
      </c>
      <c r="C270" s="31" t="s">
        <v>43</v>
      </c>
      <c r="D270" s="29" t="s">
        <v>10</v>
      </c>
      <c r="E270" s="31"/>
      <c r="F270" s="31">
        <v>1</v>
      </c>
      <c r="G270" s="31" t="s">
        <v>396</v>
      </c>
      <c r="H270" s="48" t="s">
        <v>397</v>
      </c>
      <c r="I270" s="48"/>
    </row>
    <row r="271" ht="24.6" customHeight="1" spans="1:9">
      <c r="A271" s="31">
        <v>267</v>
      </c>
      <c r="B271" s="32">
        <v>44484</v>
      </c>
      <c r="C271" s="31" t="s">
        <v>43</v>
      </c>
      <c r="D271" s="29" t="s">
        <v>10</v>
      </c>
      <c r="E271" s="31"/>
      <c r="F271" s="31">
        <v>1</v>
      </c>
      <c r="G271" s="31" t="s">
        <v>398</v>
      </c>
      <c r="H271" s="48" t="s">
        <v>399</v>
      </c>
      <c r="I271" s="48"/>
    </row>
    <row r="272" ht="24.6" customHeight="1" spans="1:9">
      <c r="A272" s="31">
        <v>268</v>
      </c>
      <c r="B272" s="32">
        <v>44484</v>
      </c>
      <c r="C272" s="31" t="s">
        <v>38</v>
      </c>
      <c r="D272" s="29" t="s">
        <v>20</v>
      </c>
      <c r="E272" s="31"/>
      <c r="F272" s="31">
        <v>2</v>
      </c>
      <c r="G272" s="31" t="s">
        <v>400</v>
      </c>
      <c r="H272" s="48" t="s">
        <v>401</v>
      </c>
      <c r="I272" s="48"/>
    </row>
    <row r="273" ht="24.6" customHeight="1" spans="1:9">
      <c r="A273" s="31">
        <v>269</v>
      </c>
      <c r="B273" s="32">
        <v>44484</v>
      </c>
      <c r="C273" s="31" t="s">
        <v>43</v>
      </c>
      <c r="D273" s="29" t="s">
        <v>10</v>
      </c>
      <c r="E273" s="31"/>
      <c r="F273" s="31">
        <v>2</v>
      </c>
      <c r="G273" s="31" t="s">
        <v>402</v>
      </c>
      <c r="H273" s="48" t="s">
        <v>403</v>
      </c>
      <c r="I273" s="48"/>
    </row>
    <row r="274" ht="24.6" customHeight="1" spans="1:9">
      <c r="A274" s="31">
        <v>270</v>
      </c>
      <c r="B274" s="32">
        <v>44484</v>
      </c>
      <c r="C274" s="31" t="s">
        <v>43</v>
      </c>
      <c r="D274" s="29" t="s">
        <v>20</v>
      </c>
      <c r="E274" s="31"/>
      <c r="F274" s="31">
        <v>2</v>
      </c>
      <c r="G274" s="31" t="s">
        <v>212</v>
      </c>
      <c r="H274" s="48" t="s">
        <v>399</v>
      </c>
      <c r="I274" s="48"/>
    </row>
    <row r="275" ht="24.6" customHeight="1" spans="1:9">
      <c r="A275" s="31">
        <v>271</v>
      </c>
      <c r="B275" s="32">
        <v>44488</v>
      </c>
      <c r="C275" s="31" t="s">
        <v>383</v>
      </c>
      <c r="D275" s="29" t="s">
        <v>10</v>
      </c>
      <c r="E275" s="31">
        <v>6</v>
      </c>
      <c r="F275" s="31"/>
      <c r="G275" s="31" t="s">
        <v>404</v>
      </c>
      <c r="H275" s="31" t="s">
        <v>383</v>
      </c>
      <c r="I275" s="48"/>
    </row>
    <row r="276" ht="24.6" customHeight="1" spans="1:9">
      <c r="A276" s="31">
        <v>272</v>
      </c>
      <c r="B276" s="32">
        <v>44488</v>
      </c>
      <c r="C276" s="31" t="s">
        <v>43</v>
      </c>
      <c r="D276" s="29" t="s">
        <v>20</v>
      </c>
      <c r="E276" s="31"/>
      <c r="F276" s="31">
        <v>1</v>
      </c>
      <c r="G276" s="31">
        <v>7</v>
      </c>
      <c r="H276" s="48" t="s">
        <v>405</v>
      </c>
      <c r="I276" s="48"/>
    </row>
    <row r="277" ht="24.6" customHeight="1" spans="1:9">
      <c r="A277" s="31">
        <v>273</v>
      </c>
      <c r="B277" s="32">
        <v>44488</v>
      </c>
      <c r="C277" s="31" t="s">
        <v>23</v>
      </c>
      <c r="D277" s="29" t="s">
        <v>20</v>
      </c>
      <c r="E277" s="31"/>
      <c r="F277" s="31">
        <v>1</v>
      </c>
      <c r="G277" s="31" t="s">
        <v>392</v>
      </c>
      <c r="H277" s="48" t="s">
        <v>406</v>
      </c>
      <c r="I277" s="48"/>
    </row>
    <row r="278" ht="24.6" customHeight="1" spans="1:9">
      <c r="A278" s="31">
        <v>274</v>
      </c>
      <c r="B278" s="32">
        <v>44490</v>
      </c>
      <c r="C278" s="31" t="s">
        <v>43</v>
      </c>
      <c r="D278" s="29" t="s">
        <v>10</v>
      </c>
      <c r="E278" s="31">
        <v>20</v>
      </c>
      <c r="F278" s="31"/>
      <c r="G278" s="31" t="s">
        <v>407</v>
      </c>
      <c r="H278" s="48" t="s">
        <v>408</v>
      </c>
      <c r="I278" s="48" t="s">
        <v>408</v>
      </c>
    </row>
    <row r="279" ht="24.6" customHeight="1" spans="1:9">
      <c r="A279" s="31">
        <v>275</v>
      </c>
      <c r="B279" s="32">
        <v>44490</v>
      </c>
      <c r="C279" s="31" t="s">
        <v>43</v>
      </c>
      <c r="D279" s="29" t="s">
        <v>10</v>
      </c>
      <c r="E279" s="31"/>
      <c r="F279" s="31">
        <v>20</v>
      </c>
      <c r="G279" s="31" t="s">
        <v>392</v>
      </c>
      <c r="H279" s="48" t="s">
        <v>271</v>
      </c>
      <c r="I279" s="48"/>
    </row>
    <row r="280" ht="24.6" customHeight="1" spans="1:9">
      <c r="A280" s="31">
        <v>276</v>
      </c>
      <c r="B280" s="32">
        <v>44491</v>
      </c>
      <c r="C280" s="31" t="s">
        <v>107</v>
      </c>
      <c r="D280" s="29" t="s">
        <v>10</v>
      </c>
      <c r="E280" s="31"/>
      <c r="F280" s="31">
        <v>2</v>
      </c>
      <c r="G280" s="31" t="s">
        <v>409</v>
      </c>
      <c r="H280" s="48" t="s">
        <v>410</v>
      </c>
      <c r="I280" s="48"/>
    </row>
    <row r="281" ht="24.6" customHeight="1" spans="1:9">
      <c r="A281" s="31">
        <v>277</v>
      </c>
      <c r="B281" s="32">
        <v>44492</v>
      </c>
      <c r="C281" s="31" t="s">
        <v>297</v>
      </c>
      <c r="D281" s="29" t="s">
        <v>10</v>
      </c>
      <c r="E281" s="31"/>
      <c r="F281" s="31">
        <v>2</v>
      </c>
      <c r="G281" s="31" t="s">
        <v>411</v>
      </c>
      <c r="H281" s="48" t="s">
        <v>412</v>
      </c>
      <c r="I281" s="48"/>
    </row>
    <row r="282" ht="24.6" customHeight="1" spans="1:9">
      <c r="A282" s="31">
        <v>278</v>
      </c>
      <c r="B282" s="32">
        <v>44497</v>
      </c>
      <c r="C282" s="31" t="s">
        <v>38</v>
      </c>
      <c r="D282" s="29" t="s">
        <v>20</v>
      </c>
      <c r="E282" s="31"/>
      <c r="F282" s="31">
        <v>2</v>
      </c>
      <c r="G282" s="31" t="s">
        <v>413</v>
      </c>
      <c r="H282" s="48" t="s">
        <v>414</v>
      </c>
      <c r="I282" s="48"/>
    </row>
    <row r="283" ht="24.6" customHeight="1" spans="1:9">
      <c r="A283" s="31">
        <v>279</v>
      </c>
      <c r="B283" s="32">
        <v>44498</v>
      </c>
      <c r="C283" s="31" t="s">
        <v>23</v>
      </c>
      <c r="D283" s="29" t="s">
        <v>20</v>
      </c>
      <c r="E283" s="31"/>
      <c r="F283" s="31">
        <v>1</v>
      </c>
      <c r="G283" s="31">
        <v>2</v>
      </c>
      <c r="H283" s="48" t="s">
        <v>415</v>
      </c>
      <c r="I283" s="48"/>
    </row>
    <row r="284" ht="24.6" customHeight="1" spans="1:9">
      <c r="A284" s="31">
        <v>280</v>
      </c>
      <c r="B284" s="32">
        <v>44524</v>
      </c>
      <c r="C284" s="31" t="s">
        <v>383</v>
      </c>
      <c r="D284" s="29" t="s">
        <v>10</v>
      </c>
      <c r="E284" s="31">
        <v>1</v>
      </c>
      <c r="F284" s="31"/>
      <c r="G284" s="31">
        <v>3</v>
      </c>
      <c r="H284" s="31" t="s">
        <v>383</v>
      </c>
      <c r="I284" s="48"/>
    </row>
    <row r="285" ht="24.6" customHeight="1" spans="1:9">
      <c r="A285" s="31">
        <v>281</v>
      </c>
      <c r="B285" s="32">
        <v>44524</v>
      </c>
      <c r="C285" s="31" t="s">
        <v>43</v>
      </c>
      <c r="D285" s="29" t="s">
        <v>10</v>
      </c>
      <c r="E285" s="31"/>
      <c r="F285" s="31">
        <v>1</v>
      </c>
      <c r="G285" s="31">
        <v>2</v>
      </c>
      <c r="H285" s="48" t="s">
        <v>416</v>
      </c>
      <c r="I285" s="48" t="s">
        <v>416</v>
      </c>
    </row>
    <row r="286" ht="24.6" customHeight="1" spans="1:9">
      <c r="A286" s="31">
        <v>282</v>
      </c>
      <c r="B286" s="32">
        <v>44529</v>
      </c>
      <c r="C286" s="31" t="s">
        <v>38</v>
      </c>
      <c r="D286" s="29" t="s">
        <v>10</v>
      </c>
      <c r="E286" s="31"/>
      <c r="F286" s="31">
        <v>1</v>
      </c>
      <c r="G286" s="31">
        <v>1</v>
      </c>
      <c r="H286" s="48" t="s">
        <v>414</v>
      </c>
      <c r="I286" s="48"/>
    </row>
    <row r="287" ht="24.6" customHeight="1" spans="1:9">
      <c r="A287" s="31">
        <v>283</v>
      </c>
      <c r="B287" s="32">
        <v>44530</v>
      </c>
      <c r="C287" s="31" t="s">
        <v>123</v>
      </c>
      <c r="D287" s="29" t="s">
        <v>20</v>
      </c>
      <c r="E287" s="31"/>
      <c r="F287" s="31">
        <v>1</v>
      </c>
      <c r="G287" s="31" t="s">
        <v>417</v>
      </c>
      <c r="H287" s="48" t="s">
        <v>418</v>
      </c>
      <c r="I287" s="48"/>
    </row>
    <row r="288" ht="24.6" customHeight="1" spans="1:9">
      <c r="A288" s="31">
        <v>284</v>
      </c>
      <c r="B288" s="32">
        <v>44569</v>
      </c>
      <c r="C288" s="31" t="s">
        <v>29</v>
      </c>
      <c r="D288" s="29" t="s">
        <v>20</v>
      </c>
      <c r="E288" s="31"/>
      <c r="F288" s="31">
        <v>2</v>
      </c>
      <c r="G288" s="31" t="s">
        <v>243</v>
      </c>
      <c r="H288" s="48" t="s">
        <v>419</v>
      </c>
      <c r="I288" s="48"/>
    </row>
    <row r="289" ht="24.6" customHeight="1" spans="1:9">
      <c r="A289" s="31">
        <v>285</v>
      </c>
      <c r="B289" s="32">
        <v>44573</v>
      </c>
      <c r="C289" s="31" t="s">
        <v>383</v>
      </c>
      <c r="D289" s="29" t="s">
        <v>10</v>
      </c>
      <c r="E289" s="31">
        <v>50</v>
      </c>
      <c r="F289" s="31"/>
      <c r="G289" s="31" t="s">
        <v>336</v>
      </c>
      <c r="H289" s="31" t="s">
        <v>383</v>
      </c>
      <c r="I289" s="48"/>
    </row>
    <row r="290" ht="24.6" customHeight="1" spans="1:9">
      <c r="A290" s="31">
        <v>286</v>
      </c>
      <c r="B290" s="32">
        <v>44573</v>
      </c>
      <c r="C290" s="31" t="s">
        <v>38</v>
      </c>
      <c r="D290" s="29" t="s">
        <v>10</v>
      </c>
      <c r="E290" s="31"/>
      <c r="F290" s="31">
        <v>1</v>
      </c>
      <c r="G290" s="31" t="s">
        <v>420</v>
      </c>
      <c r="H290" s="48" t="s">
        <v>421</v>
      </c>
      <c r="I290" s="48"/>
    </row>
    <row r="291" ht="24.6" customHeight="1" spans="1:9">
      <c r="A291" s="31">
        <v>287</v>
      </c>
      <c r="B291" s="32">
        <v>44574</v>
      </c>
      <c r="C291" s="31" t="s">
        <v>132</v>
      </c>
      <c r="D291" s="29" t="s">
        <v>10</v>
      </c>
      <c r="E291" s="31"/>
      <c r="F291" s="31">
        <v>3</v>
      </c>
      <c r="G291" s="31" t="s">
        <v>345</v>
      </c>
      <c r="H291" s="48" t="s">
        <v>422</v>
      </c>
      <c r="I291" s="48"/>
    </row>
    <row r="292" ht="24.6" customHeight="1" spans="1:9">
      <c r="A292" s="31">
        <v>288</v>
      </c>
      <c r="B292" s="32">
        <v>44574</v>
      </c>
      <c r="C292" s="31" t="s">
        <v>199</v>
      </c>
      <c r="D292" s="29" t="s">
        <v>20</v>
      </c>
      <c r="E292" s="31"/>
      <c r="F292" s="31">
        <v>1</v>
      </c>
      <c r="G292" s="31">
        <v>46</v>
      </c>
      <c r="H292" s="48" t="s">
        <v>280</v>
      </c>
      <c r="I292" s="48"/>
    </row>
    <row r="293" ht="24.6" customHeight="1" spans="1:9">
      <c r="A293" s="31">
        <v>289</v>
      </c>
      <c r="B293" s="32">
        <v>44575</v>
      </c>
      <c r="C293" s="31" t="s">
        <v>38</v>
      </c>
      <c r="D293" s="29" t="s">
        <v>10</v>
      </c>
      <c r="E293" s="31"/>
      <c r="F293" s="31">
        <v>5</v>
      </c>
      <c r="G293" s="31">
        <v>41</v>
      </c>
      <c r="H293" s="48" t="s">
        <v>280</v>
      </c>
      <c r="I293" s="48"/>
    </row>
    <row r="294" ht="24.6" customHeight="1" spans="1:9">
      <c r="A294" s="31">
        <v>290</v>
      </c>
      <c r="B294" s="32">
        <v>44576</v>
      </c>
      <c r="C294" s="31" t="s">
        <v>297</v>
      </c>
      <c r="D294" s="29" t="s">
        <v>10</v>
      </c>
      <c r="E294" s="31"/>
      <c r="F294" s="31">
        <v>2</v>
      </c>
      <c r="G294" s="31">
        <v>39</v>
      </c>
      <c r="H294" s="48" t="s">
        <v>423</v>
      </c>
      <c r="I294" s="48"/>
    </row>
    <row r="295" ht="24.6" customHeight="1" spans="1:9">
      <c r="A295" s="31">
        <v>291</v>
      </c>
      <c r="B295" s="32">
        <v>44580</v>
      </c>
      <c r="C295" s="31" t="s">
        <v>23</v>
      </c>
      <c r="D295" s="29" t="s">
        <v>10</v>
      </c>
      <c r="E295" s="31"/>
      <c r="F295" s="31">
        <v>1</v>
      </c>
      <c r="G295" s="31">
        <v>38</v>
      </c>
      <c r="H295" s="48" t="s">
        <v>424</v>
      </c>
      <c r="I295" s="48"/>
    </row>
    <row r="296" ht="24.6" customHeight="1" spans="1:9">
      <c r="A296" s="31">
        <v>292</v>
      </c>
      <c r="B296" s="32">
        <v>44582</v>
      </c>
      <c r="C296" s="31" t="s">
        <v>23</v>
      </c>
      <c r="D296" s="29" t="s">
        <v>10</v>
      </c>
      <c r="E296" s="31"/>
      <c r="F296" s="31">
        <v>1</v>
      </c>
      <c r="G296" s="31">
        <v>37</v>
      </c>
      <c r="H296" s="48" t="s">
        <v>425</v>
      </c>
      <c r="I296" s="48"/>
    </row>
    <row r="297" ht="24.6" customHeight="1" spans="1:9">
      <c r="A297" s="31">
        <v>293</v>
      </c>
      <c r="B297" s="32">
        <v>44617</v>
      </c>
      <c r="C297" s="31" t="s">
        <v>199</v>
      </c>
      <c r="D297" s="29" t="s">
        <v>10</v>
      </c>
      <c r="E297" s="31"/>
      <c r="F297" s="31">
        <v>1</v>
      </c>
      <c r="G297" s="31">
        <v>36</v>
      </c>
      <c r="H297" s="48" t="s">
        <v>280</v>
      </c>
      <c r="I297" s="48"/>
    </row>
    <row r="298" ht="24.6" customHeight="1" spans="1:9">
      <c r="A298" s="31">
        <v>294</v>
      </c>
      <c r="B298" s="80">
        <v>44591</v>
      </c>
      <c r="C298" s="29" t="s">
        <v>43</v>
      </c>
      <c r="D298" s="87" t="s">
        <v>10</v>
      </c>
      <c r="E298" s="29"/>
      <c r="F298" s="29">
        <v>1</v>
      </c>
      <c r="G298" s="31">
        <v>35</v>
      </c>
      <c r="H298" s="101" t="s">
        <v>426</v>
      </c>
      <c r="I298" s="48"/>
    </row>
    <row r="299" ht="24.6" customHeight="1" spans="1:9">
      <c r="A299" s="31">
        <v>295</v>
      </c>
      <c r="B299" s="80">
        <v>44608</v>
      </c>
      <c r="C299" s="29" t="s">
        <v>199</v>
      </c>
      <c r="D299" s="87" t="s">
        <v>20</v>
      </c>
      <c r="E299" s="29"/>
      <c r="F299" s="29">
        <v>2</v>
      </c>
      <c r="G299" s="31" t="s">
        <v>427</v>
      </c>
      <c r="H299" s="87" t="s">
        <v>428</v>
      </c>
      <c r="I299" s="48"/>
    </row>
    <row r="300" ht="24.6" customHeight="1" spans="1:9">
      <c r="A300" s="31">
        <v>296</v>
      </c>
      <c r="B300" s="80">
        <v>44610</v>
      </c>
      <c r="C300" s="29" t="s">
        <v>132</v>
      </c>
      <c r="D300" s="87" t="s">
        <v>10</v>
      </c>
      <c r="E300" s="29"/>
      <c r="F300" s="29">
        <v>1</v>
      </c>
      <c r="G300" s="31" t="s">
        <v>429</v>
      </c>
      <c r="H300" s="45" t="s">
        <v>422</v>
      </c>
      <c r="I300" s="48"/>
    </row>
    <row r="301" ht="24.6" customHeight="1" spans="1:9">
      <c r="A301" s="31">
        <v>297</v>
      </c>
      <c r="B301" s="80">
        <v>44610</v>
      </c>
      <c r="C301" s="29" t="s">
        <v>123</v>
      </c>
      <c r="D301" s="87" t="s">
        <v>10</v>
      </c>
      <c r="E301" s="29"/>
      <c r="F301" s="29">
        <v>1</v>
      </c>
      <c r="G301" s="31" t="s">
        <v>207</v>
      </c>
      <c r="H301" s="87" t="s">
        <v>430</v>
      </c>
      <c r="I301" s="48"/>
    </row>
    <row r="302" ht="24.6" customHeight="1" spans="1:9">
      <c r="A302" s="31">
        <v>298</v>
      </c>
      <c r="B302" s="108">
        <v>44614</v>
      </c>
      <c r="C302" s="87" t="s">
        <v>431</v>
      </c>
      <c r="D302" s="87" t="s">
        <v>20</v>
      </c>
      <c r="E302" s="29"/>
      <c r="F302" s="29">
        <v>1</v>
      </c>
      <c r="G302" s="31" t="s">
        <v>432</v>
      </c>
      <c r="H302" s="87" t="s">
        <v>433</v>
      </c>
      <c r="I302" s="48"/>
    </row>
    <row r="303" ht="24.6" customHeight="1" spans="1:9">
      <c r="A303" s="31">
        <v>299</v>
      </c>
      <c r="B303" s="80">
        <v>44615</v>
      </c>
      <c r="C303" s="29" t="s">
        <v>132</v>
      </c>
      <c r="D303" s="87" t="s">
        <v>20</v>
      </c>
      <c r="E303" s="29"/>
      <c r="F303" s="29">
        <v>1</v>
      </c>
      <c r="G303" s="31">
        <v>32</v>
      </c>
      <c r="H303" s="87" t="s">
        <v>434</v>
      </c>
      <c r="I303" s="48"/>
    </row>
    <row r="304" ht="24.6" customHeight="1" spans="1:9">
      <c r="A304" s="31"/>
      <c r="B304" s="31"/>
      <c r="C304" s="31"/>
      <c r="D304" s="31"/>
      <c r="E304" s="31"/>
      <c r="F304" s="31"/>
      <c r="G304" s="31"/>
      <c r="H304" s="48"/>
      <c r="I304" s="48"/>
    </row>
    <row r="305" ht="24.6" customHeight="1" spans="1:9">
      <c r="A305" s="31"/>
      <c r="B305" s="31"/>
      <c r="C305" s="31"/>
      <c r="D305" s="31"/>
      <c r="E305" s="31"/>
      <c r="F305" s="31"/>
      <c r="G305" s="31"/>
      <c r="H305" s="48"/>
      <c r="I305" s="48"/>
    </row>
    <row r="306" ht="24.6" customHeight="1" spans="1:9">
      <c r="A306" s="31"/>
      <c r="B306" s="31"/>
      <c r="C306" s="31"/>
      <c r="D306" s="31"/>
      <c r="E306" s="31"/>
      <c r="F306" s="31"/>
      <c r="G306" s="31"/>
      <c r="H306" s="48"/>
      <c r="I306" s="48"/>
    </row>
    <row r="307" ht="24.6" customHeight="1" spans="1:9">
      <c r="A307" s="31"/>
      <c r="B307" s="31"/>
      <c r="C307" s="31"/>
      <c r="D307" s="31"/>
      <c r="E307" s="31"/>
      <c r="F307" s="31"/>
      <c r="G307" s="31"/>
      <c r="H307" s="48"/>
      <c r="I307" s="48"/>
    </row>
    <row r="308" ht="24.6" customHeight="1" spans="1:9">
      <c r="A308" s="31"/>
      <c r="B308" s="31"/>
      <c r="C308" s="31"/>
      <c r="D308" s="31"/>
      <c r="E308" s="31"/>
      <c r="F308" s="31"/>
      <c r="G308" s="31"/>
      <c r="H308" s="48"/>
      <c r="I308" s="48"/>
    </row>
    <row r="309" ht="24.6" customHeight="1" spans="1:9">
      <c r="A309" s="31"/>
      <c r="B309" s="31"/>
      <c r="C309" s="31"/>
      <c r="D309" s="31"/>
      <c r="E309" s="31"/>
      <c r="F309" s="31"/>
      <c r="G309" s="31"/>
      <c r="H309" s="48"/>
      <c r="I309" s="48"/>
    </row>
    <row r="310" ht="24.6" customHeight="1" spans="1:9">
      <c r="A310" s="31"/>
      <c r="B310" s="31"/>
      <c r="C310" s="31"/>
      <c r="D310" s="31"/>
      <c r="E310" s="31"/>
      <c r="F310" s="31"/>
      <c r="G310" s="31"/>
      <c r="H310" s="48"/>
      <c r="I310" s="48"/>
    </row>
    <row r="311" ht="24.6" customHeight="1" spans="1:9">
      <c r="A311" s="31"/>
      <c r="B311" s="31"/>
      <c r="C311" s="31"/>
      <c r="D311" s="31"/>
      <c r="E311" s="31"/>
      <c r="F311" s="31"/>
      <c r="G311" s="31"/>
      <c r="H311" s="48"/>
      <c r="I311" s="48"/>
    </row>
    <row r="312" ht="24.6" customHeight="1" spans="1:9">
      <c r="A312" s="31"/>
      <c r="B312" s="31"/>
      <c r="C312" s="31"/>
      <c r="D312" s="31"/>
      <c r="E312" s="31"/>
      <c r="F312" s="31"/>
      <c r="G312" s="31"/>
      <c r="H312" s="48"/>
      <c r="I312" s="48"/>
    </row>
    <row r="313" ht="24.6" customHeight="1" spans="1:9">
      <c r="A313" s="31"/>
      <c r="B313" s="31"/>
      <c r="C313" s="31"/>
      <c r="D313" s="31"/>
      <c r="E313" s="31"/>
      <c r="F313" s="31"/>
      <c r="G313" s="31"/>
      <c r="H313" s="48"/>
      <c r="I313" s="48"/>
    </row>
    <row r="314" ht="24.6" customHeight="1" spans="1:9">
      <c r="A314" s="31"/>
      <c r="B314" s="31"/>
      <c r="C314" s="31"/>
      <c r="D314" s="31"/>
      <c r="E314" s="31"/>
      <c r="F314" s="31"/>
      <c r="G314" s="31"/>
      <c r="H314" s="48"/>
      <c r="I314" s="48"/>
    </row>
    <row r="315" ht="24.6" customHeight="1" spans="1:9">
      <c r="A315" s="31"/>
      <c r="B315" s="31"/>
      <c r="C315" s="31"/>
      <c r="D315" s="31"/>
      <c r="E315" s="31"/>
      <c r="F315" s="31"/>
      <c r="G315" s="31"/>
      <c r="H315" s="48"/>
      <c r="I315" s="48"/>
    </row>
    <row r="316" ht="24.6" customHeight="1" spans="1:9">
      <c r="A316" s="31"/>
      <c r="B316" s="31"/>
      <c r="C316" s="31"/>
      <c r="D316" s="31"/>
      <c r="E316" s="31"/>
      <c r="F316" s="31"/>
      <c r="G316" s="31"/>
      <c r="H316" s="48"/>
      <c r="I316" s="48"/>
    </row>
    <row r="317" ht="24.6" customHeight="1" spans="1:9">
      <c r="A317" s="31"/>
      <c r="B317" s="31"/>
      <c r="C317" s="31"/>
      <c r="D317" s="31"/>
      <c r="E317" s="31"/>
      <c r="F317" s="31"/>
      <c r="G317" s="31"/>
      <c r="H317" s="48"/>
      <c r="I317" s="48"/>
    </row>
    <row r="318" ht="24.6" customHeight="1" spans="1:9">
      <c r="A318" s="31"/>
      <c r="B318" s="31"/>
      <c r="C318" s="31"/>
      <c r="D318" s="31"/>
      <c r="E318" s="31"/>
      <c r="F318" s="31"/>
      <c r="G318" s="31"/>
      <c r="H318" s="48"/>
      <c r="I318" s="48"/>
    </row>
    <row r="319" ht="24.6" customHeight="1" spans="1:9">
      <c r="A319" s="31"/>
      <c r="B319" s="31"/>
      <c r="C319" s="31"/>
      <c r="D319" s="31"/>
      <c r="E319" s="31"/>
      <c r="F319" s="31"/>
      <c r="G319" s="31"/>
      <c r="H319" s="48"/>
      <c r="I319" s="48"/>
    </row>
    <row r="320" ht="24.6" customHeight="1" spans="1:9">
      <c r="A320" s="31"/>
      <c r="B320" s="31"/>
      <c r="C320" s="31"/>
      <c r="D320" s="31"/>
      <c r="E320" s="31"/>
      <c r="F320" s="31"/>
      <c r="G320" s="31"/>
      <c r="H320" s="48"/>
      <c r="I320" s="48"/>
    </row>
    <row r="321" ht="24.6" customHeight="1" spans="1:9">
      <c r="A321" s="31"/>
      <c r="B321" s="31"/>
      <c r="C321" s="31"/>
      <c r="D321" s="31"/>
      <c r="E321" s="31"/>
      <c r="F321" s="31"/>
      <c r="G321" s="31"/>
      <c r="H321" s="48"/>
      <c r="I321" s="48"/>
    </row>
    <row r="322" ht="24.6" customHeight="1" spans="1:9">
      <c r="A322" s="31"/>
      <c r="B322" s="31"/>
      <c r="C322" s="31"/>
      <c r="D322" s="31"/>
      <c r="E322" s="31"/>
      <c r="F322" s="31"/>
      <c r="G322" s="31"/>
      <c r="H322" s="48"/>
      <c r="I322" s="48"/>
    </row>
    <row r="323" ht="24.6" customHeight="1" spans="1:9">
      <c r="A323" s="31"/>
      <c r="B323" s="31"/>
      <c r="C323" s="31"/>
      <c r="D323" s="31"/>
      <c r="E323" s="31"/>
      <c r="F323" s="31"/>
      <c r="G323" s="31"/>
      <c r="H323" s="48"/>
      <c r="I323" s="48"/>
    </row>
    <row r="324" ht="24.6" customHeight="1" spans="1:9">
      <c r="A324" s="31"/>
      <c r="B324" s="31"/>
      <c r="C324" s="31"/>
      <c r="D324" s="31"/>
      <c r="E324" s="31"/>
      <c r="F324" s="31"/>
      <c r="G324" s="31"/>
      <c r="H324" s="48"/>
      <c r="I324" s="48"/>
    </row>
    <row r="325" ht="24.6" customHeight="1" spans="1:9">
      <c r="A325" s="31"/>
      <c r="B325" s="31"/>
      <c r="C325" s="31"/>
      <c r="D325" s="31"/>
      <c r="E325" s="31"/>
      <c r="F325" s="31"/>
      <c r="G325" s="31"/>
      <c r="H325" s="48"/>
      <c r="I325" s="48"/>
    </row>
    <row r="326" ht="24.6" customHeight="1" spans="1:9">
      <c r="A326" s="31"/>
      <c r="B326" s="31"/>
      <c r="C326" s="31"/>
      <c r="D326" s="31"/>
      <c r="E326" s="31"/>
      <c r="F326" s="31"/>
      <c r="G326" s="31"/>
      <c r="H326" s="48"/>
      <c r="I326" s="48"/>
    </row>
    <row r="327" ht="24.6" customHeight="1"/>
    <row r="328" ht="24.6" customHeight="1"/>
    <row r="329" ht="24.6" customHeight="1"/>
    <row r="330" customFormat="1" ht="24.6" customHeight="1"/>
    <row r="331" customFormat="1" ht="24.6" customHeight="1"/>
    <row r="332" customFormat="1" ht="24.6" customHeight="1"/>
    <row r="333" customFormat="1" ht="24.6" customHeight="1"/>
    <row r="334" customFormat="1" ht="24.6" customHeight="1"/>
    <row r="335" customFormat="1" ht="24.6" customHeight="1"/>
    <row r="336" customFormat="1" ht="24.6" customHeight="1"/>
    <row r="337" customFormat="1" ht="24.6" customHeight="1"/>
    <row r="338" customFormat="1" ht="24.6" customHeight="1"/>
    <row r="339" customFormat="1" ht="24.6" customHeight="1"/>
    <row r="340" customFormat="1" ht="24.6" customHeight="1"/>
    <row r="341" customFormat="1" ht="24.6" customHeight="1"/>
    <row r="342" customFormat="1" ht="24.6" customHeight="1"/>
    <row r="343" customFormat="1" ht="24.6" customHeight="1"/>
    <row r="344" customFormat="1" ht="24.6" customHeight="1"/>
    <row r="345" customFormat="1" ht="24.6" customHeight="1"/>
    <row r="346" customFormat="1" ht="24.6" customHeight="1"/>
    <row r="347" customFormat="1" ht="24.6" customHeight="1"/>
    <row r="348" customFormat="1" ht="24.6" customHeight="1"/>
    <row r="349" customFormat="1" ht="24.6" customHeight="1"/>
    <row r="350" customFormat="1" ht="24.6" customHeight="1"/>
    <row r="351" customFormat="1" ht="24.6" customHeight="1"/>
    <row r="352" customFormat="1" ht="24.6" customHeight="1"/>
    <row r="353" customFormat="1" ht="24.6" customHeight="1"/>
    <row r="354" customFormat="1" ht="24.6" customHeight="1"/>
    <row r="355" customFormat="1" ht="24.6" customHeight="1"/>
    <row r="356" customFormat="1" ht="24.6" customHeight="1"/>
    <row r="357" customFormat="1" ht="24.6" customHeight="1"/>
    <row r="358" customFormat="1" ht="24.6" customHeight="1"/>
    <row r="359" customFormat="1" ht="24.6" customHeight="1"/>
    <row r="360" customFormat="1" ht="24.6" customHeight="1"/>
    <row r="361" customFormat="1" ht="24.6" customHeight="1"/>
    <row r="362" customFormat="1" ht="24.6" customHeight="1"/>
    <row r="363" customFormat="1" ht="24.6" customHeight="1"/>
    <row r="364" customFormat="1" ht="24.6" customHeight="1"/>
    <row r="365" customFormat="1" ht="24.6" customHeight="1"/>
    <row r="366" customFormat="1" ht="24.6" customHeight="1"/>
    <row r="367" customFormat="1" ht="24.6" customHeight="1"/>
    <row r="368" customFormat="1" ht="24.6" customHeight="1"/>
    <row r="369" customFormat="1" ht="24.6" customHeight="1"/>
    <row r="370" customFormat="1" ht="24.6" customHeight="1"/>
    <row r="371" customFormat="1" ht="24.6" customHeight="1"/>
    <row r="372" customFormat="1" ht="24.6" customHeight="1"/>
    <row r="373" customFormat="1" ht="24.6" customHeight="1"/>
    <row r="374" customFormat="1" ht="24.6" customHeight="1"/>
    <row r="375" customFormat="1" ht="24.6" customHeight="1"/>
    <row r="376" customFormat="1" ht="24.6" customHeight="1"/>
    <row r="377" customFormat="1" ht="24.6" customHeight="1"/>
    <row r="378" customFormat="1" ht="24.6" customHeight="1"/>
    <row r="379" customFormat="1" ht="24.6" customHeight="1"/>
    <row r="380" customFormat="1" ht="24.6" customHeight="1"/>
    <row r="381" customFormat="1" ht="24.6" customHeight="1"/>
    <row r="382" customFormat="1" ht="24.6" customHeight="1"/>
    <row r="383" customFormat="1" ht="24.6" customHeight="1"/>
    <row r="384" customFormat="1" ht="24.6" customHeight="1"/>
    <row r="385" customFormat="1" ht="24.6" customHeight="1"/>
    <row r="386" customFormat="1" ht="24.6" customHeight="1"/>
    <row r="387" customFormat="1" ht="24.6" customHeight="1"/>
    <row r="388" customFormat="1" ht="24.6" customHeight="1"/>
    <row r="389" customFormat="1" ht="24.6" customHeight="1"/>
    <row r="390" customFormat="1" ht="24.6" customHeight="1"/>
    <row r="391" customFormat="1" ht="24.6" customHeight="1"/>
    <row r="392" customFormat="1" ht="24.6" customHeight="1"/>
    <row r="393" customFormat="1" ht="24.6" customHeight="1"/>
    <row r="394" customFormat="1" ht="24.6" customHeight="1"/>
    <row r="395" customFormat="1" ht="24.6" customHeight="1"/>
    <row r="396" customFormat="1" ht="24.6" customHeight="1"/>
    <row r="397" customFormat="1" ht="24.6" customHeight="1"/>
    <row r="398" customFormat="1" ht="24.6" customHeight="1"/>
    <row r="399" customFormat="1" ht="24.6" customHeight="1"/>
    <row r="400" customFormat="1" ht="24.6" customHeight="1"/>
    <row r="401" customFormat="1" ht="24.6" customHeight="1"/>
    <row r="402" customFormat="1" ht="24.6" customHeight="1"/>
    <row r="403" customFormat="1" ht="24.6" customHeight="1"/>
    <row r="404" customFormat="1" ht="24.6" customHeight="1"/>
    <row r="405" customFormat="1" ht="24.6" customHeight="1"/>
    <row r="406" customFormat="1" ht="24.6" customHeight="1"/>
    <row r="407" customFormat="1" ht="24.6" customHeight="1"/>
    <row r="408" customFormat="1" ht="24.6" customHeight="1"/>
    <row r="409" customFormat="1" ht="24.6" customHeight="1"/>
    <row r="410" customFormat="1" ht="24.6" customHeight="1"/>
    <row r="411" customFormat="1" ht="24.6" customHeight="1"/>
    <row r="412" customFormat="1" ht="24.6" customHeight="1"/>
    <row r="413" customFormat="1" ht="24.6" customHeight="1"/>
    <row r="414" customFormat="1" ht="24.6" customHeight="1"/>
    <row r="415" customFormat="1" ht="24.6" customHeight="1"/>
    <row r="416" customFormat="1" ht="24.6" customHeight="1"/>
    <row r="417" customFormat="1" ht="24.6" customHeight="1"/>
    <row r="418" customFormat="1" ht="24.6" customHeight="1"/>
    <row r="419" customFormat="1" ht="24.6" customHeight="1"/>
    <row r="420" customFormat="1" ht="24.6" customHeight="1"/>
    <row r="421" customFormat="1" ht="24.6" customHeight="1"/>
    <row r="422" customFormat="1" ht="24.6" customHeight="1"/>
    <row r="423" customFormat="1" ht="24.6" customHeight="1"/>
    <row r="424" customFormat="1" ht="24.6" customHeight="1"/>
    <row r="425" customFormat="1" ht="24.6" customHeight="1"/>
    <row r="426" customFormat="1" ht="24.6" customHeight="1"/>
    <row r="427" customFormat="1" ht="24.6" customHeight="1"/>
    <row r="428" customFormat="1" ht="24.6" customHeight="1"/>
    <row r="429" customFormat="1" ht="24.6" customHeight="1"/>
    <row r="430" customFormat="1" ht="24.6" customHeight="1"/>
    <row r="431" customFormat="1" ht="24.6" customHeight="1"/>
    <row r="432" customFormat="1" ht="24.6" customHeight="1"/>
    <row r="433" customFormat="1" ht="24.6" customHeight="1"/>
    <row r="434" customFormat="1" ht="24.6" customHeight="1"/>
    <row r="435" customFormat="1" ht="24.6" customHeight="1"/>
    <row r="436" customFormat="1" ht="24.6" customHeight="1"/>
    <row r="437" customFormat="1" ht="24.6" customHeight="1"/>
    <row r="438" customFormat="1" ht="24.6" customHeight="1"/>
    <row r="439" customFormat="1" ht="24.6" customHeight="1"/>
    <row r="440" customFormat="1" ht="24.6" customHeight="1"/>
    <row r="441" customFormat="1" ht="24.6" customHeight="1"/>
    <row r="442" customFormat="1" ht="24.6" customHeight="1"/>
    <row r="443" customFormat="1" ht="24.6" customHeight="1"/>
    <row r="444" customFormat="1" ht="24.6" customHeight="1"/>
    <row r="445" customFormat="1" ht="24.6" customHeight="1"/>
    <row r="446" customFormat="1" ht="24.6" customHeight="1"/>
    <row r="447" customFormat="1" ht="24.6" customHeight="1"/>
    <row r="448" customFormat="1" ht="24.6" customHeight="1"/>
    <row r="449" customFormat="1" ht="24.6" customHeight="1"/>
    <row r="450" customFormat="1" ht="24.6" customHeight="1"/>
    <row r="451" customFormat="1" ht="24.6" customHeight="1"/>
    <row r="452" customFormat="1" ht="24.6" customHeight="1"/>
    <row r="453" customFormat="1" ht="24.6" customHeight="1"/>
    <row r="454" customFormat="1" ht="24.6" customHeight="1"/>
    <row r="455" customFormat="1" ht="24.6" customHeight="1"/>
    <row r="456" customFormat="1" ht="24.6" customHeight="1"/>
    <row r="457" customFormat="1" ht="24.6" customHeight="1"/>
    <row r="458" customFormat="1" ht="24.6" customHeight="1"/>
    <row r="459" customFormat="1" ht="24.6" customHeight="1"/>
    <row r="460" customFormat="1" ht="24.6" customHeight="1"/>
    <row r="461" customFormat="1" ht="24.6" customHeight="1"/>
    <row r="462" customFormat="1" ht="24.6" customHeight="1"/>
    <row r="463" customFormat="1" ht="24.6" customHeight="1"/>
    <row r="464" customFormat="1" ht="24.6" customHeight="1"/>
    <row r="465" customFormat="1" ht="24.6" customHeight="1"/>
    <row r="466" customFormat="1" ht="24.6" customHeight="1"/>
    <row r="467" customFormat="1" ht="24.6" customHeight="1"/>
    <row r="468" customFormat="1" ht="24.6" customHeight="1"/>
    <row r="469" customFormat="1" ht="24.6" customHeight="1"/>
    <row r="470" customFormat="1" ht="24.6" customHeight="1"/>
    <row r="471" customFormat="1" ht="24.6" customHeight="1"/>
    <row r="472" customFormat="1" ht="24.6" customHeight="1"/>
    <row r="473" customFormat="1" ht="24.6" customHeight="1"/>
    <row r="474" customFormat="1" ht="24.6" customHeight="1"/>
    <row r="475" customFormat="1" ht="24.6" customHeight="1"/>
    <row r="476" customFormat="1" ht="24.6" customHeight="1"/>
    <row r="477" customFormat="1" ht="24.6" customHeight="1"/>
    <row r="478" customFormat="1" ht="24.6" customHeight="1"/>
    <row r="479" customFormat="1" ht="24.6" customHeight="1"/>
    <row r="480" customFormat="1" ht="24.6" customHeight="1"/>
    <row r="481" customFormat="1" ht="24.6" customHeight="1"/>
    <row r="482" customFormat="1" ht="24.6" customHeight="1"/>
    <row r="483" customFormat="1" ht="24.6" customHeight="1"/>
    <row r="484" customFormat="1" ht="24.6" customHeight="1"/>
    <row r="485" customFormat="1" ht="24.6" customHeight="1"/>
    <row r="486" customFormat="1" ht="24.6" customHeight="1"/>
    <row r="487" customFormat="1" ht="24.6" customHeight="1"/>
    <row r="488" customFormat="1" ht="24.6" customHeight="1"/>
    <row r="489" customFormat="1" ht="24.6" customHeight="1"/>
    <row r="490" customFormat="1" ht="24.6" customHeight="1"/>
    <row r="491" customFormat="1" ht="24.6" customHeight="1"/>
    <row r="492" customFormat="1" ht="24.6" customHeight="1"/>
    <row r="493" customFormat="1" ht="24.6" customHeight="1"/>
    <row r="494" customFormat="1" ht="24.6" customHeight="1"/>
    <row r="495" customFormat="1" ht="24.6" customHeight="1"/>
    <row r="496" customFormat="1" ht="24.6" customHeight="1"/>
    <row r="497" customFormat="1" ht="24.6" customHeight="1"/>
    <row r="498" customFormat="1" ht="24.6" customHeight="1"/>
    <row r="499" customFormat="1" ht="24.6" customHeight="1"/>
    <row r="500" customFormat="1" ht="24.6" customHeight="1"/>
    <row r="501" customFormat="1" ht="24.6" customHeight="1"/>
    <row r="502" customFormat="1" ht="24.6" customHeight="1"/>
    <row r="503" customFormat="1" ht="24.6" customHeight="1"/>
    <row r="504" customFormat="1" ht="24.6" customHeight="1"/>
    <row r="505" customFormat="1" ht="24.6" customHeight="1"/>
    <row r="506" customFormat="1" ht="24.6" customHeight="1"/>
    <row r="507" customFormat="1" ht="24.6" customHeight="1"/>
    <row r="508" customFormat="1" ht="24.6" customHeight="1"/>
    <row r="509" customFormat="1" ht="24.6" customHeight="1"/>
    <row r="510" customFormat="1" ht="24.6" customHeight="1"/>
    <row r="511" customFormat="1" ht="24.6" customHeight="1"/>
    <row r="512" customFormat="1" ht="24.6" customHeight="1"/>
    <row r="513" customFormat="1" ht="24.6" customHeight="1"/>
    <row r="514" customFormat="1" ht="24.6" customHeight="1"/>
    <row r="515" customFormat="1" ht="24.6" customHeight="1"/>
    <row r="516" customFormat="1" ht="24.6" customHeight="1"/>
    <row r="517" customFormat="1" ht="24.6" customHeight="1"/>
    <row r="518" customFormat="1" ht="24.6" customHeight="1"/>
    <row r="519" customFormat="1" ht="24.6" customHeight="1"/>
    <row r="520" customFormat="1" ht="24.6" customHeight="1"/>
    <row r="521" customFormat="1" ht="24.6" customHeight="1"/>
    <row r="522" customFormat="1" ht="24.6" customHeight="1"/>
    <row r="523" customFormat="1" ht="24.6" customHeight="1"/>
    <row r="524" customFormat="1" ht="24.6" customHeight="1"/>
    <row r="525" customFormat="1" ht="24.6" customHeight="1"/>
    <row r="526" customFormat="1" ht="24.6" customHeight="1"/>
    <row r="527" customFormat="1" ht="24.6" customHeight="1"/>
    <row r="528" customFormat="1" ht="24.6" customHeight="1"/>
    <row r="529" customFormat="1" ht="24.6" customHeight="1"/>
    <row r="530" customFormat="1" ht="24.6" customHeight="1"/>
    <row r="531" customFormat="1" ht="24.6" customHeight="1"/>
    <row r="532" customFormat="1" ht="24.6" customHeight="1"/>
    <row r="533" customFormat="1" ht="24.6" customHeight="1"/>
    <row r="534" customFormat="1" ht="24.6" customHeight="1"/>
    <row r="535" customFormat="1" ht="24.6" customHeight="1"/>
    <row r="536" customFormat="1" ht="24.6" customHeight="1"/>
    <row r="537" customFormat="1" ht="24.6" customHeight="1"/>
    <row r="538" customFormat="1" ht="24.6" customHeight="1"/>
    <row r="539" customFormat="1" ht="24.6" customHeight="1"/>
    <row r="540" customFormat="1" ht="24.6" customHeight="1"/>
    <row r="541" customFormat="1" ht="24.6" customHeight="1"/>
    <row r="542" customFormat="1" ht="24.6" customHeight="1"/>
    <row r="543" customFormat="1" ht="24.6" customHeight="1"/>
    <row r="544" customFormat="1" ht="24.6" customHeight="1"/>
    <row r="545" customFormat="1" ht="24.6" customHeight="1"/>
    <row r="546" customFormat="1" ht="24.6" customHeight="1"/>
    <row r="547" customFormat="1" ht="24.6" customHeight="1"/>
    <row r="548" customFormat="1" ht="24.6" customHeight="1"/>
    <row r="549" customFormat="1" ht="24.6" customHeight="1"/>
    <row r="550" customFormat="1" ht="24.6" customHeight="1"/>
    <row r="551" customFormat="1" ht="24.6" customHeight="1"/>
    <row r="552" customFormat="1" ht="24.6" customHeight="1"/>
    <row r="553" customFormat="1" ht="24.6" customHeight="1"/>
    <row r="554" customFormat="1" ht="24.6" customHeight="1"/>
    <row r="555" customFormat="1" ht="24.6" customHeight="1"/>
    <row r="556" customFormat="1" ht="24.6" customHeight="1"/>
    <row r="557" customFormat="1" ht="24.6" customHeight="1"/>
    <row r="558" customFormat="1" ht="24.6" customHeight="1"/>
    <row r="559" customFormat="1" ht="24.6" customHeight="1"/>
    <row r="560" customFormat="1" ht="24.6" customHeight="1"/>
    <row r="561" customFormat="1" ht="24.6" customHeight="1"/>
    <row r="562" customFormat="1" ht="24.6" customHeight="1"/>
    <row r="563" customFormat="1" ht="24.6" customHeight="1"/>
    <row r="564" customFormat="1" ht="24.6" customHeight="1"/>
    <row r="565" customFormat="1" ht="24.6" customHeight="1"/>
    <row r="566" customFormat="1" ht="24.6" customHeight="1"/>
    <row r="567" customFormat="1" ht="24.6" customHeight="1"/>
    <row r="568" customFormat="1" ht="24.6" customHeight="1"/>
    <row r="569" customFormat="1" ht="24.6" customHeight="1"/>
    <row r="570" customFormat="1" ht="24.6" customHeight="1"/>
    <row r="571" customFormat="1" ht="24.6" customHeight="1"/>
    <row r="572" customFormat="1" ht="24.6" customHeight="1"/>
    <row r="573" customFormat="1" ht="24.6" customHeight="1"/>
    <row r="574" customFormat="1" ht="24.6" customHeight="1"/>
    <row r="575" customFormat="1" ht="24.6" customHeight="1"/>
    <row r="576" customFormat="1" ht="24.6" customHeight="1"/>
    <row r="577" customFormat="1" ht="24.6" customHeight="1"/>
    <row r="578" customFormat="1" ht="24.6" customHeight="1"/>
    <row r="579" customFormat="1" ht="24.6" customHeight="1"/>
    <row r="580" customFormat="1" ht="24.6" customHeight="1"/>
    <row r="581" customFormat="1" ht="24.6" customHeight="1"/>
    <row r="582" customFormat="1" ht="24.6" customHeight="1"/>
    <row r="583" customFormat="1" ht="24.6" customHeight="1"/>
    <row r="584" customFormat="1" ht="24.6" customHeight="1"/>
    <row r="585" customFormat="1" ht="24.6" customHeight="1"/>
    <row r="586" customFormat="1" ht="24.6" customHeight="1"/>
    <row r="587" customFormat="1" ht="24.6" customHeight="1"/>
    <row r="588" customFormat="1" ht="24.6" customHeight="1"/>
    <row r="589" customFormat="1" ht="24.6" customHeight="1"/>
    <row r="590" customFormat="1" ht="24.6" customHeight="1"/>
    <row r="591" customFormat="1" ht="24.6" customHeight="1"/>
    <row r="592" customFormat="1" ht="24.6" customHeight="1"/>
    <row r="593" customFormat="1" ht="24.6" customHeight="1"/>
    <row r="594" customFormat="1" ht="24.6" customHeight="1"/>
    <row r="595" customFormat="1" ht="24.6" customHeight="1"/>
    <row r="596" customFormat="1" ht="24.6" customHeight="1"/>
    <row r="597" customFormat="1" ht="24.6" customHeight="1"/>
    <row r="598" customFormat="1" ht="24.6" customHeight="1"/>
    <row r="599" customFormat="1" ht="24.6" customHeight="1"/>
    <row r="600" customFormat="1" ht="24.6" customHeight="1"/>
    <row r="601" customFormat="1" ht="24.6" customHeight="1"/>
    <row r="602" customFormat="1" ht="24.6" customHeight="1"/>
    <row r="603" customFormat="1" ht="24.6" customHeight="1"/>
    <row r="604" customFormat="1" ht="24.6" customHeight="1"/>
    <row r="605" customFormat="1" ht="24.6" customHeight="1"/>
    <row r="606" customFormat="1" ht="24.6" customHeight="1"/>
    <row r="607" customFormat="1" ht="24.6" customHeight="1"/>
    <row r="608" customFormat="1" ht="24.6" customHeight="1"/>
    <row r="609" customFormat="1" ht="24.6" customHeight="1"/>
    <row r="610" customFormat="1" ht="24.6" customHeight="1"/>
    <row r="611" customFormat="1" ht="24.6" customHeight="1"/>
    <row r="612" customFormat="1" ht="24.6" customHeight="1"/>
    <row r="613" customFormat="1" ht="24.6" customHeight="1"/>
    <row r="614" customFormat="1" ht="24.6" customHeight="1"/>
    <row r="615" customFormat="1" ht="24.6" customHeight="1"/>
    <row r="616" customFormat="1" ht="24.6" customHeight="1"/>
    <row r="617" customFormat="1" ht="24.6" customHeight="1"/>
    <row r="618" customFormat="1" ht="24.6" customHeight="1"/>
    <row r="619" customFormat="1" ht="24.6" customHeight="1"/>
    <row r="620" customFormat="1" ht="24.6" customHeight="1"/>
    <row r="621" customFormat="1" ht="24.6" customHeight="1"/>
    <row r="622" customFormat="1" ht="24.6" customHeight="1"/>
    <row r="623" customFormat="1" ht="24.6" customHeight="1"/>
    <row r="624" customFormat="1" ht="24.6" customHeight="1"/>
    <row r="625" customFormat="1" ht="24.6" customHeight="1"/>
    <row r="626" customFormat="1" ht="24.6" customHeight="1"/>
    <row r="627" customFormat="1" ht="24.6" customHeight="1"/>
    <row r="628" customFormat="1" ht="24.6" customHeight="1"/>
    <row r="629" customFormat="1" ht="24.6" customHeight="1"/>
    <row r="630" customFormat="1" ht="24.6" customHeight="1"/>
    <row r="631" customFormat="1" ht="24.6" customHeight="1"/>
    <row r="632" customFormat="1" ht="24.6" customHeight="1"/>
    <row r="633" customFormat="1" ht="24.6" customHeight="1"/>
    <row r="634" customFormat="1" ht="24.6" customHeight="1"/>
    <row r="635" customFormat="1" ht="24.6" customHeight="1"/>
    <row r="636" customFormat="1" ht="24.6" customHeight="1"/>
    <row r="637" customFormat="1" ht="24.6" customHeight="1"/>
    <row r="638" customFormat="1" ht="24.6" customHeight="1"/>
    <row r="639" customFormat="1" ht="24.6" customHeight="1"/>
    <row r="640" customFormat="1" ht="24.6" customHeight="1"/>
    <row r="641" customFormat="1" ht="24.6" customHeight="1"/>
    <row r="642" customFormat="1" ht="24.6" customHeight="1"/>
    <row r="643" customFormat="1" ht="24.6" customHeight="1"/>
    <row r="644" customFormat="1" ht="24.6" customHeight="1"/>
    <row r="645" customFormat="1" ht="24.6" customHeight="1"/>
    <row r="646" customFormat="1" ht="24.6" customHeight="1"/>
    <row r="647" customFormat="1" ht="24.6" customHeight="1"/>
    <row r="648" customFormat="1" ht="24.6" customHeight="1"/>
    <row r="649" customFormat="1" ht="24.6" customHeight="1"/>
    <row r="650" customFormat="1" ht="24.6" customHeight="1"/>
    <row r="651" customFormat="1" ht="24.6" customHeight="1"/>
    <row r="652" customFormat="1" ht="24.6" customHeight="1"/>
    <row r="653" customFormat="1" ht="24.6" customHeight="1"/>
    <row r="654" customFormat="1" ht="24.6" customHeight="1"/>
    <row r="655" customFormat="1" ht="24.6" customHeight="1"/>
    <row r="656" customFormat="1" ht="24.6" customHeight="1"/>
    <row r="657" customFormat="1" ht="24.6" customHeight="1"/>
    <row r="658" customFormat="1" ht="24.6" customHeight="1"/>
    <row r="659" customFormat="1" ht="24.6" customHeight="1"/>
    <row r="660" customFormat="1" ht="24.6" customHeight="1"/>
    <row r="661" customFormat="1" ht="24.6" customHeight="1"/>
    <row r="662" customFormat="1" ht="24.6" customHeight="1"/>
    <row r="663" customFormat="1" ht="24.6" customHeight="1"/>
    <row r="664" customFormat="1" ht="24.6" customHeight="1"/>
    <row r="665" customFormat="1" ht="24.6" customHeight="1"/>
    <row r="666" customFormat="1" ht="24.6" customHeight="1"/>
    <row r="667" customFormat="1" ht="24.6" customHeight="1"/>
    <row r="668" customFormat="1" ht="24.6" customHeight="1"/>
    <row r="669" customFormat="1" ht="24.6" customHeight="1"/>
    <row r="670" customFormat="1" ht="24.6" customHeight="1"/>
    <row r="671" customFormat="1" ht="24.6" customHeight="1"/>
    <row r="672" customFormat="1" ht="24.6" customHeight="1"/>
    <row r="673" customFormat="1" ht="24.6" customHeight="1"/>
    <row r="674" customFormat="1" ht="24.6" customHeight="1"/>
    <row r="675" customFormat="1" ht="24.6" customHeight="1"/>
    <row r="676" customFormat="1" ht="24.6" customHeight="1"/>
    <row r="677" customFormat="1" ht="24.6" customHeight="1"/>
    <row r="678" customFormat="1" ht="24.6" customHeight="1"/>
    <row r="679" customFormat="1" ht="24.6" customHeight="1"/>
    <row r="680" customFormat="1" ht="24.6" customHeight="1"/>
    <row r="681" customFormat="1" ht="24.6" customHeight="1"/>
    <row r="682" customFormat="1" ht="24.6" customHeight="1"/>
    <row r="683" customFormat="1" ht="24.6" customHeight="1"/>
    <row r="684" customFormat="1" ht="24.6" customHeight="1"/>
    <row r="685" customFormat="1" ht="24.6" customHeight="1"/>
    <row r="686" customFormat="1" ht="24.6" customHeight="1"/>
    <row r="687" customFormat="1" ht="24.6" customHeight="1"/>
    <row r="688" customFormat="1" ht="24.6" customHeight="1"/>
    <row r="689" customFormat="1" ht="24.6" customHeight="1"/>
    <row r="690" customFormat="1" ht="24.6" customHeight="1"/>
    <row r="691" customFormat="1" ht="24.6" customHeight="1"/>
    <row r="692" customFormat="1" ht="24.6" customHeight="1"/>
    <row r="693" customFormat="1" ht="24.6" customHeight="1"/>
    <row r="694" customFormat="1" ht="24.6" customHeight="1"/>
    <row r="695" customFormat="1" ht="24.6" customHeight="1"/>
    <row r="696" customFormat="1" ht="24.6" customHeight="1"/>
    <row r="697" customFormat="1" ht="24.6" customHeight="1"/>
    <row r="698" customFormat="1" ht="24.6" customHeight="1"/>
    <row r="699" customFormat="1" ht="24.6" customHeight="1"/>
    <row r="700" customFormat="1" ht="24.6" customHeight="1"/>
    <row r="701" customFormat="1" ht="24.6" customHeight="1"/>
    <row r="702" customFormat="1" ht="24.6" customHeight="1"/>
    <row r="703" customFormat="1" ht="24.6" customHeight="1"/>
    <row r="704" customFormat="1" ht="24.6" customHeight="1"/>
    <row r="705" customFormat="1" ht="24.6" customHeight="1"/>
    <row r="706" customFormat="1" ht="24.6" customHeight="1"/>
    <row r="707" customFormat="1" ht="24.6" customHeight="1"/>
    <row r="708" customFormat="1" ht="24.6" customHeight="1"/>
    <row r="709" customFormat="1" ht="24.6" customHeight="1"/>
    <row r="710" customFormat="1" ht="24.6" customHeight="1"/>
    <row r="711" customFormat="1" ht="24.6" customHeight="1"/>
    <row r="712" customFormat="1" ht="24.6" customHeight="1"/>
    <row r="713" customFormat="1" ht="24.6" customHeight="1"/>
    <row r="714" customFormat="1" ht="24.6" customHeight="1"/>
    <row r="715" customFormat="1" ht="24.6" customHeight="1"/>
    <row r="716" customFormat="1" ht="24.6" customHeight="1"/>
    <row r="717" customFormat="1" ht="24.6" customHeight="1"/>
    <row r="718" customFormat="1" ht="24.6" customHeight="1"/>
    <row r="719" customFormat="1" ht="24.6" customHeight="1"/>
    <row r="720" customFormat="1" ht="24.6" customHeight="1"/>
    <row r="721" customFormat="1" ht="24.6" customHeight="1"/>
    <row r="722" customFormat="1" ht="24.6" customHeight="1"/>
    <row r="723" customFormat="1" ht="24.6" customHeight="1"/>
    <row r="724" customFormat="1" ht="24.6" customHeight="1"/>
    <row r="725" customFormat="1" ht="24.6" customHeight="1"/>
    <row r="726" customFormat="1" ht="24.6" customHeight="1"/>
    <row r="727" customFormat="1" ht="24.6" customHeight="1"/>
    <row r="728" customFormat="1" ht="24.6" customHeight="1"/>
    <row r="729" customFormat="1" ht="24.6" customHeight="1"/>
    <row r="730" customFormat="1" ht="24.6" customHeight="1"/>
    <row r="731" customFormat="1" ht="24.6" customHeight="1"/>
    <row r="732" customFormat="1" ht="24.6" customHeight="1"/>
    <row r="733" customFormat="1" ht="24.6" customHeight="1"/>
    <row r="734" customFormat="1" ht="24.6" customHeight="1"/>
    <row r="735" customFormat="1" ht="24.6" customHeight="1"/>
    <row r="736" customFormat="1" ht="24.6" customHeight="1"/>
    <row r="737" customFormat="1" ht="24.6" customHeight="1"/>
    <row r="738" customFormat="1" ht="24.6" customHeight="1"/>
    <row r="739" customFormat="1" ht="24.6" customHeight="1"/>
    <row r="740" customFormat="1" ht="24.6" customHeight="1"/>
    <row r="741" customFormat="1" ht="24.6" customHeight="1"/>
    <row r="742" customFormat="1" ht="24.6" customHeight="1"/>
    <row r="743" customFormat="1" ht="24.6" customHeight="1"/>
    <row r="744" customFormat="1" ht="24.6" customHeight="1"/>
    <row r="745" customFormat="1" ht="24.6" customHeight="1"/>
    <row r="746" customFormat="1" ht="24.6" customHeight="1"/>
    <row r="747" customFormat="1" ht="24.6" customHeight="1"/>
    <row r="748" customFormat="1" ht="24.6" customHeight="1"/>
  </sheetData>
  <autoFilter ref="A2:I297">
    <extLst/>
  </autoFilter>
  <mergeCells count="1">
    <mergeCell ref="A1:I1"/>
  </mergeCells>
  <conditionalFormatting sqref="H249">
    <cfRule type="expression" dxfId="0" priority="1">
      <formula>$A249&lt;&gt;""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topLeftCell="A32" workbookViewId="0">
      <selection activeCell="I46" sqref="I46"/>
    </sheetView>
  </sheetViews>
  <sheetFormatPr defaultColWidth="9" defaultRowHeight="18.75" outlineLevelCol="7"/>
  <cols>
    <col min="1" max="1" width="7.5" style="3" customWidth="1"/>
    <col min="2" max="2" width="22.125" style="4" customWidth="1"/>
    <col min="3" max="3" width="12.375" style="3" customWidth="1"/>
    <col min="4" max="4" width="9" style="3"/>
    <col min="5" max="7" width="14.625" style="3" customWidth="1"/>
    <col min="8" max="8" width="9" style="3"/>
    <col min="9" max="16384" width="9" style="5"/>
  </cols>
  <sheetData>
    <row r="1" ht="35" customHeight="1" spans="1:8">
      <c r="A1" s="6" t="s">
        <v>848</v>
      </c>
      <c r="B1" s="7"/>
      <c r="C1" s="6"/>
      <c r="D1" s="6"/>
      <c r="E1" s="6"/>
      <c r="F1" s="6"/>
      <c r="G1" s="6"/>
      <c r="H1" s="6"/>
    </row>
    <row r="2" s="1" customFormat="1" ht="23" customHeight="1" spans="1:8">
      <c r="A2" s="8" t="s">
        <v>1</v>
      </c>
      <c r="B2" s="8" t="s">
        <v>849</v>
      </c>
      <c r="C2" s="8" t="s">
        <v>850</v>
      </c>
      <c r="D2" s="8" t="s">
        <v>4</v>
      </c>
      <c r="E2" s="9" t="s">
        <v>851</v>
      </c>
      <c r="F2" s="10"/>
      <c r="G2" s="11"/>
      <c r="H2" s="8" t="s">
        <v>9</v>
      </c>
    </row>
    <row r="3" s="2" customFormat="1" ht="23" customHeight="1" spans="1:8">
      <c r="A3" s="8"/>
      <c r="B3" s="8"/>
      <c r="C3" s="8"/>
      <c r="D3" s="8"/>
      <c r="E3" s="8" t="s">
        <v>852</v>
      </c>
      <c r="F3" s="8" t="s">
        <v>853</v>
      </c>
      <c r="G3" s="8" t="s">
        <v>854</v>
      </c>
      <c r="H3" s="8"/>
    </row>
    <row r="4" ht="23" customHeight="1" spans="1:8">
      <c r="A4" s="12">
        <v>1</v>
      </c>
      <c r="B4" s="13" t="s">
        <v>855</v>
      </c>
      <c r="C4" s="14" t="s">
        <v>856</v>
      </c>
      <c r="D4" s="14" t="s">
        <v>10</v>
      </c>
      <c r="E4" s="12">
        <v>17</v>
      </c>
      <c r="F4" s="12">
        <v>100</v>
      </c>
      <c r="G4" s="12">
        <f>E4+F4</f>
        <v>117</v>
      </c>
      <c r="H4" s="12"/>
    </row>
    <row r="5" ht="23" customHeight="1" spans="1:8">
      <c r="A5" s="12">
        <v>2</v>
      </c>
      <c r="B5" s="13" t="s">
        <v>855</v>
      </c>
      <c r="C5" s="14" t="s">
        <v>857</v>
      </c>
      <c r="D5" s="14" t="s">
        <v>10</v>
      </c>
      <c r="E5" s="12">
        <v>33</v>
      </c>
      <c r="F5" s="12">
        <v>881</v>
      </c>
      <c r="G5" s="12">
        <f t="shared" ref="G5:G16" si="0">E5+F5</f>
        <v>914</v>
      </c>
      <c r="H5" s="12"/>
    </row>
    <row r="6" ht="23" customHeight="1" spans="1:8">
      <c r="A6" s="12">
        <v>3</v>
      </c>
      <c r="B6" s="13" t="s">
        <v>858</v>
      </c>
      <c r="C6" s="14" t="s">
        <v>856</v>
      </c>
      <c r="D6" s="14" t="s">
        <v>10</v>
      </c>
      <c r="E6" s="12">
        <v>15</v>
      </c>
      <c r="F6" s="12">
        <v>102</v>
      </c>
      <c r="G6" s="12">
        <f t="shared" si="0"/>
        <v>117</v>
      </c>
      <c r="H6" s="12"/>
    </row>
    <row r="7" ht="23" customHeight="1" spans="1:8">
      <c r="A7" s="12">
        <v>4</v>
      </c>
      <c r="B7" s="13" t="s">
        <v>858</v>
      </c>
      <c r="C7" s="14" t="s">
        <v>857</v>
      </c>
      <c r="D7" s="14" t="s">
        <v>10</v>
      </c>
      <c r="E7" s="12">
        <v>32</v>
      </c>
      <c r="F7" s="12">
        <v>914</v>
      </c>
      <c r="G7" s="12">
        <f t="shared" si="0"/>
        <v>946</v>
      </c>
      <c r="H7" s="12"/>
    </row>
    <row r="8" ht="23" customHeight="1" spans="1:8">
      <c r="A8" s="12">
        <v>5</v>
      </c>
      <c r="B8" s="15" t="s">
        <v>859</v>
      </c>
      <c r="C8" s="14" t="s">
        <v>860</v>
      </c>
      <c r="D8" s="14" t="s">
        <v>10</v>
      </c>
      <c r="E8" s="12">
        <v>48</v>
      </c>
      <c r="F8" s="12">
        <v>0</v>
      </c>
      <c r="G8" s="12">
        <f t="shared" si="0"/>
        <v>48</v>
      </c>
      <c r="H8" s="12"/>
    </row>
    <row r="9" ht="23" customHeight="1" spans="1:8">
      <c r="A9" s="12">
        <v>6</v>
      </c>
      <c r="B9" s="15" t="s">
        <v>861</v>
      </c>
      <c r="C9" s="14" t="s">
        <v>860</v>
      </c>
      <c r="D9" s="14" t="s">
        <v>10</v>
      </c>
      <c r="E9" s="12">
        <v>13</v>
      </c>
      <c r="F9" s="12">
        <v>0</v>
      </c>
      <c r="G9" s="12">
        <f t="shared" si="0"/>
        <v>13</v>
      </c>
      <c r="H9" s="12"/>
    </row>
    <row r="10" ht="23" customHeight="1" spans="1:8">
      <c r="A10" s="12">
        <v>7</v>
      </c>
      <c r="B10" s="15" t="s">
        <v>862</v>
      </c>
      <c r="C10" s="14" t="s">
        <v>856</v>
      </c>
      <c r="D10" s="14" t="s">
        <v>10</v>
      </c>
      <c r="E10" s="12">
        <v>37</v>
      </c>
      <c r="F10" s="12">
        <v>1726</v>
      </c>
      <c r="G10" s="12">
        <f t="shared" si="0"/>
        <v>1763</v>
      </c>
      <c r="H10" s="12"/>
    </row>
    <row r="11" ht="23" customHeight="1" spans="1:8">
      <c r="A11" s="12">
        <v>8</v>
      </c>
      <c r="B11" s="15" t="s">
        <v>863</v>
      </c>
      <c r="C11" s="14" t="s">
        <v>857</v>
      </c>
      <c r="D11" s="14" t="s">
        <v>10</v>
      </c>
      <c r="E11" s="12">
        <v>15</v>
      </c>
      <c r="F11" s="12">
        <v>46</v>
      </c>
      <c r="G11" s="12">
        <f t="shared" si="0"/>
        <v>61</v>
      </c>
      <c r="H11" s="12"/>
    </row>
    <row r="12" ht="23" customHeight="1" spans="1:8">
      <c r="A12" s="12">
        <v>9</v>
      </c>
      <c r="B12" s="15" t="s">
        <v>864</v>
      </c>
      <c r="C12" s="14" t="s">
        <v>857</v>
      </c>
      <c r="D12" s="14" t="s">
        <v>10</v>
      </c>
      <c r="E12" s="12">
        <v>22</v>
      </c>
      <c r="F12" s="12">
        <v>1022</v>
      </c>
      <c r="G12" s="12">
        <f t="shared" si="0"/>
        <v>1044</v>
      </c>
      <c r="H12" s="12"/>
    </row>
    <row r="13" ht="23" customHeight="1" spans="1:8">
      <c r="A13" s="12">
        <v>10</v>
      </c>
      <c r="B13" s="15" t="s">
        <v>865</v>
      </c>
      <c r="C13" s="14" t="s">
        <v>860</v>
      </c>
      <c r="D13" s="14" t="s">
        <v>10</v>
      </c>
      <c r="E13" s="12">
        <v>37</v>
      </c>
      <c r="F13" s="12">
        <v>177</v>
      </c>
      <c r="G13" s="12">
        <f t="shared" si="0"/>
        <v>214</v>
      </c>
      <c r="H13" s="12"/>
    </row>
    <row r="14" ht="23" customHeight="1" spans="1:8">
      <c r="A14" s="12">
        <v>11</v>
      </c>
      <c r="B14" s="15" t="s">
        <v>866</v>
      </c>
      <c r="C14" s="12" t="s">
        <v>867</v>
      </c>
      <c r="D14" s="14" t="s">
        <v>868</v>
      </c>
      <c r="E14" s="12">
        <v>27</v>
      </c>
      <c r="F14" s="12">
        <v>297</v>
      </c>
      <c r="G14" s="12">
        <f t="shared" si="0"/>
        <v>324</v>
      </c>
      <c r="H14" s="12"/>
    </row>
    <row r="15" ht="23" customHeight="1" spans="1:8">
      <c r="A15" s="12">
        <v>12</v>
      </c>
      <c r="B15" s="15" t="s">
        <v>869</v>
      </c>
      <c r="C15" s="12" t="s">
        <v>870</v>
      </c>
      <c r="D15" s="14" t="s">
        <v>868</v>
      </c>
      <c r="E15" s="12">
        <v>61</v>
      </c>
      <c r="F15" s="12">
        <v>614</v>
      </c>
      <c r="G15" s="12">
        <f t="shared" si="0"/>
        <v>675</v>
      </c>
      <c r="H15" s="12"/>
    </row>
    <row r="16" s="1" customFormat="1" ht="23" customHeight="1" spans="1:8">
      <c r="A16" s="8" t="s">
        <v>871</v>
      </c>
      <c r="B16" s="16"/>
      <c r="C16" s="8"/>
      <c r="D16" s="8"/>
      <c r="E16" s="8">
        <f>SUM(E4:E15)</f>
        <v>357</v>
      </c>
      <c r="F16" s="8">
        <f>SUM(F4:F15)</f>
        <v>5879</v>
      </c>
      <c r="G16" s="8">
        <f>SUM(G4:G15)</f>
        <v>6236</v>
      </c>
      <c r="H16" s="8"/>
    </row>
    <row r="17" ht="23" customHeight="1" spans="4:7">
      <c r="D17" s="17"/>
      <c r="G17" s="3" t="s">
        <v>872</v>
      </c>
    </row>
    <row r="19" ht="27" spans="1:8">
      <c r="A19" s="6" t="s">
        <v>848</v>
      </c>
      <c r="B19" s="7"/>
      <c r="C19" s="6"/>
      <c r="D19" s="6"/>
      <c r="E19" s="6"/>
      <c r="F19" s="6"/>
      <c r="G19" s="6"/>
      <c r="H19" s="6"/>
    </row>
    <row r="20" spans="1:8">
      <c r="A20" s="8" t="s">
        <v>1</v>
      </c>
      <c r="B20" s="8" t="s">
        <v>849</v>
      </c>
      <c r="C20" s="8" t="s">
        <v>850</v>
      </c>
      <c r="D20" s="8" t="s">
        <v>4</v>
      </c>
      <c r="E20" s="9" t="s">
        <v>851</v>
      </c>
      <c r="F20" s="10"/>
      <c r="G20" s="11"/>
      <c r="H20" s="8" t="s">
        <v>9</v>
      </c>
    </row>
    <row r="21" spans="1:8">
      <c r="A21" s="8"/>
      <c r="B21" s="8"/>
      <c r="C21" s="8"/>
      <c r="D21" s="8"/>
      <c r="E21" s="8" t="s">
        <v>852</v>
      </c>
      <c r="F21" s="8" t="s">
        <v>873</v>
      </c>
      <c r="G21" s="8" t="s">
        <v>854</v>
      </c>
      <c r="H21" s="8"/>
    </row>
    <row r="22" spans="1:8">
      <c r="A22" s="12">
        <v>1</v>
      </c>
      <c r="B22" s="13" t="s">
        <v>855</v>
      </c>
      <c r="C22" s="14" t="s">
        <v>856</v>
      </c>
      <c r="D22" s="14" t="s">
        <v>10</v>
      </c>
      <c r="E22" s="12">
        <v>11</v>
      </c>
      <c r="F22" s="12">
        <v>100</v>
      </c>
      <c r="G22" s="12">
        <f t="shared" ref="G22:G33" si="1">E22+F22</f>
        <v>111</v>
      </c>
      <c r="H22" s="12"/>
    </row>
    <row r="23" spans="1:8">
      <c r="A23" s="12">
        <v>2</v>
      </c>
      <c r="B23" s="13" t="s">
        <v>855</v>
      </c>
      <c r="C23" s="14" t="s">
        <v>857</v>
      </c>
      <c r="D23" s="14" t="s">
        <v>10</v>
      </c>
      <c r="E23" s="12">
        <v>30</v>
      </c>
      <c r="F23" s="12">
        <v>881</v>
      </c>
      <c r="G23" s="12">
        <f t="shared" si="1"/>
        <v>911</v>
      </c>
      <c r="H23" s="12"/>
    </row>
    <row r="24" spans="1:8">
      <c r="A24" s="12">
        <v>3</v>
      </c>
      <c r="B24" s="13" t="s">
        <v>858</v>
      </c>
      <c r="C24" s="14" t="s">
        <v>856</v>
      </c>
      <c r="D24" s="14" t="s">
        <v>10</v>
      </c>
      <c r="E24" s="12">
        <v>11</v>
      </c>
      <c r="F24" s="12">
        <v>102</v>
      </c>
      <c r="G24" s="12">
        <f t="shared" si="1"/>
        <v>113</v>
      </c>
      <c r="H24" s="12"/>
    </row>
    <row r="25" spans="1:8">
      <c r="A25" s="12">
        <v>4</v>
      </c>
      <c r="B25" s="13" t="s">
        <v>858</v>
      </c>
      <c r="C25" s="14" t="s">
        <v>857</v>
      </c>
      <c r="D25" s="14" t="s">
        <v>10</v>
      </c>
      <c r="E25" s="12">
        <v>28</v>
      </c>
      <c r="F25" s="12">
        <v>914</v>
      </c>
      <c r="G25" s="12">
        <f t="shared" si="1"/>
        <v>942</v>
      </c>
      <c r="H25" s="12"/>
    </row>
    <row r="26" spans="1:8">
      <c r="A26" s="12">
        <v>5</v>
      </c>
      <c r="B26" s="15" t="s">
        <v>859</v>
      </c>
      <c r="C26" s="14" t="s">
        <v>860</v>
      </c>
      <c r="D26" s="14" t="s">
        <v>10</v>
      </c>
      <c r="E26" s="12">
        <v>48</v>
      </c>
      <c r="F26" s="12">
        <v>0</v>
      </c>
      <c r="G26" s="12">
        <f t="shared" si="1"/>
        <v>48</v>
      </c>
      <c r="H26" s="12"/>
    </row>
    <row r="27" spans="1:8">
      <c r="A27" s="12">
        <v>6</v>
      </c>
      <c r="B27" s="15" t="s">
        <v>861</v>
      </c>
      <c r="C27" s="14" t="s">
        <v>860</v>
      </c>
      <c r="D27" s="14" t="s">
        <v>10</v>
      </c>
      <c r="E27" s="12">
        <v>13</v>
      </c>
      <c r="F27" s="12">
        <v>0</v>
      </c>
      <c r="G27" s="12">
        <f t="shared" si="1"/>
        <v>13</v>
      </c>
      <c r="H27" s="12"/>
    </row>
    <row r="28" spans="1:8">
      <c r="A28" s="12">
        <v>7</v>
      </c>
      <c r="B28" s="15" t="s">
        <v>862</v>
      </c>
      <c r="C28" s="14" t="s">
        <v>856</v>
      </c>
      <c r="D28" s="14" t="s">
        <v>10</v>
      </c>
      <c r="E28" s="12">
        <v>37</v>
      </c>
      <c r="F28" s="12">
        <v>1726</v>
      </c>
      <c r="G28" s="12">
        <f t="shared" si="1"/>
        <v>1763</v>
      </c>
      <c r="H28" s="12"/>
    </row>
    <row r="29" spans="1:8">
      <c r="A29" s="12">
        <v>8</v>
      </c>
      <c r="B29" s="15" t="s">
        <v>863</v>
      </c>
      <c r="C29" s="14" t="s">
        <v>857</v>
      </c>
      <c r="D29" s="14" t="s">
        <v>10</v>
      </c>
      <c r="E29" s="12">
        <v>15</v>
      </c>
      <c r="F29" s="12">
        <v>46</v>
      </c>
      <c r="G29" s="12">
        <f t="shared" si="1"/>
        <v>61</v>
      </c>
      <c r="H29" s="12"/>
    </row>
    <row r="30" spans="1:8">
      <c r="A30" s="12">
        <v>9</v>
      </c>
      <c r="B30" s="15" t="s">
        <v>864</v>
      </c>
      <c r="C30" s="14" t="s">
        <v>857</v>
      </c>
      <c r="D30" s="14" t="s">
        <v>10</v>
      </c>
      <c r="E30" s="12">
        <v>22</v>
      </c>
      <c r="F30" s="12">
        <v>1022</v>
      </c>
      <c r="G30" s="12">
        <f t="shared" si="1"/>
        <v>1044</v>
      </c>
      <c r="H30" s="12"/>
    </row>
    <row r="31" spans="1:8">
      <c r="A31" s="12">
        <v>10</v>
      </c>
      <c r="B31" s="15" t="s">
        <v>865</v>
      </c>
      <c r="C31" s="14" t="s">
        <v>860</v>
      </c>
      <c r="D31" s="14" t="s">
        <v>10</v>
      </c>
      <c r="E31" s="12">
        <v>37</v>
      </c>
      <c r="F31" s="12">
        <v>177</v>
      </c>
      <c r="G31" s="12">
        <f t="shared" si="1"/>
        <v>214</v>
      </c>
      <c r="H31" s="12"/>
    </row>
    <row r="32" spans="1:8">
      <c r="A32" s="12">
        <v>11</v>
      </c>
      <c r="B32" s="15" t="s">
        <v>866</v>
      </c>
      <c r="C32" s="12" t="s">
        <v>867</v>
      </c>
      <c r="D32" s="14" t="s">
        <v>868</v>
      </c>
      <c r="E32" s="12">
        <v>10</v>
      </c>
      <c r="F32" s="12">
        <v>297</v>
      </c>
      <c r="G32" s="12">
        <f t="shared" si="1"/>
        <v>307</v>
      </c>
      <c r="H32" s="12"/>
    </row>
    <row r="33" spans="1:8">
      <c r="A33" s="12">
        <v>12</v>
      </c>
      <c r="B33" s="15" t="s">
        <v>869</v>
      </c>
      <c r="C33" s="12" t="s">
        <v>870</v>
      </c>
      <c r="D33" s="14" t="s">
        <v>868</v>
      </c>
      <c r="E33" s="12">
        <v>11</v>
      </c>
      <c r="F33" s="12">
        <v>615</v>
      </c>
      <c r="G33" s="12">
        <f t="shared" si="1"/>
        <v>626</v>
      </c>
      <c r="H33" s="12"/>
    </row>
    <row r="34" spans="1:8">
      <c r="A34" s="8" t="s">
        <v>871</v>
      </c>
      <c r="B34" s="16"/>
      <c r="C34" s="8"/>
      <c r="D34" s="8"/>
      <c r="E34" s="8">
        <f t="shared" ref="E34:G34" si="2">SUM(E22:E33)</f>
        <v>273</v>
      </c>
      <c r="F34" s="8">
        <f t="shared" si="2"/>
        <v>5880</v>
      </c>
      <c r="G34" s="8">
        <f t="shared" si="2"/>
        <v>6153</v>
      </c>
      <c r="H34" s="8"/>
    </row>
    <row r="35" spans="4:7">
      <c r="D35" s="17"/>
      <c r="G35" s="3" t="s">
        <v>874</v>
      </c>
    </row>
    <row r="37" ht="27" spans="1:8">
      <c r="A37" s="6" t="s">
        <v>848</v>
      </c>
      <c r="B37" s="7"/>
      <c r="C37" s="6"/>
      <c r="D37" s="6"/>
      <c r="E37" s="6"/>
      <c r="F37" s="6"/>
      <c r="G37" s="6"/>
      <c r="H37" s="6"/>
    </row>
    <row r="38" spans="1:8">
      <c r="A38" s="8" t="s">
        <v>1</v>
      </c>
      <c r="B38" s="8" t="s">
        <v>849</v>
      </c>
      <c r="C38" s="8" t="s">
        <v>850</v>
      </c>
      <c r="D38" s="8" t="s">
        <v>4</v>
      </c>
      <c r="E38" s="9" t="s">
        <v>851</v>
      </c>
      <c r="F38" s="10"/>
      <c r="G38" s="11"/>
      <c r="H38" s="8" t="s">
        <v>9</v>
      </c>
    </row>
    <row r="39" spans="1:8">
      <c r="A39" s="8"/>
      <c r="B39" s="8"/>
      <c r="C39" s="8"/>
      <c r="D39" s="8"/>
      <c r="E39" s="8" t="s">
        <v>852</v>
      </c>
      <c r="F39" s="8" t="s">
        <v>873</v>
      </c>
      <c r="G39" s="8" t="s">
        <v>854</v>
      </c>
      <c r="H39" s="8"/>
    </row>
    <row r="40" spans="1:8">
      <c r="A40" s="12">
        <v>1</v>
      </c>
      <c r="B40" s="18" t="s">
        <v>855</v>
      </c>
      <c r="C40" s="14" t="s">
        <v>856</v>
      </c>
      <c r="D40" s="14" t="s">
        <v>10</v>
      </c>
      <c r="E40" s="12">
        <v>11</v>
      </c>
      <c r="F40" s="12">
        <v>99</v>
      </c>
      <c r="G40" s="12">
        <f t="shared" ref="G40:G51" si="3">E40+F40</f>
        <v>110</v>
      </c>
      <c r="H40" s="12"/>
    </row>
    <row r="41" spans="1:8">
      <c r="A41" s="12">
        <v>2</v>
      </c>
      <c r="B41" s="18" t="s">
        <v>855</v>
      </c>
      <c r="C41" s="14" t="s">
        <v>857</v>
      </c>
      <c r="D41" s="14" t="s">
        <v>10</v>
      </c>
      <c r="E41" s="12">
        <v>29</v>
      </c>
      <c r="F41" s="12">
        <v>881</v>
      </c>
      <c r="G41" s="12">
        <f t="shared" si="3"/>
        <v>910</v>
      </c>
      <c r="H41" s="12"/>
    </row>
    <row r="42" spans="1:8">
      <c r="A42" s="12">
        <v>3</v>
      </c>
      <c r="B42" s="19" t="s">
        <v>858</v>
      </c>
      <c r="C42" s="14" t="s">
        <v>856</v>
      </c>
      <c r="D42" s="14" t="s">
        <v>10</v>
      </c>
      <c r="E42" s="12">
        <v>11</v>
      </c>
      <c r="F42" s="12">
        <v>101</v>
      </c>
      <c r="G42" s="12">
        <f t="shared" si="3"/>
        <v>112</v>
      </c>
      <c r="H42" s="12"/>
    </row>
    <row r="43" spans="1:8">
      <c r="A43" s="12">
        <v>4</v>
      </c>
      <c r="B43" s="19" t="s">
        <v>858</v>
      </c>
      <c r="C43" s="14" t="s">
        <v>857</v>
      </c>
      <c r="D43" s="14" t="s">
        <v>10</v>
      </c>
      <c r="E43" s="12">
        <v>26</v>
      </c>
      <c r="F43" s="12">
        <v>914</v>
      </c>
      <c r="G43" s="12">
        <f t="shared" si="3"/>
        <v>940</v>
      </c>
      <c r="H43" s="12"/>
    </row>
    <row r="44" spans="1:8">
      <c r="A44" s="12">
        <v>5</v>
      </c>
      <c r="B44" s="20" t="s">
        <v>875</v>
      </c>
      <c r="C44" s="14" t="s">
        <v>860</v>
      </c>
      <c r="D44" s="14" t="s">
        <v>10</v>
      </c>
      <c r="E44" s="12">
        <v>44</v>
      </c>
      <c r="F44" s="12">
        <v>0</v>
      </c>
      <c r="G44" s="12">
        <f t="shared" si="3"/>
        <v>44</v>
      </c>
      <c r="H44" s="12"/>
    </row>
    <row r="45" spans="1:8">
      <c r="A45" s="12">
        <v>6</v>
      </c>
      <c r="B45" s="21" t="s">
        <v>876</v>
      </c>
      <c r="C45" s="14" t="s">
        <v>860</v>
      </c>
      <c r="D45" s="14" t="s">
        <v>10</v>
      </c>
      <c r="E45" s="12">
        <v>12</v>
      </c>
      <c r="F45" s="12">
        <v>0</v>
      </c>
      <c r="G45" s="12">
        <f t="shared" si="3"/>
        <v>12</v>
      </c>
      <c r="H45" s="12"/>
    </row>
    <row r="46" spans="1:8">
      <c r="A46" s="12">
        <v>7</v>
      </c>
      <c r="B46" s="22" t="s">
        <v>877</v>
      </c>
      <c r="C46" s="14" t="s">
        <v>856</v>
      </c>
      <c r="D46" s="14" t="s">
        <v>10</v>
      </c>
      <c r="E46" s="12">
        <v>32</v>
      </c>
      <c r="F46" s="12">
        <v>1726</v>
      </c>
      <c r="G46" s="12">
        <f t="shared" si="3"/>
        <v>1758</v>
      </c>
      <c r="H46" s="12"/>
    </row>
    <row r="47" spans="1:8">
      <c r="A47" s="12">
        <v>8</v>
      </c>
      <c r="B47" s="15" t="s">
        <v>863</v>
      </c>
      <c r="C47" s="14" t="s">
        <v>857</v>
      </c>
      <c r="D47" s="14" t="s">
        <v>10</v>
      </c>
      <c r="E47" s="12">
        <v>15</v>
      </c>
      <c r="F47" s="12">
        <v>0</v>
      </c>
      <c r="G47" s="12">
        <f t="shared" si="3"/>
        <v>15</v>
      </c>
      <c r="H47" s="12"/>
    </row>
    <row r="48" spans="1:8">
      <c r="A48" s="12">
        <v>9</v>
      </c>
      <c r="B48" s="15" t="s">
        <v>864</v>
      </c>
      <c r="C48" s="14" t="s">
        <v>857</v>
      </c>
      <c r="D48" s="14" t="s">
        <v>10</v>
      </c>
      <c r="E48" s="12">
        <v>21</v>
      </c>
      <c r="F48" s="12">
        <v>1022</v>
      </c>
      <c r="G48" s="12">
        <f t="shared" si="3"/>
        <v>1043</v>
      </c>
      <c r="H48" s="12"/>
    </row>
    <row r="49" spans="1:8">
      <c r="A49" s="12">
        <v>10</v>
      </c>
      <c r="B49" s="15" t="s">
        <v>865</v>
      </c>
      <c r="C49" s="14" t="s">
        <v>860</v>
      </c>
      <c r="D49" s="14" t="s">
        <v>10</v>
      </c>
      <c r="E49" s="12">
        <v>37</v>
      </c>
      <c r="F49" s="12">
        <v>177</v>
      </c>
      <c r="G49" s="12">
        <f t="shared" si="3"/>
        <v>214</v>
      </c>
      <c r="H49" s="12"/>
    </row>
    <row r="50" spans="1:8">
      <c r="A50" s="12">
        <v>11</v>
      </c>
      <c r="B50" s="15" t="s">
        <v>866</v>
      </c>
      <c r="C50" s="12" t="s">
        <v>867</v>
      </c>
      <c r="D50" s="14" t="s">
        <v>868</v>
      </c>
      <c r="E50" s="12">
        <v>15</v>
      </c>
      <c r="F50" s="12">
        <v>297</v>
      </c>
      <c r="G50" s="12">
        <f t="shared" si="3"/>
        <v>312</v>
      </c>
      <c r="H50" s="12"/>
    </row>
    <row r="51" spans="1:8">
      <c r="A51" s="12">
        <v>12</v>
      </c>
      <c r="B51" s="15" t="s">
        <v>869</v>
      </c>
      <c r="C51" s="12" t="s">
        <v>870</v>
      </c>
      <c r="D51" s="14" t="s">
        <v>868</v>
      </c>
      <c r="E51" s="12">
        <v>10</v>
      </c>
      <c r="F51" s="12">
        <v>615</v>
      </c>
      <c r="G51" s="12">
        <f t="shared" si="3"/>
        <v>625</v>
      </c>
      <c r="H51" s="12"/>
    </row>
    <row r="52" spans="1:8">
      <c r="A52" s="8" t="s">
        <v>871</v>
      </c>
      <c r="B52" s="16"/>
      <c r="C52" s="8"/>
      <c r="D52" s="8"/>
      <c r="E52" s="8">
        <f t="shared" ref="E52:G52" si="4">SUM(E40:E51)</f>
        <v>263</v>
      </c>
      <c r="F52" s="8">
        <f t="shared" si="4"/>
        <v>5832</v>
      </c>
      <c r="G52" s="8">
        <f t="shared" si="4"/>
        <v>6095</v>
      </c>
      <c r="H52" s="8"/>
    </row>
    <row r="53" spans="4:7">
      <c r="D53" s="17"/>
      <c r="G53" s="3" t="s">
        <v>878</v>
      </c>
    </row>
  </sheetData>
  <mergeCells count="27">
    <mergeCell ref="A1:H1"/>
    <mergeCell ref="E2:G2"/>
    <mergeCell ref="A16:D16"/>
    <mergeCell ref="G17:H17"/>
    <mergeCell ref="A19:H19"/>
    <mergeCell ref="E20:G20"/>
    <mergeCell ref="A34:D34"/>
    <mergeCell ref="G35:H35"/>
    <mergeCell ref="A37:H37"/>
    <mergeCell ref="E38:G38"/>
    <mergeCell ref="A52:D52"/>
    <mergeCell ref="G53:H53"/>
    <mergeCell ref="A2:A3"/>
    <mergeCell ref="A20:A21"/>
    <mergeCell ref="A38:A39"/>
    <mergeCell ref="B2:B3"/>
    <mergeCell ref="B20:B21"/>
    <mergeCell ref="B38:B39"/>
    <mergeCell ref="C2:C3"/>
    <mergeCell ref="C20:C21"/>
    <mergeCell ref="C38:C39"/>
    <mergeCell ref="D2:D3"/>
    <mergeCell ref="D20:D21"/>
    <mergeCell ref="D38:D39"/>
    <mergeCell ref="H2:H3"/>
    <mergeCell ref="H20:H21"/>
    <mergeCell ref="H38:H3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workbookViewId="0">
      <pane ySplit="2" topLeftCell="A64" activePane="bottomLeft" state="frozen"/>
      <selection/>
      <selection pane="bottomLeft" activeCell="H78" sqref="H78"/>
    </sheetView>
  </sheetViews>
  <sheetFormatPr defaultColWidth="8.75" defaultRowHeight="13.5"/>
  <cols>
    <col min="1" max="1" width="6" style="23" customWidth="1"/>
    <col min="2" max="2" width="12.875" style="23" customWidth="1"/>
    <col min="3" max="3" width="11.5" style="23" customWidth="1"/>
    <col min="4" max="4" width="6" style="23" customWidth="1"/>
    <col min="5" max="5" width="9.125" style="23" customWidth="1"/>
    <col min="6" max="6" width="9.625" style="23" customWidth="1"/>
    <col min="7" max="7" width="12.125" style="23" customWidth="1"/>
    <col min="8" max="8" width="28.625" style="23" customWidth="1"/>
    <col min="9" max="9" width="28.75" style="88" customWidth="1"/>
    <col min="10" max="16384" width="8.75" style="23"/>
  </cols>
  <sheetData>
    <row r="1" ht="22.5" spans="1:9">
      <c r="A1" s="25" t="s">
        <v>435</v>
      </c>
      <c r="B1" s="25"/>
      <c r="C1" s="25"/>
      <c r="D1" s="25"/>
      <c r="E1" s="25"/>
      <c r="F1" s="25"/>
      <c r="G1" s="25"/>
      <c r="H1" s="25"/>
      <c r="I1" s="25"/>
    </row>
    <row r="2" ht="24.95" customHeight="1" spans="1:9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27" t="s">
        <v>9</v>
      </c>
    </row>
    <row r="3" ht="24.95" customHeight="1" spans="1:9">
      <c r="A3" s="89">
        <v>1</v>
      </c>
      <c r="B3" s="90">
        <v>43928</v>
      </c>
      <c r="C3" s="89"/>
      <c r="D3" s="89" t="s">
        <v>436</v>
      </c>
      <c r="E3" s="89">
        <v>10</v>
      </c>
      <c r="F3" s="89"/>
      <c r="G3" s="89">
        <v>10</v>
      </c>
      <c r="H3" s="89"/>
      <c r="I3" s="97"/>
    </row>
    <row r="4" ht="24.95" customHeight="1" spans="1:9">
      <c r="A4" s="31">
        <v>2</v>
      </c>
      <c r="B4" s="85">
        <v>43932</v>
      </c>
      <c r="C4" s="31"/>
      <c r="D4" s="31" t="s">
        <v>20</v>
      </c>
      <c r="E4" s="31"/>
      <c r="F4" s="31">
        <v>2</v>
      </c>
      <c r="G4" s="31" t="s">
        <v>437</v>
      </c>
      <c r="H4" s="31"/>
      <c r="I4" s="48"/>
    </row>
    <row r="5" ht="24.95" customHeight="1" spans="1:9">
      <c r="A5" s="31">
        <v>3</v>
      </c>
      <c r="B5" s="85">
        <v>43942</v>
      </c>
      <c r="C5" s="31" t="s">
        <v>27</v>
      </c>
      <c r="D5" s="31" t="s">
        <v>436</v>
      </c>
      <c r="E5" s="31"/>
      <c r="F5" s="31">
        <v>1</v>
      </c>
      <c r="G5" s="31" t="s">
        <v>438</v>
      </c>
      <c r="H5" s="31"/>
      <c r="I5" s="48"/>
    </row>
    <row r="6" ht="24.95" customHeight="1" spans="1:9">
      <c r="A6" s="31">
        <v>4</v>
      </c>
      <c r="B6" s="85">
        <v>43943</v>
      </c>
      <c r="C6" s="31" t="s">
        <v>27</v>
      </c>
      <c r="D6" s="31" t="s">
        <v>436</v>
      </c>
      <c r="E6" s="31"/>
      <c r="F6" s="31">
        <v>1</v>
      </c>
      <c r="G6" s="31" t="s">
        <v>439</v>
      </c>
      <c r="H6" s="31"/>
      <c r="I6" s="48"/>
    </row>
    <row r="7" ht="24.95" customHeight="1" spans="1:9">
      <c r="A7" s="31">
        <v>4</v>
      </c>
      <c r="B7" s="85">
        <v>43943</v>
      </c>
      <c r="C7" s="31" t="s">
        <v>27</v>
      </c>
      <c r="D7" s="31" t="s">
        <v>436</v>
      </c>
      <c r="E7" s="31"/>
      <c r="F7" s="31">
        <v>1</v>
      </c>
      <c r="G7" s="31" t="s">
        <v>440</v>
      </c>
      <c r="H7" s="31"/>
      <c r="I7" s="48"/>
    </row>
    <row r="8" ht="24.95" customHeight="1" spans="1:9">
      <c r="A8" s="31">
        <v>5</v>
      </c>
      <c r="B8" s="85">
        <v>43948</v>
      </c>
      <c r="C8" s="31" t="s">
        <v>66</v>
      </c>
      <c r="D8" s="31" t="s">
        <v>20</v>
      </c>
      <c r="E8" s="31"/>
      <c r="F8" s="31">
        <v>4</v>
      </c>
      <c r="G8" s="31" t="s">
        <v>441</v>
      </c>
      <c r="H8" s="31"/>
      <c r="I8" s="48"/>
    </row>
    <row r="9" ht="24.95" customHeight="1" spans="1:9">
      <c r="A9" s="31">
        <v>6</v>
      </c>
      <c r="B9" s="85">
        <v>43960</v>
      </c>
      <c r="C9" s="31" t="s">
        <v>38</v>
      </c>
      <c r="D9" s="31" t="s">
        <v>20</v>
      </c>
      <c r="E9" s="31"/>
      <c r="F9" s="31">
        <v>1</v>
      </c>
      <c r="G9" s="31" t="s">
        <v>442</v>
      </c>
      <c r="H9" s="31"/>
      <c r="I9" s="48"/>
    </row>
    <row r="10" ht="24.95" customHeight="1" spans="1:9">
      <c r="A10" s="31">
        <v>7</v>
      </c>
      <c r="B10" s="85">
        <v>43964</v>
      </c>
      <c r="C10" s="31"/>
      <c r="D10" s="31" t="s">
        <v>436</v>
      </c>
      <c r="E10" s="31"/>
      <c r="F10" s="31">
        <v>3</v>
      </c>
      <c r="G10" s="31" t="s">
        <v>443</v>
      </c>
      <c r="H10" s="31" t="s">
        <v>444</v>
      </c>
      <c r="I10" s="48"/>
    </row>
    <row r="11" ht="24.95" customHeight="1" spans="1:9">
      <c r="A11" s="31">
        <v>8</v>
      </c>
      <c r="B11" s="31" t="s">
        <v>445</v>
      </c>
      <c r="C11" s="31"/>
      <c r="D11" s="31" t="s">
        <v>20</v>
      </c>
      <c r="E11" s="31"/>
      <c r="F11" s="31"/>
      <c r="G11" s="31" t="s">
        <v>446</v>
      </c>
      <c r="H11" s="31"/>
      <c r="I11" s="48"/>
    </row>
    <row r="12" ht="24.95" customHeight="1" spans="1:9">
      <c r="A12" s="31">
        <v>9</v>
      </c>
      <c r="B12" s="85"/>
      <c r="C12" s="31"/>
      <c r="D12" s="31"/>
      <c r="E12" s="31"/>
      <c r="F12" s="31"/>
      <c r="G12" s="31" t="s">
        <v>447</v>
      </c>
      <c r="H12" s="31"/>
      <c r="I12" s="48"/>
    </row>
    <row r="13" ht="24.95" customHeight="1" spans="1:9">
      <c r="A13" s="83">
        <v>10</v>
      </c>
      <c r="B13" s="84">
        <v>43969</v>
      </c>
      <c r="C13" s="83"/>
      <c r="D13" s="83" t="s">
        <v>436</v>
      </c>
      <c r="E13" s="83">
        <v>9</v>
      </c>
      <c r="F13" s="83"/>
      <c r="G13" s="83" t="s">
        <v>448</v>
      </c>
      <c r="H13" s="83"/>
      <c r="I13" s="98"/>
    </row>
    <row r="14" ht="24.95" customHeight="1" spans="1:9">
      <c r="A14" s="31">
        <v>11</v>
      </c>
      <c r="B14" s="85">
        <v>43972</v>
      </c>
      <c r="C14" s="31" t="s">
        <v>42</v>
      </c>
      <c r="D14" s="31" t="s">
        <v>436</v>
      </c>
      <c r="E14" s="31"/>
      <c r="F14" s="31">
        <v>3</v>
      </c>
      <c r="G14" s="31">
        <v>8</v>
      </c>
      <c r="H14" s="31" t="s">
        <v>444</v>
      </c>
      <c r="I14" s="99"/>
    </row>
    <row r="15" ht="24.95" customHeight="1" spans="1:9">
      <c r="A15" s="31">
        <v>12</v>
      </c>
      <c r="B15" s="85">
        <v>43972</v>
      </c>
      <c r="C15" s="31" t="s">
        <v>25</v>
      </c>
      <c r="D15" s="38" t="s">
        <v>20</v>
      </c>
      <c r="E15" s="31"/>
      <c r="F15" s="31">
        <v>3</v>
      </c>
      <c r="G15" s="38" t="s">
        <v>449</v>
      </c>
      <c r="H15" s="38" t="s">
        <v>450</v>
      </c>
      <c r="I15" s="99"/>
    </row>
    <row r="16" ht="24.95" customHeight="1" spans="1:9">
      <c r="A16" s="31">
        <v>13</v>
      </c>
      <c r="B16" s="85">
        <v>43977</v>
      </c>
      <c r="C16" s="31" t="s">
        <v>34</v>
      </c>
      <c r="D16" s="38" t="s">
        <v>20</v>
      </c>
      <c r="E16" s="31"/>
      <c r="F16" s="31">
        <v>2</v>
      </c>
      <c r="G16" s="38" t="s">
        <v>451</v>
      </c>
      <c r="H16" s="31" t="s">
        <v>452</v>
      </c>
      <c r="I16" s="99"/>
    </row>
    <row r="17" s="61" customFormat="1" ht="24.95" customHeight="1" spans="1:9">
      <c r="A17" s="31">
        <v>14</v>
      </c>
      <c r="B17" s="85">
        <v>43980</v>
      </c>
      <c r="C17" s="31" t="s">
        <v>34</v>
      </c>
      <c r="D17" s="87" t="s">
        <v>10</v>
      </c>
      <c r="E17" s="87"/>
      <c r="F17" s="87">
        <v>1</v>
      </c>
      <c r="G17" s="29" t="s">
        <v>441</v>
      </c>
      <c r="H17" s="87" t="s">
        <v>453</v>
      </c>
      <c r="I17" s="99" t="s">
        <v>454</v>
      </c>
    </row>
    <row r="18" ht="24.95" customHeight="1" spans="1:9">
      <c r="A18" s="31">
        <v>15</v>
      </c>
      <c r="B18" s="85">
        <v>43980</v>
      </c>
      <c r="C18" s="30" t="s">
        <v>27</v>
      </c>
      <c r="D18" s="38" t="s">
        <v>20</v>
      </c>
      <c r="F18" s="31" t="s">
        <v>455</v>
      </c>
      <c r="G18" s="29" t="s">
        <v>456</v>
      </c>
      <c r="H18" s="31" t="s">
        <v>77</v>
      </c>
      <c r="I18" s="99" t="s">
        <v>457</v>
      </c>
    </row>
    <row r="19" ht="24.95" customHeight="1" spans="1:9">
      <c r="A19" s="31">
        <v>16</v>
      </c>
      <c r="B19" s="85">
        <v>43985</v>
      </c>
      <c r="C19" s="30" t="s">
        <v>34</v>
      </c>
      <c r="D19" s="38" t="s">
        <v>20</v>
      </c>
      <c r="E19" s="31"/>
      <c r="F19" s="31" t="s">
        <v>95</v>
      </c>
      <c r="G19" s="38" t="s">
        <v>443</v>
      </c>
      <c r="H19" s="31" t="s">
        <v>458</v>
      </c>
      <c r="I19" s="48" t="s">
        <v>459</v>
      </c>
    </row>
    <row r="20" ht="24.95" customHeight="1" spans="1:9">
      <c r="A20" s="31">
        <v>17</v>
      </c>
      <c r="B20" s="85">
        <v>43985</v>
      </c>
      <c r="C20" s="30" t="s">
        <v>42</v>
      </c>
      <c r="D20" s="38" t="s">
        <v>10</v>
      </c>
      <c r="E20" s="31"/>
      <c r="F20" s="31">
        <v>1</v>
      </c>
      <c r="G20" s="38" t="s">
        <v>447</v>
      </c>
      <c r="H20" s="31"/>
      <c r="I20" s="48" t="s">
        <v>460</v>
      </c>
    </row>
    <row r="21" ht="24.95" customHeight="1" spans="1:9">
      <c r="A21" s="31">
        <v>18</v>
      </c>
      <c r="B21" s="85">
        <v>43999</v>
      </c>
      <c r="C21" s="30" t="s">
        <v>25</v>
      </c>
      <c r="D21" s="38" t="s">
        <v>20</v>
      </c>
      <c r="E21" s="31"/>
      <c r="F21" s="31" t="s">
        <v>95</v>
      </c>
      <c r="G21" s="38" t="s">
        <v>461</v>
      </c>
      <c r="H21" s="31"/>
      <c r="I21" s="48" t="s">
        <v>462</v>
      </c>
    </row>
    <row r="22" ht="24.95" customHeight="1" spans="1:9">
      <c r="A22" s="31">
        <v>19</v>
      </c>
      <c r="B22" s="85">
        <v>44006</v>
      </c>
      <c r="C22" s="31" t="s">
        <v>27</v>
      </c>
      <c r="D22" s="31" t="s">
        <v>10</v>
      </c>
      <c r="E22" s="31"/>
      <c r="F22" s="31">
        <v>4</v>
      </c>
      <c r="G22" s="38" t="s">
        <v>463</v>
      </c>
      <c r="H22" s="31"/>
      <c r="I22" s="48" t="s">
        <v>464</v>
      </c>
    </row>
    <row r="23" ht="24.95" customHeight="1" spans="1:9">
      <c r="A23" s="91">
        <v>20</v>
      </c>
      <c r="B23" s="92">
        <v>44010</v>
      </c>
      <c r="C23" s="91"/>
      <c r="D23" s="91" t="s">
        <v>10</v>
      </c>
      <c r="E23" s="91">
        <v>5</v>
      </c>
      <c r="F23" s="91"/>
      <c r="G23" s="91" t="s">
        <v>456</v>
      </c>
      <c r="H23" s="91"/>
      <c r="I23" s="100"/>
    </row>
    <row r="24" ht="24.95" customHeight="1" spans="1:9">
      <c r="A24" s="31">
        <v>21</v>
      </c>
      <c r="B24" s="85">
        <v>44010</v>
      </c>
      <c r="C24" s="30" t="s">
        <v>465</v>
      </c>
      <c r="D24" s="38" t="s">
        <v>10</v>
      </c>
      <c r="E24" s="31"/>
      <c r="F24" s="31">
        <v>1</v>
      </c>
      <c r="G24" s="93" t="s">
        <v>466</v>
      </c>
      <c r="H24" s="31" t="s">
        <v>467</v>
      </c>
      <c r="I24" s="48"/>
    </row>
    <row r="25" ht="24.95" customHeight="1" spans="1:9">
      <c r="A25" s="31">
        <v>22</v>
      </c>
      <c r="B25" s="85">
        <v>44014</v>
      </c>
      <c r="C25" s="31" t="s">
        <v>34</v>
      </c>
      <c r="D25" s="31" t="s">
        <v>20</v>
      </c>
      <c r="E25" s="31"/>
      <c r="F25" s="31">
        <v>2</v>
      </c>
      <c r="G25" s="93" t="s">
        <v>468</v>
      </c>
      <c r="H25" s="31" t="s">
        <v>329</v>
      </c>
      <c r="I25" s="48"/>
    </row>
    <row r="26" ht="24.95" customHeight="1" spans="1:9">
      <c r="A26" s="31">
        <v>23</v>
      </c>
      <c r="B26" s="85">
        <v>44016</v>
      </c>
      <c r="C26" s="31" t="s">
        <v>27</v>
      </c>
      <c r="D26" s="31" t="s">
        <v>20</v>
      </c>
      <c r="E26" s="31"/>
      <c r="F26" s="31">
        <v>3</v>
      </c>
      <c r="G26" s="93" t="s">
        <v>469</v>
      </c>
      <c r="H26" s="31"/>
      <c r="I26" s="48"/>
    </row>
    <row r="27" ht="24.95" customHeight="1" spans="1:9">
      <c r="A27" s="31">
        <v>24</v>
      </c>
      <c r="B27" s="84">
        <v>44025</v>
      </c>
      <c r="C27" s="83"/>
      <c r="D27" s="83" t="s">
        <v>10</v>
      </c>
      <c r="E27" s="83">
        <v>5</v>
      </c>
      <c r="F27" s="83"/>
      <c r="G27" s="93" t="s">
        <v>438</v>
      </c>
      <c r="H27" s="83"/>
      <c r="I27" s="98"/>
    </row>
    <row r="28" ht="24.95" customHeight="1" spans="1:9">
      <c r="A28" s="31">
        <v>25</v>
      </c>
      <c r="B28" s="85">
        <v>44025</v>
      </c>
      <c r="C28" s="31" t="s">
        <v>29</v>
      </c>
      <c r="D28" s="31" t="s">
        <v>10</v>
      </c>
      <c r="E28" s="31"/>
      <c r="F28" s="31">
        <v>1</v>
      </c>
      <c r="G28" s="93" t="s">
        <v>470</v>
      </c>
      <c r="H28" s="31"/>
      <c r="I28" s="48"/>
    </row>
    <row r="29" ht="24.95" customHeight="1" spans="1:9">
      <c r="A29" s="31">
        <v>26</v>
      </c>
      <c r="B29" s="85">
        <v>44029</v>
      </c>
      <c r="C29" s="31" t="s">
        <v>34</v>
      </c>
      <c r="D29" s="31" t="s">
        <v>10</v>
      </c>
      <c r="E29" s="31"/>
      <c r="F29" s="31">
        <v>3</v>
      </c>
      <c r="G29" s="93" t="s">
        <v>471</v>
      </c>
      <c r="H29" s="31" t="s">
        <v>472</v>
      </c>
      <c r="I29" s="48"/>
    </row>
    <row r="30" ht="24.95" customHeight="1" spans="1:9">
      <c r="A30" s="31">
        <v>27</v>
      </c>
      <c r="B30" s="85">
        <v>44056</v>
      </c>
      <c r="C30" s="31" t="s">
        <v>107</v>
      </c>
      <c r="D30" s="31" t="s">
        <v>20</v>
      </c>
      <c r="E30" s="31"/>
      <c r="F30" s="31">
        <v>2</v>
      </c>
      <c r="G30" s="93" t="s">
        <v>466</v>
      </c>
      <c r="H30" s="31"/>
      <c r="I30" s="48"/>
    </row>
    <row r="31" ht="24.95" customHeight="1" spans="1:9">
      <c r="A31" s="31">
        <v>28</v>
      </c>
      <c r="B31" s="85">
        <v>44063</v>
      </c>
      <c r="C31" s="31" t="s">
        <v>29</v>
      </c>
      <c r="D31" s="31" t="s">
        <v>10</v>
      </c>
      <c r="E31" s="31"/>
      <c r="F31" s="31">
        <v>1</v>
      </c>
      <c r="G31" s="93" t="s">
        <v>473</v>
      </c>
      <c r="H31" s="31"/>
      <c r="I31" s="48"/>
    </row>
    <row r="32" ht="24.95" customHeight="1" spans="1:9">
      <c r="A32" s="83">
        <v>29</v>
      </c>
      <c r="B32" s="84">
        <v>44086</v>
      </c>
      <c r="C32" s="83"/>
      <c r="D32" s="83" t="s">
        <v>10</v>
      </c>
      <c r="E32" s="83">
        <v>10</v>
      </c>
      <c r="F32" s="83"/>
      <c r="G32" s="83" t="s">
        <v>448</v>
      </c>
      <c r="H32" s="83"/>
      <c r="I32" s="98"/>
    </row>
    <row r="33" ht="24.95" customHeight="1" spans="1:9">
      <c r="A33" s="31">
        <v>30</v>
      </c>
      <c r="B33" s="85">
        <v>44089</v>
      </c>
      <c r="C33" s="31" t="s">
        <v>42</v>
      </c>
      <c r="D33" s="31" t="s">
        <v>10</v>
      </c>
      <c r="E33" s="31"/>
      <c r="F33" s="31">
        <v>2</v>
      </c>
      <c r="G33" s="31" t="s">
        <v>474</v>
      </c>
      <c r="H33" s="31" t="s">
        <v>475</v>
      </c>
      <c r="I33" s="48"/>
    </row>
    <row r="34" ht="24.95" customHeight="1" spans="1:9">
      <c r="A34" s="31">
        <v>31</v>
      </c>
      <c r="B34" s="85">
        <v>44098</v>
      </c>
      <c r="C34" s="31" t="s">
        <v>53</v>
      </c>
      <c r="D34" s="31" t="s">
        <v>20</v>
      </c>
      <c r="E34" s="31"/>
      <c r="F34" s="31">
        <v>1</v>
      </c>
      <c r="G34" s="31" t="s">
        <v>476</v>
      </c>
      <c r="H34" s="31" t="s">
        <v>477</v>
      </c>
      <c r="I34" s="48"/>
    </row>
    <row r="35" ht="24.95" customHeight="1" spans="1:9">
      <c r="A35" s="31">
        <v>32</v>
      </c>
      <c r="B35" s="85">
        <v>44099</v>
      </c>
      <c r="C35" s="31" t="s">
        <v>42</v>
      </c>
      <c r="D35" s="31" t="s">
        <v>10</v>
      </c>
      <c r="E35" s="31"/>
      <c r="F35" s="31">
        <v>1</v>
      </c>
      <c r="G35" s="31" t="s">
        <v>449</v>
      </c>
      <c r="H35" s="31" t="s">
        <v>72</v>
      </c>
      <c r="I35" s="48"/>
    </row>
    <row r="36" ht="24.95" customHeight="1" spans="1:9">
      <c r="A36" s="31">
        <v>33</v>
      </c>
      <c r="B36" s="85">
        <v>44120</v>
      </c>
      <c r="C36" s="31" t="s">
        <v>107</v>
      </c>
      <c r="D36" s="31" t="s">
        <v>10</v>
      </c>
      <c r="E36" s="31"/>
      <c r="F36" s="31">
        <v>2</v>
      </c>
      <c r="G36" s="31" t="s">
        <v>478</v>
      </c>
      <c r="H36" s="31" t="s">
        <v>479</v>
      </c>
      <c r="I36" s="48"/>
    </row>
    <row r="37" ht="24.95" customHeight="1" spans="1:9">
      <c r="A37" s="31">
        <v>34</v>
      </c>
      <c r="B37" s="85">
        <v>44125</v>
      </c>
      <c r="C37" s="30" t="s">
        <v>23</v>
      </c>
      <c r="D37" s="31" t="s">
        <v>10</v>
      </c>
      <c r="E37" s="31"/>
      <c r="F37" s="31">
        <v>1</v>
      </c>
      <c r="G37" s="31" t="s">
        <v>480</v>
      </c>
      <c r="H37" s="31"/>
      <c r="I37" s="48" t="s">
        <v>481</v>
      </c>
    </row>
    <row r="38" ht="24.95" customHeight="1" spans="1:9">
      <c r="A38" s="31">
        <v>35</v>
      </c>
      <c r="B38" s="85">
        <v>44145</v>
      </c>
      <c r="C38" s="30" t="s">
        <v>39</v>
      </c>
      <c r="D38" s="31" t="s">
        <v>20</v>
      </c>
      <c r="E38" s="31"/>
      <c r="F38" s="31">
        <v>2</v>
      </c>
      <c r="G38" s="31" t="s">
        <v>482</v>
      </c>
      <c r="H38" s="31" t="s">
        <v>483</v>
      </c>
      <c r="I38" s="48"/>
    </row>
    <row r="39" s="61" customFormat="1" ht="24.95" customHeight="1" spans="1:9">
      <c r="A39" s="31">
        <v>36</v>
      </c>
      <c r="B39" s="85">
        <v>44145</v>
      </c>
      <c r="C39" s="87" t="s">
        <v>107</v>
      </c>
      <c r="D39" s="87" t="s">
        <v>10</v>
      </c>
      <c r="E39" s="87"/>
      <c r="F39" s="87">
        <v>1</v>
      </c>
      <c r="G39" s="87" t="s">
        <v>484</v>
      </c>
      <c r="H39" s="87" t="s">
        <v>26</v>
      </c>
      <c r="I39" s="101"/>
    </row>
    <row r="40" ht="24.95" customHeight="1" spans="1:9">
      <c r="A40" s="31">
        <v>37</v>
      </c>
      <c r="B40" s="85">
        <v>44149</v>
      </c>
      <c r="C40" s="31" t="s">
        <v>29</v>
      </c>
      <c r="D40" s="31" t="s">
        <v>10</v>
      </c>
      <c r="E40" s="31"/>
      <c r="F40" s="31">
        <v>1</v>
      </c>
      <c r="G40" s="87" t="s">
        <v>485</v>
      </c>
      <c r="H40" s="31"/>
      <c r="I40" s="48"/>
    </row>
    <row r="41" ht="24.95" customHeight="1" spans="1:9">
      <c r="A41" s="31">
        <v>38</v>
      </c>
      <c r="B41" s="85">
        <v>44169</v>
      </c>
      <c r="C41" s="31" t="s">
        <v>29</v>
      </c>
      <c r="D41" s="31" t="s">
        <v>10</v>
      </c>
      <c r="E41" s="31"/>
      <c r="F41" s="31">
        <v>1</v>
      </c>
      <c r="G41" s="87" t="s">
        <v>486</v>
      </c>
      <c r="H41" s="31" t="s">
        <v>487</v>
      </c>
      <c r="I41" s="48"/>
    </row>
    <row r="42" ht="24.95" customHeight="1" spans="1:9">
      <c r="A42" s="31">
        <v>39</v>
      </c>
      <c r="B42" s="85">
        <v>44172</v>
      </c>
      <c r="C42" s="31" t="s">
        <v>34</v>
      </c>
      <c r="D42" s="31" t="s">
        <v>10</v>
      </c>
      <c r="E42" s="31"/>
      <c r="F42" s="31">
        <v>1</v>
      </c>
      <c r="G42" s="31" t="s">
        <v>243</v>
      </c>
      <c r="H42" s="31" t="s">
        <v>488</v>
      </c>
      <c r="I42" s="48"/>
    </row>
    <row r="43" ht="24.95" customHeight="1" spans="1:9">
      <c r="A43" s="31">
        <v>40</v>
      </c>
      <c r="B43" s="85">
        <v>44180</v>
      </c>
      <c r="C43" s="30"/>
      <c r="D43" s="31" t="s">
        <v>10</v>
      </c>
      <c r="E43" s="31">
        <v>20</v>
      </c>
      <c r="F43" s="31"/>
      <c r="G43" s="38" t="s">
        <v>489</v>
      </c>
      <c r="H43" s="31"/>
      <c r="I43" s="48"/>
    </row>
    <row r="44" ht="24.95" customHeight="1" spans="1:9">
      <c r="A44" s="31">
        <v>41</v>
      </c>
      <c r="B44" s="85">
        <v>44181</v>
      </c>
      <c r="C44" s="30" t="s">
        <v>29</v>
      </c>
      <c r="D44" s="31" t="s">
        <v>20</v>
      </c>
      <c r="E44" s="31"/>
      <c r="F44" s="31">
        <v>2</v>
      </c>
      <c r="G44" s="38" t="s">
        <v>490</v>
      </c>
      <c r="H44" s="23" t="s">
        <v>26</v>
      </c>
      <c r="I44" s="48"/>
    </row>
    <row r="45" ht="24.95" customHeight="1" spans="1:9">
      <c r="A45" s="31">
        <v>42</v>
      </c>
      <c r="B45" s="85">
        <v>44182</v>
      </c>
      <c r="C45" s="30" t="s">
        <v>39</v>
      </c>
      <c r="D45" s="38" t="s">
        <v>10</v>
      </c>
      <c r="E45" s="31"/>
      <c r="F45" s="31">
        <v>1</v>
      </c>
      <c r="G45" s="38" t="s">
        <v>491</v>
      </c>
      <c r="H45" s="31" t="s">
        <v>174</v>
      </c>
      <c r="I45" s="31" t="s">
        <v>492</v>
      </c>
    </row>
    <row r="46" ht="24.95" customHeight="1" spans="1:9">
      <c r="A46" s="31">
        <v>43</v>
      </c>
      <c r="B46" s="85">
        <v>44187</v>
      </c>
      <c r="C46" s="31" t="s">
        <v>193</v>
      </c>
      <c r="D46" s="31" t="s">
        <v>10</v>
      </c>
      <c r="E46" s="31"/>
      <c r="F46" s="31">
        <v>1</v>
      </c>
      <c r="G46" s="38" t="s">
        <v>493</v>
      </c>
      <c r="H46" s="31" t="s">
        <v>174</v>
      </c>
      <c r="I46" s="48"/>
    </row>
    <row r="47" ht="23.1" customHeight="1" spans="1:9">
      <c r="A47" s="31">
        <v>44</v>
      </c>
      <c r="B47" s="85">
        <v>44188</v>
      </c>
      <c r="C47" s="30" t="s">
        <v>199</v>
      </c>
      <c r="D47" s="31" t="s">
        <v>10</v>
      </c>
      <c r="E47" s="31"/>
      <c r="F47" s="31">
        <v>1</v>
      </c>
      <c r="G47" s="38" t="s">
        <v>494</v>
      </c>
      <c r="H47" s="31" t="s">
        <v>174</v>
      </c>
      <c r="I47" s="48"/>
    </row>
    <row r="48" ht="23.1" customHeight="1" spans="1:9">
      <c r="A48" s="31">
        <v>45</v>
      </c>
      <c r="B48" s="85">
        <v>44193</v>
      </c>
      <c r="C48" s="30" t="s">
        <v>27</v>
      </c>
      <c r="D48" s="31" t="s">
        <v>10</v>
      </c>
      <c r="E48" s="31"/>
      <c r="F48" s="31">
        <v>2</v>
      </c>
      <c r="G48" s="38" t="s">
        <v>495</v>
      </c>
      <c r="H48" s="31" t="s">
        <v>496</v>
      </c>
      <c r="I48" s="45"/>
    </row>
    <row r="49" ht="23.1" customHeight="1" spans="1:9">
      <c r="A49" s="31">
        <v>46</v>
      </c>
      <c r="B49" s="85">
        <v>44193</v>
      </c>
      <c r="C49" s="30" t="s">
        <v>42</v>
      </c>
      <c r="D49" s="31" t="s">
        <v>20</v>
      </c>
      <c r="E49" s="31"/>
      <c r="F49" s="31">
        <v>1</v>
      </c>
      <c r="G49" s="38" t="s">
        <v>497</v>
      </c>
      <c r="H49" s="31" t="s">
        <v>77</v>
      </c>
      <c r="I49" s="48"/>
    </row>
    <row r="50" ht="23.1" customHeight="1" spans="1:9">
      <c r="A50" s="31">
        <v>47</v>
      </c>
      <c r="B50" s="85">
        <v>44194</v>
      </c>
      <c r="C50" s="30" t="s">
        <v>29</v>
      </c>
      <c r="D50" s="31" t="s">
        <v>10</v>
      </c>
      <c r="E50" s="31"/>
      <c r="F50" s="31">
        <v>1</v>
      </c>
      <c r="G50" s="38" t="s">
        <v>498</v>
      </c>
      <c r="H50" s="31" t="s">
        <v>174</v>
      </c>
      <c r="I50" s="48"/>
    </row>
    <row r="51" s="61" customFormat="1" ht="23.1" customHeight="1" spans="1:9">
      <c r="A51" s="87">
        <v>48</v>
      </c>
      <c r="B51" s="85">
        <v>44195</v>
      </c>
      <c r="C51" s="87" t="s">
        <v>65</v>
      </c>
      <c r="D51" s="29" t="s">
        <v>10</v>
      </c>
      <c r="E51" s="87"/>
      <c r="F51" s="87">
        <v>1</v>
      </c>
      <c r="G51" s="29" t="s">
        <v>499</v>
      </c>
      <c r="H51" s="31" t="s">
        <v>174</v>
      </c>
      <c r="I51" s="45"/>
    </row>
    <row r="52" ht="23.1" customHeight="1" spans="1:9">
      <c r="A52" s="31">
        <v>49</v>
      </c>
      <c r="B52" s="85">
        <v>44196</v>
      </c>
      <c r="C52" s="87" t="s">
        <v>65</v>
      </c>
      <c r="D52" s="29" t="s">
        <v>10</v>
      </c>
      <c r="E52" s="87"/>
      <c r="F52" s="87">
        <v>2</v>
      </c>
      <c r="G52" s="38" t="s">
        <v>500</v>
      </c>
      <c r="H52" s="31" t="s">
        <v>174</v>
      </c>
      <c r="I52" s="48"/>
    </row>
    <row r="53" ht="23.1" customHeight="1" spans="1:9">
      <c r="A53" s="31">
        <v>50</v>
      </c>
      <c r="B53" s="85">
        <v>44202</v>
      </c>
      <c r="C53" s="31" t="s">
        <v>29</v>
      </c>
      <c r="D53" s="31" t="s">
        <v>20</v>
      </c>
      <c r="E53" s="31"/>
      <c r="F53" s="31">
        <v>1</v>
      </c>
      <c r="G53" s="31" t="s">
        <v>90</v>
      </c>
      <c r="H53" s="31" t="s">
        <v>197</v>
      </c>
      <c r="I53" s="48"/>
    </row>
    <row r="54" ht="23.1" customHeight="1" spans="1:9">
      <c r="A54" s="31">
        <v>51</v>
      </c>
      <c r="B54" s="85">
        <v>44209</v>
      </c>
      <c r="C54" s="31" t="s">
        <v>29</v>
      </c>
      <c r="D54" s="31" t="s">
        <v>10</v>
      </c>
      <c r="E54" s="31"/>
      <c r="F54" s="31">
        <v>2</v>
      </c>
      <c r="G54" s="31" t="s">
        <v>374</v>
      </c>
      <c r="H54" s="31" t="s">
        <v>197</v>
      </c>
      <c r="I54" s="48"/>
    </row>
    <row r="55" ht="23.1" customHeight="1" spans="1:9">
      <c r="A55" s="31">
        <v>52</v>
      </c>
      <c r="B55" s="85">
        <v>44211</v>
      </c>
      <c r="C55" s="31" t="s">
        <v>43</v>
      </c>
      <c r="D55" s="31" t="s">
        <v>10</v>
      </c>
      <c r="E55" s="31"/>
      <c r="F55" s="31">
        <v>3</v>
      </c>
      <c r="G55" s="31" t="s">
        <v>93</v>
      </c>
      <c r="H55" s="31" t="s">
        <v>501</v>
      </c>
      <c r="I55" s="48"/>
    </row>
    <row r="56" ht="23.1" customHeight="1" spans="1:9">
      <c r="A56" s="31">
        <v>53</v>
      </c>
      <c r="B56" s="85">
        <v>44211</v>
      </c>
      <c r="C56" s="31" t="s">
        <v>34</v>
      </c>
      <c r="D56" s="31" t="s">
        <v>10</v>
      </c>
      <c r="E56" s="31"/>
      <c r="F56" s="31">
        <v>4</v>
      </c>
      <c r="G56" s="31" t="s">
        <v>98</v>
      </c>
      <c r="H56" s="31" t="s">
        <v>502</v>
      </c>
      <c r="I56" s="48"/>
    </row>
    <row r="57" ht="23.1" customHeight="1" spans="1:9">
      <c r="A57" s="94">
        <v>54</v>
      </c>
      <c r="B57" s="95">
        <v>44214</v>
      </c>
      <c r="C57" s="96"/>
      <c r="D57" s="94" t="s">
        <v>10</v>
      </c>
      <c r="E57" s="94">
        <v>20</v>
      </c>
      <c r="F57" s="94">
        <v>1</v>
      </c>
      <c r="G57" s="94" t="s">
        <v>503</v>
      </c>
      <c r="H57" s="96"/>
      <c r="I57" s="102"/>
    </row>
    <row r="58" ht="23.1" customHeight="1" spans="1:9">
      <c r="A58" s="31">
        <v>55</v>
      </c>
      <c r="B58" s="85">
        <v>44214</v>
      </c>
      <c r="C58" s="31" t="s">
        <v>65</v>
      </c>
      <c r="E58" s="31">
        <v>20</v>
      </c>
      <c r="F58" s="31">
        <v>2</v>
      </c>
      <c r="G58" s="31" t="s">
        <v>504</v>
      </c>
      <c r="H58" s="31" t="s">
        <v>502</v>
      </c>
      <c r="I58" s="48"/>
    </row>
    <row r="59" ht="23.1" customHeight="1" spans="1:9">
      <c r="A59" s="31">
        <v>56</v>
      </c>
      <c r="B59" s="85">
        <v>44220</v>
      </c>
      <c r="C59" s="31" t="s">
        <v>29</v>
      </c>
      <c r="D59" s="31" t="s">
        <v>10</v>
      </c>
      <c r="E59" s="31"/>
      <c r="F59" s="31" t="s">
        <v>284</v>
      </c>
      <c r="G59" s="31" t="s">
        <v>505</v>
      </c>
      <c r="H59" s="31" t="s">
        <v>226</v>
      </c>
      <c r="I59" s="48"/>
    </row>
    <row r="60" ht="23.45" customHeight="1" spans="1:9">
      <c r="A60" s="31">
        <v>57</v>
      </c>
      <c r="B60" s="85">
        <v>44227</v>
      </c>
      <c r="C60" s="31" t="s">
        <v>29</v>
      </c>
      <c r="D60" s="31" t="s">
        <v>10</v>
      </c>
      <c r="E60" s="31"/>
      <c r="F60" s="31" t="s">
        <v>284</v>
      </c>
      <c r="G60" s="31" t="s">
        <v>506</v>
      </c>
      <c r="H60" s="31" t="s">
        <v>226</v>
      </c>
      <c r="I60" s="48"/>
    </row>
    <row r="61" ht="23.45" customHeight="1" spans="1:9">
      <c r="A61" s="31">
        <v>58</v>
      </c>
      <c r="B61" s="85">
        <v>44232</v>
      </c>
      <c r="C61" s="31" t="s">
        <v>29</v>
      </c>
      <c r="D61" s="31" t="s">
        <v>10</v>
      </c>
      <c r="E61" s="31"/>
      <c r="F61" s="31" t="s">
        <v>284</v>
      </c>
      <c r="G61" s="31" t="s">
        <v>507</v>
      </c>
      <c r="H61" s="31" t="s">
        <v>174</v>
      </c>
      <c r="I61" s="48"/>
    </row>
    <row r="62" ht="23.45" customHeight="1" spans="1:9">
      <c r="A62" s="31">
        <v>59</v>
      </c>
      <c r="B62" s="85">
        <v>44232</v>
      </c>
      <c r="C62" s="31" t="s">
        <v>107</v>
      </c>
      <c r="D62" s="31" t="s">
        <v>10</v>
      </c>
      <c r="E62" s="31"/>
      <c r="F62" s="31" t="s">
        <v>342</v>
      </c>
      <c r="G62" s="31" t="s">
        <v>86</v>
      </c>
      <c r="H62" s="31" t="s">
        <v>174</v>
      </c>
      <c r="I62" s="48"/>
    </row>
    <row r="63" ht="23.45" customHeight="1" spans="1:9">
      <c r="A63" s="31">
        <v>60</v>
      </c>
      <c r="B63" s="85">
        <v>44236</v>
      </c>
      <c r="C63" s="31" t="s">
        <v>27</v>
      </c>
      <c r="D63" s="31" t="s">
        <v>10</v>
      </c>
      <c r="E63" s="31"/>
      <c r="F63" s="31" t="s">
        <v>284</v>
      </c>
      <c r="G63" s="31" t="s">
        <v>111</v>
      </c>
      <c r="H63" s="31" t="s">
        <v>256</v>
      </c>
      <c r="I63" s="48"/>
    </row>
    <row r="64" ht="23.45" customHeight="1" spans="1:9">
      <c r="A64" s="31">
        <v>61</v>
      </c>
      <c r="B64" s="85">
        <v>44241</v>
      </c>
      <c r="C64" s="31" t="s">
        <v>248</v>
      </c>
      <c r="D64" s="31" t="s">
        <v>10</v>
      </c>
      <c r="E64" s="31"/>
      <c r="F64" s="31" t="s">
        <v>284</v>
      </c>
      <c r="G64" s="31" t="s">
        <v>87</v>
      </c>
      <c r="H64" s="31"/>
      <c r="I64" s="48"/>
    </row>
    <row r="65" ht="23.45" customHeight="1" spans="1:9">
      <c r="A65" s="31">
        <v>62</v>
      </c>
      <c r="B65" s="85">
        <v>44247</v>
      </c>
      <c r="C65" s="31" t="s">
        <v>29</v>
      </c>
      <c r="D65" s="31" t="s">
        <v>10</v>
      </c>
      <c r="E65" s="31"/>
      <c r="F65" s="31" t="s">
        <v>284</v>
      </c>
      <c r="G65" s="31" t="s">
        <v>90</v>
      </c>
      <c r="H65" s="31" t="s">
        <v>197</v>
      </c>
      <c r="I65" s="48"/>
    </row>
    <row r="66" ht="23.45" customHeight="1" spans="1:9">
      <c r="A66" s="31">
        <v>63</v>
      </c>
      <c r="B66" s="85">
        <v>44248</v>
      </c>
      <c r="C66" s="31" t="s">
        <v>29</v>
      </c>
      <c r="D66" s="31" t="s">
        <v>10</v>
      </c>
      <c r="E66" s="31"/>
      <c r="F66" s="31" t="s">
        <v>284</v>
      </c>
      <c r="G66" s="31" t="s">
        <v>92</v>
      </c>
      <c r="H66" s="31" t="s">
        <v>197</v>
      </c>
      <c r="I66" s="48"/>
    </row>
    <row r="67" ht="23.45" customHeight="1" spans="1:9">
      <c r="A67" s="31">
        <v>64</v>
      </c>
      <c r="B67" s="85">
        <v>44251</v>
      </c>
      <c r="C67" s="31" t="s">
        <v>29</v>
      </c>
      <c r="D67" s="31" t="s">
        <v>10</v>
      </c>
      <c r="E67" s="31"/>
      <c r="F67" s="31" t="s">
        <v>284</v>
      </c>
      <c r="G67" s="31" t="s">
        <v>374</v>
      </c>
      <c r="H67" s="31" t="s">
        <v>197</v>
      </c>
      <c r="I67" s="48"/>
    </row>
    <row r="68" ht="23.45" customHeight="1" spans="1:9">
      <c r="A68" s="31">
        <v>65</v>
      </c>
      <c r="B68" s="85">
        <v>44266</v>
      </c>
      <c r="C68" s="31" t="s">
        <v>29</v>
      </c>
      <c r="D68" s="31" t="s">
        <v>10</v>
      </c>
      <c r="E68" s="31"/>
      <c r="F68" s="31" t="s">
        <v>284</v>
      </c>
      <c r="G68" s="31" t="s">
        <v>113</v>
      </c>
      <c r="H68" s="31" t="s">
        <v>197</v>
      </c>
      <c r="I68" s="48"/>
    </row>
    <row r="69" ht="23.45" customHeight="1" spans="1:9">
      <c r="A69" s="31">
        <v>66</v>
      </c>
      <c r="B69" s="85">
        <v>44264</v>
      </c>
      <c r="C69" s="31" t="s">
        <v>43</v>
      </c>
      <c r="D69" s="31" t="s">
        <v>10</v>
      </c>
      <c r="E69" s="31"/>
      <c r="F69" s="31" t="s">
        <v>284</v>
      </c>
      <c r="G69" s="31" t="s">
        <v>377</v>
      </c>
      <c r="H69" s="31" t="s">
        <v>280</v>
      </c>
      <c r="I69" s="48"/>
    </row>
    <row r="70" ht="23.45" customHeight="1" spans="1:9">
      <c r="A70" s="31">
        <v>67</v>
      </c>
      <c r="B70" s="85">
        <v>44279</v>
      </c>
      <c r="C70" s="31" t="s">
        <v>123</v>
      </c>
      <c r="D70" s="31" t="s">
        <v>10</v>
      </c>
      <c r="E70" s="31"/>
      <c r="F70" s="31" t="s">
        <v>284</v>
      </c>
      <c r="G70" s="31" t="s">
        <v>93</v>
      </c>
      <c r="H70" s="31"/>
      <c r="I70" s="48"/>
    </row>
    <row r="71" ht="23.1" customHeight="1" spans="1:9">
      <c r="A71" s="31">
        <v>68</v>
      </c>
      <c r="B71" s="85">
        <v>44323</v>
      </c>
      <c r="C71" s="31" t="s">
        <v>23</v>
      </c>
      <c r="D71" s="31" t="s">
        <v>20</v>
      </c>
      <c r="E71" s="31"/>
      <c r="F71" s="31" t="s">
        <v>243</v>
      </c>
      <c r="G71" s="31" t="s">
        <v>394</v>
      </c>
      <c r="H71" s="31" t="s">
        <v>292</v>
      </c>
      <c r="I71" s="48"/>
    </row>
    <row r="72" ht="23.45" customHeight="1" spans="1:9">
      <c r="A72" s="31">
        <v>69</v>
      </c>
      <c r="B72" s="85">
        <v>44338</v>
      </c>
      <c r="C72" s="31" t="s">
        <v>29</v>
      </c>
      <c r="D72" s="31" t="s">
        <v>10</v>
      </c>
      <c r="E72" s="31"/>
      <c r="F72" s="31" t="s">
        <v>284</v>
      </c>
      <c r="G72" s="31" t="s">
        <v>396</v>
      </c>
      <c r="H72" s="31" t="s">
        <v>197</v>
      </c>
      <c r="I72" s="48"/>
    </row>
    <row r="73" ht="23.45" customHeight="1" spans="1:9">
      <c r="A73" s="31">
        <v>70</v>
      </c>
      <c r="B73" s="85">
        <v>44368</v>
      </c>
      <c r="C73" s="31" t="s">
        <v>29</v>
      </c>
      <c r="D73" s="31" t="s">
        <v>10</v>
      </c>
      <c r="E73" s="31"/>
      <c r="F73" s="31" t="s">
        <v>284</v>
      </c>
      <c r="G73" s="31" t="s">
        <v>398</v>
      </c>
      <c r="H73" s="31" t="s">
        <v>197</v>
      </c>
      <c r="I73" s="48"/>
    </row>
    <row r="74" ht="23.45" customHeight="1" spans="1:9">
      <c r="A74" s="31">
        <v>71</v>
      </c>
      <c r="B74" s="32">
        <v>44378</v>
      </c>
      <c r="C74" s="31" t="s">
        <v>29</v>
      </c>
      <c r="D74" s="31" t="s">
        <v>20</v>
      </c>
      <c r="E74" s="31"/>
      <c r="F74" s="31" t="s">
        <v>95</v>
      </c>
      <c r="G74" s="31" t="s">
        <v>508</v>
      </c>
      <c r="H74" s="31" t="s">
        <v>197</v>
      </c>
      <c r="I74" s="48"/>
    </row>
    <row r="75" ht="23.45" customHeight="1" spans="1:9">
      <c r="A75" s="31">
        <v>72</v>
      </c>
      <c r="B75" s="32">
        <v>44565</v>
      </c>
      <c r="C75" s="31" t="s">
        <v>29</v>
      </c>
      <c r="D75" s="31" t="s">
        <v>10</v>
      </c>
      <c r="E75" s="31"/>
      <c r="F75" s="31" t="s">
        <v>284</v>
      </c>
      <c r="G75" s="31" t="s">
        <v>509</v>
      </c>
      <c r="H75" s="31" t="s">
        <v>197</v>
      </c>
      <c r="I75" s="48"/>
    </row>
    <row r="76" ht="23.45" customHeight="1" spans="1:9">
      <c r="A76" s="31">
        <v>73</v>
      </c>
      <c r="B76" s="32">
        <v>44573</v>
      </c>
      <c r="C76" s="31" t="s">
        <v>383</v>
      </c>
      <c r="D76" s="29" t="s">
        <v>10</v>
      </c>
      <c r="E76" s="31">
        <v>20</v>
      </c>
      <c r="F76" s="31"/>
      <c r="G76" s="31" t="s">
        <v>510</v>
      </c>
      <c r="H76" s="31" t="s">
        <v>383</v>
      </c>
      <c r="I76" s="48"/>
    </row>
    <row r="77" ht="23.45" customHeight="1" spans="1:9">
      <c r="A77" s="31">
        <v>74</v>
      </c>
      <c r="B77" s="80">
        <v>44582</v>
      </c>
      <c r="C77" s="87" t="s">
        <v>23</v>
      </c>
      <c r="D77" s="87" t="s">
        <v>10</v>
      </c>
      <c r="E77" s="29"/>
      <c r="F77" s="87" t="s">
        <v>284</v>
      </c>
      <c r="G77" s="87" t="s">
        <v>511</v>
      </c>
      <c r="H77" s="87" t="s">
        <v>425</v>
      </c>
      <c r="I77" s="48"/>
    </row>
    <row r="78" ht="23.45" customHeight="1" spans="1:9">
      <c r="A78" s="31"/>
      <c r="B78" s="31"/>
      <c r="C78" s="31"/>
      <c r="D78" s="31"/>
      <c r="E78" s="31"/>
      <c r="F78" s="31"/>
      <c r="G78" s="31"/>
      <c r="H78" s="31"/>
      <c r="I78" s="48"/>
    </row>
    <row r="79" ht="23.45" customHeight="1" spans="1:9">
      <c r="A79" s="31"/>
      <c r="B79" s="31"/>
      <c r="C79" s="31"/>
      <c r="D79" s="31"/>
      <c r="E79" s="31"/>
      <c r="F79" s="31"/>
      <c r="G79" s="31"/>
      <c r="H79" s="31"/>
      <c r="I79" s="48"/>
    </row>
    <row r="80" ht="23.45" customHeight="1" spans="1:9">
      <c r="A80" s="31"/>
      <c r="B80" s="31"/>
      <c r="C80" s="31"/>
      <c r="D80" s="31"/>
      <c r="E80" s="31"/>
      <c r="F80" s="31"/>
      <c r="G80" s="31"/>
      <c r="H80" s="31"/>
      <c r="I80" s="48"/>
    </row>
    <row r="81" ht="23.45" customHeight="1" spans="1:9">
      <c r="A81" s="31"/>
      <c r="B81" s="31"/>
      <c r="C81" s="31"/>
      <c r="D81" s="31"/>
      <c r="E81" s="31"/>
      <c r="F81" s="31"/>
      <c r="G81" s="31"/>
      <c r="H81" s="31"/>
      <c r="I81" s="48"/>
    </row>
    <row r="82" ht="23.45" customHeight="1" spans="1:9">
      <c r="A82" s="31"/>
      <c r="B82" s="31"/>
      <c r="C82" s="31"/>
      <c r="D82" s="31"/>
      <c r="E82" s="31"/>
      <c r="F82" s="31"/>
      <c r="G82" s="31"/>
      <c r="H82" s="31"/>
      <c r="I82" s="48"/>
    </row>
    <row r="83" ht="23.45" customHeight="1" spans="1:9">
      <c r="A83" s="31"/>
      <c r="B83" s="31"/>
      <c r="C83" s="31"/>
      <c r="D83" s="31"/>
      <c r="E83" s="31"/>
      <c r="F83" s="31"/>
      <c r="G83" s="31"/>
      <c r="H83" s="31"/>
      <c r="I83" s="48"/>
    </row>
    <row r="84" ht="23.45" customHeight="1" spans="1:9">
      <c r="A84" s="31"/>
      <c r="B84" s="31"/>
      <c r="C84" s="31"/>
      <c r="D84" s="31"/>
      <c r="E84" s="31"/>
      <c r="F84" s="31"/>
      <c r="G84" s="31"/>
      <c r="H84" s="31"/>
      <c r="I84" s="48"/>
    </row>
    <row r="85" ht="23.45" customHeight="1" spans="1:9">
      <c r="A85" s="31"/>
      <c r="B85" s="31"/>
      <c r="C85" s="31"/>
      <c r="D85" s="31"/>
      <c r="E85" s="31"/>
      <c r="F85" s="31"/>
      <c r="G85" s="31"/>
      <c r="H85" s="31"/>
      <c r="I85" s="48"/>
    </row>
    <row r="86" ht="23.45" customHeight="1" spans="1:9">
      <c r="A86" s="31"/>
      <c r="B86" s="31"/>
      <c r="C86" s="31"/>
      <c r="D86" s="31"/>
      <c r="E86" s="31"/>
      <c r="F86" s="31"/>
      <c r="G86" s="31"/>
      <c r="H86" s="31"/>
      <c r="I86" s="48"/>
    </row>
    <row r="87" ht="23.45" customHeight="1" spans="1:9">
      <c r="A87" s="31"/>
      <c r="B87" s="31"/>
      <c r="C87" s="31"/>
      <c r="D87" s="31"/>
      <c r="E87" s="31"/>
      <c r="F87" s="31"/>
      <c r="G87" s="31"/>
      <c r="H87" s="31"/>
      <c r="I87" s="48"/>
    </row>
    <row r="88" ht="23.45" customHeight="1" spans="1:9">
      <c r="A88" s="31"/>
      <c r="B88" s="31"/>
      <c r="C88" s="31"/>
      <c r="D88" s="31"/>
      <c r="E88" s="31"/>
      <c r="F88" s="31"/>
      <c r="G88" s="31"/>
      <c r="H88" s="31"/>
      <c r="I88" s="48"/>
    </row>
    <row r="89" ht="23.45" customHeight="1" spans="1:9">
      <c r="A89" s="31"/>
      <c r="B89" s="31"/>
      <c r="C89" s="31"/>
      <c r="D89" s="31"/>
      <c r="E89" s="31"/>
      <c r="F89" s="31"/>
      <c r="G89" s="31"/>
      <c r="H89" s="31"/>
      <c r="I89" s="48"/>
    </row>
    <row r="90" ht="23.45" customHeight="1" spans="1:9">
      <c r="A90" s="31"/>
      <c r="B90" s="31"/>
      <c r="C90" s="31"/>
      <c r="D90" s="31"/>
      <c r="E90" s="31"/>
      <c r="F90" s="31"/>
      <c r="G90" s="31"/>
      <c r="H90" s="31"/>
      <c r="I90" s="48"/>
    </row>
    <row r="91" ht="23.45" customHeight="1" spans="1:9">
      <c r="A91" s="31"/>
      <c r="B91" s="31"/>
      <c r="C91" s="31"/>
      <c r="D91" s="31"/>
      <c r="E91" s="31"/>
      <c r="F91" s="31"/>
      <c r="G91" s="31"/>
      <c r="H91" s="31"/>
      <c r="I91" s="48"/>
    </row>
    <row r="92" ht="23.45" customHeight="1" spans="1:9">
      <c r="A92" s="31"/>
      <c r="B92" s="31"/>
      <c r="C92" s="31"/>
      <c r="D92" s="31"/>
      <c r="E92" s="31"/>
      <c r="F92" s="31"/>
      <c r="G92" s="31"/>
      <c r="H92" s="31"/>
      <c r="I92" s="48"/>
    </row>
    <row r="93" ht="23.45" customHeight="1" spans="1:9">
      <c r="A93" s="31"/>
      <c r="B93" s="31"/>
      <c r="C93" s="31"/>
      <c r="D93" s="31"/>
      <c r="E93" s="31"/>
      <c r="F93" s="31"/>
      <c r="G93" s="31"/>
      <c r="H93" s="31"/>
      <c r="I93" s="48"/>
    </row>
    <row r="94" ht="23.45" customHeight="1" spans="1:9">
      <c r="A94" s="31"/>
      <c r="B94" s="31"/>
      <c r="C94" s="31"/>
      <c r="D94" s="31"/>
      <c r="E94" s="31"/>
      <c r="F94" s="31"/>
      <c r="G94" s="31"/>
      <c r="H94" s="31"/>
      <c r="I94" s="48"/>
    </row>
    <row r="95" ht="23.45" customHeight="1" spans="1:9">
      <c r="A95" s="31"/>
      <c r="B95" s="31"/>
      <c r="C95" s="31"/>
      <c r="D95" s="31"/>
      <c r="E95" s="31"/>
      <c r="F95" s="31"/>
      <c r="G95" s="31"/>
      <c r="H95" s="31"/>
      <c r="I95" s="48"/>
    </row>
    <row r="96" ht="23.45" customHeight="1" spans="1:9">
      <c r="A96" s="31"/>
      <c r="B96" s="31"/>
      <c r="C96" s="31"/>
      <c r="D96" s="31"/>
      <c r="E96" s="31"/>
      <c r="F96" s="31"/>
      <c r="G96" s="31"/>
      <c r="H96" s="31"/>
      <c r="I96" s="48"/>
    </row>
    <row r="97" ht="23.45" customHeight="1" spans="1:9">
      <c r="A97" s="31"/>
      <c r="B97" s="31"/>
      <c r="C97" s="31"/>
      <c r="D97" s="31"/>
      <c r="E97" s="31"/>
      <c r="F97" s="31"/>
      <c r="G97" s="31"/>
      <c r="H97" s="31"/>
      <c r="I97" s="48"/>
    </row>
    <row r="98" ht="23.45" customHeight="1" spans="1:9">
      <c r="A98" s="31"/>
      <c r="B98" s="31"/>
      <c r="C98" s="31"/>
      <c r="D98" s="31"/>
      <c r="E98" s="31"/>
      <c r="F98" s="31"/>
      <c r="G98" s="31"/>
      <c r="H98" s="31"/>
      <c r="I98" s="48"/>
    </row>
    <row r="99" ht="23.45" customHeight="1" spans="1:9">
      <c r="A99" s="31"/>
      <c r="B99" s="31"/>
      <c r="C99" s="31"/>
      <c r="D99" s="31"/>
      <c r="E99" s="31"/>
      <c r="F99" s="31"/>
      <c r="G99" s="31"/>
      <c r="H99" s="31"/>
      <c r="I99" s="48"/>
    </row>
    <row r="100" ht="23.45" customHeight="1" spans="1:9">
      <c r="A100" s="31"/>
      <c r="B100" s="31"/>
      <c r="C100" s="31"/>
      <c r="D100" s="31"/>
      <c r="E100" s="31"/>
      <c r="F100" s="31"/>
      <c r="G100" s="31"/>
      <c r="H100" s="31"/>
      <c r="I100" s="48"/>
    </row>
    <row r="101" ht="23.45" customHeight="1" spans="1:9">
      <c r="A101" s="31"/>
      <c r="B101" s="31"/>
      <c r="C101" s="31"/>
      <c r="D101" s="31"/>
      <c r="E101" s="31"/>
      <c r="F101" s="31"/>
      <c r="G101" s="31"/>
      <c r="H101" s="31"/>
      <c r="I101" s="48"/>
    </row>
    <row r="102" ht="23.45" customHeight="1" spans="1:9">
      <c r="A102" s="31"/>
      <c r="B102" s="31"/>
      <c r="C102" s="31"/>
      <c r="D102" s="31"/>
      <c r="E102" s="31"/>
      <c r="F102" s="31"/>
      <c r="G102" s="31"/>
      <c r="H102" s="31"/>
      <c r="I102" s="48"/>
    </row>
    <row r="103" ht="23.45" customHeight="1" spans="1:9">
      <c r="A103" s="31"/>
      <c r="B103" s="31"/>
      <c r="C103" s="31"/>
      <c r="D103" s="31"/>
      <c r="E103" s="31"/>
      <c r="F103" s="31"/>
      <c r="G103" s="31"/>
      <c r="H103" s="31"/>
      <c r="I103" s="48"/>
    </row>
    <row r="104" ht="23.45" customHeight="1" spans="1:9">
      <c r="A104" s="31"/>
      <c r="B104" s="31"/>
      <c r="C104" s="31"/>
      <c r="D104" s="31"/>
      <c r="E104" s="31"/>
      <c r="F104" s="31"/>
      <c r="G104" s="31"/>
      <c r="H104" s="31"/>
      <c r="I104" s="48"/>
    </row>
    <row r="105" ht="23.45" customHeight="1" spans="1:9">
      <c r="A105" s="31"/>
      <c r="B105" s="31"/>
      <c r="C105" s="31"/>
      <c r="D105" s="31"/>
      <c r="E105" s="31"/>
      <c r="F105" s="31"/>
      <c r="G105" s="31"/>
      <c r="H105" s="31"/>
      <c r="I105" s="48"/>
    </row>
    <row r="106" ht="23.45" customHeight="1" spans="1:9">
      <c r="A106" s="31"/>
      <c r="B106" s="31"/>
      <c r="C106" s="31"/>
      <c r="D106" s="31"/>
      <c r="E106" s="31"/>
      <c r="F106" s="31"/>
      <c r="G106" s="31"/>
      <c r="H106" s="31"/>
      <c r="I106" s="48"/>
    </row>
    <row r="107" ht="23.45" customHeight="1"/>
    <row r="108" ht="23.45" customHeight="1"/>
    <row r="109" ht="23.45" customHeight="1"/>
    <row r="110" ht="23.45" customHeight="1"/>
    <row r="111" ht="23.45" customHeight="1"/>
    <row r="112" ht="23.45" customHeight="1"/>
    <row r="113" ht="23.45" customHeight="1"/>
    <row r="114" ht="23.45" customHeight="1"/>
    <row r="115" ht="23.45" customHeight="1"/>
    <row r="116" ht="23.45" customHeight="1"/>
    <row r="117" ht="23.45" customHeight="1"/>
    <row r="118" ht="23.45" customHeight="1"/>
    <row r="119" ht="23.45" customHeight="1"/>
    <row r="120" ht="23.45" customHeight="1"/>
    <row r="121" ht="23.45" customHeight="1"/>
    <row r="122" ht="23.45" customHeight="1"/>
    <row r="123" ht="23.45" customHeight="1"/>
    <row r="124" ht="23.45" customHeight="1"/>
  </sheetData>
  <mergeCells count="1">
    <mergeCell ref="A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7"/>
  <sheetViews>
    <sheetView workbookViewId="0">
      <pane ySplit="2" topLeftCell="A49" activePane="bottomLeft" state="frozen"/>
      <selection/>
      <selection pane="bottomLeft" activeCell="F61" sqref="F61"/>
    </sheetView>
  </sheetViews>
  <sheetFormatPr defaultColWidth="8.75" defaultRowHeight="13.5"/>
  <cols>
    <col min="1" max="1" width="6" style="23" customWidth="1"/>
    <col min="2" max="2" width="11.375" style="23" customWidth="1"/>
    <col min="3" max="7" width="8.75" style="23"/>
    <col min="8" max="8" width="22.5" style="23" customWidth="1"/>
    <col min="9" max="9" width="46.375" style="23" customWidth="1"/>
    <col min="10" max="16384" width="8.75" style="23"/>
  </cols>
  <sheetData>
    <row r="1" ht="39.95" customHeight="1" spans="1:9">
      <c r="A1" s="25" t="s">
        <v>512</v>
      </c>
      <c r="B1" s="25"/>
      <c r="C1" s="25"/>
      <c r="D1" s="25"/>
      <c r="E1" s="25"/>
      <c r="F1" s="25"/>
      <c r="G1" s="25"/>
      <c r="H1" s="25"/>
      <c r="I1" s="25"/>
    </row>
    <row r="2" ht="20.45" customHeight="1" spans="1:9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27" t="s">
        <v>9</v>
      </c>
    </row>
    <row r="3" ht="20.45" customHeight="1" spans="1:9">
      <c r="A3" s="31"/>
      <c r="B3" s="85">
        <v>44130</v>
      </c>
      <c r="C3" s="31"/>
      <c r="D3" s="31" t="s">
        <v>10</v>
      </c>
      <c r="E3" s="31">
        <v>10</v>
      </c>
      <c r="F3" s="31"/>
      <c r="G3" s="31"/>
      <c r="H3" s="31"/>
      <c r="I3" s="31"/>
    </row>
    <row r="4" ht="20.45" customHeight="1" spans="1:9">
      <c r="A4" s="31"/>
      <c r="B4" s="85">
        <v>44136</v>
      </c>
      <c r="C4" s="31" t="s">
        <v>42</v>
      </c>
      <c r="D4" s="31" t="s">
        <v>20</v>
      </c>
      <c r="E4" s="31"/>
      <c r="F4" s="31">
        <v>1</v>
      </c>
      <c r="G4" s="31" t="s">
        <v>513</v>
      </c>
      <c r="H4" s="31" t="s">
        <v>514</v>
      </c>
      <c r="I4" s="31"/>
    </row>
    <row r="5" ht="20.45" customHeight="1" spans="1:9">
      <c r="A5" s="31"/>
      <c r="B5" s="85">
        <v>44147</v>
      </c>
      <c r="C5" s="31" t="s">
        <v>43</v>
      </c>
      <c r="D5" s="31" t="s">
        <v>20</v>
      </c>
      <c r="E5" s="31"/>
      <c r="F5" s="31">
        <v>2</v>
      </c>
      <c r="G5" s="31" t="s">
        <v>515</v>
      </c>
      <c r="H5" s="31" t="s">
        <v>516</v>
      </c>
      <c r="I5" s="31"/>
    </row>
    <row r="6" ht="20.45" customHeight="1" spans="1:9">
      <c r="A6" s="31"/>
      <c r="B6" s="85">
        <v>44147</v>
      </c>
      <c r="C6" s="31" t="s">
        <v>29</v>
      </c>
      <c r="D6" s="31" t="s">
        <v>10</v>
      </c>
      <c r="E6" s="31"/>
      <c r="F6" s="31">
        <v>1</v>
      </c>
      <c r="G6" s="31" t="s">
        <v>390</v>
      </c>
      <c r="H6" s="31"/>
      <c r="I6" s="31"/>
    </row>
    <row r="7" ht="20.45" customHeight="1" spans="1:9">
      <c r="A7" s="31"/>
      <c r="B7" s="85">
        <v>44156</v>
      </c>
      <c r="C7" s="31" t="s">
        <v>29</v>
      </c>
      <c r="D7" s="31" t="s">
        <v>10</v>
      </c>
      <c r="E7" s="31"/>
      <c r="F7" s="31">
        <v>1</v>
      </c>
      <c r="G7" s="31" t="s">
        <v>517</v>
      </c>
      <c r="H7" s="31" t="s">
        <v>518</v>
      </c>
      <c r="I7" s="31"/>
    </row>
    <row r="8" ht="20.45" customHeight="1" spans="1:9">
      <c r="A8" s="31"/>
      <c r="B8" s="85">
        <v>44159</v>
      </c>
      <c r="C8" s="31" t="s">
        <v>29</v>
      </c>
      <c r="D8" s="31" t="s">
        <v>10</v>
      </c>
      <c r="E8" s="31"/>
      <c r="F8" s="31">
        <v>1</v>
      </c>
      <c r="G8" s="31" t="s">
        <v>392</v>
      </c>
      <c r="H8" s="31" t="s">
        <v>518</v>
      </c>
      <c r="I8" s="31"/>
    </row>
    <row r="9" ht="20.45" customHeight="1" spans="1:9">
      <c r="A9" s="31"/>
      <c r="B9" s="85">
        <v>44162</v>
      </c>
      <c r="C9" s="31" t="s">
        <v>29</v>
      </c>
      <c r="D9" s="31" t="s">
        <v>10</v>
      </c>
      <c r="E9" s="31"/>
      <c r="F9" s="31">
        <v>1</v>
      </c>
      <c r="G9" s="31" t="s">
        <v>519</v>
      </c>
      <c r="H9" s="31" t="s">
        <v>518</v>
      </c>
      <c r="I9" s="31"/>
    </row>
    <row r="10" ht="20.45" customHeight="1" spans="1:9">
      <c r="A10" s="31"/>
      <c r="B10" s="85">
        <v>44168</v>
      </c>
      <c r="C10" s="31" t="s">
        <v>42</v>
      </c>
      <c r="D10" s="31" t="s">
        <v>10</v>
      </c>
      <c r="E10" s="31"/>
      <c r="F10" s="31">
        <v>1</v>
      </c>
      <c r="G10" s="31" t="s">
        <v>409</v>
      </c>
      <c r="H10" s="31" t="s">
        <v>167</v>
      </c>
      <c r="I10" s="31"/>
    </row>
    <row r="11" ht="20.45" customHeight="1" spans="1:9">
      <c r="A11" s="31"/>
      <c r="B11" s="85">
        <v>44176</v>
      </c>
      <c r="C11" s="31" t="s">
        <v>29</v>
      </c>
      <c r="D11" s="31" t="s">
        <v>20</v>
      </c>
      <c r="E11" s="31"/>
      <c r="F11" s="31">
        <v>2</v>
      </c>
      <c r="G11" s="31" t="s">
        <v>398</v>
      </c>
      <c r="H11" s="31" t="s">
        <v>26</v>
      </c>
      <c r="I11" s="31"/>
    </row>
    <row r="12" ht="20.45" customHeight="1" spans="1:9">
      <c r="A12" s="83"/>
      <c r="B12" s="84">
        <v>44180</v>
      </c>
      <c r="C12" s="83"/>
      <c r="D12" s="83"/>
      <c r="E12" s="83">
        <v>20</v>
      </c>
      <c r="F12" s="83"/>
      <c r="G12" s="83" t="s">
        <v>520</v>
      </c>
      <c r="H12" s="83"/>
      <c r="I12" s="83" t="s">
        <v>521</v>
      </c>
    </row>
    <row r="13" ht="20.45" customHeight="1" spans="1:9">
      <c r="A13" s="31"/>
      <c r="B13" s="85">
        <v>44182</v>
      </c>
      <c r="C13" s="30" t="s">
        <v>39</v>
      </c>
      <c r="D13" s="38" t="s">
        <v>10</v>
      </c>
      <c r="E13" s="31"/>
      <c r="F13" s="31">
        <v>1</v>
      </c>
      <c r="G13" s="31" t="s">
        <v>522</v>
      </c>
      <c r="H13" s="31" t="s">
        <v>174</v>
      </c>
      <c r="I13" s="31"/>
    </row>
    <row r="14" ht="20.45" customHeight="1" spans="1:9">
      <c r="A14" s="31"/>
      <c r="B14" s="85">
        <v>44186</v>
      </c>
      <c r="C14" s="31" t="s">
        <v>29</v>
      </c>
      <c r="D14" s="31" t="s">
        <v>10</v>
      </c>
      <c r="E14" s="31"/>
      <c r="F14" s="31">
        <v>1</v>
      </c>
      <c r="G14" s="31" t="s">
        <v>523</v>
      </c>
      <c r="H14" s="31" t="s">
        <v>197</v>
      </c>
      <c r="I14" s="31"/>
    </row>
    <row r="15" ht="20.45" customHeight="1" spans="1:9">
      <c r="A15" s="31"/>
      <c r="B15" s="85">
        <v>44187</v>
      </c>
      <c r="C15" s="31" t="s">
        <v>193</v>
      </c>
      <c r="D15" s="31" t="s">
        <v>10</v>
      </c>
      <c r="E15" s="31"/>
      <c r="F15" s="31">
        <v>1</v>
      </c>
      <c r="G15" s="31" t="s">
        <v>524</v>
      </c>
      <c r="H15" s="31" t="s">
        <v>174</v>
      </c>
      <c r="I15" s="31" t="s">
        <v>525</v>
      </c>
    </row>
    <row r="16" ht="20.45" customHeight="1" spans="1:9">
      <c r="A16" s="31"/>
      <c r="B16" s="85">
        <v>44188</v>
      </c>
      <c r="C16" s="30" t="s">
        <v>199</v>
      </c>
      <c r="D16" s="31" t="s">
        <v>10</v>
      </c>
      <c r="E16" s="31"/>
      <c r="F16" s="31">
        <v>3</v>
      </c>
      <c r="G16" s="38" t="s">
        <v>364</v>
      </c>
      <c r="H16" s="31" t="s">
        <v>174</v>
      </c>
      <c r="I16" s="31"/>
    </row>
    <row r="17" ht="20.45" customHeight="1" spans="1:9">
      <c r="A17" s="31"/>
      <c r="B17" s="85">
        <v>44190</v>
      </c>
      <c r="C17" s="31" t="s">
        <v>39</v>
      </c>
      <c r="D17" s="31" t="s">
        <v>10</v>
      </c>
      <c r="E17" s="31"/>
      <c r="F17" s="31">
        <v>2</v>
      </c>
      <c r="G17" s="38" t="s">
        <v>526</v>
      </c>
      <c r="H17" s="31" t="s">
        <v>184</v>
      </c>
      <c r="I17" s="31"/>
    </row>
    <row r="18" ht="20.45" customHeight="1" spans="1:9">
      <c r="A18" s="31"/>
      <c r="B18" s="85">
        <v>44190</v>
      </c>
      <c r="C18" s="31" t="s">
        <v>29</v>
      </c>
      <c r="D18" s="31" t="s">
        <v>10</v>
      </c>
      <c r="E18" s="31"/>
      <c r="F18" s="31">
        <v>1</v>
      </c>
      <c r="G18" s="38" t="s">
        <v>527</v>
      </c>
      <c r="H18" s="31" t="s">
        <v>174</v>
      </c>
      <c r="I18" s="31"/>
    </row>
    <row r="19" ht="20.45" customHeight="1" spans="1:9">
      <c r="A19" s="31"/>
      <c r="B19" s="85">
        <v>44191</v>
      </c>
      <c r="C19" s="31" t="s">
        <v>39</v>
      </c>
      <c r="D19" s="31" t="s">
        <v>10</v>
      </c>
      <c r="E19" s="31"/>
      <c r="F19" s="31">
        <v>1</v>
      </c>
      <c r="G19" s="31" t="s">
        <v>528</v>
      </c>
      <c r="H19" s="31" t="s">
        <v>184</v>
      </c>
      <c r="I19" s="31"/>
    </row>
    <row r="20" ht="20.45" customHeight="1" spans="1:9">
      <c r="A20" s="31"/>
      <c r="B20" s="85">
        <v>44193</v>
      </c>
      <c r="C20" s="31" t="s">
        <v>107</v>
      </c>
      <c r="D20" s="31" t="s">
        <v>10</v>
      </c>
      <c r="E20" s="31"/>
      <c r="F20" s="31">
        <v>1</v>
      </c>
      <c r="G20" s="31" t="s">
        <v>529</v>
      </c>
      <c r="H20" s="31" t="s">
        <v>174</v>
      </c>
      <c r="I20" s="31"/>
    </row>
    <row r="21" ht="20.45" customHeight="1" spans="1:9">
      <c r="A21" s="31"/>
      <c r="B21" s="85">
        <v>44193</v>
      </c>
      <c r="C21" s="31" t="s">
        <v>39</v>
      </c>
      <c r="D21" s="31" t="s">
        <v>10</v>
      </c>
      <c r="E21" s="31"/>
      <c r="F21" s="31">
        <v>1</v>
      </c>
      <c r="G21" s="31" t="s">
        <v>530</v>
      </c>
      <c r="H21" s="31" t="s">
        <v>184</v>
      </c>
      <c r="I21" s="31"/>
    </row>
    <row r="22" ht="20.45" customHeight="1" spans="1:9">
      <c r="A22" s="31"/>
      <c r="B22" s="85">
        <v>44194</v>
      </c>
      <c r="C22" s="31" t="s">
        <v>29</v>
      </c>
      <c r="D22" s="31" t="s">
        <v>10</v>
      </c>
      <c r="E22" s="31"/>
      <c r="F22" s="31">
        <v>1</v>
      </c>
      <c r="G22" s="31" t="s">
        <v>531</v>
      </c>
      <c r="H22" s="31" t="s">
        <v>174</v>
      </c>
      <c r="I22" s="31"/>
    </row>
    <row r="23" ht="20.45" customHeight="1" spans="1:9">
      <c r="A23" s="31"/>
      <c r="B23" s="85">
        <v>44214</v>
      </c>
      <c r="C23" s="31" t="s">
        <v>29</v>
      </c>
      <c r="D23" s="31" t="s">
        <v>10</v>
      </c>
      <c r="E23" s="31"/>
      <c r="F23" s="31">
        <v>1</v>
      </c>
      <c r="G23" s="31" t="s">
        <v>532</v>
      </c>
      <c r="H23" s="31" t="s">
        <v>197</v>
      </c>
      <c r="I23" s="31"/>
    </row>
    <row r="24" ht="20.45" customHeight="1" spans="1:9">
      <c r="A24" s="83"/>
      <c r="B24" s="84">
        <v>44214</v>
      </c>
      <c r="C24" s="83"/>
      <c r="D24" s="83" t="s">
        <v>10</v>
      </c>
      <c r="E24" s="83">
        <v>20</v>
      </c>
      <c r="F24" s="83"/>
      <c r="G24" s="83" t="s">
        <v>533</v>
      </c>
      <c r="H24" s="83"/>
      <c r="I24" s="83"/>
    </row>
    <row r="25" ht="20.45" customHeight="1" spans="1:9">
      <c r="A25" s="31"/>
      <c r="B25" s="85">
        <v>44248</v>
      </c>
      <c r="C25" s="31" t="s">
        <v>29</v>
      </c>
      <c r="D25" s="31" t="s">
        <v>10</v>
      </c>
      <c r="E25" s="31"/>
      <c r="F25" s="31" t="s">
        <v>284</v>
      </c>
      <c r="G25" s="31" t="s">
        <v>534</v>
      </c>
      <c r="H25" s="31" t="s">
        <v>197</v>
      </c>
      <c r="I25" s="31"/>
    </row>
    <row r="26" ht="20.45" customHeight="1" spans="1:9">
      <c r="A26" s="31"/>
      <c r="B26" s="85">
        <v>44251</v>
      </c>
      <c r="C26" s="31" t="s">
        <v>29</v>
      </c>
      <c r="D26" s="31" t="s">
        <v>10</v>
      </c>
      <c r="E26" s="31"/>
      <c r="F26" s="31" t="s">
        <v>284</v>
      </c>
      <c r="G26" s="31" t="s">
        <v>535</v>
      </c>
      <c r="H26" s="31" t="s">
        <v>197</v>
      </c>
      <c r="I26" s="31"/>
    </row>
    <row r="27" ht="20.45" customHeight="1" spans="1:9">
      <c r="A27" s="31"/>
      <c r="B27" s="85">
        <v>44269</v>
      </c>
      <c r="C27" s="31" t="s">
        <v>43</v>
      </c>
      <c r="D27" s="31" t="s">
        <v>10</v>
      </c>
      <c r="E27" s="31"/>
      <c r="F27" s="31" t="s">
        <v>284</v>
      </c>
      <c r="G27" s="31" t="s">
        <v>536</v>
      </c>
      <c r="H27" s="31" t="s">
        <v>197</v>
      </c>
      <c r="I27" s="31"/>
    </row>
    <row r="28" ht="20.45" customHeight="1" spans="1:9">
      <c r="A28" s="31"/>
      <c r="B28" s="85">
        <v>44287</v>
      </c>
      <c r="C28" s="31" t="s">
        <v>29</v>
      </c>
      <c r="D28" s="31" t="s">
        <v>10</v>
      </c>
      <c r="E28" s="31"/>
      <c r="F28" s="31" t="s">
        <v>342</v>
      </c>
      <c r="G28" s="31" t="s">
        <v>537</v>
      </c>
      <c r="H28" s="31" t="s">
        <v>280</v>
      </c>
      <c r="I28" s="31"/>
    </row>
    <row r="29" ht="20.45" customHeight="1" spans="1:9">
      <c r="A29" s="31"/>
      <c r="B29" s="85">
        <v>44292</v>
      </c>
      <c r="C29" s="31" t="s">
        <v>29</v>
      </c>
      <c r="D29" s="31" t="s">
        <v>10</v>
      </c>
      <c r="E29" s="31"/>
      <c r="F29" s="31" t="s">
        <v>284</v>
      </c>
      <c r="G29" s="31" t="s">
        <v>520</v>
      </c>
      <c r="H29" s="31" t="s">
        <v>197</v>
      </c>
      <c r="I29" s="31"/>
    </row>
    <row r="30" ht="20.45" customHeight="1" spans="1:9">
      <c r="A30" s="31"/>
      <c r="B30" s="85">
        <v>44324</v>
      </c>
      <c r="C30" s="31" t="s">
        <v>29</v>
      </c>
      <c r="D30" s="31" t="s">
        <v>20</v>
      </c>
      <c r="E30" s="31"/>
      <c r="F30" s="31" t="s">
        <v>95</v>
      </c>
      <c r="G30" s="31" t="s">
        <v>538</v>
      </c>
      <c r="H30" s="31" t="s">
        <v>197</v>
      </c>
      <c r="I30" s="31"/>
    </row>
    <row r="31" ht="20.45" customHeight="1" spans="1:9">
      <c r="A31" s="31"/>
      <c r="B31" s="31"/>
      <c r="C31" s="31"/>
      <c r="D31" s="31"/>
      <c r="E31" s="31"/>
      <c r="F31" s="31"/>
      <c r="G31" s="31"/>
      <c r="H31" s="31"/>
      <c r="I31" s="31" t="s">
        <v>539</v>
      </c>
    </row>
    <row r="32" ht="20.45" customHeight="1" spans="1:9">
      <c r="A32" s="31"/>
      <c r="B32" s="31"/>
      <c r="C32" s="31"/>
      <c r="D32" s="31"/>
      <c r="E32" s="31"/>
      <c r="F32" s="31"/>
      <c r="G32" s="31" t="s">
        <v>504</v>
      </c>
      <c r="H32" s="31"/>
      <c r="I32" s="31"/>
    </row>
    <row r="33" ht="20.45" customHeight="1" spans="1:9">
      <c r="A33" s="31"/>
      <c r="B33" s="32">
        <v>44382</v>
      </c>
      <c r="C33" s="31" t="s">
        <v>29</v>
      </c>
      <c r="D33" s="31" t="s">
        <v>10</v>
      </c>
      <c r="E33" s="31"/>
      <c r="F33" s="31">
        <v>1</v>
      </c>
      <c r="G33" s="31" t="s">
        <v>505</v>
      </c>
      <c r="H33" s="31" t="s">
        <v>280</v>
      </c>
      <c r="I33" s="31"/>
    </row>
    <row r="34" ht="20.45" customHeight="1" spans="1:9">
      <c r="A34" s="31"/>
      <c r="B34" s="32">
        <v>44398</v>
      </c>
      <c r="C34" s="31" t="s">
        <v>29</v>
      </c>
      <c r="D34" s="31" t="s">
        <v>20</v>
      </c>
      <c r="E34" s="31"/>
      <c r="F34" s="31">
        <v>2</v>
      </c>
      <c r="G34" s="31">
        <v>18</v>
      </c>
      <c r="H34" s="31" t="s">
        <v>197</v>
      </c>
      <c r="I34" s="31"/>
    </row>
    <row r="35" ht="20.45" customHeight="1" spans="1:9">
      <c r="A35" s="31"/>
      <c r="B35" s="32">
        <v>44417</v>
      </c>
      <c r="C35" s="31" t="s">
        <v>43</v>
      </c>
      <c r="D35" s="31" t="s">
        <v>10</v>
      </c>
      <c r="E35" s="31"/>
      <c r="F35" s="31">
        <v>1</v>
      </c>
      <c r="G35" s="31">
        <v>17</v>
      </c>
      <c r="H35" s="31" t="s">
        <v>280</v>
      </c>
      <c r="I35" s="31"/>
    </row>
    <row r="36" ht="20.45" customHeight="1" spans="1:9">
      <c r="A36" s="31"/>
      <c r="B36" s="32">
        <v>44421</v>
      </c>
      <c r="C36" s="31" t="s">
        <v>29</v>
      </c>
      <c r="D36" s="31" t="s">
        <v>20</v>
      </c>
      <c r="E36" s="31"/>
      <c r="F36" s="31">
        <v>2</v>
      </c>
      <c r="G36" s="31" t="s">
        <v>540</v>
      </c>
      <c r="H36" s="31" t="s">
        <v>197</v>
      </c>
      <c r="I36" s="31"/>
    </row>
    <row r="37" ht="20.45" customHeight="1" spans="1:9">
      <c r="A37" s="31"/>
      <c r="B37" s="32">
        <v>44431</v>
      </c>
      <c r="C37" s="31" t="s">
        <v>43</v>
      </c>
      <c r="D37" s="31" t="s">
        <v>10</v>
      </c>
      <c r="E37" s="31"/>
      <c r="F37" s="31">
        <v>1</v>
      </c>
      <c r="G37" s="31" t="s">
        <v>497</v>
      </c>
      <c r="H37" s="31" t="s">
        <v>280</v>
      </c>
      <c r="I37" s="31"/>
    </row>
    <row r="38" ht="20.45" customHeight="1" spans="1:9">
      <c r="A38" s="31"/>
      <c r="B38" s="32">
        <v>44435</v>
      </c>
      <c r="C38" s="31" t="s">
        <v>199</v>
      </c>
      <c r="D38" s="31" t="s">
        <v>20</v>
      </c>
      <c r="E38" s="31"/>
      <c r="F38" s="31">
        <v>2</v>
      </c>
      <c r="G38" s="31" t="s">
        <v>384</v>
      </c>
      <c r="H38" s="31" t="s">
        <v>280</v>
      </c>
      <c r="I38" s="31"/>
    </row>
    <row r="39" ht="20.45" customHeight="1" spans="1:9">
      <c r="A39" s="31"/>
      <c r="B39" s="32">
        <v>44448</v>
      </c>
      <c r="C39" s="31" t="s">
        <v>43</v>
      </c>
      <c r="D39" s="31" t="s">
        <v>10</v>
      </c>
      <c r="E39" s="31"/>
      <c r="F39" s="31">
        <v>4</v>
      </c>
      <c r="G39" s="31" t="s">
        <v>90</v>
      </c>
      <c r="H39" s="31" t="s">
        <v>280</v>
      </c>
      <c r="I39" s="31" t="s">
        <v>541</v>
      </c>
    </row>
    <row r="40" ht="20.45" customHeight="1" spans="1:9">
      <c r="A40" s="31"/>
      <c r="B40" s="32">
        <v>44455</v>
      </c>
      <c r="C40" s="31" t="s">
        <v>43</v>
      </c>
      <c r="D40" s="31" t="s">
        <v>10</v>
      </c>
      <c r="E40" s="31"/>
      <c r="F40" s="31">
        <v>1</v>
      </c>
      <c r="G40" s="31" t="s">
        <v>92</v>
      </c>
      <c r="H40" s="31" t="s">
        <v>280</v>
      </c>
      <c r="I40" s="31" t="s">
        <v>541</v>
      </c>
    </row>
    <row r="41" ht="20.45" customHeight="1" spans="1:9">
      <c r="A41" s="31"/>
      <c r="B41" s="32">
        <v>44457</v>
      </c>
      <c r="C41" s="31" t="s">
        <v>43</v>
      </c>
      <c r="D41" s="31" t="s">
        <v>10</v>
      </c>
      <c r="E41" s="31"/>
      <c r="F41" s="31">
        <v>3</v>
      </c>
      <c r="G41" s="31" t="s">
        <v>377</v>
      </c>
      <c r="H41" s="31" t="s">
        <v>280</v>
      </c>
      <c r="I41" s="31" t="s">
        <v>542</v>
      </c>
    </row>
    <row r="42" ht="20.45" customHeight="1" spans="1:9">
      <c r="A42" s="31"/>
      <c r="B42" s="32">
        <v>44459</v>
      </c>
      <c r="C42" s="31" t="s">
        <v>43</v>
      </c>
      <c r="D42" s="31" t="s">
        <v>10</v>
      </c>
      <c r="E42" s="31"/>
      <c r="F42" s="31">
        <v>1</v>
      </c>
      <c r="G42" s="31" t="s">
        <v>93</v>
      </c>
      <c r="H42" s="31" t="s">
        <v>280</v>
      </c>
      <c r="I42" s="31" t="s">
        <v>541</v>
      </c>
    </row>
    <row r="43" ht="20.45" customHeight="1" spans="1:9">
      <c r="A43" s="31"/>
      <c r="B43" s="32">
        <v>44463</v>
      </c>
      <c r="C43" s="31" t="s">
        <v>199</v>
      </c>
      <c r="D43" s="31" t="s">
        <v>10</v>
      </c>
      <c r="E43" s="31"/>
      <c r="F43" s="31">
        <v>1</v>
      </c>
      <c r="G43" s="31" t="s">
        <v>381</v>
      </c>
      <c r="H43" s="31" t="s">
        <v>280</v>
      </c>
      <c r="I43" s="31" t="s">
        <v>543</v>
      </c>
    </row>
    <row r="44" ht="20.45" customHeight="1" spans="1:9">
      <c r="A44" s="31"/>
      <c r="B44" s="32">
        <v>44480</v>
      </c>
      <c r="C44" s="31" t="s">
        <v>29</v>
      </c>
      <c r="D44" s="31" t="s">
        <v>10</v>
      </c>
      <c r="E44" s="31"/>
      <c r="F44" s="31">
        <v>1</v>
      </c>
      <c r="G44" s="31" t="s">
        <v>544</v>
      </c>
      <c r="H44" s="31" t="s">
        <v>197</v>
      </c>
      <c r="I44" s="31"/>
    </row>
    <row r="45" ht="20.45" customHeight="1" spans="1:9">
      <c r="A45" s="31"/>
      <c r="B45" s="32">
        <v>44508</v>
      </c>
      <c r="C45" s="31" t="s">
        <v>43</v>
      </c>
      <c r="D45" s="31" t="s">
        <v>10</v>
      </c>
      <c r="E45" s="31"/>
      <c r="F45" s="31">
        <v>1</v>
      </c>
      <c r="G45" s="31" t="s">
        <v>545</v>
      </c>
      <c r="H45" s="31" t="s">
        <v>280</v>
      </c>
      <c r="I45" s="31" t="s">
        <v>542</v>
      </c>
    </row>
    <row r="46" ht="20.45" customHeight="1" spans="1:9">
      <c r="A46" s="31"/>
      <c r="B46" s="32">
        <v>44524</v>
      </c>
      <c r="C46" s="31" t="s">
        <v>383</v>
      </c>
      <c r="D46" s="29" t="s">
        <v>10</v>
      </c>
      <c r="E46" s="31">
        <v>10</v>
      </c>
      <c r="F46" s="31"/>
      <c r="G46" s="31" t="s">
        <v>111</v>
      </c>
      <c r="H46" s="31"/>
      <c r="I46" s="31" t="s">
        <v>383</v>
      </c>
    </row>
    <row r="47" ht="20.45" customHeight="1" spans="1:9">
      <c r="A47" s="31"/>
      <c r="B47" s="32">
        <v>44541</v>
      </c>
      <c r="C47" s="31" t="s">
        <v>132</v>
      </c>
      <c r="D47" s="31" t="s">
        <v>20</v>
      </c>
      <c r="E47" s="31"/>
      <c r="F47" s="31">
        <v>1</v>
      </c>
      <c r="G47" s="31" t="s">
        <v>529</v>
      </c>
      <c r="H47" s="31" t="s">
        <v>269</v>
      </c>
      <c r="I47" s="31"/>
    </row>
    <row r="48" ht="20.45" customHeight="1" spans="1:9">
      <c r="A48" s="31"/>
      <c r="B48" s="32">
        <v>44541</v>
      </c>
      <c r="C48" s="31" t="s">
        <v>107</v>
      </c>
      <c r="D48" s="31" t="s">
        <v>10</v>
      </c>
      <c r="E48" s="31"/>
      <c r="F48" s="31">
        <v>3</v>
      </c>
      <c r="G48" s="31" t="s">
        <v>532</v>
      </c>
      <c r="H48" s="31" t="s">
        <v>280</v>
      </c>
      <c r="I48" s="31"/>
    </row>
    <row r="49" ht="20.45" customHeight="1" spans="1:9">
      <c r="A49" s="31"/>
      <c r="B49" s="32">
        <v>44545</v>
      </c>
      <c r="C49" s="31" t="s">
        <v>132</v>
      </c>
      <c r="D49" s="29" t="s">
        <v>10</v>
      </c>
      <c r="E49" s="31"/>
      <c r="F49" s="31">
        <v>3</v>
      </c>
      <c r="G49" s="31" t="s">
        <v>404</v>
      </c>
      <c r="H49" s="31" t="s">
        <v>280</v>
      </c>
      <c r="I49" s="31"/>
    </row>
    <row r="50" ht="20.45" customHeight="1" spans="1:9">
      <c r="A50" s="31"/>
      <c r="B50" s="32">
        <v>44552</v>
      </c>
      <c r="C50" s="31" t="s">
        <v>132</v>
      </c>
      <c r="D50" s="29" t="s">
        <v>10</v>
      </c>
      <c r="E50" s="31"/>
      <c r="F50" s="31">
        <v>2</v>
      </c>
      <c r="G50" s="31" t="s">
        <v>396</v>
      </c>
      <c r="H50" s="31" t="s">
        <v>280</v>
      </c>
      <c r="I50" s="31"/>
    </row>
    <row r="51" ht="20.45" customHeight="1" spans="1:9">
      <c r="A51" s="31"/>
      <c r="B51" s="32">
        <v>44573</v>
      </c>
      <c r="C51" s="31" t="s">
        <v>383</v>
      </c>
      <c r="D51" s="29" t="s">
        <v>10</v>
      </c>
      <c r="E51" s="31">
        <v>20</v>
      </c>
      <c r="F51" s="31"/>
      <c r="G51" s="31" t="s">
        <v>537</v>
      </c>
      <c r="H51" s="31" t="s">
        <v>383</v>
      </c>
      <c r="I51" s="31"/>
    </row>
    <row r="52" ht="20.45" customHeight="1" spans="1:9">
      <c r="A52" s="31"/>
      <c r="B52" s="32">
        <v>44579</v>
      </c>
      <c r="C52" s="31" t="s">
        <v>43</v>
      </c>
      <c r="D52" s="31" t="s">
        <v>20</v>
      </c>
      <c r="E52" s="31"/>
      <c r="F52" s="31">
        <v>2</v>
      </c>
      <c r="G52" s="31" t="s">
        <v>546</v>
      </c>
      <c r="H52" s="31" t="s">
        <v>280</v>
      </c>
      <c r="I52" s="31"/>
    </row>
    <row r="53" ht="20.45" customHeight="1" spans="1:9">
      <c r="A53" s="31"/>
      <c r="B53" s="32">
        <v>44580</v>
      </c>
      <c r="C53" s="31" t="s">
        <v>29</v>
      </c>
      <c r="D53" s="31" t="s">
        <v>10</v>
      </c>
      <c r="E53" s="31"/>
      <c r="F53" s="31">
        <v>1</v>
      </c>
      <c r="G53" s="31" t="s">
        <v>538</v>
      </c>
      <c r="H53" s="31" t="s">
        <v>280</v>
      </c>
      <c r="I53" s="31"/>
    </row>
    <row r="54" ht="20.45" customHeight="1" spans="1:9">
      <c r="A54" s="31"/>
      <c r="B54" s="32">
        <v>44581</v>
      </c>
      <c r="C54" s="31" t="s">
        <v>43</v>
      </c>
      <c r="D54" s="31" t="s">
        <v>10</v>
      </c>
      <c r="E54" s="31"/>
      <c r="F54" s="31">
        <v>2</v>
      </c>
      <c r="G54" s="31" t="s">
        <v>511</v>
      </c>
      <c r="H54" s="31" t="s">
        <v>280</v>
      </c>
      <c r="I54" s="31"/>
    </row>
    <row r="55" ht="20.45" customHeight="1" spans="1:9">
      <c r="A55" s="31"/>
      <c r="B55" s="32">
        <v>44581</v>
      </c>
      <c r="C55" s="31" t="s">
        <v>43</v>
      </c>
      <c r="D55" s="31" t="s">
        <v>10</v>
      </c>
      <c r="E55" s="31"/>
      <c r="F55" s="31">
        <v>5</v>
      </c>
      <c r="G55" s="31" t="s">
        <v>494</v>
      </c>
      <c r="H55" s="31" t="s">
        <v>226</v>
      </c>
      <c r="I55" s="31"/>
    </row>
    <row r="56" ht="20.45" customHeight="1" spans="1:9">
      <c r="A56" s="31"/>
      <c r="B56" s="32">
        <v>44582</v>
      </c>
      <c r="C56" s="31" t="s">
        <v>23</v>
      </c>
      <c r="D56" s="31" t="s">
        <v>10</v>
      </c>
      <c r="E56" s="31"/>
      <c r="F56" s="31">
        <v>1</v>
      </c>
      <c r="G56" s="31" t="s">
        <v>495</v>
      </c>
      <c r="H56" s="31" t="s">
        <v>547</v>
      </c>
      <c r="I56" s="31"/>
    </row>
    <row r="57" ht="20.45" customHeight="1" spans="1:9">
      <c r="A57" s="31"/>
      <c r="B57" s="31"/>
      <c r="C57" s="31"/>
      <c r="D57" s="31"/>
      <c r="E57" s="31"/>
      <c r="F57" s="31"/>
      <c r="G57" s="31"/>
      <c r="H57" s="31"/>
      <c r="I57" s="31"/>
    </row>
    <row r="58" ht="20.45" customHeight="1" spans="1:9">
      <c r="A58" s="31"/>
      <c r="B58" s="31"/>
      <c r="C58" s="31"/>
      <c r="D58" s="31"/>
      <c r="E58" s="31"/>
      <c r="F58" s="31"/>
      <c r="G58" s="31"/>
      <c r="H58" s="31"/>
      <c r="I58" s="31"/>
    </row>
    <row r="59" ht="20.45" customHeight="1" spans="1:9">
      <c r="A59" s="31"/>
      <c r="B59" s="31"/>
      <c r="C59" s="31"/>
      <c r="D59" s="31"/>
      <c r="E59" s="31"/>
      <c r="F59" s="31"/>
      <c r="G59" s="31"/>
      <c r="H59" s="31"/>
      <c r="I59" s="31"/>
    </row>
    <row r="60" ht="20.45" customHeight="1" spans="1:9">
      <c r="A60" s="31"/>
      <c r="B60" s="80"/>
      <c r="C60" s="87"/>
      <c r="D60" s="87"/>
      <c r="E60" s="29"/>
      <c r="F60" s="29"/>
      <c r="G60" s="87"/>
      <c r="H60" s="87"/>
      <c r="I60" s="31"/>
    </row>
    <row r="61" ht="20.45" customHeight="1" spans="1:9">
      <c r="A61" s="31"/>
      <c r="B61" s="80"/>
      <c r="C61" s="29"/>
      <c r="D61" s="87"/>
      <c r="E61" s="29"/>
      <c r="F61" s="29"/>
      <c r="G61" s="87"/>
      <c r="H61" s="87"/>
      <c r="I61" s="31"/>
    </row>
    <row r="62" ht="20.45" customHeight="1" spans="1:9">
      <c r="A62" s="31"/>
      <c r="B62" s="80"/>
      <c r="C62" s="87"/>
      <c r="D62" s="87"/>
      <c r="E62" s="29"/>
      <c r="F62" s="29"/>
      <c r="G62" s="87"/>
      <c r="H62" s="87"/>
      <c r="I62" s="31"/>
    </row>
    <row r="63" ht="20.45" customHeight="1" spans="1:9">
      <c r="A63" s="31"/>
      <c r="B63" s="80"/>
      <c r="C63" s="87"/>
      <c r="D63" s="87"/>
      <c r="E63" s="29"/>
      <c r="F63" s="29"/>
      <c r="G63" s="87"/>
      <c r="H63" s="87"/>
      <c r="I63" s="31"/>
    </row>
    <row r="64" ht="20.45" customHeight="1" spans="1:9">
      <c r="A64" s="31"/>
      <c r="B64" s="31"/>
      <c r="C64" s="31"/>
      <c r="D64" s="31"/>
      <c r="E64" s="31"/>
      <c r="F64" s="31"/>
      <c r="G64" s="31"/>
      <c r="H64" s="31"/>
      <c r="I64" s="31"/>
    </row>
    <row r="65" ht="20.45" customHeight="1" spans="1:9">
      <c r="A65" s="31"/>
      <c r="B65" s="31"/>
      <c r="C65" s="31"/>
      <c r="D65" s="31"/>
      <c r="E65" s="31"/>
      <c r="F65" s="31"/>
      <c r="G65" s="31"/>
      <c r="H65" s="31"/>
      <c r="I65" s="31"/>
    </row>
    <row r="66" ht="20.45" customHeight="1" spans="1:9">
      <c r="A66" s="31"/>
      <c r="B66" s="31"/>
      <c r="C66" s="31"/>
      <c r="D66" s="31"/>
      <c r="E66" s="31"/>
      <c r="F66" s="31"/>
      <c r="G66" s="31"/>
      <c r="H66" s="31"/>
      <c r="I66" s="31"/>
    </row>
    <row r="67" ht="20.45" customHeight="1" spans="1:9">
      <c r="A67" s="31"/>
      <c r="B67" s="31"/>
      <c r="C67" s="31"/>
      <c r="D67" s="31"/>
      <c r="E67" s="31"/>
      <c r="F67" s="31"/>
      <c r="G67" s="31"/>
      <c r="H67" s="31"/>
      <c r="I67" s="31"/>
    </row>
    <row r="68" ht="20.45" customHeight="1" spans="1:9">
      <c r="A68" s="31"/>
      <c r="B68" s="31"/>
      <c r="C68" s="31"/>
      <c r="D68" s="31"/>
      <c r="E68" s="31"/>
      <c r="F68" s="31"/>
      <c r="G68" s="31"/>
      <c r="H68" s="31"/>
      <c r="I68" s="31"/>
    </row>
    <row r="69" ht="20.45" customHeight="1" spans="1:9">
      <c r="A69" s="31"/>
      <c r="B69" s="31"/>
      <c r="C69" s="31"/>
      <c r="D69" s="31"/>
      <c r="E69" s="31"/>
      <c r="F69" s="31"/>
      <c r="G69" s="31"/>
      <c r="H69" s="31"/>
      <c r="I69" s="31"/>
    </row>
    <row r="70" ht="20.45" customHeight="1" spans="1:9">
      <c r="A70" s="31"/>
      <c r="B70" s="31"/>
      <c r="C70" s="31"/>
      <c r="D70" s="31"/>
      <c r="E70" s="31"/>
      <c r="F70" s="31"/>
      <c r="G70" s="31"/>
      <c r="H70" s="31"/>
      <c r="I70" s="31"/>
    </row>
    <row r="71" ht="20.45" customHeight="1" spans="1:9">
      <c r="A71" s="31"/>
      <c r="B71" s="31"/>
      <c r="C71" s="31"/>
      <c r="D71" s="31"/>
      <c r="E71" s="31"/>
      <c r="F71" s="31"/>
      <c r="G71" s="31"/>
      <c r="H71" s="31"/>
      <c r="I71" s="31"/>
    </row>
    <row r="72" ht="20.45" customHeight="1" spans="1:9">
      <c r="A72" s="31"/>
      <c r="B72" s="31"/>
      <c r="C72" s="31"/>
      <c r="D72" s="31"/>
      <c r="E72" s="31"/>
      <c r="F72" s="31"/>
      <c r="G72" s="31"/>
      <c r="H72" s="31"/>
      <c r="I72" s="31"/>
    </row>
    <row r="73" ht="20.45" customHeight="1" spans="1:9">
      <c r="A73" s="31"/>
      <c r="B73" s="31"/>
      <c r="C73" s="31"/>
      <c r="D73" s="31"/>
      <c r="E73" s="31"/>
      <c r="F73" s="31"/>
      <c r="G73" s="31"/>
      <c r="H73" s="31"/>
      <c r="I73" s="31"/>
    </row>
    <row r="74" ht="20.45" customHeight="1" spans="1:9">
      <c r="A74" s="31"/>
      <c r="B74" s="31"/>
      <c r="C74" s="31"/>
      <c r="D74" s="31"/>
      <c r="E74" s="31"/>
      <c r="F74" s="31"/>
      <c r="G74" s="31"/>
      <c r="H74" s="31"/>
      <c r="I74" s="31"/>
    </row>
    <row r="75" ht="20.45" customHeight="1" spans="1:9">
      <c r="A75" s="31"/>
      <c r="B75" s="31"/>
      <c r="C75" s="31"/>
      <c r="D75" s="31"/>
      <c r="E75" s="31"/>
      <c r="F75" s="31"/>
      <c r="G75" s="31"/>
      <c r="H75" s="31"/>
      <c r="I75" s="31"/>
    </row>
    <row r="76" ht="20.45" customHeight="1" spans="1:9">
      <c r="A76" s="31"/>
      <c r="B76" s="31"/>
      <c r="C76" s="31"/>
      <c r="D76" s="31"/>
      <c r="E76" s="31"/>
      <c r="F76" s="31"/>
      <c r="G76" s="31"/>
      <c r="H76" s="31"/>
      <c r="I76" s="31"/>
    </row>
    <row r="77" ht="20.45" customHeight="1" spans="1:9">
      <c r="A77" s="31"/>
      <c r="B77" s="31"/>
      <c r="C77" s="31"/>
      <c r="D77" s="31"/>
      <c r="E77" s="31"/>
      <c r="F77" s="31"/>
      <c r="G77" s="31"/>
      <c r="H77" s="31"/>
      <c r="I77" s="31"/>
    </row>
    <row r="78" ht="20.45" customHeight="1" spans="1:9">
      <c r="A78" s="31"/>
      <c r="B78" s="31"/>
      <c r="C78" s="31"/>
      <c r="D78" s="31"/>
      <c r="E78" s="31"/>
      <c r="F78" s="31"/>
      <c r="G78" s="31"/>
      <c r="H78" s="31"/>
      <c r="I78" s="31"/>
    </row>
    <row r="79" ht="20.45" customHeight="1" spans="1:9">
      <c r="A79" s="31"/>
      <c r="B79" s="31"/>
      <c r="C79" s="31"/>
      <c r="D79" s="31"/>
      <c r="E79" s="31"/>
      <c r="F79" s="31"/>
      <c r="G79" s="31"/>
      <c r="H79" s="31"/>
      <c r="I79" s="31"/>
    </row>
    <row r="80" ht="20.45" customHeight="1" spans="1:9">
      <c r="A80" s="31"/>
      <c r="B80" s="31"/>
      <c r="C80" s="31"/>
      <c r="D80" s="31"/>
      <c r="E80" s="31"/>
      <c r="F80" s="31"/>
      <c r="G80" s="31"/>
      <c r="H80" s="31"/>
      <c r="I80" s="31"/>
    </row>
    <row r="81" ht="20.45" customHeight="1" spans="1:9">
      <c r="A81" s="31"/>
      <c r="B81" s="31"/>
      <c r="C81" s="31"/>
      <c r="D81" s="31"/>
      <c r="E81" s="31"/>
      <c r="F81" s="31"/>
      <c r="G81" s="31"/>
      <c r="H81" s="31"/>
      <c r="I81" s="31"/>
    </row>
    <row r="82" ht="20.45" customHeight="1" spans="1:9">
      <c r="A82" s="31"/>
      <c r="B82" s="31"/>
      <c r="C82" s="31"/>
      <c r="D82" s="31"/>
      <c r="E82" s="31"/>
      <c r="F82" s="31"/>
      <c r="G82" s="31"/>
      <c r="H82" s="31"/>
      <c r="I82" s="31"/>
    </row>
    <row r="83" ht="20.45" customHeight="1" spans="1:9">
      <c r="A83" s="31"/>
      <c r="B83" s="31"/>
      <c r="C83" s="31"/>
      <c r="D83" s="31"/>
      <c r="E83" s="31"/>
      <c r="F83" s="31"/>
      <c r="G83" s="31"/>
      <c r="H83" s="31"/>
      <c r="I83" s="31"/>
    </row>
    <row r="84" ht="20.45" customHeight="1" spans="1:9">
      <c r="A84" s="31"/>
      <c r="B84" s="31"/>
      <c r="C84" s="31"/>
      <c r="D84" s="31"/>
      <c r="E84" s="31"/>
      <c r="F84" s="31"/>
      <c r="G84" s="31"/>
      <c r="H84" s="31"/>
      <c r="I84" s="31"/>
    </row>
    <row r="85" ht="20.45" customHeight="1" spans="1:9">
      <c r="A85" s="31"/>
      <c r="B85" s="31"/>
      <c r="C85" s="31"/>
      <c r="D85" s="31"/>
      <c r="E85" s="31"/>
      <c r="F85" s="31"/>
      <c r="G85" s="31"/>
      <c r="H85" s="31"/>
      <c r="I85" s="31"/>
    </row>
    <row r="86" ht="20.45" customHeight="1" spans="1:9">
      <c r="A86" s="31"/>
      <c r="B86" s="31"/>
      <c r="C86" s="31"/>
      <c r="D86" s="31"/>
      <c r="E86" s="31"/>
      <c r="F86" s="31"/>
      <c r="G86" s="31"/>
      <c r="H86" s="31"/>
      <c r="I86" s="31"/>
    </row>
    <row r="87" ht="20.45" customHeight="1" spans="1:9">
      <c r="A87" s="31"/>
      <c r="B87" s="31"/>
      <c r="C87" s="31"/>
      <c r="D87" s="31"/>
      <c r="E87" s="31"/>
      <c r="F87" s="31"/>
      <c r="G87" s="31"/>
      <c r="H87" s="31"/>
      <c r="I87" s="31"/>
    </row>
    <row r="88" ht="20.45" customHeight="1" spans="1:9">
      <c r="A88" s="31"/>
      <c r="B88" s="31"/>
      <c r="C88" s="31"/>
      <c r="D88" s="31"/>
      <c r="E88" s="31"/>
      <c r="F88" s="31"/>
      <c r="G88" s="31"/>
      <c r="H88" s="31"/>
      <c r="I88" s="31"/>
    </row>
    <row r="89" ht="20.45" customHeight="1" spans="1:9">
      <c r="A89" s="31"/>
      <c r="B89" s="31"/>
      <c r="C89" s="31"/>
      <c r="D89" s="31"/>
      <c r="E89" s="31"/>
      <c r="F89" s="31"/>
      <c r="G89" s="31"/>
      <c r="H89" s="31"/>
      <c r="I89" s="31"/>
    </row>
    <row r="90" ht="20.45" customHeight="1" spans="1:9">
      <c r="A90" s="31"/>
      <c r="B90" s="31"/>
      <c r="C90" s="31"/>
      <c r="D90" s="31"/>
      <c r="E90" s="31"/>
      <c r="F90" s="31"/>
      <c r="G90" s="31"/>
      <c r="H90" s="31"/>
      <c r="I90" s="31"/>
    </row>
    <row r="91" ht="20.45" customHeight="1" spans="1:9">
      <c r="A91" s="31"/>
      <c r="B91" s="31"/>
      <c r="C91" s="31"/>
      <c r="D91" s="31"/>
      <c r="E91" s="31"/>
      <c r="F91" s="31"/>
      <c r="G91" s="31"/>
      <c r="H91" s="31"/>
      <c r="I91" s="31"/>
    </row>
    <row r="92" ht="20.45" customHeight="1" spans="1:9">
      <c r="A92" s="31"/>
      <c r="B92" s="31"/>
      <c r="C92" s="31"/>
      <c r="D92" s="31"/>
      <c r="E92" s="31"/>
      <c r="F92" s="31"/>
      <c r="G92" s="31"/>
      <c r="H92" s="31"/>
      <c r="I92" s="31"/>
    </row>
    <row r="93" ht="20.45" customHeight="1" spans="1:9">
      <c r="A93" s="31"/>
      <c r="B93" s="31"/>
      <c r="C93" s="31"/>
      <c r="D93" s="31"/>
      <c r="E93" s="31"/>
      <c r="F93" s="31"/>
      <c r="G93" s="31"/>
      <c r="H93" s="31"/>
      <c r="I93" s="31"/>
    </row>
    <row r="94" ht="20.45" customHeight="1" spans="1:9">
      <c r="A94" s="31"/>
      <c r="B94" s="31"/>
      <c r="C94" s="31"/>
      <c r="D94" s="31"/>
      <c r="E94" s="31"/>
      <c r="F94" s="31"/>
      <c r="G94" s="31"/>
      <c r="H94" s="31"/>
      <c r="I94" s="31"/>
    </row>
    <row r="95" ht="20.45" customHeight="1" spans="1:9">
      <c r="A95" s="31"/>
      <c r="B95" s="31"/>
      <c r="C95" s="31"/>
      <c r="D95" s="31"/>
      <c r="E95" s="31"/>
      <c r="F95" s="31"/>
      <c r="G95" s="31"/>
      <c r="H95" s="31"/>
      <c r="I95" s="31"/>
    </row>
    <row r="96" ht="20.45" customHeight="1" spans="1:9">
      <c r="A96" s="31"/>
      <c r="B96" s="31"/>
      <c r="C96" s="31"/>
      <c r="D96" s="31"/>
      <c r="E96" s="31"/>
      <c r="F96" s="31"/>
      <c r="G96" s="31"/>
      <c r="H96" s="31"/>
      <c r="I96" s="31"/>
    </row>
    <row r="97" ht="20.45" customHeight="1" spans="1:9">
      <c r="A97" s="31"/>
      <c r="B97" s="31"/>
      <c r="C97" s="31"/>
      <c r="D97" s="31"/>
      <c r="E97" s="31"/>
      <c r="F97" s="31"/>
      <c r="G97" s="31"/>
      <c r="H97" s="31"/>
      <c r="I97" s="31"/>
    </row>
    <row r="98" ht="20.45" customHeight="1" spans="1:9">
      <c r="A98" s="31"/>
      <c r="B98" s="31"/>
      <c r="C98" s="31"/>
      <c r="D98" s="31"/>
      <c r="E98" s="31"/>
      <c r="F98" s="31"/>
      <c r="G98" s="31"/>
      <c r="H98" s="31"/>
      <c r="I98" s="31"/>
    </row>
    <row r="99" ht="20.45" customHeight="1" spans="1:9">
      <c r="A99" s="31"/>
      <c r="B99" s="31"/>
      <c r="C99" s="31"/>
      <c r="D99" s="31"/>
      <c r="E99" s="31"/>
      <c r="F99" s="31"/>
      <c r="G99" s="31"/>
      <c r="H99" s="31"/>
      <c r="I99" s="31"/>
    </row>
    <row r="100" ht="20.45" customHeight="1" spans="1:9">
      <c r="A100" s="31"/>
      <c r="B100" s="31"/>
      <c r="C100" s="31"/>
      <c r="D100" s="31"/>
      <c r="E100" s="31"/>
      <c r="F100" s="31"/>
      <c r="G100" s="31"/>
      <c r="H100" s="31"/>
      <c r="I100" s="31"/>
    </row>
    <row r="101" ht="20.45" customHeight="1" spans="1:9">
      <c r="A101" s="31"/>
      <c r="B101" s="31"/>
      <c r="C101" s="31"/>
      <c r="D101" s="31"/>
      <c r="E101" s="31"/>
      <c r="F101" s="31"/>
      <c r="G101" s="31"/>
      <c r="H101" s="31"/>
      <c r="I101" s="31"/>
    </row>
    <row r="102" spans="1:9">
      <c r="A102" s="31"/>
      <c r="B102" s="31"/>
      <c r="C102" s="31"/>
      <c r="D102" s="31"/>
      <c r="E102" s="31"/>
      <c r="F102" s="31"/>
      <c r="G102" s="31"/>
      <c r="H102" s="31"/>
      <c r="I102" s="31"/>
    </row>
    <row r="103" spans="1:9">
      <c r="A103" s="31"/>
      <c r="B103" s="31"/>
      <c r="C103" s="31"/>
      <c r="D103" s="31"/>
      <c r="E103" s="31"/>
      <c r="F103" s="31"/>
      <c r="G103" s="31"/>
      <c r="H103" s="31"/>
      <c r="I103" s="31"/>
    </row>
    <row r="104" spans="1:9">
      <c r="A104" s="31"/>
      <c r="B104" s="31"/>
      <c r="C104" s="31"/>
      <c r="D104" s="31"/>
      <c r="E104" s="31"/>
      <c r="F104" s="31"/>
      <c r="G104" s="31"/>
      <c r="H104" s="31"/>
      <c r="I104" s="31"/>
    </row>
    <row r="105" spans="1:9">
      <c r="A105" s="31"/>
      <c r="B105" s="31"/>
      <c r="C105" s="31"/>
      <c r="D105" s="31"/>
      <c r="E105" s="31"/>
      <c r="F105" s="31"/>
      <c r="G105" s="31"/>
      <c r="H105" s="31"/>
      <c r="I105" s="31"/>
    </row>
    <row r="106" spans="1:9">
      <c r="A106" s="31"/>
      <c r="B106" s="31"/>
      <c r="C106" s="31"/>
      <c r="D106" s="31"/>
      <c r="E106" s="31"/>
      <c r="F106" s="31"/>
      <c r="G106" s="31"/>
      <c r="H106" s="31"/>
      <c r="I106" s="31"/>
    </row>
    <row r="107" spans="1:9">
      <c r="A107" s="31"/>
      <c r="B107" s="31"/>
      <c r="C107" s="31"/>
      <c r="D107" s="31"/>
      <c r="E107" s="31"/>
      <c r="F107" s="31"/>
      <c r="G107" s="31"/>
      <c r="H107" s="31"/>
      <c r="I107" s="31"/>
    </row>
    <row r="108" spans="1:9">
      <c r="A108" s="31"/>
      <c r="B108" s="31"/>
      <c r="C108" s="31"/>
      <c r="D108" s="31"/>
      <c r="E108" s="31"/>
      <c r="F108" s="31"/>
      <c r="G108" s="31"/>
      <c r="H108" s="31"/>
      <c r="I108" s="31"/>
    </row>
    <row r="109" spans="1:9">
      <c r="A109" s="31"/>
      <c r="B109" s="31"/>
      <c r="C109" s="31"/>
      <c r="D109" s="31"/>
      <c r="E109" s="31"/>
      <c r="F109" s="31"/>
      <c r="G109" s="31"/>
      <c r="H109" s="31"/>
      <c r="I109" s="31"/>
    </row>
    <row r="110" spans="1:9">
      <c r="A110" s="31"/>
      <c r="B110" s="31"/>
      <c r="C110" s="31"/>
      <c r="D110" s="31"/>
      <c r="E110" s="31"/>
      <c r="F110" s="31"/>
      <c r="G110" s="31"/>
      <c r="H110" s="31"/>
      <c r="I110" s="31"/>
    </row>
    <row r="111" spans="1:9">
      <c r="A111" s="31"/>
      <c r="B111" s="31"/>
      <c r="C111" s="31"/>
      <c r="D111" s="31"/>
      <c r="E111" s="31"/>
      <c r="F111" s="31"/>
      <c r="G111" s="31"/>
      <c r="H111" s="31"/>
      <c r="I111" s="31"/>
    </row>
    <row r="112" spans="1:9">
      <c r="A112" s="31"/>
      <c r="B112" s="31"/>
      <c r="C112" s="31"/>
      <c r="D112" s="31"/>
      <c r="E112" s="31"/>
      <c r="F112" s="31"/>
      <c r="G112" s="31"/>
      <c r="H112" s="31"/>
      <c r="I112" s="31"/>
    </row>
    <row r="113" spans="1:9">
      <c r="A113" s="31"/>
      <c r="B113" s="31"/>
      <c r="C113" s="31"/>
      <c r="D113" s="31"/>
      <c r="E113" s="31"/>
      <c r="F113" s="31"/>
      <c r="G113" s="31"/>
      <c r="H113" s="31"/>
      <c r="I113" s="31"/>
    </row>
    <row r="114" spans="1:9">
      <c r="A114" s="31"/>
      <c r="B114" s="31"/>
      <c r="C114" s="31"/>
      <c r="D114" s="31"/>
      <c r="E114" s="31"/>
      <c r="F114" s="31"/>
      <c r="G114" s="31"/>
      <c r="H114" s="31"/>
      <c r="I114" s="31"/>
    </row>
    <row r="115" spans="1:9">
      <c r="A115" s="31"/>
      <c r="B115" s="31"/>
      <c r="C115" s="31"/>
      <c r="D115" s="31"/>
      <c r="E115" s="31"/>
      <c r="F115" s="31"/>
      <c r="G115" s="31"/>
      <c r="H115" s="31"/>
      <c r="I115" s="31"/>
    </row>
    <row r="116" spans="1:9">
      <c r="A116" s="31"/>
      <c r="B116" s="31"/>
      <c r="C116" s="31"/>
      <c r="D116" s="31"/>
      <c r="E116" s="31"/>
      <c r="F116" s="31"/>
      <c r="G116" s="31"/>
      <c r="H116" s="31"/>
      <c r="I116" s="31"/>
    </row>
    <row r="117" spans="1:9">
      <c r="A117" s="31"/>
      <c r="B117" s="31"/>
      <c r="C117" s="31"/>
      <c r="D117" s="31"/>
      <c r="E117" s="31"/>
      <c r="F117" s="31"/>
      <c r="G117" s="31"/>
      <c r="H117" s="31"/>
      <c r="I117" s="31"/>
    </row>
    <row r="118" spans="1:9">
      <c r="A118" s="31"/>
      <c r="B118" s="31"/>
      <c r="C118" s="31"/>
      <c r="D118" s="31"/>
      <c r="E118" s="31"/>
      <c r="F118" s="31"/>
      <c r="G118" s="31"/>
      <c r="H118" s="31"/>
      <c r="I118" s="31"/>
    </row>
    <row r="119" spans="1:9">
      <c r="A119" s="31"/>
      <c r="B119" s="31"/>
      <c r="C119" s="31"/>
      <c r="D119" s="31"/>
      <c r="E119" s="31"/>
      <c r="F119" s="31"/>
      <c r="G119" s="31"/>
      <c r="H119" s="31"/>
      <c r="I119" s="31"/>
    </row>
    <row r="120" spans="1:9">
      <c r="A120" s="31"/>
      <c r="B120" s="31"/>
      <c r="C120" s="31"/>
      <c r="D120" s="31"/>
      <c r="E120" s="31"/>
      <c r="F120" s="31"/>
      <c r="G120" s="31"/>
      <c r="H120" s="31"/>
      <c r="I120" s="31"/>
    </row>
    <row r="121" spans="1:9">
      <c r="A121" s="31"/>
      <c r="B121" s="31"/>
      <c r="C121" s="31"/>
      <c r="D121" s="31"/>
      <c r="E121" s="31"/>
      <c r="F121" s="31"/>
      <c r="G121" s="31"/>
      <c r="H121" s="31"/>
      <c r="I121" s="31"/>
    </row>
    <row r="122" spans="1:9">
      <c r="A122" s="31"/>
      <c r="B122" s="31"/>
      <c r="C122" s="31"/>
      <c r="D122" s="31"/>
      <c r="E122" s="31"/>
      <c r="F122" s="31"/>
      <c r="G122" s="31"/>
      <c r="H122" s="31"/>
      <c r="I122" s="31"/>
    </row>
    <row r="123" spans="1:9">
      <c r="A123" s="31"/>
      <c r="B123" s="31"/>
      <c r="C123" s="31"/>
      <c r="D123" s="31"/>
      <c r="E123" s="31"/>
      <c r="F123" s="31"/>
      <c r="G123" s="31"/>
      <c r="H123" s="31"/>
      <c r="I123" s="31"/>
    </row>
    <row r="124" spans="1:9">
      <c r="A124" s="31"/>
      <c r="B124" s="31"/>
      <c r="C124" s="31"/>
      <c r="D124" s="31"/>
      <c r="E124" s="31"/>
      <c r="F124" s="31"/>
      <c r="G124" s="31"/>
      <c r="H124" s="31"/>
      <c r="I124" s="31"/>
    </row>
    <row r="125" spans="1:9">
      <c r="A125" s="31"/>
      <c r="B125" s="31"/>
      <c r="C125" s="31"/>
      <c r="D125" s="31"/>
      <c r="E125" s="31"/>
      <c r="F125" s="31"/>
      <c r="G125" s="31"/>
      <c r="H125" s="31"/>
      <c r="I125" s="31"/>
    </row>
    <row r="126" spans="1:9">
      <c r="A126" s="31"/>
      <c r="B126" s="31"/>
      <c r="C126" s="31"/>
      <c r="D126" s="31"/>
      <c r="E126" s="31"/>
      <c r="F126" s="31"/>
      <c r="G126" s="31"/>
      <c r="H126" s="31"/>
      <c r="I126" s="31"/>
    </row>
    <row r="127" spans="1:9">
      <c r="A127" s="31"/>
      <c r="B127" s="31"/>
      <c r="C127" s="31"/>
      <c r="D127" s="31"/>
      <c r="E127" s="31"/>
      <c r="F127" s="31"/>
      <c r="G127" s="31"/>
      <c r="H127" s="31"/>
      <c r="I127" s="31"/>
    </row>
    <row r="128" spans="1:9">
      <c r="A128" s="31"/>
      <c r="B128" s="31"/>
      <c r="C128" s="31"/>
      <c r="D128" s="31"/>
      <c r="E128" s="31"/>
      <c r="F128" s="31"/>
      <c r="G128" s="31"/>
      <c r="H128" s="31"/>
      <c r="I128" s="31"/>
    </row>
    <row r="129" spans="1:9">
      <c r="A129" s="31"/>
      <c r="B129" s="31"/>
      <c r="C129" s="31"/>
      <c r="D129" s="31"/>
      <c r="E129" s="31"/>
      <c r="F129" s="31"/>
      <c r="G129" s="31"/>
      <c r="H129" s="31"/>
      <c r="I129" s="31"/>
    </row>
    <row r="130" spans="1:9">
      <c r="A130" s="31"/>
      <c r="B130" s="31"/>
      <c r="C130" s="31"/>
      <c r="D130" s="31"/>
      <c r="E130" s="31"/>
      <c r="F130" s="31"/>
      <c r="G130" s="31"/>
      <c r="H130" s="31"/>
      <c r="I130" s="31"/>
    </row>
    <row r="131" spans="1:9">
      <c r="A131" s="31"/>
      <c r="B131" s="31"/>
      <c r="C131" s="31"/>
      <c r="D131" s="31"/>
      <c r="E131" s="31"/>
      <c r="F131" s="31"/>
      <c r="G131" s="31"/>
      <c r="H131" s="31"/>
      <c r="I131" s="31"/>
    </row>
    <row r="132" spans="1:9">
      <c r="A132" s="31"/>
      <c r="B132" s="31"/>
      <c r="C132" s="31"/>
      <c r="D132" s="31"/>
      <c r="E132" s="31"/>
      <c r="F132" s="31"/>
      <c r="G132" s="31"/>
      <c r="H132" s="31"/>
      <c r="I132" s="31"/>
    </row>
    <row r="133" spans="1:9">
      <c r="A133" s="31"/>
      <c r="B133" s="31"/>
      <c r="C133" s="31"/>
      <c r="D133" s="31"/>
      <c r="E133" s="31"/>
      <c r="F133" s="31"/>
      <c r="G133" s="31"/>
      <c r="H133" s="31"/>
      <c r="I133" s="31"/>
    </row>
    <row r="134" spans="1:9">
      <c r="A134" s="31"/>
      <c r="B134" s="31"/>
      <c r="C134" s="31"/>
      <c r="D134" s="31"/>
      <c r="E134" s="31"/>
      <c r="F134" s="31"/>
      <c r="G134" s="31"/>
      <c r="H134" s="31"/>
      <c r="I134" s="31"/>
    </row>
    <row r="135" spans="1:9">
      <c r="A135" s="31"/>
      <c r="B135" s="31"/>
      <c r="C135" s="31"/>
      <c r="D135" s="31"/>
      <c r="E135" s="31"/>
      <c r="F135" s="31"/>
      <c r="G135" s="31"/>
      <c r="H135" s="31"/>
      <c r="I135" s="31"/>
    </row>
    <row r="136" spans="1:9">
      <c r="A136" s="31"/>
      <c r="B136" s="31"/>
      <c r="C136" s="31"/>
      <c r="D136" s="31"/>
      <c r="E136" s="31"/>
      <c r="F136" s="31"/>
      <c r="G136" s="31"/>
      <c r="H136" s="31"/>
      <c r="I136" s="31"/>
    </row>
    <row r="137" spans="1:9">
      <c r="A137" s="31"/>
      <c r="B137" s="31"/>
      <c r="C137" s="31"/>
      <c r="D137" s="31"/>
      <c r="E137" s="31"/>
      <c r="F137" s="31"/>
      <c r="G137" s="31"/>
      <c r="H137" s="31"/>
      <c r="I137" s="31"/>
    </row>
    <row r="138" spans="1:9">
      <c r="A138" s="31"/>
      <c r="B138" s="31"/>
      <c r="C138" s="31"/>
      <c r="D138" s="31"/>
      <c r="E138" s="31"/>
      <c r="F138" s="31"/>
      <c r="G138" s="31"/>
      <c r="H138" s="31"/>
      <c r="I138" s="31"/>
    </row>
    <row r="139" spans="1:9">
      <c r="A139" s="31"/>
      <c r="B139" s="31"/>
      <c r="C139" s="31"/>
      <c r="D139" s="31"/>
      <c r="E139" s="31"/>
      <c r="F139" s="31"/>
      <c r="G139" s="31"/>
      <c r="H139" s="31"/>
      <c r="I139" s="31"/>
    </row>
    <row r="140" spans="1:9">
      <c r="A140" s="31"/>
      <c r="B140" s="31"/>
      <c r="C140" s="31"/>
      <c r="D140" s="31"/>
      <c r="E140" s="31"/>
      <c r="F140" s="31"/>
      <c r="G140" s="31"/>
      <c r="H140" s="31"/>
      <c r="I140" s="31"/>
    </row>
    <row r="141" spans="1:9">
      <c r="A141" s="31"/>
      <c r="B141" s="31"/>
      <c r="C141" s="31"/>
      <c r="D141" s="31"/>
      <c r="E141" s="31"/>
      <c r="F141" s="31"/>
      <c r="G141" s="31"/>
      <c r="H141" s="31"/>
      <c r="I141" s="31"/>
    </row>
    <row r="142" spans="1:9">
      <c r="A142" s="31"/>
      <c r="B142" s="31"/>
      <c r="C142" s="31"/>
      <c r="D142" s="31"/>
      <c r="E142" s="31"/>
      <c r="F142" s="31"/>
      <c r="G142" s="31"/>
      <c r="H142" s="31"/>
      <c r="I142" s="31"/>
    </row>
    <row r="143" spans="1:9">
      <c r="A143" s="31"/>
      <c r="B143" s="31"/>
      <c r="C143" s="31"/>
      <c r="D143" s="31"/>
      <c r="E143" s="31"/>
      <c r="F143" s="31"/>
      <c r="G143" s="31"/>
      <c r="H143" s="31"/>
      <c r="I143" s="31"/>
    </row>
    <row r="144" spans="1:9">
      <c r="A144" s="31"/>
      <c r="B144" s="31"/>
      <c r="C144" s="31"/>
      <c r="D144" s="31"/>
      <c r="E144" s="31"/>
      <c r="F144" s="31"/>
      <c r="G144" s="31"/>
      <c r="H144" s="31"/>
      <c r="I144" s="31"/>
    </row>
    <row r="145" spans="1:9">
      <c r="A145" s="31"/>
      <c r="B145" s="31"/>
      <c r="C145" s="31"/>
      <c r="D145" s="31"/>
      <c r="E145" s="31"/>
      <c r="F145" s="31"/>
      <c r="G145" s="31"/>
      <c r="H145" s="31"/>
      <c r="I145" s="31"/>
    </row>
    <row r="146" spans="1:9">
      <c r="A146" s="31"/>
      <c r="B146" s="31"/>
      <c r="C146" s="31"/>
      <c r="D146" s="31"/>
      <c r="E146" s="31"/>
      <c r="F146" s="31"/>
      <c r="G146" s="31"/>
      <c r="H146" s="31"/>
      <c r="I146" s="31"/>
    </row>
    <row r="147" spans="1:9">
      <c r="A147" s="31"/>
      <c r="B147" s="31"/>
      <c r="C147" s="31"/>
      <c r="D147" s="31"/>
      <c r="E147" s="31"/>
      <c r="F147" s="31"/>
      <c r="G147" s="31"/>
      <c r="H147" s="31"/>
      <c r="I147" s="31"/>
    </row>
    <row r="148" spans="1:9">
      <c r="A148" s="31"/>
      <c r="B148" s="31"/>
      <c r="C148" s="31"/>
      <c r="D148" s="31"/>
      <c r="E148" s="31"/>
      <c r="F148" s="31"/>
      <c r="G148" s="31"/>
      <c r="H148" s="31"/>
      <c r="I148" s="31"/>
    </row>
    <row r="149" spans="1:9">
      <c r="A149" s="31"/>
      <c r="B149" s="31"/>
      <c r="C149" s="31"/>
      <c r="D149" s="31"/>
      <c r="E149" s="31"/>
      <c r="F149" s="31"/>
      <c r="G149" s="31"/>
      <c r="H149" s="31"/>
      <c r="I149" s="31"/>
    </row>
    <row r="150" spans="1:9">
      <c r="A150" s="31"/>
      <c r="B150" s="31"/>
      <c r="C150" s="31"/>
      <c r="D150" s="31"/>
      <c r="E150" s="31"/>
      <c r="F150" s="31"/>
      <c r="G150" s="31"/>
      <c r="H150" s="31"/>
      <c r="I150" s="31"/>
    </row>
    <row r="151" spans="1:9">
      <c r="A151" s="31"/>
      <c r="B151" s="31"/>
      <c r="C151" s="31"/>
      <c r="D151" s="31"/>
      <c r="E151" s="31"/>
      <c r="F151" s="31"/>
      <c r="G151" s="31"/>
      <c r="H151" s="31"/>
      <c r="I151" s="31"/>
    </row>
    <row r="152" spans="1:9">
      <c r="A152" s="31"/>
      <c r="B152" s="31"/>
      <c r="C152" s="31"/>
      <c r="D152" s="31"/>
      <c r="E152" s="31"/>
      <c r="F152" s="31"/>
      <c r="G152" s="31"/>
      <c r="H152" s="31"/>
      <c r="I152" s="31"/>
    </row>
    <row r="153" spans="1:9">
      <c r="A153" s="31"/>
      <c r="B153" s="31"/>
      <c r="C153" s="31"/>
      <c r="D153" s="31"/>
      <c r="E153" s="31"/>
      <c r="F153" s="31"/>
      <c r="G153" s="31"/>
      <c r="H153" s="31"/>
      <c r="I153" s="31"/>
    </row>
    <row r="154" spans="1:9">
      <c r="A154" s="31"/>
      <c r="B154" s="31"/>
      <c r="C154" s="31"/>
      <c r="D154" s="31"/>
      <c r="E154" s="31"/>
      <c r="F154" s="31"/>
      <c r="G154" s="31"/>
      <c r="H154" s="31"/>
      <c r="I154" s="31"/>
    </row>
    <row r="155" spans="1:9">
      <c r="A155" s="31"/>
      <c r="B155" s="31"/>
      <c r="C155" s="31"/>
      <c r="D155" s="31"/>
      <c r="E155" s="31"/>
      <c r="F155" s="31"/>
      <c r="G155" s="31"/>
      <c r="H155" s="31"/>
      <c r="I155" s="31"/>
    </row>
    <row r="156" spans="1:9">
      <c r="A156" s="31"/>
      <c r="B156" s="31"/>
      <c r="C156" s="31"/>
      <c r="D156" s="31"/>
      <c r="E156" s="31"/>
      <c r="F156" s="31"/>
      <c r="G156" s="31"/>
      <c r="H156" s="31"/>
      <c r="I156" s="31"/>
    </row>
    <row r="157" spans="1:9">
      <c r="A157" s="31"/>
      <c r="B157" s="31"/>
      <c r="C157" s="31"/>
      <c r="D157" s="31"/>
      <c r="E157" s="31"/>
      <c r="F157" s="31"/>
      <c r="G157" s="31"/>
      <c r="H157" s="31"/>
      <c r="I157" s="31"/>
    </row>
  </sheetData>
  <mergeCells count="1">
    <mergeCell ref="A1:I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pane ySplit="2" topLeftCell="A13" activePane="bottomLeft" state="frozen"/>
      <selection/>
      <selection pane="bottomLeft" activeCell="L25" sqref="L25"/>
    </sheetView>
  </sheetViews>
  <sheetFormatPr defaultColWidth="8.75" defaultRowHeight="13.5"/>
  <cols>
    <col min="1" max="1" width="6" style="23" customWidth="1"/>
    <col min="2" max="2" width="12.125" style="23" customWidth="1"/>
    <col min="3" max="7" width="8.75" style="23"/>
    <col min="8" max="8" width="42.875" style="23" customWidth="1"/>
    <col min="9" max="9" width="26.5" style="23" customWidth="1"/>
    <col min="10" max="16384" width="8.75" style="23"/>
  </cols>
  <sheetData>
    <row r="1" ht="39.95" customHeight="1" spans="1:9">
      <c r="A1" s="25" t="s">
        <v>548</v>
      </c>
      <c r="B1" s="25"/>
      <c r="C1" s="25"/>
      <c r="D1" s="25"/>
      <c r="E1" s="25"/>
      <c r="F1" s="25"/>
      <c r="G1" s="25"/>
      <c r="H1" s="25"/>
      <c r="I1" s="25"/>
    </row>
    <row r="2" ht="20.45" customHeight="1" spans="1:9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27" t="s">
        <v>9</v>
      </c>
    </row>
    <row r="3" ht="20.45" customHeight="1" spans="1:9">
      <c r="A3" s="83"/>
      <c r="B3" s="84">
        <v>44191</v>
      </c>
      <c r="C3" s="83"/>
      <c r="D3" s="83" t="s">
        <v>10</v>
      </c>
      <c r="E3" s="83">
        <v>50</v>
      </c>
      <c r="F3" s="83"/>
      <c r="G3" s="83"/>
      <c r="H3" s="83"/>
      <c r="I3" s="83" t="s">
        <v>549</v>
      </c>
    </row>
    <row r="4" ht="20.45" customHeight="1" spans="1:9">
      <c r="A4" s="31"/>
      <c r="B4" s="85">
        <v>44191</v>
      </c>
      <c r="C4" s="31" t="s">
        <v>43</v>
      </c>
      <c r="D4" s="31" t="s">
        <v>20</v>
      </c>
      <c r="E4" s="31"/>
      <c r="F4" s="31">
        <v>2</v>
      </c>
      <c r="G4" s="31" t="s">
        <v>550</v>
      </c>
      <c r="H4" s="31" t="s">
        <v>551</v>
      </c>
      <c r="I4" s="31"/>
    </row>
    <row r="5" ht="20.45" customHeight="1" spans="1:9">
      <c r="A5" s="31"/>
      <c r="B5" s="85">
        <v>44191</v>
      </c>
      <c r="C5" s="31" t="s">
        <v>27</v>
      </c>
      <c r="D5" s="31" t="s">
        <v>10</v>
      </c>
      <c r="E5" s="31"/>
      <c r="F5" s="31">
        <v>1</v>
      </c>
      <c r="G5" s="31" t="s">
        <v>552</v>
      </c>
      <c r="H5" s="31"/>
      <c r="I5" s="31"/>
    </row>
    <row r="6" ht="20.45" customHeight="1" spans="1:9">
      <c r="A6" s="31"/>
      <c r="B6" s="85">
        <v>44191</v>
      </c>
      <c r="C6" s="31" t="s">
        <v>199</v>
      </c>
      <c r="D6" s="31" t="s">
        <v>20</v>
      </c>
      <c r="E6" s="31"/>
      <c r="F6" s="31">
        <v>3</v>
      </c>
      <c r="G6" s="31" t="s">
        <v>553</v>
      </c>
      <c r="H6" s="31" t="s">
        <v>554</v>
      </c>
      <c r="I6" s="31" t="s">
        <v>555</v>
      </c>
    </row>
    <row r="7" ht="20.45" customHeight="1" spans="1:9">
      <c r="A7" s="31"/>
      <c r="B7" s="85">
        <v>44191</v>
      </c>
      <c r="C7" s="31" t="s">
        <v>39</v>
      </c>
      <c r="D7" s="31" t="s">
        <v>20</v>
      </c>
      <c r="E7" s="31"/>
      <c r="F7" s="31">
        <v>2</v>
      </c>
      <c r="G7" s="31" t="s">
        <v>556</v>
      </c>
      <c r="H7" s="31" t="s">
        <v>554</v>
      </c>
      <c r="I7" s="31" t="s">
        <v>557</v>
      </c>
    </row>
    <row r="8" ht="20.45" customHeight="1" spans="1:9">
      <c r="A8" s="31"/>
      <c r="B8" s="85">
        <v>44191</v>
      </c>
      <c r="C8" s="31" t="s">
        <v>107</v>
      </c>
      <c r="D8" s="31" t="s">
        <v>20</v>
      </c>
      <c r="E8" s="31"/>
      <c r="F8" s="31">
        <v>2</v>
      </c>
      <c r="G8" s="31" t="s">
        <v>558</v>
      </c>
      <c r="H8" s="31" t="s">
        <v>554</v>
      </c>
      <c r="I8" s="31" t="s">
        <v>559</v>
      </c>
    </row>
    <row r="9" ht="20.45" customHeight="1" spans="1:9">
      <c r="A9" s="31"/>
      <c r="B9" s="85">
        <v>44193</v>
      </c>
      <c r="C9" s="31" t="s">
        <v>43</v>
      </c>
      <c r="D9" s="31" t="s">
        <v>10</v>
      </c>
      <c r="E9" s="31"/>
      <c r="F9" s="31">
        <v>1</v>
      </c>
      <c r="G9" s="31" t="s">
        <v>560</v>
      </c>
      <c r="H9" s="31" t="s">
        <v>197</v>
      </c>
      <c r="I9" s="31"/>
    </row>
    <row r="10" ht="20.45" customHeight="1" spans="1:9">
      <c r="A10" s="31"/>
      <c r="B10" s="85">
        <v>44193</v>
      </c>
      <c r="C10" s="31" t="s">
        <v>107</v>
      </c>
      <c r="D10" s="31" t="s">
        <v>20</v>
      </c>
      <c r="E10" s="31"/>
      <c r="F10" s="31">
        <v>2</v>
      </c>
      <c r="G10" s="31" t="s">
        <v>561</v>
      </c>
      <c r="H10" s="31" t="s">
        <v>554</v>
      </c>
      <c r="I10" s="31" t="s">
        <v>562</v>
      </c>
    </row>
    <row r="11" ht="20.45" customHeight="1" spans="1:9">
      <c r="A11" s="31"/>
      <c r="B11" s="85">
        <v>44194</v>
      </c>
      <c r="C11" s="31" t="s">
        <v>39</v>
      </c>
      <c r="D11" s="31" t="s">
        <v>20</v>
      </c>
      <c r="E11" s="31"/>
      <c r="F11" s="31">
        <v>2</v>
      </c>
      <c r="G11" s="31" t="s">
        <v>563</v>
      </c>
      <c r="H11" s="31" t="s">
        <v>554</v>
      </c>
      <c r="I11" s="31" t="s">
        <v>564</v>
      </c>
    </row>
    <row r="12" ht="20.45" customHeight="1" spans="1:9">
      <c r="A12" s="31"/>
      <c r="B12" s="85">
        <v>44202</v>
      </c>
      <c r="C12" s="31" t="s">
        <v>23</v>
      </c>
      <c r="D12" s="31" t="s">
        <v>20</v>
      </c>
      <c r="E12" s="31"/>
      <c r="F12" s="31">
        <v>3</v>
      </c>
      <c r="G12" s="31" t="s">
        <v>565</v>
      </c>
      <c r="H12" s="31" t="s">
        <v>566</v>
      </c>
      <c r="I12" s="31"/>
    </row>
    <row r="13" ht="20.45" customHeight="1" spans="1:9">
      <c r="A13" s="31"/>
      <c r="B13" s="85">
        <v>44202</v>
      </c>
      <c r="C13" s="31" t="s">
        <v>23</v>
      </c>
      <c r="D13" s="31" t="s">
        <v>20</v>
      </c>
      <c r="E13" s="31"/>
      <c r="F13" s="31">
        <v>8</v>
      </c>
      <c r="G13" s="31">
        <v>47</v>
      </c>
      <c r="H13" s="31" t="s">
        <v>566</v>
      </c>
      <c r="I13" s="31"/>
    </row>
    <row r="14" ht="20.45" customHeight="1" spans="1:9">
      <c r="A14" s="31"/>
      <c r="B14" s="85">
        <v>44204</v>
      </c>
      <c r="C14" s="31" t="s">
        <v>34</v>
      </c>
      <c r="D14" s="31" t="s">
        <v>20</v>
      </c>
      <c r="E14" s="31"/>
      <c r="F14" s="31">
        <v>2</v>
      </c>
      <c r="G14" s="31" t="s">
        <v>567</v>
      </c>
      <c r="H14" s="31"/>
      <c r="I14" s="31"/>
    </row>
    <row r="15" ht="20.45" customHeight="1" spans="1:9">
      <c r="A15" s="31"/>
      <c r="B15" s="85"/>
      <c r="C15" s="31"/>
      <c r="D15" s="31"/>
      <c r="E15" s="31"/>
      <c r="F15" s="31"/>
      <c r="G15" s="31"/>
      <c r="H15" s="31"/>
      <c r="I15" s="31" t="s">
        <v>568</v>
      </c>
    </row>
    <row r="16" ht="20.45" customHeight="1" spans="1:9">
      <c r="A16" s="31"/>
      <c r="B16" s="86">
        <v>44377</v>
      </c>
      <c r="C16" s="30" t="s">
        <v>23</v>
      </c>
      <c r="D16" s="29" t="s">
        <v>20</v>
      </c>
      <c r="E16" s="31"/>
      <c r="F16" s="29">
        <v>4</v>
      </c>
      <c r="G16" s="31" t="s">
        <v>569</v>
      </c>
      <c r="H16" s="29" t="s">
        <v>335</v>
      </c>
      <c r="I16" s="31" t="s">
        <v>570</v>
      </c>
    </row>
    <row r="17" ht="20.45" customHeight="1" spans="1:9">
      <c r="A17" s="31"/>
      <c r="B17" s="85">
        <v>44390</v>
      </c>
      <c r="C17" s="30" t="s">
        <v>23</v>
      </c>
      <c r="D17" s="31" t="s">
        <v>10</v>
      </c>
      <c r="E17" s="31"/>
      <c r="F17" s="31">
        <v>1</v>
      </c>
      <c r="G17" s="38" t="s">
        <v>571</v>
      </c>
      <c r="H17" s="31" t="s">
        <v>572</v>
      </c>
      <c r="I17" s="31" t="s">
        <v>352</v>
      </c>
    </row>
    <row r="18" ht="20.45" customHeight="1" spans="1:9">
      <c r="A18" s="31"/>
      <c r="B18" s="85">
        <v>44417</v>
      </c>
      <c r="C18" s="30" t="s">
        <v>23</v>
      </c>
      <c r="D18" s="31" t="s">
        <v>10</v>
      </c>
      <c r="E18" s="31"/>
      <c r="F18" s="31">
        <v>1</v>
      </c>
      <c r="G18" s="38" t="s">
        <v>573</v>
      </c>
      <c r="H18" s="48" t="s">
        <v>574</v>
      </c>
      <c r="I18" s="31" t="s">
        <v>352</v>
      </c>
    </row>
    <row r="19" ht="20.45" customHeight="1" spans="1:9">
      <c r="A19" s="31"/>
      <c r="B19" s="85">
        <v>44421</v>
      </c>
      <c r="C19" s="30" t="s">
        <v>23</v>
      </c>
      <c r="D19" s="31" t="s">
        <v>10</v>
      </c>
      <c r="E19" s="31"/>
      <c r="F19" s="31">
        <v>1</v>
      </c>
      <c r="G19" s="38" t="s">
        <v>575</v>
      </c>
      <c r="H19" s="48" t="s">
        <v>576</v>
      </c>
      <c r="I19" s="48"/>
    </row>
    <row r="20" ht="20.45" customHeight="1" spans="1:9">
      <c r="A20" s="31"/>
      <c r="B20" s="32">
        <v>44480</v>
      </c>
      <c r="C20" s="31" t="s">
        <v>43</v>
      </c>
      <c r="D20" s="31" t="s">
        <v>20</v>
      </c>
      <c r="E20" s="31"/>
      <c r="F20" s="31">
        <v>25</v>
      </c>
      <c r="G20" s="31" t="s">
        <v>577</v>
      </c>
      <c r="H20" s="48" t="s">
        <v>578</v>
      </c>
      <c r="I20" s="31"/>
    </row>
    <row r="21" ht="20.45" customHeight="1" spans="1:9">
      <c r="A21" s="31"/>
      <c r="B21" s="32">
        <v>44487</v>
      </c>
      <c r="C21" s="38" t="s">
        <v>29</v>
      </c>
      <c r="D21" s="38" t="s">
        <v>10</v>
      </c>
      <c r="E21" s="31"/>
      <c r="F21" s="38">
        <v>4</v>
      </c>
      <c r="G21" s="31" t="s">
        <v>579</v>
      </c>
      <c r="H21" s="38" t="s">
        <v>580</v>
      </c>
      <c r="I21" s="31"/>
    </row>
    <row r="22" ht="20.45" customHeight="1" spans="1:9">
      <c r="A22" s="31"/>
      <c r="B22" s="32">
        <v>44570</v>
      </c>
      <c r="C22" s="31" t="s">
        <v>43</v>
      </c>
      <c r="D22" s="31" t="s">
        <v>20</v>
      </c>
      <c r="E22" s="31"/>
      <c r="F22" s="31">
        <v>10</v>
      </c>
      <c r="G22" s="31" t="s">
        <v>581</v>
      </c>
      <c r="H22" s="31" t="s">
        <v>582</v>
      </c>
      <c r="I22" s="31"/>
    </row>
    <row r="23" ht="20.45" customHeight="1" spans="1:9">
      <c r="A23" s="31"/>
      <c r="B23" s="32">
        <v>44570</v>
      </c>
      <c r="C23" s="31" t="s">
        <v>43</v>
      </c>
      <c r="D23" s="31" t="s">
        <v>20</v>
      </c>
      <c r="E23" s="31"/>
      <c r="F23" s="31">
        <v>3</v>
      </c>
      <c r="G23" s="31" t="s">
        <v>583</v>
      </c>
      <c r="H23" s="31" t="s">
        <v>584</v>
      </c>
      <c r="I23" s="31"/>
    </row>
    <row r="24" ht="20.45" customHeight="1" spans="1:9">
      <c r="A24" s="31"/>
      <c r="B24" s="32">
        <v>44577</v>
      </c>
      <c r="C24" s="31" t="s">
        <v>43</v>
      </c>
      <c r="D24" s="31" t="s">
        <v>20</v>
      </c>
      <c r="E24" s="31"/>
      <c r="F24" s="31">
        <v>3</v>
      </c>
      <c r="G24" s="31" t="s">
        <v>585</v>
      </c>
      <c r="H24" s="31"/>
      <c r="I24" s="31"/>
    </row>
    <row r="25" ht="20.45" customHeight="1" spans="1:9">
      <c r="A25" s="31"/>
      <c r="B25" s="31"/>
      <c r="C25" s="31"/>
      <c r="D25" s="31"/>
      <c r="E25" s="31"/>
      <c r="F25" s="31"/>
      <c r="G25" s="31"/>
      <c r="H25" s="31"/>
      <c r="I25" s="31"/>
    </row>
    <row r="26" ht="20.45" customHeight="1" spans="1:9">
      <c r="A26" s="31"/>
      <c r="B26" s="31"/>
      <c r="C26" s="31"/>
      <c r="D26" s="31"/>
      <c r="E26" s="31"/>
      <c r="F26" s="31"/>
      <c r="G26" s="31"/>
      <c r="H26" s="31"/>
      <c r="I26" s="31"/>
    </row>
    <row r="27" ht="20.45" customHeight="1" spans="1:9">
      <c r="A27" s="31"/>
      <c r="B27" s="31"/>
      <c r="C27" s="31"/>
      <c r="D27" s="31"/>
      <c r="E27" s="31"/>
      <c r="F27" s="31"/>
      <c r="G27" s="31"/>
      <c r="H27" s="31"/>
      <c r="I27" s="31"/>
    </row>
    <row r="28" ht="20.45" customHeight="1" spans="1:9">
      <c r="A28" s="31"/>
      <c r="B28" s="31"/>
      <c r="C28" s="31"/>
      <c r="D28" s="31"/>
      <c r="E28" s="31"/>
      <c r="F28" s="31"/>
      <c r="G28" s="31"/>
      <c r="H28" s="31"/>
      <c r="I28" s="31"/>
    </row>
    <row r="29" ht="20.45" customHeight="1" spans="1:9">
      <c r="A29" s="31"/>
      <c r="B29" s="31"/>
      <c r="C29" s="31"/>
      <c r="D29" s="31"/>
      <c r="E29" s="31"/>
      <c r="F29" s="31"/>
      <c r="G29" s="31"/>
      <c r="H29" s="31"/>
      <c r="I29" s="31"/>
    </row>
    <row r="30" ht="20.45" customHeight="1" spans="1:9">
      <c r="A30" s="31"/>
      <c r="B30" s="31"/>
      <c r="C30" s="31"/>
      <c r="D30" s="31"/>
      <c r="E30" s="31"/>
      <c r="F30" s="31"/>
      <c r="G30" s="31"/>
      <c r="H30" s="31"/>
      <c r="I30" s="31"/>
    </row>
    <row r="31" ht="20.45" customHeight="1" spans="1:9">
      <c r="A31" s="31"/>
      <c r="B31" s="31"/>
      <c r="C31" s="31"/>
      <c r="D31" s="31"/>
      <c r="E31" s="31"/>
      <c r="F31" s="31"/>
      <c r="G31" s="31"/>
      <c r="H31" s="31"/>
      <c r="I31" s="31"/>
    </row>
    <row r="32" ht="20.45" customHeight="1" spans="1:9">
      <c r="A32" s="31"/>
      <c r="B32" s="31"/>
      <c r="C32" s="31"/>
      <c r="D32" s="31"/>
      <c r="E32" s="31"/>
      <c r="F32" s="31"/>
      <c r="G32" s="31"/>
      <c r="H32" s="31"/>
      <c r="I32" s="31"/>
    </row>
    <row r="33" ht="20.45" customHeight="1"/>
    <row r="34" ht="20.45" customHeight="1"/>
    <row r="35" ht="20.45" customHeight="1"/>
    <row r="36" ht="20.45" customHeight="1"/>
    <row r="37" ht="20.45" customHeight="1"/>
    <row r="38" ht="20.45" customHeight="1"/>
    <row r="39" ht="20.45" customHeight="1"/>
    <row r="40" ht="20.45" customHeight="1"/>
    <row r="41" ht="20.45" customHeight="1"/>
    <row r="42" ht="20.45" customHeight="1"/>
    <row r="43" ht="20.45" customHeight="1"/>
    <row r="44" ht="20.45" customHeight="1"/>
    <row r="45" ht="20.45" customHeight="1"/>
    <row r="46" ht="20.45" customHeight="1"/>
    <row r="47" ht="20.45" customHeight="1"/>
    <row r="48" ht="20.45" customHeight="1"/>
    <row r="49" ht="20.45" customHeight="1"/>
    <row r="50" ht="20.45" customHeight="1"/>
    <row r="51" ht="20.45" customHeight="1"/>
    <row r="52" ht="20.45" customHeight="1"/>
    <row r="53" ht="20.45" customHeight="1"/>
    <row r="54" ht="20.45" customHeight="1"/>
    <row r="55" ht="20.45" customHeight="1"/>
    <row r="56" ht="20.45" customHeight="1"/>
    <row r="57" ht="20.45" customHeight="1"/>
    <row r="58" ht="20.45" customHeight="1"/>
    <row r="59" ht="20.45" customHeight="1"/>
    <row r="60" ht="20.45" customHeight="1"/>
    <row r="61" ht="20.45" customHeight="1"/>
    <row r="62" ht="20.45" customHeight="1"/>
    <row r="63" ht="20.45" customHeight="1"/>
    <row r="64" ht="20.45" customHeight="1"/>
    <row r="65" ht="20.45" customHeight="1"/>
    <row r="66" ht="20.45" customHeight="1"/>
    <row r="67" ht="20.45" customHeight="1"/>
    <row r="68" ht="20.45" customHeight="1"/>
    <row r="69" ht="20.45" customHeight="1"/>
    <row r="70" ht="20.45" customHeight="1"/>
    <row r="71" ht="20.45" customHeight="1"/>
    <row r="72" ht="20.45" customHeight="1"/>
    <row r="73" ht="20.45" customHeight="1"/>
    <row r="74" ht="20.45" customHeight="1"/>
    <row r="75" ht="20.45" customHeight="1"/>
    <row r="76" ht="20.45" customHeight="1"/>
    <row r="77" ht="20.45" customHeight="1"/>
    <row r="78" ht="20.45" customHeight="1"/>
    <row r="79" ht="20.45" customHeight="1"/>
    <row r="80" ht="20.45" customHeight="1"/>
    <row r="81" ht="20.45" customHeight="1"/>
    <row r="82" ht="20.45" customHeight="1"/>
    <row r="83" ht="20.45" customHeight="1"/>
    <row r="84" ht="20.45" customHeight="1"/>
    <row r="85" ht="20.45" customHeight="1"/>
    <row r="86" ht="20.45" customHeight="1"/>
    <row r="87" ht="20.45" customHeight="1"/>
    <row r="88" ht="20.45" customHeight="1"/>
    <row r="89" ht="20.45" customHeight="1"/>
    <row r="90" ht="20.45" customHeight="1"/>
    <row r="91" ht="20.45" customHeight="1"/>
    <row r="92" ht="20.45" customHeight="1"/>
    <row r="93" ht="20.45" customHeight="1"/>
    <row r="94" ht="20.45" customHeight="1"/>
    <row r="95" ht="20.45" customHeight="1"/>
    <row r="96" ht="20.45" customHeight="1"/>
    <row r="97" ht="20.45" customHeight="1"/>
    <row r="98" ht="20.45" customHeight="1"/>
    <row r="99" ht="20.45" customHeight="1"/>
    <row r="100" ht="20.45" customHeight="1"/>
    <row r="101" ht="20.45" customHeight="1"/>
  </sheetData>
  <mergeCells count="1">
    <mergeCell ref="A1:I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opLeftCell="A28" workbookViewId="0">
      <selection activeCell="D49" sqref="D49"/>
    </sheetView>
  </sheetViews>
  <sheetFormatPr defaultColWidth="9" defaultRowHeight="13.5"/>
  <cols>
    <col min="1" max="1" width="9" style="23"/>
    <col min="2" max="2" width="17.5" style="23" customWidth="1"/>
    <col min="3" max="3" width="11.375" style="23" customWidth="1"/>
    <col min="4" max="8" width="9" style="23"/>
    <col min="9" max="9" width="49.125" style="23" customWidth="1"/>
    <col min="10" max="16384" width="9" style="23"/>
  </cols>
  <sheetData>
    <row r="1" s="23" customFormat="1" ht="49" customHeight="1" spans="1:10">
      <c r="A1" s="6" t="s">
        <v>586</v>
      </c>
      <c r="B1" s="6"/>
      <c r="C1" s="6"/>
      <c r="D1" s="6"/>
      <c r="E1" s="6"/>
      <c r="F1" s="6"/>
      <c r="G1" s="6"/>
      <c r="H1" s="6"/>
      <c r="I1" s="6"/>
      <c r="J1" s="6"/>
    </row>
    <row r="2" s="81" customFormat="1" ht="18" customHeight="1" spans="1:10">
      <c r="A2" s="52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52" t="s">
        <v>587</v>
      </c>
      <c r="I2" s="52" t="s">
        <v>8</v>
      </c>
      <c r="J2" s="52" t="s">
        <v>9</v>
      </c>
    </row>
    <row r="3" s="78" customFormat="1" ht="18" customHeight="1" spans="1:10">
      <c r="A3" s="78">
        <v>1</v>
      </c>
      <c r="B3" s="58">
        <v>44501</v>
      </c>
      <c r="C3" s="78" t="s">
        <v>588</v>
      </c>
      <c r="D3" s="78" t="s">
        <v>10</v>
      </c>
      <c r="E3" s="78">
        <v>240</v>
      </c>
      <c r="G3" s="78">
        <f>E3</f>
        <v>240</v>
      </c>
      <c r="I3" s="78" t="s">
        <v>589</v>
      </c>
      <c r="J3" s="38"/>
    </row>
    <row r="4" s="78" customFormat="1" ht="18" customHeight="1" spans="1:10">
      <c r="A4" s="78">
        <v>2</v>
      </c>
      <c r="B4" s="58">
        <v>44501</v>
      </c>
      <c r="C4" s="79" t="s">
        <v>590</v>
      </c>
      <c r="D4" s="78" t="s">
        <v>10</v>
      </c>
      <c r="F4" s="78">
        <v>125</v>
      </c>
      <c r="G4" s="78">
        <v>115</v>
      </c>
      <c r="H4" s="78">
        <v>115800</v>
      </c>
      <c r="J4" s="38"/>
    </row>
    <row r="5" s="78" customFormat="1" ht="18" customHeight="1" spans="1:10">
      <c r="A5" s="78">
        <v>3</v>
      </c>
      <c r="B5" s="58">
        <v>44501</v>
      </c>
      <c r="C5" s="79" t="s">
        <v>591</v>
      </c>
      <c r="D5" s="78" t="s">
        <v>10</v>
      </c>
      <c r="F5" s="78">
        <v>50</v>
      </c>
      <c r="G5" s="78">
        <v>65</v>
      </c>
      <c r="J5" s="38"/>
    </row>
    <row r="6" s="78" customFormat="1" ht="18" customHeight="1" spans="1:10">
      <c r="A6" s="78">
        <v>4</v>
      </c>
      <c r="B6" s="58">
        <v>44505</v>
      </c>
      <c r="C6" s="79" t="s">
        <v>592</v>
      </c>
      <c r="D6" s="78" t="s">
        <v>10</v>
      </c>
      <c r="G6" s="79">
        <v>65</v>
      </c>
      <c r="H6" s="79"/>
      <c r="I6" s="78" t="s">
        <v>593</v>
      </c>
      <c r="J6" s="38" t="s">
        <v>594</v>
      </c>
    </row>
    <row r="7" s="78" customFormat="1" ht="18" customHeight="1" spans="1:10">
      <c r="A7" s="78">
        <v>5</v>
      </c>
      <c r="B7" s="58">
        <v>44505</v>
      </c>
      <c r="C7" s="78" t="s">
        <v>23</v>
      </c>
      <c r="D7" s="78" t="s">
        <v>20</v>
      </c>
      <c r="G7" s="78" t="s">
        <v>595</v>
      </c>
      <c r="I7" s="78" t="s">
        <v>596</v>
      </c>
      <c r="J7" s="38"/>
    </row>
    <row r="8" s="78" customFormat="1" ht="18" customHeight="1" spans="1:10">
      <c r="A8" s="78">
        <v>6</v>
      </c>
      <c r="B8" s="58">
        <v>44505</v>
      </c>
      <c r="C8" s="78" t="s">
        <v>597</v>
      </c>
      <c r="D8" s="78" t="s">
        <v>20</v>
      </c>
      <c r="F8" s="78">
        <v>45</v>
      </c>
      <c r="G8" s="78">
        <v>63</v>
      </c>
      <c r="I8" s="78" t="s">
        <v>598</v>
      </c>
      <c r="J8" s="38"/>
    </row>
    <row r="9" s="78" customFormat="1" ht="18" customHeight="1" spans="1:10">
      <c r="A9" s="78">
        <v>7</v>
      </c>
      <c r="B9" s="58">
        <v>44505</v>
      </c>
      <c r="C9" s="78" t="s">
        <v>132</v>
      </c>
      <c r="D9" s="78" t="s">
        <v>10</v>
      </c>
      <c r="F9" s="78">
        <v>1</v>
      </c>
      <c r="G9" s="78">
        <v>62</v>
      </c>
      <c r="H9" s="78">
        <v>926.4</v>
      </c>
      <c r="I9" s="78" t="s">
        <v>599</v>
      </c>
      <c r="J9" s="38"/>
    </row>
    <row r="10" s="78" customFormat="1" ht="18" customHeight="1" spans="1:10">
      <c r="A10" s="78">
        <v>8</v>
      </c>
      <c r="B10" s="58">
        <v>44505</v>
      </c>
      <c r="C10" s="78" t="s">
        <v>600</v>
      </c>
      <c r="D10" s="78" t="s">
        <v>10</v>
      </c>
      <c r="F10" s="78">
        <v>1</v>
      </c>
      <c r="G10" s="78">
        <v>61</v>
      </c>
      <c r="H10" s="78">
        <v>926.4</v>
      </c>
      <c r="I10" s="78" t="s">
        <v>601</v>
      </c>
      <c r="J10" s="82"/>
    </row>
    <row r="11" s="78" customFormat="1" spans="1:10">
      <c r="A11" s="38">
        <v>9</v>
      </c>
      <c r="B11" s="56">
        <v>44505</v>
      </c>
      <c r="C11" s="38" t="s">
        <v>597</v>
      </c>
      <c r="D11" s="38" t="s">
        <v>20</v>
      </c>
      <c r="E11" s="38"/>
      <c r="F11" s="38">
        <v>5</v>
      </c>
      <c r="G11" s="38" t="s">
        <v>602</v>
      </c>
      <c r="H11" s="38"/>
      <c r="I11" s="38" t="s">
        <v>603</v>
      </c>
      <c r="J11" s="38"/>
    </row>
    <row r="12" spans="1:10">
      <c r="A12" s="38">
        <v>10</v>
      </c>
      <c r="B12" s="32">
        <v>44509</v>
      </c>
      <c r="C12" s="31" t="s">
        <v>43</v>
      </c>
      <c r="D12" s="38" t="s">
        <v>20</v>
      </c>
      <c r="E12" s="31"/>
      <c r="F12" s="31">
        <v>1</v>
      </c>
      <c r="G12" s="31" t="s">
        <v>604</v>
      </c>
      <c r="H12" s="31"/>
      <c r="I12" s="31" t="s">
        <v>605</v>
      </c>
      <c r="J12" s="31"/>
    </row>
    <row r="13" spans="1:10">
      <c r="A13" s="38">
        <v>11</v>
      </c>
      <c r="B13" s="32">
        <v>44509</v>
      </c>
      <c r="C13" s="31" t="s">
        <v>43</v>
      </c>
      <c r="D13" s="38" t="s">
        <v>10</v>
      </c>
      <c r="E13" s="31"/>
      <c r="F13" s="31">
        <v>1</v>
      </c>
      <c r="G13" s="31" t="s">
        <v>606</v>
      </c>
      <c r="H13" s="78">
        <v>926.4</v>
      </c>
      <c r="I13" s="38" t="s">
        <v>607</v>
      </c>
      <c r="J13" s="31"/>
    </row>
    <row r="14" spans="1:10">
      <c r="A14" s="38">
        <v>12</v>
      </c>
      <c r="B14" s="32">
        <v>44510</v>
      </c>
      <c r="C14" s="31" t="s">
        <v>43</v>
      </c>
      <c r="D14" s="38" t="s">
        <v>20</v>
      </c>
      <c r="E14" s="31"/>
      <c r="F14" s="31">
        <v>5</v>
      </c>
      <c r="G14" s="31" t="s">
        <v>608</v>
      </c>
      <c r="H14" s="31"/>
      <c r="I14" s="31" t="s">
        <v>609</v>
      </c>
      <c r="J14" s="31"/>
    </row>
    <row r="15" spans="1:10">
      <c r="A15" s="38">
        <v>13</v>
      </c>
      <c r="B15" s="32">
        <v>44510</v>
      </c>
      <c r="C15" s="31" t="s">
        <v>23</v>
      </c>
      <c r="D15" s="31" t="s">
        <v>20</v>
      </c>
      <c r="E15" s="31"/>
      <c r="F15" s="31">
        <v>5</v>
      </c>
      <c r="G15" s="31" t="s">
        <v>610</v>
      </c>
      <c r="H15" s="31"/>
      <c r="I15" s="31" t="s">
        <v>611</v>
      </c>
      <c r="J15" s="31"/>
    </row>
    <row r="16" spans="1:10">
      <c r="A16" s="38">
        <v>14</v>
      </c>
      <c r="B16" s="32">
        <v>44511</v>
      </c>
      <c r="C16" s="31" t="s">
        <v>132</v>
      </c>
      <c r="D16" s="31" t="s">
        <v>20</v>
      </c>
      <c r="E16" s="31"/>
      <c r="F16" s="31">
        <v>5</v>
      </c>
      <c r="G16" s="31" t="s">
        <v>612</v>
      </c>
      <c r="H16" s="31"/>
      <c r="I16" s="31" t="s">
        <v>613</v>
      </c>
      <c r="J16" s="31"/>
    </row>
    <row r="17" spans="1:10">
      <c r="A17" s="38">
        <v>15</v>
      </c>
      <c r="B17" s="32">
        <v>44511</v>
      </c>
      <c r="C17" s="31" t="s">
        <v>600</v>
      </c>
      <c r="D17" s="31" t="s">
        <v>20</v>
      </c>
      <c r="E17" s="31"/>
      <c r="F17" s="31">
        <v>5</v>
      </c>
      <c r="G17" s="31" t="s">
        <v>614</v>
      </c>
      <c r="H17" s="31"/>
      <c r="I17" s="31" t="s">
        <v>613</v>
      </c>
      <c r="J17" s="31"/>
    </row>
    <row r="18" spans="1:10">
      <c r="A18" s="38">
        <v>16</v>
      </c>
      <c r="B18" s="32">
        <v>44511</v>
      </c>
      <c r="C18" s="31" t="s">
        <v>23</v>
      </c>
      <c r="D18" s="31" t="s">
        <v>20</v>
      </c>
      <c r="E18" s="31"/>
      <c r="F18" s="31">
        <v>6</v>
      </c>
      <c r="G18" s="31" t="s">
        <v>615</v>
      </c>
      <c r="H18" s="31"/>
      <c r="I18" s="31" t="s">
        <v>616</v>
      </c>
      <c r="J18" s="31"/>
    </row>
    <row r="19" spans="1:10">
      <c r="A19" s="38">
        <v>17</v>
      </c>
      <c r="B19" s="32">
        <v>44519</v>
      </c>
      <c r="C19" s="31" t="s">
        <v>23</v>
      </c>
      <c r="D19" s="31" t="s">
        <v>20</v>
      </c>
      <c r="E19" s="31"/>
      <c r="F19" s="31">
        <v>2</v>
      </c>
      <c r="G19" s="31" t="s">
        <v>617</v>
      </c>
      <c r="H19" s="31"/>
      <c r="I19" s="31" t="s">
        <v>618</v>
      </c>
      <c r="J19" s="31"/>
    </row>
    <row r="20" spans="1:10">
      <c r="A20" s="38">
        <v>18</v>
      </c>
      <c r="B20" s="32">
        <v>44519</v>
      </c>
      <c r="C20" s="31" t="s">
        <v>23</v>
      </c>
      <c r="D20" s="31" t="s">
        <v>20</v>
      </c>
      <c r="E20" s="31"/>
      <c r="F20" s="31">
        <v>12</v>
      </c>
      <c r="G20" s="31" t="s">
        <v>619</v>
      </c>
      <c r="H20" s="31"/>
      <c r="I20" s="31" t="s">
        <v>425</v>
      </c>
      <c r="J20" s="31"/>
    </row>
    <row r="21" spans="1:10">
      <c r="A21" s="38">
        <v>19</v>
      </c>
      <c r="B21" s="32">
        <v>44523</v>
      </c>
      <c r="C21" s="31" t="s">
        <v>23</v>
      </c>
      <c r="D21" s="31" t="s">
        <v>20</v>
      </c>
      <c r="E21" s="31"/>
      <c r="F21" s="31">
        <v>2</v>
      </c>
      <c r="G21" s="31">
        <v>58</v>
      </c>
      <c r="H21" s="31"/>
      <c r="I21" s="31" t="s">
        <v>620</v>
      </c>
      <c r="J21" s="31"/>
    </row>
    <row r="22" spans="1:10">
      <c r="A22" s="38">
        <v>20</v>
      </c>
      <c r="B22" s="32">
        <v>44523</v>
      </c>
      <c r="C22" s="31" t="s">
        <v>297</v>
      </c>
      <c r="D22" s="31" t="s">
        <v>20</v>
      </c>
      <c r="E22" s="31"/>
      <c r="F22" s="31">
        <v>2</v>
      </c>
      <c r="G22" s="31" t="s">
        <v>621</v>
      </c>
      <c r="H22" s="31"/>
      <c r="I22" s="31" t="s">
        <v>622</v>
      </c>
      <c r="J22" s="31"/>
    </row>
    <row r="23" spans="1:10">
      <c r="A23" s="38">
        <v>21</v>
      </c>
      <c r="B23" s="32">
        <v>44524</v>
      </c>
      <c r="C23" s="31" t="s">
        <v>623</v>
      </c>
      <c r="D23" s="31" t="s">
        <v>20</v>
      </c>
      <c r="E23" s="31"/>
      <c r="F23" s="31">
        <v>10</v>
      </c>
      <c r="G23" s="31" t="s">
        <v>624</v>
      </c>
      <c r="H23" s="31"/>
      <c r="I23" s="31" t="s">
        <v>625</v>
      </c>
      <c r="J23" s="31"/>
    </row>
    <row r="24" spans="1:10">
      <c r="A24" s="38">
        <v>22</v>
      </c>
      <c r="B24" s="32">
        <v>44524</v>
      </c>
      <c r="C24" s="31" t="s">
        <v>23</v>
      </c>
      <c r="D24" s="31" t="s">
        <v>20</v>
      </c>
      <c r="E24" s="31"/>
      <c r="F24" s="31">
        <v>4</v>
      </c>
      <c r="G24" s="31" t="s">
        <v>626</v>
      </c>
      <c r="H24" s="31"/>
      <c r="I24" s="31" t="s">
        <v>627</v>
      </c>
      <c r="J24" s="31"/>
    </row>
    <row r="25" spans="1:10">
      <c r="A25" s="38">
        <v>23</v>
      </c>
      <c r="B25" s="32">
        <v>44524</v>
      </c>
      <c r="C25" s="31" t="s">
        <v>27</v>
      </c>
      <c r="D25" s="31" t="s">
        <v>20</v>
      </c>
      <c r="E25" s="31"/>
      <c r="F25" s="31">
        <v>5</v>
      </c>
      <c r="G25" s="31" t="s">
        <v>628</v>
      </c>
      <c r="H25" s="31"/>
      <c r="I25" s="31" t="s">
        <v>629</v>
      </c>
      <c r="J25" s="31"/>
    </row>
    <row r="26" spans="1:10">
      <c r="A26" s="38">
        <v>24</v>
      </c>
      <c r="B26" s="32">
        <v>44524</v>
      </c>
      <c r="C26" s="31" t="s">
        <v>27</v>
      </c>
      <c r="D26" s="31" t="s">
        <v>10</v>
      </c>
      <c r="E26" s="31"/>
      <c r="F26" s="31">
        <v>1</v>
      </c>
      <c r="G26" s="31" t="s">
        <v>630</v>
      </c>
      <c r="H26" s="31"/>
      <c r="I26" s="31" t="s">
        <v>631</v>
      </c>
      <c r="J26" s="31"/>
    </row>
    <row r="27" spans="1:10">
      <c r="A27" s="38">
        <v>25</v>
      </c>
      <c r="B27" s="32">
        <v>44526</v>
      </c>
      <c r="C27" s="31" t="s">
        <v>123</v>
      </c>
      <c r="D27" s="31" t="s">
        <v>20</v>
      </c>
      <c r="E27" s="31"/>
      <c r="F27" s="31">
        <v>5</v>
      </c>
      <c r="G27" s="31" t="s">
        <v>632</v>
      </c>
      <c r="H27" s="31"/>
      <c r="I27" s="31" t="s">
        <v>633</v>
      </c>
      <c r="J27" s="31"/>
    </row>
    <row r="28" spans="1:10">
      <c r="A28" s="38">
        <v>26</v>
      </c>
      <c r="B28" s="32">
        <v>44526</v>
      </c>
      <c r="C28" s="31" t="s">
        <v>43</v>
      </c>
      <c r="D28" s="31" t="s">
        <v>20</v>
      </c>
      <c r="E28" s="31"/>
      <c r="F28" s="31">
        <v>5</v>
      </c>
      <c r="G28" s="31" t="s">
        <v>634</v>
      </c>
      <c r="H28" s="31"/>
      <c r="I28" s="31" t="s">
        <v>635</v>
      </c>
      <c r="J28" s="31"/>
    </row>
    <row r="29" spans="1:10">
      <c r="A29" s="38">
        <v>27</v>
      </c>
      <c r="B29" s="32">
        <v>44527</v>
      </c>
      <c r="C29" s="31" t="s">
        <v>23</v>
      </c>
      <c r="D29" s="31" t="s">
        <v>20</v>
      </c>
      <c r="E29" s="31"/>
      <c r="F29" s="31">
        <v>5</v>
      </c>
      <c r="G29" s="31" t="s">
        <v>636</v>
      </c>
      <c r="H29" s="31"/>
      <c r="I29" s="31" t="s">
        <v>637</v>
      </c>
      <c r="J29" s="31"/>
    </row>
    <row r="30" customFormat="1" spans="1:10">
      <c r="A30" s="38">
        <v>28</v>
      </c>
      <c r="B30" s="28">
        <v>44530</v>
      </c>
      <c r="C30" s="23" t="s">
        <v>23</v>
      </c>
      <c r="D30" s="23" t="s">
        <v>10</v>
      </c>
      <c r="F30" s="23">
        <v>1</v>
      </c>
      <c r="G30" t="s">
        <v>638</v>
      </c>
      <c r="I30" s="23" t="s">
        <v>639</v>
      </c>
      <c r="J30" s="57"/>
    </row>
    <row r="31" spans="1:10">
      <c r="A31" s="38">
        <v>29</v>
      </c>
      <c r="B31" s="28">
        <v>44530</v>
      </c>
      <c r="C31" s="23" t="s">
        <v>123</v>
      </c>
      <c r="D31" s="23" t="s">
        <v>20</v>
      </c>
      <c r="F31" s="23">
        <v>1</v>
      </c>
      <c r="G31" s="23" t="s">
        <v>640</v>
      </c>
      <c r="I31" s="23" t="s">
        <v>418</v>
      </c>
      <c r="J31" s="31"/>
    </row>
    <row r="32" spans="1:10">
      <c r="A32" s="38">
        <v>30</v>
      </c>
      <c r="B32" s="28">
        <v>44532</v>
      </c>
      <c r="C32" s="23" t="s">
        <v>27</v>
      </c>
      <c r="D32" s="23" t="s">
        <v>20</v>
      </c>
      <c r="F32" s="23">
        <v>10</v>
      </c>
      <c r="G32" s="23" t="s">
        <v>641</v>
      </c>
      <c r="I32" s="23" t="s">
        <v>329</v>
      </c>
      <c r="J32" s="31"/>
    </row>
    <row r="33" spans="1:10">
      <c r="A33" s="38">
        <v>31</v>
      </c>
      <c r="B33" s="28">
        <v>44532</v>
      </c>
      <c r="C33" s="23" t="s">
        <v>27</v>
      </c>
      <c r="D33" s="23" t="s">
        <v>20</v>
      </c>
      <c r="F33" s="23">
        <v>5</v>
      </c>
      <c r="G33" s="23" t="s">
        <v>642</v>
      </c>
      <c r="I33" s="23" t="s">
        <v>643</v>
      </c>
      <c r="J33" s="31"/>
    </row>
    <row r="34" spans="1:10">
      <c r="A34" s="38">
        <v>32</v>
      </c>
      <c r="B34" s="28">
        <v>44532</v>
      </c>
      <c r="C34" s="23" t="s">
        <v>53</v>
      </c>
      <c r="D34" s="23" t="s">
        <v>20</v>
      </c>
      <c r="F34" s="23">
        <v>2</v>
      </c>
      <c r="G34" s="23" t="s">
        <v>644</v>
      </c>
      <c r="H34" s="23">
        <v>90</v>
      </c>
      <c r="I34" s="23" t="s">
        <v>645</v>
      </c>
      <c r="J34" s="31"/>
    </row>
    <row r="35" spans="1:10">
      <c r="A35" s="38">
        <v>33</v>
      </c>
      <c r="B35" s="28">
        <v>44533</v>
      </c>
      <c r="C35" s="23" t="s">
        <v>27</v>
      </c>
      <c r="D35" s="23" t="s">
        <v>20</v>
      </c>
      <c r="F35" s="23">
        <v>3</v>
      </c>
      <c r="G35" s="23" t="s">
        <v>646</v>
      </c>
      <c r="I35" s="23" t="s">
        <v>647</v>
      </c>
      <c r="J35" s="31"/>
    </row>
    <row r="36" spans="1:10">
      <c r="A36" s="38">
        <v>34</v>
      </c>
      <c r="B36" s="28">
        <v>44536</v>
      </c>
      <c r="C36" s="23" t="s">
        <v>27</v>
      </c>
      <c r="D36" s="23" t="s">
        <v>10</v>
      </c>
      <c r="F36" s="23">
        <v>1</v>
      </c>
      <c r="G36" s="23" t="s">
        <v>648</v>
      </c>
      <c r="I36" s="23" t="s">
        <v>649</v>
      </c>
      <c r="J36" s="31"/>
    </row>
    <row r="37" spans="1:9">
      <c r="A37" s="38">
        <v>35</v>
      </c>
      <c r="B37" s="28">
        <v>44541</v>
      </c>
      <c r="C37" s="23" t="s">
        <v>27</v>
      </c>
      <c r="D37" s="23" t="s">
        <v>20</v>
      </c>
      <c r="F37" s="23">
        <v>10</v>
      </c>
      <c r="G37" s="23" t="s">
        <v>650</v>
      </c>
      <c r="I37" s="23" t="s">
        <v>651</v>
      </c>
    </row>
    <row r="38" spans="1:9">
      <c r="A38" s="23">
        <v>36</v>
      </c>
      <c r="B38" s="28">
        <v>44544</v>
      </c>
      <c r="C38" s="31" t="s">
        <v>623</v>
      </c>
      <c r="D38" s="31" t="s">
        <v>20</v>
      </c>
      <c r="F38" s="23">
        <v>5</v>
      </c>
      <c r="G38" s="23">
        <v>52</v>
      </c>
      <c r="I38" s="31" t="s">
        <v>652</v>
      </c>
    </row>
    <row r="39" spans="1:9">
      <c r="A39" s="23">
        <v>37</v>
      </c>
      <c r="B39" s="28">
        <v>44546</v>
      </c>
      <c r="C39" s="23" t="s">
        <v>27</v>
      </c>
      <c r="D39" s="23" t="s">
        <v>10</v>
      </c>
      <c r="F39" s="23">
        <v>1</v>
      </c>
      <c r="G39" s="23">
        <v>51</v>
      </c>
      <c r="I39" s="23" t="s">
        <v>547</v>
      </c>
    </row>
    <row r="40" spans="1:9">
      <c r="A40" s="23">
        <v>38</v>
      </c>
      <c r="B40" s="28">
        <v>44551</v>
      </c>
      <c r="C40" s="23" t="s">
        <v>27</v>
      </c>
      <c r="D40" s="23" t="s">
        <v>20</v>
      </c>
      <c r="F40" s="23">
        <v>10</v>
      </c>
      <c r="G40" s="23" t="s">
        <v>653</v>
      </c>
      <c r="I40" s="23" t="s">
        <v>654</v>
      </c>
    </row>
    <row r="41" spans="1:9">
      <c r="A41" s="23">
        <v>39</v>
      </c>
      <c r="B41" s="28">
        <v>44551</v>
      </c>
      <c r="C41" s="23" t="s">
        <v>23</v>
      </c>
      <c r="D41" s="23" t="s">
        <v>20</v>
      </c>
      <c r="F41" s="23">
        <v>21</v>
      </c>
      <c r="G41" s="23" t="s">
        <v>556</v>
      </c>
      <c r="I41" s="23" t="s">
        <v>655</v>
      </c>
    </row>
    <row r="42" spans="1:9">
      <c r="A42" s="23">
        <v>40</v>
      </c>
      <c r="B42" s="28">
        <v>44551</v>
      </c>
      <c r="C42" s="23" t="s">
        <v>623</v>
      </c>
      <c r="D42" s="23" t="s">
        <v>20</v>
      </c>
      <c r="F42" s="23">
        <v>10</v>
      </c>
      <c r="G42" s="23" t="s">
        <v>656</v>
      </c>
      <c r="I42" s="23" t="s">
        <v>657</v>
      </c>
    </row>
    <row r="43" spans="1:9">
      <c r="A43" s="23">
        <v>41</v>
      </c>
      <c r="B43" s="28">
        <v>44570</v>
      </c>
      <c r="C43" s="23" t="s">
        <v>43</v>
      </c>
      <c r="D43" s="23" t="s">
        <v>20</v>
      </c>
      <c r="F43" s="23">
        <v>5</v>
      </c>
      <c r="G43" s="23" t="s">
        <v>658</v>
      </c>
      <c r="I43" s="23" t="s">
        <v>659</v>
      </c>
    </row>
    <row r="44" spans="1:9">
      <c r="A44" s="23">
        <v>42</v>
      </c>
      <c r="B44" s="59">
        <v>44604</v>
      </c>
      <c r="C44" s="60" t="s">
        <v>27</v>
      </c>
      <c r="D44" s="61" t="s">
        <v>10</v>
      </c>
      <c r="E44" s="60"/>
      <c r="F44" s="61">
        <v>1</v>
      </c>
      <c r="G44" s="61" t="s">
        <v>660</v>
      </c>
      <c r="H44" s="60"/>
      <c r="I44" s="61" t="s">
        <v>426</v>
      </c>
    </row>
    <row r="45" spans="1:9">
      <c r="A45" s="23">
        <v>43</v>
      </c>
      <c r="B45" s="59">
        <v>44611</v>
      </c>
      <c r="C45" s="60" t="s">
        <v>27</v>
      </c>
      <c r="D45" s="61" t="s">
        <v>10</v>
      </c>
      <c r="E45" s="60"/>
      <c r="F45" s="61">
        <v>1</v>
      </c>
      <c r="G45" s="61" t="s">
        <v>661</v>
      </c>
      <c r="H45" s="60"/>
      <c r="I45" s="61" t="s">
        <v>426</v>
      </c>
    </row>
    <row r="46" spans="1:9">
      <c r="A46" s="23">
        <v>44</v>
      </c>
      <c r="B46" s="59">
        <v>44613</v>
      </c>
      <c r="C46" s="60" t="s">
        <v>123</v>
      </c>
      <c r="D46" s="61" t="s">
        <v>20</v>
      </c>
      <c r="E46" s="60"/>
      <c r="F46" s="61">
        <v>5</v>
      </c>
      <c r="G46" s="61" t="s">
        <v>662</v>
      </c>
      <c r="H46" s="60"/>
      <c r="I46" s="61" t="s">
        <v>663</v>
      </c>
    </row>
    <row r="47" spans="1:9">
      <c r="A47" s="23">
        <v>45</v>
      </c>
      <c r="B47" s="59">
        <v>44614</v>
      </c>
      <c r="C47" s="60" t="s">
        <v>27</v>
      </c>
      <c r="D47" s="61" t="s">
        <v>20</v>
      </c>
      <c r="E47" s="60"/>
      <c r="F47" s="61">
        <v>5</v>
      </c>
      <c r="G47" s="61" t="s">
        <v>664</v>
      </c>
      <c r="H47" s="60"/>
      <c r="I47" s="61" t="s">
        <v>665</v>
      </c>
    </row>
    <row r="48" spans="1:9">
      <c r="A48" s="23">
        <v>46</v>
      </c>
      <c r="B48" s="59">
        <v>44618</v>
      </c>
      <c r="C48" s="60" t="s">
        <v>27</v>
      </c>
      <c r="D48" s="61" t="s">
        <v>10</v>
      </c>
      <c r="E48" s="60"/>
      <c r="F48" s="61">
        <v>1</v>
      </c>
      <c r="G48" s="61" t="s">
        <v>666</v>
      </c>
      <c r="H48" s="60"/>
      <c r="I48" s="61" t="s">
        <v>426</v>
      </c>
    </row>
  </sheetData>
  <mergeCells count="3">
    <mergeCell ref="A1:J1"/>
    <mergeCell ref="E6:F6"/>
    <mergeCell ref="J6:J10"/>
  </mergeCells>
  <conditionalFormatting sqref="B9">
    <cfRule type="expression" dxfId="0" priority="38">
      <formula>$A9&lt;&gt;""</formula>
    </cfRule>
  </conditionalFormatting>
  <conditionalFormatting sqref="D9">
    <cfRule type="expression" dxfId="0" priority="37">
      <formula>$A9&lt;&gt;""</formula>
    </cfRule>
  </conditionalFormatting>
  <conditionalFormatting sqref="B10">
    <cfRule type="expression" dxfId="0" priority="35">
      <formula>$A10&lt;&gt;""</formula>
    </cfRule>
  </conditionalFormatting>
  <conditionalFormatting sqref="D10">
    <cfRule type="expression" dxfId="0" priority="36">
      <formula>$A10&lt;&gt;""</formula>
    </cfRule>
  </conditionalFormatting>
  <conditionalFormatting sqref="D11">
    <cfRule type="expression" dxfId="0" priority="33">
      <formula>$A11&lt;&gt;""</formula>
    </cfRule>
  </conditionalFormatting>
  <conditionalFormatting sqref="D12">
    <cfRule type="expression" dxfId="0" priority="32">
      <formula>$A12&lt;&gt;""</formula>
    </cfRule>
  </conditionalFormatting>
  <conditionalFormatting sqref="C13">
    <cfRule type="expression" dxfId="0" priority="31">
      <formula>$A13&lt;&gt;""</formula>
    </cfRule>
  </conditionalFormatting>
  <conditionalFormatting sqref="D13">
    <cfRule type="expression" dxfId="0" priority="29">
      <formula>$A13&lt;&gt;""</formula>
    </cfRule>
  </conditionalFormatting>
  <conditionalFormatting sqref="H13">
    <cfRule type="expression" dxfId="0" priority="15">
      <formula>$A13&lt;&gt;""</formula>
    </cfRule>
  </conditionalFormatting>
  <conditionalFormatting sqref="I13">
    <cfRule type="expression" dxfId="0" priority="28">
      <formula>$A13&lt;&gt;""</formula>
    </cfRule>
  </conditionalFormatting>
  <conditionalFormatting sqref="C14">
    <cfRule type="expression" dxfId="0" priority="27">
      <formula>$A14&lt;&gt;""</formula>
    </cfRule>
  </conditionalFormatting>
  <conditionalFormatting sqref="D14">
    <cfRule type="expression" dxfId="0" priority="25">
      <formula>$A14&lt;&gt;""</formula>
    </cfRule>
  </conditionalFormatting>
  <conditionalFormatting sqref="C16">
    <cfRule type="expression" dxfId="0" priority="23">
      <formula>$A16&lt;&gt;""</formula>
    </cfRule>
  </conditionalFormatting>
  <conditionalFormatting sqref="C17">
    <cfRule type="expression" dxfId="0" priority="22">
      <formula>$A17&lt;&gt;""</formula>
    </cfRule>
  </conditionalFormatting>
  <conditionalFormatting sqref="I30">
    <cfRule type="expression" dxfId="0" priority="16">
      <formula>$A30&lt;&gt;""</formula>
    </cfRule>
  </conditionalFormatting>
  <conditionalFormatting sqref="C38:D38">
    <cfRule type="expression" dxfId="0" priority="13">
      <formula>$A38&lt;&gt;""</formula>
    </cfRule>
  </conditionalFormatting>
  <conditionalFormatting sqref="I38">
    <cfRule type="expression" dxfId="0" priority="12">
      <formula>$A38&lt;&gt;""</formula>
    </cfRule>
  </conditionalFormatting>
  <conditionalFormatting sqref="I40">
    <cfRule type="expression" dxfId="0" priority="9">
      <formula>$A40&lt;&gt;""</formula>
    </cfRule>
  </conditionalFormatting>
  <conditionalFormatting sqref="C44">
    <cfRule type="expression" dxfId="0" priority="7">
      <formula>$A44&lt;&gt;""</formula>
    </cfRule>
  </conditionalFormatting>
  <conditionalFormatting sqref="C45">
    <cfRule type="expression" dxfId="0" priority="6">
      <formula>$A45&lt;&gt;""</formula>
    </cfRule>
  </conditionalFormatting>
  <conditionalFormatting sqref="C46">
    <cfRule type="expression" dxfId="0" priority="5">
      <formula>$A46&lt;&gt;""</formula>
    </cfRule>
  </conditionalFormatting>
  <conditionalFormatting sqref="I46">
    <cfRule type="expression" dxfId="0" priority="4">
      <formula>$A46&lt;&gt;""</formula>
    </cfRule>
  </conditionalFormatting>
  <conditionalFormatting sqref="C47">
    <cfRule type="expression" dxfId="0" priority="3">
      <formula>$A47&lt;&gt;""</formula>
    </cfRule>
  </conditionalFormatting>
  <conditionalFormatting sqref="C48">
    <cfRule type="expression" dxfId="0" priority="2">
      <formula>$A48&lt;&gt;""</formula>
    </cfRule>
    <cfRule type="expression" dxfId="0" priority="1">
      <formula>$A48&lt;&gt;""</formula>
    </cfRule>
  </conditionalFormatting>
  <conditionalFormatting sqref="F30:F37">
    <cfRule type="expression" dxfId="0" priority="18">
      <formula>$A30&lt;&gt;""</formula>
    </cfRule>
  </conditionalFormatting>
  <conditionalFormatting sqref="H9:H10">
    <cfRule type="expression" dxfId="0" priority="14">
      <formula>$A9&lt;&gt;""</formula>
    </cfRule>
  </conditionalFormatting>
  <conditionalFormatting sqref="I30:I37">
    <cfRule type="expression" dxfId="0" priority="17">
      <formula>$A30&lt;&gt;""</formula>
    </cfRule>
  </conditionalFormatting>
  <conditionalFormatting sqref="I39:I43">
    <cfRule type="expression" dxfId="0" priority="10">
      <formula>$A39&lt;&gt;""</formula>
    </cfRule>
  </conditionalFormatting>
  <conditionalFormatting sqref="A1:H3 I1:J6 B4:H5 B6:E6 G6:H6 B7:I8 B11:C12 E11:G13 H11:J12 J13 B13:B14 E14:J14 A4:A37 J15:J29 E31:E37 G31:H37 J31:J48 A38:B38 E38:H38 G39:H43 A39:A48 A49:J1048576">
    <cfRule type="expression" dxfId="0" priority="40">
      <formula>$A1&lt;&gt;""</formula>
    </cfRule>
  </conditionalFormatting>
  <conditionalFormatting sqref="C9:C10 E9:G10 I9:I10">
    <cfRule type="expression" dxfId="0" priority="39">
      <formula>$A9&lt;&gt;""</formula>
    </cfRule>
  </conditionalFormatting>
  <conditionalFormatting sqref="B15:I29">
    <cfRule type="expression" dxfId="0" priority="24">
      <formula>$A15&lt;&gt;""</formula>
    </cfRule>
  </conditionalFormatting>
  <conditionalFormatting sqref="B30:D37">
    <cfRule type="expression" dxfId="0" priority="19">
      <formula>$A30&lt;&gt;""</formula>
    </cfRule>
  </conditionalFormatting>
  <conditionalFormatting sqref="B39:F43">
    <cfRule type="expression" dxfId="0" priority="11">
      <formula>$A39&lt;&gt;""</formula>
    </cfRule>
  </conditionalFormatting>
  <conditionalFormatting sqref="B44:I48">
    <cfRule type="expression" dxfId="0" priority="8">
      <formula>$A44&lt;&gt;""</formula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opLeftCell="A34" workbookViewId="0">
      <selection activeCell="I61" sqref="I61"/>
    </sheetView>
  </sheetViews>
  <sheetFormatPr defaultColWidth="9" defaultRowHeight="13.5"/>
  <cols>
    <col min="1" max="1" width="9" style="23"/>
    <col min="2" max="2" width="14.25" style="23" customWidth="1"/>
    <col min="3" max="3" width="12.5" style="23" customWidth="1"/>
    <col min="4" max="8" width="9" style="23"/>
    <col min="9" max="9" width="52.125" style="23" customWidth="1"/>
    <col min="10" max="16384" width="9" style="23"/>
  </cols>
  <sheetData>
    <row r="1" s="23" customFormat="1" ht="35" customHeight="1" spans="1:10">
      <c r="A1" s="6" t="s">
        <v>667</v>
      </c>
      <c r="B1" s="6"/>
      <c r="C1" s="6"/>
      <c r="D1" s="6"/>
      <c r="E1" s="6"/>
      <c r="F1" s="6"/>
      <c r="G1" s="6"/>
      <c r="H1" s="6"/>
      <c r="I1" s="6"/>
      <c r="J1" s="6"/>
    </row>
    <row r="2" s="23" customFormat="1" ht="18" customHeight="1" spans="1:10">
      <c r="A2" s="52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52" t="s">
        <v>587</v>
      </c>
      <c r="I2" s="52" t="s">
        <v>8</v>
      </c>
      <c r="J2" s="52" t="s">
        <v>9</v>
      </c>
    </row>
    <row r="3" s="23" customFormat="1" ht="18" customHeight="1" spans="1:10">
      <c r="A3" s="78">
        <v>1</v>
      </c>
      <c r="B3" s="58">
        <v>44501</v>
      </c>
      <c r="C3" s="78" t="s">
        <v>588</v>
      </c>
      <c r="D3" s="23" t="s">
        <v>10</v>
      </c>
      <c r="E3" s="78">
        <v>120</v>
      </c>
      <c r="F3" s="78"/>
      <c r="G3" s="78">
        <v>120</v>
      </c>
      <c r="H3" s="78"/>
      <c r="I3" s="81"/>
      <c r="J3" s="52"/>
    </row>
    <row r="4" s="23" customFormat="1" ht="18" customHeight="1" spans="1:10">
      <c r="A4" s="78">
        <v>2</v>
      </c>
      <c r="B4" s="58">
        <v>44501</v>
      </c>
      <c r="C4" s="79" t="s">
        <v>590</v>
      </c>
      <c r="D4" s="23" t="s">
        <v>10</v>
      </c>
      <c r="E4" s="78"/>
      <c r="F4" s="78">
        <v>63</v>
      </c>
      <c r="G4" s="78">
        <v>57</v>
      </c>
      <c r="H4" s="78">
        <v>83700</v>
      </c>
      <c r="I4" s="81"/>
      <c r="J4" s="52"/>
    </row>
    <row r="5" s="23" customFormat="1" ht="18" customHeight="1" spans="1:10">
      <c r="A5" s="78">
        <v>3</v>
      </c>
      <c r="B5" s="58">
        <v>44501</v>
      </c>
      <c r="C5" s="79" t="s">
        <v>591</v>
      </c>
      <c r="D5" s="23" t="s">
        <v>10</v>
      </c>
      <c r="E5" s="78"/>
      <c r="F5" s="78">
        <v>20</v>
      </c>
      <c r="G5" s="78">
        <v>37</v>
      </c>
      <c r="H5" s="78"/>
      <c r="I5" s="81"/>
      <c r="J5" s="52"/>
    </row>
    <row r="6" s="23" customFormat="1" ht="18" customHeight="1" spans="1:10">
      <c r="A6" s="78">
        <v>4</v>
      </c>
      <c r="B6" s="28">
        <v>44505</v>
      </c>
      <c r="C6" s="79" t="s">
        <v>592</v>
      </c>
      <c r="D6" s="23" t="s">
        <v>10</v>
      </c>
      <c r="E6" s="78"/>
      <c r="F6" s="78"/>
      <c r="G6" s="79">
        <v>37</v>
      </c>
      <c r="H6" s="79"/>
      <c r="I6" s="23" t="s">
        <v>593</v>
      </c>
      <c r="J6" s="31" t="s">
        <v>594</v>
      </c>
    </row>
    <row r="7" s="23" customFormat="1" ht="18" customHeight="1" spans="1:10">
      <c r="A7" s="78">
        <v>5</v>
      </c>
      <c r="B7" s="28">
        <v>44505</v>
      </c>
      <c r="C7" s="23" t="s">
        <v>23</v>
      </c>
      <c r="D7" s="23" t="s">
        <v>20</v>
      </c>
      <c r="F7" s="23">
        <v>3</v>
      </c>
      <c r="G7" s="23" t="s">
        <v>668</v>
      </c>
      <c r="I7" s="23" t="s">
        <v>596</v>
      </c>
      <c r="J7" s="31"/>
    </row>
    <row r="8" s="23" customFormat="1" ht="18" customHeight="1" spans="1:10">
      <c r="A8" s="78">
        <v>6</v>
      </c>
      <c r="B8" s="28">
        <v>44505</v>
      </c>
      <c r="C8" s="23" t="s">
        <v>597</v>
      </c>
      <c r="D8" s="23" t="s">
        <v>20</v>
      </c>
      <c r="F8" s="23">
        <v>45</v>
      </c>
      <c r="G8" s="23">
        <v>35</v>
      </c>
      <c r="I8" s="23" t="s">
        <v>598</v>
      </c>
      <c r="J8" s="31"/>
    </row>
    <row r="9" s="23" customFormat="1" ht="18" customHeight="1" spans="1:10">
      <c r="A9" s="78">
        <v>7</v>
      </c>
      <c r="B9" s="28">
        <v>44505</v>
      </c>
      <c r="C9" s="23" t="s">
        <v>132</v>
      </c>
      <c r="D9" s="23" t="s">
        <v>10</v>
      </c>
      <c r="F9" s="23">
        <v>1</v>
      </c>
      <c r="G9" s="23">
        <v>34</v>
      </c>
      <c r="H9" s="23">
        <v>1339.2</v>
      </c>
      <c r="I9" s="23" t="s">
        <v>599</v>
      </c>
      <c r="J9" s="31"/>
    </row>
    <row r="10" s="23" customFormat="1" ht="18" customHeight="1" spans="1:10">
      <c r="A10" s="78">
        <v>8</v>
      </c>
      <c r="B10" s="28">
        <v>44505</v>
      </c>
      <c r="C10" s="23" t="s">
        <v>600</v>
      </c>
      <c r="D10" s="23" t="s">
        <v>10</v>
      </c>
      <c r="F10" s="23">
        <v>1</v>
      </c>
      <c r="G10" s="23">
        <v>33</v>
      </c>
      <c r="H10" s="23">
        <v>1339.2</v>
      </c>
      <c r="I10" s="23" t="s">
        <v>601</v>
      </c>
      <c r="J10" s="31"/>
    </row>
    <row r="11" spans="1:9">
      <c r="A11" s="23">
        <v>9</v>
      </c>
      <c r="B11" s="28">
        <v>44505</v>
      </c>
      <c r="C11" s="23" t="s">
        <v>597</v>
      </c>
      <c r="D11" s="23" t="s">
        <v>20</v>
      </c>
      <c r="F11" s="23">
        <v>5</v>
      </c>
      <c r="G11" s="23" t="s">
        <v>669</v>
      </c>
      <c r="I11" s="78" t="s">
        <v>603</v>
      </c>
    </row>
    <row r="12" spans="1:9">
      <c r="A12" s="23">
        <v>10</v>
      </c>
      <c r="B12" s="28">
        <v>44509</v>
      </c>
      <c r="C12" s="23" t="s">
        <v>43</v>
      </c>
      <c r="D12" s="78" t="s">
        <v>20</v>
      </c>
      <c r="F12" s="23">
        <v>1</v>
      </c>
      <c r="G12" s="23" t="s">
        <v>670</v>
      </c>
      <c r="I12" s="23" t="s">
        <v>605</v>
      </c>
    </row>
    <row r="13" spans="1:9">
      <c r="A13" s="23">
        <v>11</v>
      </c>
      <c r="B13" s="28">
        <v>44509</v>
      </c>
      <c r="C13" s="23" t="s">
        <v>43</v>
      </c>
      <c r="D13" s="78" t="s">
        <v>10</v>
      </c>
      <c r="F13" s="23">
        <v>1</v>
      </c>
      <c r="G13" s="23" t="s">
        <v>671</v>
      </c>
      <c r="H13" s="23">
        <v>1339.2</v>
      </c>
      <c r="I13" s="78" t="s">
        <v>607</v>
      </c>
    </row>
    <row r="14" spans="1:9">
      <c r="A14" s="78">
        <v>12</v>
      </c>
      <c r="B14" s="28">
        <v>44510</v>
      </c>
      <c r="C14" s="23" t="s">
        <v>43</v>
      </c>
      <c r="D14" s="78" t="s">
        <v>20</v>
      </c>
      <c r="F14" s="23">
        <v>5</v>
      </c>
      <c r="G14" s="23" t="s">
        <v>672</v>
      </c>
      <c r="I14" s="23" t="s">
        <v>609</v>
      </c>
    </row>
    <row r="15" spans="1:9">
      <c r="A15" s="78">
        <v>13</v>
      </c>
      <c r="B15" s="28">
        <v>44510</v>
      </c>
      <c r="C15" s="23" t="s">
        <v>23</v>
      </c>
      <c r="D15" s="23" t="s">
        <v>20</v>
      </c>
      <c r="F15" s="23">
        <v>5</v>
      </c>
      <c r="G15" s="23" t="s">
        <v>673</v>
      </c>
      <c r="I15" s="23" t="s">
        <v>611</v>
      </c>
    </row>
    <row r="16" spans="1:9">
      <c r="A16" s="78">
        <v>14</v>
      </c>
      <c r="B16" s="28">
        <v>44511</v>
      </c>
      <c r="C16" s="23" t="s">
        <v>132</v>
      </c>
      <c r="D16" s="23" t="s">
        <v>20</v>
      </c>
      <c r="F16" s="23">
        <v>5</v>
      </c>
      <c r="G16" s="23" t="s">
        <v>674</v>
      </c>
      <c r="I16" s="23" t="s">
        <v>613</v>
      </c>
    </row>
    <row r="17" spans="1:9">
      <c r="A17" s="78">
        <v>15</v>
      </c>
      <c r="B17" s="28">
        <v>44511</v>
      </c>
      <c r="C17" s="23" t="s">
        <v>600</v>
      </c>
      <c r="D17" s="23" t="s">
        <v>20</v>
      </c>
      <c r="F17" s="23">
        <v>5</v>
      </c>
      <c r="G17" s="23" t="s">
        <v>675</v>
      </c>
      <c r="I17" s="23" t="s">
        <v>613</v>
      </c>
    </row>
    <row r="18" spans="1:9">
      <c r="A18" s="78">
        <v>16</v>
      </c>
      <c r="B18" s="28">
        <v>44511</v>
      </c>
      <c r="C18" s="23" t="s">
        <v>23</v>
      </c>
      <c r="D18" s="23" t="s">
        <v>20</v>
      </c>
      <c r="F18" s="23">
        <v>4</v>
      </c>
      <c r="G18" s="23" t="s">
        <v>676</v>
      </c>
      <c r="I18" s="23" t="s">
        <v>616</v>
      </c>
    </row>
    <row r="19" spans="1:9">
      <c r="A19" s="78">
        <v>17</v>
      </c>
      <c r="B19" s="28">
        <v>44519</v>
      </c>
      <c r="C19" s="23" t="s">
        <v>23</v>
      </c>
      <c r="D19" s="23" t="s">
        <v>20</v>
      </c>
      <c r="F19" s="23">
        <v>2</v>
      </c>
      <c r="G19" s="23" t="s">
        <v>677</v>
      </c>
      <c r="I19" s="23" t="s">
        <v>618</v>
      </c>
    </row>
    <row r="20" spans="1:9">
      <c r="A20" s="78">
        <v>18</v>
      </c>
      <c r="B20" s="28">
        <v>44519</v>
      </c>
      <c r="C20" s="23" t="s">
        <v>23</v>
      </c>
      <c r="D20" s="23" t="s">
        <v>20</v>
      </c>
      <c r="F20" s="23">
        <v>12</v>
      </c>
      <c r="G20" s="23" t="s">
        <v>678</v>
      </c>
      <c r="I20" s="23" t="s">
        <v>425</v>
      </c>
    </row>
    <row r="21" spans="1:9">
      <c r="A21" s="78">
        <v>19</v>
      </c>
      <c r="B21" s="28">
        <v>44523</v>
      </c>
      <c r="C21" s="23" t="s">
        <v>23</v>
      </c>
      <c r="D21" s="23" t="s">
        <v>20</v>
      </c>
      <c r="F21" s="23">
        <v>4</v>
      </c>
      <c r="G21" s="23">
        <v>30</v>
      </c>
      <c r="I21" s="23" t="s">
        <v>620</v>
      </c>
    </row>
    <row r="22" spans="1:9">
      <c r="A22" s="78">
        <v>20</v>
      </c>
      <c r="B22" s="28">
        <v>44523</v>
      </c>
      <c r="C22" s="23" t="s">
        <v>297</v>
      </c>
      <c r="D22" s="23" t="s">
        <v>20</v>
      </c>
      <c r="F22" s="23">
        <v>2</v>
      </c>
      <c r="G22" s="23" t="s">
        <v>679</v>
      </c>
      <c r="I22" s="23" t="s">
        <v>622</v>
      </c>
    </row>
    <row r="23" spans="1:9">
      <c r="A23" s="78">
        <v>21</v>
      </c>
      <c r="B23" s="28">
        <v>44524</v>
      </c>
      <c r="C23" s="23" t="s">
        <v>623</v>
      </c>
      <c r="D23" s="23" t="s">
        <v>20</v>
      </c>
      <c r="F23" s="23">
        <v>10</v>
      </c>
      <c r="G23" s="23" t="s">
        <v>680</v>
      </c>
      <c r="I23" s="23" t="s">
        <v>625</v>
      </c>
    </row>
    <row r="24" spans="1:9">
      <c r="A24" s="78">
        <v>22</v>
      </c>
      <c r="B24" s="32">
        <v>44524</v>
      </c>
      <c r="C24" s="31" t="s">
        <v>23</v>
      </c>
      <c r="D24" s="31" t="s">
        <v>20</v>
      </c>
      <c r="E24" s="31"/>
      <c r="F24" s="31">
        <v>4</v>
      </c>
      <c r="G24" s="31" t="s">
        <v>681</v>
      </c>
      <c r="H24" s="31"/>
      <c r="I24" s="31" t="s">
        <v>627</v>
      </c>
    </row>
    <row r="25" spans="1:9">
      <c r="A25" s="78">
        <v>23</v>
      </c>
      <c r="B25" s="32">
        <v>44524</v>
      </c>
      <c r="C25" s="31" t="s">
        <v>27</v>
      </c>
      <c r="D25" s="31" t="s">
        <v>20</v>
      </c>
      <c r="E25" s="31"/>
      <c r="F25" s="31">
        <v>5</v>
      </c>
      <c r="G25" s="31" t="s">
        <v>682</v>
      </c>
      <c r="H25" s="31"/>
      <c r="I25" s="31" t="s">
        <v>104</v>
      </c>
    </row>
    <row r="26" spans="1:9">
      <c r="A26" s="78">
        <v>24</v>
      </c>
      <c r="B26" s="32">
        <v>44524</v>
      </c>
      <c r="C26" s="31" t="s">
        <v>27</v>
      </c>
      <c r="D26" s="31" t="s">
        <v>10</v>
      </c>
      <c r="E26" s="31"/>
      <c r="F26" s="31">
        <v>1</v>
      </c>
      <c r="G26" s="31" t="s">
        <v>683</v>
      </c>
      <c r="H26" s="31"/>
      <c r="I26" s="31" t="s">
        <v>631</v>
      </c>
    </row>
    <row r="27" spans="1:9">
      <c r="A27" s="78">
        <v>25</v>
      </c>
      <c r="B27" s="32">
        <v>44526</v>
      </c>
      <c r="C27" s="31" t="s">
        <v>684</v>
      </c>
      <c r="D27" s="31" t="s">
        <v>20</v>
      </c>
      <c r="E27" s="31"/>
      <c r="F27" s="31">
        <v>5</v>
      </c>
      <c r="G27" s="31" t="s">
        <v>685</v>
      </c>
      <c r="H27" s="31"/>
      <c r="I27" s="31" t="s">
        <v>633</v>
      </c>
    </row>
    <row r="28" spans="1:9">
      <c r="A28" s="78">
        <v>26</v>
      </c>
      <c r="B28" s="32">
        <v>44526</v>
      </c>
      <c r="C28" s="31" t="s">
        <v>43</v>
      </c>
      <c r="D28" s="31" t="s">
        <v>20</v>
      </c>
      <c r="E28" s="31"/>
      <c r="F28" s="31">
        <v>5</v>
      </c>
      <c r="G28" s="31" t="s">
        <v>686</v>
      </c>
      <c r="H28" s="31"/>
      <c r="I28" s="31" t="s">
        <v>635</v>
      </c>
    </row>
    <row r="29" spans="1:9">
      <c r="A29" s="78">
        <v>27</v>
      </c>
      <c r="B29" s="32">
        <v>44527</v>
      </c>
      <c r="C29" s="31" t="s">
        <v>23</v>
      </c>
      <c r="D29" s="31" t="s">
        <v>20</v>
      </c>
      <c r="E29" s="31"/>
      <c r="F29" s="31">
        <v>5</v>
      </c>
      <c r="G29" s="31" t="s">
        <v>687</v>
      </c>
      <c r="H29" s="31"/>
      <c r="I29" s="31" t="s">
        <v>637</v>
      </c>
    </row>
    <row r="30" spans="1:9">
      <c r="A30" s="23">
        <v>28</v>
      </c>
      <c r="B30" s="32">
        <v>44527</v>
      </c>
      <c r="C30" s="31" t="s">
        <v>27</v>
      </c>
      <c r="D30" s="31" t="s">
        <v>10</v>
      </c>
      <c r="E30" s="31"/>
      <c r="F30" s="31">
        <v>2</v>
      </c>
      <c r="G30" s="31" t="s">
        <v>688</v>
      </c>
      <c r="H30" s="31"/>
      <c r="I30" s="31" t="s">
        <v>689</v>
      </c>
    </row>
    <row r="31" spans="1:9">
      <c r="A31" s="23">
        <v>29</v>
      </c>
      <c r="B31" s="32">
        <v>44530</v>
      </c>
      <c r="C31" s="31" t="s">
        <v>23</v>
      </c>
      <c r="D31" s="31" t="s">
        <v>10</v>
      </c>
      <c r="E31" s="31"/>
      <c r="F31" s="31">
        <v>1</v>
      </c>
      <c r="G31" s="31" t="s">
        <v>690</v>
      </c>
      <c r="H31" s="31"/>
      <c r="I31" s="31" t="s">
        <v>639</v>
      </c>
    </row>
    <row r="32" spans="1:9">
      <c r="A32" s="23">
        <v>30</v>
      </c>
      <c r="B32" s="32">
        <v>44530</v>
      </c>
      <c r="C32" s="31" t="s">
        <v>123</v>
      </c>
      <c r="D32" s="31" t="s">
        <v>20</v>
      </c>
      <c r="E32" s="31"/>
      <c r="F32" s="31">
        <v>1</v>
      </c>
      <c r="G32" s="31" t="s">
        <v>691</v>
      </c>
      <c r="H32" s="31"/>
      <c r="I32" s="31" t="s">
        <v>418</v>
      </c>
    </row>
    <row r="33" spans="1:9">
      <c r="A33" s="23">
        <v>31</v>
      </c>
      <c r="B33" s="32">
        <v>44532</v>
      </c>
      <c r="C33" s="31" t="s">
        <v>27</v>
      </c>
      <c r="D33" s="31" t="s">
        <v>20</v>
      </c>
      <c r="E33" s="31"/>
      <c r="F33" s="31">
        <v>10</v>
      </c>
      <c r="G33" s="31" t="s">
        <v>520</v>
      </c>
      <c r="H33" s="31"/>
      <c r="I33" s="31" t="s">
        <v>329</v>
      </c>
    </row>
    <row r="34" spans="1:9">
      <c r="A34" s="23">
        <v>32</v>
      </c>
      <c r="B34" s="32">
        <v>44532</v>
      </c>
      <c r="C34" s="31" t="s">
        <v>27</v>
      </c>
      <c r="D34" s="31" t="s">
        <v>20</v>
      </c>
      <c r="E34" s="31"/>
      <c r="F34" s="31">
        <v>5</v>
      </c>
      <c r="G34" s="31" t="s">
        <v>692</v>
      </c>
      <c r="H34" s="31"/>
      <c r="I34" s="31" t="s">
        <v>625</v>
      </c>
    </row>
    <row r="35" spans="1:9">
      <c r="A35" s="23">
        <v>33</v>
      </c>
      <c r="B35" s="32">
        <v>44532</v>
      </c>
      <c r="C35" s="31" t="s">
        <v>53</v>
      </c>
      <c r="D35" s="31" t="s">
        <v>20</v>
      </c>
      <c r="E35" s="31"/>
      <c r="F35" s="31">
        <v>2</v>
      </c>
      <c r="G35" s="31" t="s">
        <v>693</v>
      </c>
      <c r="H35" s="31">
        <v>134</v>
      </c>
      <c r="I35" s="31" t="s">
        <v>645</v>
      </c>
    </row>
    <row r="36" spans="1:9">
      <c r="A36" s="23">
        <v>34</v>
      </c>
      <c r="B36" s="32">
        <v>44533</v>
      </c>
      <c r="C36" s="31" t="s">
        <v>27</v>
      </c>
      <c r="D36" s="31" t="s">
        <v>20</v>
      </c>
      <c r="E36" s="31"/>
      <c r="F36" s="31">
        <v>2</v>
      </c>
      <c r="G36" s="31" t="s">
        <v>694</v>
      </c>
      <c r="H36" s="31"/>
      <c r="I36" s="31" t="s">
        <v>647</v>
      </c>
    </row>
    <row r="37" spans="1:9">
      <c r="A37" s="23">
        <v>35</v>
      </c>
      <c r="B37" s="32">
        <v>44536</v>
      </c>
      <c r="C37" s="31" t="s">
        <v>27</v>
      </c>
      <c r="D37" s="31" t="s">
        <v>10</v>
      </c>
      <c r="E37" s="31"/>
      <c r="F37" s="31">
        <v>1</v>
      </c>
      <c r="G37" s="31" t="s">
        <v>695</v>
      </c>
      <c r="H37" s="31"/>
      <c r="I37" s="31" t="s">
        <v>649</v>
      </c>
    </row>
    <row r="38" spans="1:9">
      <c r="A38" s="23">
        <v>36</v>
      </c>
      <c r="B38" s="32">
        <v>44538</v>
      </c>
      <c r="C38" s="31" t="s">
        <v>297</v>
      </c>
      <c r="D38" s="31" t="s">
        <v>20</v>
      </c>
      <c r="E38" s="31"/>
      <c r="F38" s="31">
        <v>10</v>
      </c>
      <c r="G38" s="31" t="s">
        <v>696</v>
      </c>
      <c r="H38" s="31"/>
      <c r="I38" s="31" t="s">
        <v>697</v>
      </c>
    </row>
    <row r="39" spans="1:9">
      <c r="A39" s="23">
        <v>37</v>
      </c>
      <c r="B39" s="32">
        <v>44541</v>
      </c>
      <c r="C39" s="31" t="s">
        <v>27</v>
      </c>
      <c r="D39" s="31" t="s">
        <v>20</v>
      </c>
      <c r="E39" s="31"/>
      <c r="F39" s="31">
        <v>10</v>
      </c>
      <c r="G39" s="31" t="s">
        <v>698</v>
      </c>
      <c r="H39" s="31"/>
      <c r="I39" s="31" t="s">
        <v>699</v>
      </c>
    </row>
    <row r="40" spans="1:9">
      <c r="A40" s="23">
        <v>38</v>
      </c>
      <c r="B40" s="32">
        <v>44544</v>
      </c>
      <c r="C40" s="31" t="s">
        <v>623</v>
      </c>
      <c r="D40" s="31" t="s">
        <v>20</v>
      </c>
      <c r="E40" s="31"/>
      <c r="F40" s="31">
        <v>5</v>
      </c>
      <c r="G40" s="31" t="s">
        <v>700</v>
      </c>
      <c r="H40" s="31"/>
      <c r="I40" s="31" t="s">
        <v>652</v>
      </c>
    </row>
    <row r="41" spans="1:9">
      <c r="A41" s="23">
        <v>39</v>
      </c>
      <c r="B41" s="32">
        <v>44545</v>
      </c>
      <c r="C41" s="31" t="s">
        <v>199</v>
      </c>
      <c r="D41" s="31" t="s">
        <v>10</v>
      </c>
      <c r="E41" s="31"/>
      <c r="F41" s="31">
        <v>1</v>
      </c>
      <c r="G41" s="31" t="s">
        <v>701</v>
      </c>
      <c r="H41" s="31"/>
      <c r="I41" s="31" t="s">
        <v>702</v>
      </c>
    </row>
    <row r="42" spans="1:9">
      <c r="A42" s="23">
        <v>40</v>
      </c>
      <c r="B42" s="32">
        <v>44546</v>
      </c>
      <c r="C42" s="31" t="s">
        <v>27</v>
      </c>
      <c r="D42" s="31" t="s">
        <v>10</v>
      </c>
      <c r="E42" s="31"/>
      <c r="F42" s="31">
        <v>1</v>
      </c>
      <c r="G42" s="31" t="s">
        <v>703</v>
      </c>
      <c r="H42" s="31"/>
      <c r="I42" s="31" t="s">
        <v>547</v>
      </c>
    </row>
    <row r="43" spans="1:9">
      <c r="A43" s="23">
        <v>41</v>
      </c>
      <c r="B43" s="32">
        <v>44551</v>
      </c>
      <c r="C43" s="31" t="s">
        <v>27</v>
      </c>
      <c r="D43" s="31" t="s">
        <v>20</v>
      </c>
      <c r="E43" s="31"/>
      <c r="F43" s="31">
        <v>18</v>
      </c>
      <c r="G43" s="31" t="s">
        <v>704</v>
      </c>
      <c r="H43" s="31"/>
      <c r="I43" s="31" t="s">
        <v>654</v>
      </c>
    </row>
    <row r="44" spans="1:9">
      <c r="A44" s="23">
        <v>42</v>
      </c>
      <c r="B44" s="32">
        <v>44551</v>
      </c>
      <c r="C44" s="31" t="s">
        <v>623</v>
      </c>
      <c r="D44" s="31" t="s">
        <v>20</v>
      </c>
      <c r="E44" s="31"/>
      <c r="F44" s="31">
        <v>40</v>
      </c>
      <c r="G44" s="31" t="s">
        <v>493</v>
      </c>
      <c r="H44" s="31"/>
      <c r="I44" s="31" t="s">
        <v>705</v>
      </c>
    </row>
    <row r="45" spans="1:9">
      <c r="A45" s="23">
        <v>43</v>
      </c>
      <c r="B45" s="32">
        <v>44551</v>
      </c>
      <c r="C45" s="31" t="s">
        <v>623</v>
      </c>
      <c r="D45" s="31" t="s">
        <v>20</v>
      </c>
      <c r="E45" s="31"/>
      <c r="F45" s="31">
        <v>10</v>
      </c>
      <c r="G45" s="31" t="s">
        <v>706</v>
      </c>
      <c r="H45" s="31"/>
      <c r="I45" s="31" t="s">
        <v>657</v>
      </c>
    </row>
    <row r="46" spans="1:9">
      <c r="A46" s="23">
        <v>44</v>
      </c>
      <c r="B46" s="32">
        <v>44558</v>
      </c>
      <c r="C46" s="31" t="s">
        <v>38</v>
      </c>
      <c r="D46" s="31" t="s">
        <v>20</v>
      </c>
      <c r="E46" s="31"/>
      <c r="F46" s="31">
        <v>10</v>
      </c>
      <c r="G46" s="31" t="s">
        <v>707</v>
      </c>
      <c r="H46" s="31"/>
      <c r="I46" s="31" t="s">
        <v>708</v>
      </c>
    </row>
    <row r="47" spans="1:9">
      <c r="A47" s="23">
        <v>45</v>
      </c>
      <c r="B47" s="32">
        <v>44560</v>
      </c>
      <c r="C47" s="31" t="s">
        <v>23</v>
      </c>
      <c r="D47" s="31" t="s">
        <v>20</v>
      </c>
      <c r="E47" s="31"/>
      <c r="F47" s="31">
        <v>2</v>
      </c>
      <c r="G47" s="31" t="s">
        <v>709</v>
      </c>
      <c r="H47" s="31"/>
      <c r="I47" s="31" t="s">
        <v>710</v>
      </c>
    </row>
    <row r="48" spans="1:9">
      <c r="A48" s="23">
        <v>46</v>
      </c>
      <c r="B48" s="32">
        <v>44561</v>
      </c>
      <c r="C48" s="31" t="s">
        <v>23</v>
      </c>
      <c r="D48" s="31" t="s">
        <v>20</v>
      </c>
      <c r="E48" s="31"/>
      <c r="F48" s="31">
        <v>10</v>
      </c>
      <c r="G48" s="31" t="s">
        <v>711</v>
      </c>
      <c r="H48" s="31"/>
      <c r="I48" s="31" t="s">
        <v>712</v>
      </c>
    </row>
    <row r="49" spans="1:9">
      <c r="A49" s="23">
        <v>47</v>
      </c>
      <c r="B49" s="32">
        <v>44561</v>
      </c>
      <c r="C49" s="31" t="s">
        <v>297</v>
      </c>
      <c r="D49" s="31" t="s">
        <v>20</v>
      </c>
      <c r="E49" s="31"/>
      <c r="F49" s="31">
        <v>10</v>
      </c>
      <c r="G49" s="31" t="s">
        <v>713</v>
      </c>
      <c r="H49" s="31"/>
      <c r="I49" s="31" t="s">
        <v>714</v>
      </c>
    </row>
    <row r="50" spans="1:9">
      <c r="A50" s="23">
        <v>48</v>
      </c>
      <c r="B50" s="32">
        <v>44569</v>
      </c>
      <c r="C50" s="31" t="s">
        <v>123</v>
      </c>
      <c r="D50" s="31" t="s">
        <v>20</v>
      </c>
      <c r="E50" s="31"/>
      <c r="F50" s="31">
        <v>3</v>
      </c>
      <c r="G50" s="31" t="s">
        <v>715</v>
      </c>
      <c r="H50" s="31"/>
      <c r="I50" s="31" t="s">
        <v>716</v>
      </c>
    </row>
    <row r="51" spans="1:9">
      <c r="A51" s="23">
        <v>49</v>
      </c>
      <c r="B51" s="32">
        <v>44570</v>
      </c>
      <c r="C51" s="31" t="s">
        <v>43</v>
      </c>
      <c r="D51" s="31" t="s">
        <v>20</v>
      </c>
      <c r="E51" s="31"/>
      <c r="F51" s="31">
        <v>5</v>
      </c>
      <c r="G51" s="31" t="s">
        <v>717</v>
      </c>
      <c r="H51" s="31"/>
      <c r="I51" s="31" t="s">
        <v>659</v>
      </c>
    </row>
    <row r="52" spans="1:9">
      <c r="A52" s="23">
        <v>50</v>
      </c>
      <c r="B52" s="32">
        <v>44570</v>
      </c>
      <c r="C52" s="31" t="s">
        <v>199</v>
      </c>
      <c r="D52" s="31" t="s">
        <v>10</v>
      </c>
      <c r="E52" s="31"/>
      <c r="F52" s="31">
        <v>1</v>
      </c>
      <c r="G52" s="31" t="s">
        <v>718</v>
      </c>
      <c r="H52" s="31"/>
      <c r="I52" s="31" t="s">
        <v>719</v>
      </c>
    </row>
    <row r="53" spans="1:9">
      <c r="A53" s="23">
        <v>51</v>
      </c>
      <c r="B53" s="28">
        <v>44576</v>
      </c>
      <c r="C53" s="31" t="s">
        <v>123</v>
      </c>
      <c r="D53" s="31" t="s">
        <v>20</v>
      </c>
      <c r="F53" s="23">
        <v>2</v>
      </c>
      <c r="G53" s="23" t="s">
        <v>528</v>
      </c>
      <c r="I53" s="23" t="s">
        <v>643</v>
      </c>
    </row>
    <row r="54" spans="1:9">
      <c r="A54" s="23">
        <v>52</v>
      </c>
      <c r="B54" s="80">
        <v>44576</v>
      </c>
      <c r="C54" s="61" t="s">
        <v>123</v>
      </c>
      <c r="D54" s="29" t="s">
        <v>20</v>
      </c>
      <c r="E54" s="60"/>
      <c r="F54" s="60">
        <v>4</v>
      </c>
      <c r="G54" s="61" t="s">
        <v>720</v>
      </c>
      <c r="H54" s="60"/>
      <c r="I54" s="61" t="s">
        <v>721</v>
      </c>
    </row>
    <row r="55" spans="1:9">
      <c r="A55" s="23">
        <v>53</v>
      </c>
      <c r="B55" s="59">
        <v>44613</v>
      </c>
      <c r="C55" s="61" t="s">
        <v>123</v>
      </c>
      <c r="D55" s="61" t="s">
        <v>20</v>
      </c>
      <c r="E55" s="60"/>
      <c r="F55" s="61">
        <v>5</v>
      </c>
      <c r="G55" s="61" t="s">
        <v>722</v>
      </c>
      <c r="H55" s="60"/>
      <c r="I55" s="61" t="s">
        <v>723</v>
      </c>
    </row>
    <row r="56" spans="1:9">
      <c r="A56" s="23">
        <v>54</v>
      </c>
      <c r="B56" s="59">
        <v>44614</v>
      </c>
      <c r="C56" s="29" t="s">
        <v>27</v>
      </c>
      <c r="D56" s="61" t="s">
        <v>20</v>
      </c>
      <c r="E56" s="60"/>
      <c r="F56" s="61">
        <v>5</v>
      </c>
      <c r="G56" s="61" t="s">
        <v>724</v>
      </c>
      <c r="H56" s="60"/>
      <c r="I56" s="61" t="s">
        <v>665</v>
      </c>
    </row>
    <row r="57" spans="1:9">
      <c r="A57" s="23">
        <v>55</v>
      </c>
      <c r="B57" s="59">
        <v>44618</v>
      </c>
      <c r="C57" s="29" t="s">
        <v>27</v>
      </c>
      <c r="D57" s="29" t="s">
        <v>10</v>
      </c>
      <c r="E57" s="60"/>
      <c r="F57" s="60">
        <v>1</v>
      </c>
      <c r="G57" s="61" t="s">
        <v>725</v>
      </c>
      <c r="H57" s="60"/>
      <c r="I57" s="61" t="s">
        <v>426</v>
      </c>
    </row>
  </sheetData>
  <mergeCells count="3">
    <mergeCell ref="A1:J1"/>
    <mergeCell ref="E6:F6"/>
    <mergeCell ref="J6:J10"/>
  </mergeCells>
  <conditionalFormatting sqref="C6">
    <cfRule type="expression" dxfId="0" priority="45">
      <formula>$A6&lt;&gt;""</formula>
    </cfRule>
  </conditionalFormatting>
  <conditionalFormatting sqref="B7">
    <cfRule type="expression" dxfId="0" priority="54">
      <formula>$A7&lt;&gt;""</formula>
    </cfRule>
  </conditionalFormatting>
  <conditionalFormatting sqref="I7">
    <cfRule type="expression" dxfId="0" priority="55">
      <formula>$A7&lt;&gt;""</formula>
    </cfRule>
  </conditionalFormatting>
  <conditionalFormatting sqref="B8">
    <cfRule type="expression" dxfId="0" priority="52">
      <formula>$A8&lt;&gt;""</formula>
    </cfRule>
  </conditionalFormatting>
  <conditionalFormatting sqref="I8">
    <cfRule type="expression" dxfId="0" priority="53">
      <formula>$A8&lt;&gt;""</formula>
    </cfRule>
  </conditionalFormatting>
  <conditionalFormatting sqref="B9">
    <cfRule type="expression" dxfId="0" priority="51">
      <formula>$A9&lt;&gt;""</formula>
    </cfRule>
  </conditionalFormatting>
  <conditionalFormatting sqref="D9">
    <cfRule type="expression" dxfId="0" priority="50">
      <formula>$A9&lt;&gt;""</formula>
    </cfRule>
  </conditionalFormatting>
  <conditionalFormatting sqref="B10">
    <cfRule type="expression" dxfId="0" priority="48">
      <formula>$A10&lt;&gt;""</formula>
    </cfRule>
  </conditionalFormatting>
  <conditionalFormatting sqref="D10">
    <cfRule type="expression" dxfId="0" priority="49">
      <formula>$A10&lt;&gt;""</formula>
    </cfRule>
  </conditionalFormatting>
  <conditionalFormatting sqref="B11">
    <cfRule type="expression" dxfId="0" priority="42">
      <formula>$A11&lt;&gt;""</formula>
    </cfRule>
  </conditionalFormatting>
  <conditionalFormatting sqref="I11">
    <cfRule type="expression" dxfId="0" priority="43">
      <formula>$A11&lt;&gt;""</formula>
    </cfRule>
  </conditionalFormatting>
  <conditionalFormatting sqref="D12">
    <cfRule type="expression" dxfId="0" priority="40">
      <formula>$A12&lt;&gt;""</formula>
    </cfRule>
  </conditionalFormatting>
  <conditionalFormatting sqref="C13">
    <cfRule type="expression" dxfId="0" priority="38">
      <formula>$A13&lt;&gt;""</formula>
    </cfRule>
  </conditionalFormatting>
  <conditionalFormatting sqref="D13">
    <cfRule type="expression" dxfId="0" priority="37">
      <formula>$A13&lt;&gt;""</formula>
    </cfRule>
  </conditionalFormatting>
  <conditionalFormatting sqref="H13">
    <cfRule type="expression" dxfId="0" priority="24">
      <formula>$A13&lt;&gt;""</formula>
    </cfRule>
  </conditionalFormatting>
  <conditionalFormatting sqref="I13">
    <cfRule type="expression" dxfId="0" priority="36">
      <formula>$A13&lt;&gt;""</formula>
    </cfRule>
  </conditionalFormatting>
  <conditionalFormatting sqref="C14">
    <cfRule type="expression" dxfId="0" priority="34">
      <formula>$A14&lt;&gt;""</formula>
    </cfRule>
  </conditionalFormatting>
  <conditionalFormatting sqref="D14">
    <cfRule type="expression" dxfId="0" priority="33">
      <formula>$A14&lt;&gt;""</formula>
    </cfRule>
  </conditionalFormatting>
  <conditionalFormatting sqref="I29">
    <cfRule type="expression" dxfId="0" priority="31">
      <formula>$A29&lt;&gt;""</formula>
    </cfRule>
  </conditionalFormatting>
  <conditionalFormatting sqref="B30">
    <cfRule type="expression" dxfId="0" priority="29">
      <formula>$A30&lt;&gt;""</formula>
    </cfRule>
  </conditionalFormatting>
  <conditionalFormatting sqref="C30">
    <cfRule type="expression" dxfId="0" priority="28">
      <formula>$A30&lt;&gt;""</formula>
    </cfRule>
  </conditionalFormatting>
  <conditionalFormatting sqref="D30">
    <cfRule type="expression" dxfId="0" priority="27">
      <formula>$A30&lt;&gt;""</formula>
    </cfRule>
  </conditionalFormatting>
  <conditionalFormatting sqref="I37">
    <cfRule type="expression" dxfId="0" priority="25">
      <formula>$A37&lt;&gt;""</formula>
    </cfRule>
  </conditionalFormatting>
  <conditionalFormatting sqref="C40:D40">
    <cfRule type="expression" dxfId="0" priority="22">
      <formula>$A40&lt;&gt;""</formula>
    </cfRule>
  </conditionalFormatting>
  <conditionalFormatting sqref="I40">
    <cfRule type="expression" dxfId="0" priority="21">
      <formula>$A40&lt;&gt;""</formula>
    </cfRule>
  </conditionalFormatting>
  <conditionalFormatting sqref="C41">
    <cfRule type="expression" dxfId="0" priority="17">
      <formula>$A41&lt;&gt;""</formula>
    </cfRule>
    <cfRule type="expression" dxfId="0" priority="19">
      <formula>$A41&lt;&gt;""</formula>
    </cfRule>
  </conditionalFormatting>
  <conditionalFormatting sqref="C42">
    <cfRule type="expression" dxfId="0" priority="18">
      <formula>$A42&lt;&gt;""</formula>
    </cfRule>
  </conditionalFormatting>
  <conditionalFormatting sqref="C43">
    <cfRule type="expression" dxfId="0" priority="16">
      <formula>$A43&lt;&gt;""</formula>
    </cfRule>
  </conditionalFormatting>
  <conditionalFormatting sqref="I44">
    <cfRule type="expression" dxfId="0" priority="15">
      <formula>$A44&lt;&gt;""</formula>
    </cfRule>
  </conditionalFormatting>
  <conditionalFormatting sqref="I45">
    <cfRule type="expression" dxfId="0" priority="14">
      <formula>$A45&lt;&gt;""</formula>
    </cfRule>
  </conditionalFormatting>
  <conditionalFormatting sqref="C52">
    <cfRule type="expression" dxfId="0" priority="12">
      <formula>$A52&lt;&gt;""</formula>
    </cfRule>
    <cfRule type="expression" dxfId="0" priority="13">
      <formula>$A52&lt;&gt;""</formula>
    </cfRule>
  </conditionalFormatting>
  <conditionalFormatting sqref="C53">
    <cfRule type="expression" dxfId="0" priority="10">
      <formula>$A53&lt;&gt;""</formula>
    </cfRule>
  </conditionalFormatting>
  <conditionalFormatting sqref="D53">
    <cfRule type="expression" dxfId="0" priority="11">
      <formula>$A53&lt;&gt;""</formula>
    </cfRule>
  </conditionalFormatting>
  <conditionalFormatting sqref="B54">
    <cfRule type="expression" dxfId="0" priority="7">
      <formula>$A54&lt;&gt;""</formula>
    </cfRule>
  </conditionalFormatting>
  <conditionalFormatting sqref="D54">
    <cfRule type="expression" dxfId="0" priority="8">
      <formula>$A54&lt;&gt;""</formula>
    </cfRule>
  </conditionalFormatting>
  <conditionalFormatting sqref="C55">
    <cfRule type="expression" dxfId="0" priority="6">
      <formula>$A55&lt;&gt;""</formula>
    </cfRule>
  </conditionalFormatting>
  <conditionalFormatting sqref="C56">
    <cfRule type="expression" dxfId="0" priority="5">
      <formula>$A56&lt;&gt;""</formula>
    </cfRule>
    <cfRule type="expression" dxfId="0" priority="4">
      <formula>$A56&lt;&gt;""</formula>
    </cfRule>
  </conditionalFormatting>
  <conditionalFormatting sqref="C57">
    <cfRule type="expression" dxfId="0" priority="3">
      <formula>$A57&lt;&gt;""</formula>
    </cfRule>
    <cfRule type="expression" dxfId="0" priority="2">
      <formula>$A57&lt;&gt;""</formula>
    </cfRule>
  </conditionalFormatting>
  <conditionalFormatting sqref="D57">
    <cfRule type="expression" dxfId="0" priority="1">
      <formula>$A57&lt;&gt;""</formula>
    </cfRule>
  </conditionalFormatting>
  <conditionalFormatting sqref="B3:B5">
    <cfRule type="expression" dxfId="0" priority="47">
      <formula>$A3&lt;&gt;""</formula>
    </cfRule>
  </conditionalFormatting>
  <conditionalFormatting sqref="C3:C5">
    <cfRule type="expression" dxfId="0" priority="46">
      <formula>$A3&lt;&gt;""</formula>
    </cfRule>
  </conditionalFormatting>
  <conditionalFormatting sqref="D3:D5">
    <cfRule type="expression" dxfId="0" priority="44">
      <formula>$A3&lt;&gt;""</formula>
    </cfRule>
  </conditionalFormatting>
  <conditionalFormatting sqref="A1:H2 I1:J5 A3:A13 E3:H5 C7:H8 C9:C10 E9:I10 C11:H11 J11:J13 J15:J29 J31:J39 B53 E53:J53 J54:J57 A58:J1048576 J41:J52">
    <cfRule type="expression" dxfId="0" priority="57">
      <formula>$A1&lt;&gt;""</formula>
    </cfRule>
  </conditionalFormatting>
  <conditionalFormatting sqref="B6 D6:E6 G6:J6">
    <cfRule type="expression" dxfId="0" priority="56">
      <formula>$A6&lt;&gt;""</formula>
    </cfRule>
  </conditionalFormatting>
  <conditionalFormatting sqref="E12:I12 B12:C12">
    <cfRule type="expression" dxfId="0" priority="41">
      <formula>$A12&lt;&gt;""</formula>
    </cfRule>
  </conditionalFormatting>
  <conditionalFormatting sqref="E13:G13 B13">
    <cfRule type="expression" dxfId="0" priority="39">
      <formula>$A13&lt;&gt;""</formula>
    </cfRule>
  </conditionalFormatting>
  <conditionalFormatting sqref="A14:B14 E14:J14 A15:A29">
    <cfRule type="expression" dxfId="0" priority="35">
      <formula>$A14&lt;&gt;""</formula>
    </cfRule>
  </conditionalFormatting>
  <conditionalFormatting sqref="B15:G29 H15:I28 H29">
    <cfRule type="expression" dxfId="0" priority="32">
      <formula>$A15&lt;&gt;""</formula>
    </cfRule>
  </conditionalFormatting>
  <conditionalFormatting sqref="A30:A57 E30:J30">
    <cfRule type="expression" dxfId="0" priority="30">
      <formula>$A30&lt;&gt;""</formula>
    </cfRule>
  </conditionalFormatting>
  <conditionalFormatting sqref="B31:I39">
    <cfRule type="expression" dxfId="0" priority="26">
      <formula>$A31&lt;&gt;""</formula>
    </cfRule>
  </conditionalFormatting>
  <conditionalFormatting sqref="J40 B40 E40:H40">
    <cfRule type="expression" dxfId="0" priority="23">
      <formula>$A40&lt;&gt;""</formula>
    </cfRule>
  </conditionalFormatting>
  <conditionalFormatting sqref="B41:G52 I41:I52">
    <cfRule type="expression" dxfId="0" priority="20">
      <formula>$A41&lt;&gt;""</formula>
    </cfRule>
  </conditionalFormatting>
  <conditionalFormatting sqref="B54:I57">
    <cfRule type="expression" dxfId="0" priority="9">
      <formula>$A54&lt;&gt;""</formula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workbookViewId="0">
      <pane xSplit="3" ySplit="4" topLeftCell="D41" activePane="bottomRight" state="frozen"/>
      <selection/>
      <selection pane="topRight"/>
      <selection pane="bottomLeft"/>
      <selection pane="bottomRight" activeCell="L63" sqref="L63"/>
    </sheetView>
  </sheetViews>
  <sheetFormatPr defaultColWidth="9" defaultRowHeight="13.5"/>
  <cols>
    <col min="1" max="1" width="6" style="23" customWidth="1"/>
    <col min="2" max="2" width="11.75" style="23" customWidth="1"/>
    <col min="3" max="3" width="9.75" style="23" customWidth="1"/>
    <col min="4" max="4" width="5" style="23" customWidth="1"/>
    <col min="5" max="8" width="8.625" hidden="1" customWidth="1"/>
    <col min="9" max="12" width="11.875" customWidth="1"/>
    <col min="13" max="16" width="11.875" style="23" customWidth="1"/>
    <col min="17" max="17" width="36.875" customWidth="1"/>
    <col min="18" max="18" width="11.625" customWidth="1"/>
  </cols>
  <sheetData>
    <row r="1" ht="27" spans="1:17">
      <c r="A1" s="6" t="s">
        <v>726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25.5" spans="1:17">
      <c r="A2" s="52" t="s">
        <v>1</v>
      </c>
      <c r="B2" s="52" t="s">
        <v>2</v>
      </c>
      <c r="C2" s="52" t="s">
        <v>3</v>
      </c>
      <c r="D2" s="52" t="s">
        <v>4</v>
      </c>
      <c r="E2" s="53" t="s">
        <v>727</v>
      </c>
      <c r="F2" s="53"/>
      <c r="G2" s="53"/>
      <c r="H2" s="53"/>
      <c r="I2" s="62" t="s">
        <v>728</v>
      </c>
      <c r="J2" s="62"/>
      <c r="K2" s="62"/>
      <c r="L2" s="62"/>
      <c r="M2" s="53" t="s">
        <v>729</v>
      </c>
      <c r="N2" s="53"/>
      <c r="O2" s="53"/>
      <c r="P2" s="53"/>
      <c r="Q2" s="74" t="s">
        <v>9</v>
      </c>
    </row>
    <row r="3" ht="20.25" spans="1:17">
      <c r="A3" s="52"/>
      <c r="B3" s="52"/>
      <c r="C3" s="52"/>
      <c r="D3" s="52"/>
      <c r="E3" s="54" t="s">
        <v>730</v>
      </c>
      <c r="F3" s="54"/>
      <c r="G3" s="54" t="s">
        <v>731</v>
      </c>
      <c r="H3" s="54"/>
      <c r="I3" s="63" t="s">
        <v>730</v>
      </c>
      <c r="J3" s="64"/>
      <c r="K3" s="65" t="s">
        <v>731</v>
      </c>
      <c r="L3" s="63"/>
      <c r="M3" s="54" t="s">
        <v>730</v>
      </c>
      <c r="N3" s="54"/>
      <c r="O3" s="54" t="s">
        <v>731</v>
      </c>
      <c r="P3" s="54"/>
      <c r="Q3" s="75"/>
    </row>
    <row r="4" ht="40.5" spans="1:17">
      <c r="A4" s="52"/>
      <c r="B4" s="52"/>
      <c r="C4" s="52"/>
      <c r="D4" s="52"/>
      <c r="E4" s="55" t="s">
        <v>732</v>
      </c>
      <c r="F4" s="55" t="s">
        <v>733</v>
      </c>
      <c r="G4" s="55" t="s">
        <v>732</v>
      </c>
      <c r="H4" s="55" t="s">
        <v>733</v>
      </c>
      <c r="I4" s="66" t="s">
        <v>732</v>
      </c>
      <c r="J4" s="67" t="s">
        <v>733</v>
      </c>
      <c r="K4" s="68" t="s">
        <v>732</v>
      </c>
      <c r="L4" s="69" t="s">
        <v>733</v>
      </c>
      <c r="M4" s="70" t="s">
        <v>732</v>
      </c>
      <c r="N4" s="71" t="s">
        <v>733</v>
      </c>
      <c r="O4" s="70" t="s">
        <v>732</v>
      </c>
      <c r="P4" s="71" t="s">
        <v>733</v>
      </c>
      <c r="Q4" s="75"/>
    </row>
    <row r="5" spans="1:17">
      <c r="A5" s="38">
        <v>1</v>
      </c>
      <c r="B5" s="56">
        <v>44568</v>
      </c>
      <c r="C5" s="38" t="s">
        <v>588</v>
      </c>
      <c r="D5" s="38" t="s">
        <v>10</v>
      </c>
      <c r="E5" s="57">
        <v>50</v>
      </c>
      <c r="F5" s="57">
        <v>50</v>
      </c>
      <c r="G5" s="57">
        <v>50</v>
      </c>
      <c r="H5" s="57">
        <v>50</v>
      </c>
      <c r="I5" s="72"/>
      <c r="J5" s="72"/>
      <c r="K5" s="72"/>
      <c r="L5" s="72"/>
      <c r="M5" s="31">
        <f t="shared" ref="M5:P5" si="0">E5-I5</f>
        <v>50</v>
      </c>
      <c r="N5" s="31">
        <f t="shared" si="0"/>
        <v>50</v>
      </c>
      <c r="O5" s="31">
        <f t="shared" si="0"/>
        <v>50</v>
      </c>
      <c r="P5" s="31">
        <f t="shared" si="0"/>
        <v>50</v>
      </c>
      <c r="Q5" s="38" t="s">
        <v>734</v>
      </c>
    </row>
    <row r="6" spans="1:19">
      <c r="A6" s="38">
        <v>2</v>
      </c>
      <c r="B6" s="58">
        <v>44568</v>
      </c>
      <c r="C6" s="23" t="s">
        <v>38</v>
      </c>
      <c r="D6" s="38" t="s">
        <v>10</v>
      </c>
      <c r="I6" s="72">
        <v>1</v>
      </c>
      <c r="J6" s="72">
        <v>1</v>
      </c>
      <c r="K6" s="72"/>
      <c r="L6" s="72"/>
      <c r="M6" s="23">
        <f>M5+E6-I6</f>
        <v>49</v>
      </c>
      <c r="N6" s="23">
        <f>N5+F6-J6</f>
        <v>49</v>
      </c>
      <c r="O6" s="23">
        <f>O5+G6-K6</f>
        <v>50</v>
      </c>
      <c r="P6" s="23">
        <f t="shared" ref="P6:P11" si="1">P5+H6-L6</f>
        <v>50</v>
      </c>
      <c r="Q6" s="51" t="s">
        <v>414</v>
      </c>
      <c r="R6" s="76">
        <v>44580</v>
      </c>
      <c r="S6" s="51" t="s">
        <v>735</v>
      </c>
    </row>
    <row r="7" spans="1:19">
      <c r="A7" s="38">
        <v>3</v>
      </c>
      <c r="B7" s="28">
        <v>44569</v>
      </c>
      <c r="C7" s="23" t="s">
        <v>736</v>
      </c>
      <c r="D7" s="38" t="s">
        <v>10</v>
      </c>
      <c r="I7" s="72">
        <v>8</v>
      </c>
      <c r="J7" s="72">
        <v>8</v>
      </c>
      <c r="K7" s="72">
        <v>9</v>
      </c>
      <c r="L7" s="72">
        <v>9</v>
      </c>
      <c r="M7" s="23">
        <f>M6+E7-I7</f>
        <v>41</v>
      </c>
      <c r="N7" s="23">
        <f>N6+F7-J7</f>
        <v>41</v>
      </c>
      <c r="O7" s="23">
        <f>O6+G7-K7</f>
        <v>41</v>
      </c>
      <c r="P7" s="23">
        <f t="shared" si="1"/>
        <v>41</v>
      </c>
      <c r="Q7" t="s">
        <v>737</v>
      </c>
      <c r="R7" s="51"/>
      <c r="S7" s="51"/>
    </row>
    <row r="8" spans="1:19">
      <c r="A8" s="38">
        <v>4</v>
      </c>
      <c r="B8" s="28">
        <v>44569</v>
      </c>
      <c r="C8" s="23" t="s">
        <v>738</v>
      </c>
      <c r="D8" s="23" t="s">
        <v>20</v>
      </c>
      <c r="I8" s="72"/>
      <c r="J8" s="72"/>
      <c r="K8" s="72">
        <v>2</v>
      </c>
      <c r="L8" s="72"/>
      <c r="M8" s="23">
        <f t="shared" ref="M8:M23" si="2">M7+E8-I8</f>
        <v>41</v>
      </c>
      <c r="N8" s="23">
        <f t="shared" ref="N8:N20" si="3">N7+F8-J8</f>
        <v>41</v>
      </c>
      <c r="O8" s="23" t="s">
        <v>739</v>
      </c>
      <c r="P8" s="23">
        <f t="shared" si="1"/>
        <v>41</v>
      </c>
      <c r="Q8" t="s">
        <v>740</v>
      </c>
      <c r="R8" s="51"/>
      <c r="S8" s="51" t="s">
        <v>741</v>
      </c>
    </row>
    <row r="9" spans="1:19">
      <c r="A9" s="38">
        <v>5</v>
      </c>
      <c r="B9" s="28">
        <v>44570</v>
      </c>
      <c r="C9" s="23" t="s">
        <v>742</v>
      </c>
      <c r="D9" s="38" t="s">
        <v>10</v>
      </c>
      <c r="I9" s="72">
        <v>1</v>
      </c>
      <c r="J9" s="72">
        <v>1</v>
      </c>
      <c r="K9" s="72"/>
      <c r="L9" s="72"/>
      <c r="M9" s="23">
        <f t="shared" si="2"/>
        <v>40</v>
      </c>
      <c r="N9" s="23">
        <f t="shared" si="3"/>
        <v>40</v>
      </c>
      <c r="O9" s="23" t="s">
        <v>739</v>
      </c>
      <c r="P9" s="23">
        <f t="shared" si="1"/>
        <v>41</v>
      </c>
      <c r="Q9" t="s">
        <v>737</v>
      </c>
      <c r="R9" s="51"/>
      <c r="S9" s="51"/>
    </row>
    <row r="10" spans="1:19">
      <c r="A10" s="38">
        <v>6</v>
      </c>
      <c r="B10" s="28">
        <v>44570</v>
      </c>
      <c r="C10" s="23" t="s">
        <v>743</v>
      </c>
      <c r="D10" s="38" t="s">
        <v>10</v>
      </c>
      <c r="I10" s="72">
        <v>1</v>
      </c>
      <c r="J10" s="72">
        <v>1</v>
      </c>
      <c r="K10" s="72"/>
      <c r="L10" s="72"/>
      <c r="M10" s="23">
        <f t="shared" si="2"/>
        <v>39</v>
      </c>
      <c r="N10" s="23">
        <f t="shared" si="3"/>
        <v>39</v>
      </c>
      <c r="O10" s="23" t="s">
        <v>739</v>
      </c>
      <c r="P10" s="23">
        <f t="shared" si="1"/>
        <v>41</v>
      </c>
      <c r="Q10" t="s">
        <v>744</v>
      </c>
      <c r="R10" s="51"/>
      <c r="S10" s="51" t="s">
        <v>745</v>
      </c>
    </row>
    <row r="11" spans="1:19">
      <c r="A11" s="38">
        <v>7</v>
      </c>
      <c r="B11" s="28">
        <v>44570</v>
      </c>
      <c r="C11" s="23" t="s">
        <v>623</v>
      </c>
      <c r="D11" s="38" t="s">
        <v>10</v>
      </c>
      <c r="I11" s="72"/>
      <c r="J11" s="72">
        <v>1</v>
      </c>
      <c r="K11" s="72"/>
      <c r="L11" s="72"/>
      <c r="M11" s="23">
        <f t="shared" si="2"/>
        <v>39</v>
      </c>
      <c r="N11" s="23">
        <f t="shared" si="3"/>
        <v>38</v>
      </c>
      <c r="O11" s="23" t="s">
        <v>739</v>
      </c>
      <c r="P11" s="23">
        <f t="shared" si="1"/>
        <v>41</v>
      </c>
      <c r="Q11" t="s">
        <v>744</v>
      </c>
      <c r="R11" s="51"/>
      <c r="S11" s="51"/>
    </row>
    <row r="12" spans="1:19">
      <c r="A12" s="38">
        <v>8</v>
      </c>
      <c r="B12" s="28">
        <v>44570</v>
      </c>
      <c r="C12" s="23" t="s">
        <v>43</v>
      </c>
      <c r="D12" s="23" t="s">
        <v>20</v>
      </c>
      <c r="I12" s="72"/>
      <c r="J12" s="72"/>
      <c r="K12" s="72"/>
      <c r="L12" s="73">
        <v>2</v>
      </c>
      <c r="M12" s="23">
        <f t="shared" si="2"/>
        <v>39</v>
      </c>
      <c r="N12" s="23">
        <f t="shared" si="3"/>
        <v>38</v>
      </c>
      <c r="O12" s="23" t="s">
        <v>739</v>
      </c>
      <c r="P12" s="23" t="s">
        <v>739</v>
      </c>
      <c r="Q12" t="s">
        <v>746</v>
      </c>
      <c r="R12" s="51"/>
      <c r="S12" s="51" t="s">
        <v>747</v>
      </c>
    </row>
    <row r="13" spans="1:19">
      <c r="A13" s="38">
        <v>9</v>
      </c>
      <c r="B13" s="28">
        <v>44572</v>
      </c>
      <c r="C13" s="23" t="s">
        <v>738</v>
      </c>
      <c r="D13" s="23" t="s">
        <v>20</v>
      </c>
      <c r="I13" s="72"/>
      <c r="J13" s="72"/>
      <c r="K13" s="72"/>
      <c r="L13" s="73">
        <v>1</v>
      </c>
      <c r="M13" s="23">
        <f t="shared" si="2"/>
        <v>39</v>
      </c>
      <c r="N13" s="23">
        <f t="shared" si="3"/>
        <v>38</v>
      </c>
      <c r="O13" s="23" t="s">
        <v>739</v>
      </c>
      <c r="P13" s="23" t="s">
        <v>748</v>
      </c>
      <c r="Q13" t="s">
        <v>584</v>
      </c>
      <c r="R13" s="51"/>
      <c r="S13" s="51"/>
    </row>
    <row r="14" spans="1:19">
      <c r="A14" s="38">
        <v>10</v>
      </c>
      <c r="B14" s="28">
        <v>44572</v>
      </c>
      <c r="C14" s="23" t="s">
        <v>123</v>
      </c>
      <c r="D14" s="23" t="s">
        <v>20</v>
      </c>
      <c r="I14" s="72"/>
      <c r="J14" s="72"/>
      <c r="K14" s="72"/>
      <c r="L14" s="72">
        <v>1</v>
      </c>
      <c r="M14" s="23">
        <f t="shared" si="2"/>
        <v>39</v>
      </c>
      <c r="N14" s="23">
        <f t="shared" si="3"/>
        <v>38</v>
      </c>
      <c r="O14" s="23" t="s">
        <v>739</v>
      </c>
      <c r="P14" s="23" t="s">
        <v>348</v>
      </c>
      <c r="Q14" t="s">
        <v>749</v>
      </c>
      <c r="R14" s="51"/>
      <c r="S14" s="51" t="s">
        <v>750</v>
      </c>
    </row>
    <row r="15" spans="1:17">
      <c r="A15" s="38">
        <v>11</v>
      </c>
      <c r="B15" s="28">
        <v>44573</v>
      </c>
      <c r="C15" s="23" t="s">
        <v>751</v>
      </c>
      <c r="D15" s="38" t="s">
        <v>10</v>
      </c>
      <c r="I15" s="72">
        <v>1</v>
      </c>
      <c r="J15" s="72"/>
      <c r="K15" s="72"/>
      <c r="L15" s="72"/>
      <c r="M15" s="23">
        <f t="shared" si="2"/>
        <v>38</v>
      </c>
      <c r="N15" s="23">
        <f t="shared" si="3"/>
        <v>38</v>
      </c>
      <c r="O15" s="23" t="s">
        <v>739</v>
      </c>
      <c r="P15" s="23" t="s">
        <v>348</v>
      </c>
      <c r="Q15" t="s">
        <v>752</v>
      </c>
    </row>
    <row r="16" spans="1:19">
      <c r="A16" s="38">
        <v>12</v>
      </c>
      <c r="B16" s="28">
        <v>44574</v>
      </c>
      <c r="C16" s="23" t="s">
        <v>132</v>
      </c>
      <c r="D16" s="38" t="s">
        <v>10</v>
      </c>
      <c r="I16" s="72"/>
      <c r="J16" s="72">
        <v>1</v>
      </c>
      <c r="K16" s="72"/>
      <c r="L16" s="72">
        <v>3</v>
      </c>
      <c r="M16" s="23">
        <f t="shared" si="2"/>
        <v>38</v>
      </c>
      <c r="N16" s="23">
        <f t="shared" si="3"/>
        <v>37</v>
      </c>
      <c r="O16" s="23" t="s">
        <v>739</v>
      </c>
      <c r="P16" s="23" t="s">
        <v>350</v>
      </c>
      <c r="Q16" t="s">
        <v>753</v>
      </c>
      <c r="R16" s="76">
        <v>44582</v>
      </c>
      <c r="S16" s="51" t="s">
        <v>735</v>
      </c>
    </row>
    <row r="17" spans="1:19">
      <c r="A17" s="38">
        <v>13</v>
      </c>
      <c r="B17" s="59">
        <v>44574</v>
      </c>
      <c r="C17" s="60" t="s">
        <v>199</v>
      </c>
      <c r="D17" s="60" t="s">
        <v>20</v>
      </c>
      <c r="E17" s="51"/>
      <c r="F17" s="51"/>
      <c r="G17" s="51"/>
      <c r="H17" s="51"/>
      <c r="I17" s="51"/>
      <c r="J17" s="51"/>
      <c r="K17" s="51">
        <v>1</v>
      </c>
      <c r="L17" s="51">
        <v>1</v>
      </c>
      <c r="M17" s="60">
        <f t="shared" si="2"/>
        <v>38</v>
      </c>
      <c r="N17" s="60">
        <f t="shared" si="3"/>
        <v>37</v>
      </c>
      <c r="O17" s="60" t="s">
        <v>748</v>
      </c>
      <c r="P17" s="60" t="s">
        <v>754</v>
      </c>
      <c r="Q17" s="51" t="s">
        <v>755</v>
      </c>
      <c r="R17" s="51"/>
      <c r="S17" s="51"/>
    </row>
    <row r="18" spans="1:19">
      <c r="A18" s="38">
        <v>14</v>
      </c>
      <c r="B18" s="59">
        <v>44575</v>
      </c>
      <c r="C18" s="60" t="s">
        <v>38</v>
      </c>
      <c r="D18" s="29" t="s">
        <v>10</v>
      </c>
      <c r="E18" s="51"/>
      <c r="F18" s="51"/>
      <c r="G18" s="51"/>
      <c r="H18" s="51"/>
      <c r="I18" s="51"/>
      <c r="J18" s="51"/>
      <c r="K18" s="51">
        <v>2</v>
      </c>
      <c r="L18" s="51"/>
      <c r="M18" s="60">
        <f t="shared" si="2"/>
        <v>38</v>
      </c>
      <c r="N18" s="60">
        <f t="shared" si="3"/>
        <v>37</v>
      </c>
      <c r="O18" s="61" t="s">
        <v>756</v>
      </c>
      <c r="P18" s="60" t="s">
        <v>754</v>
      </c>
      <c r="Q18" s="51" t="s">
        <v>414</v>
      </c>
      <c r="R18" s="51"/>
      <c r="S18" s="51" t="s">
        <v>757</v>
      </c>
    </row>
    <row r="19" spans="1:19">
      <c r="A19" s="38">
        <v>15</v>
      </c>
      <c r="B19" s="59">
        <v>44575</v>
      </c>
      <c r="C19" s="60" t="s">
        <v>743</v>
      </c>
      <c r="D19" s="29" t="s">
        <v>10</v>
      </c>
      <c r="E19" s="51"/>
      <c r="F19" s="51"/>
      <c r="G19" s="51"/>
      <c r="H19" s="51"/>
      <c r="I19" s="51">
        <v>1</v>
      </c>
      <c r="J19" s="51">
        <v>1</v>
      </c>
      <c r="K19" s="51"/>
      <c r="L19" s="51"/>
      <c r="M19" s="60">
        <f t="shared" si="2"/>
        <v>37</v>
      </c>
      <c r="N19" s="60">
        <f t="shared" si="3"/>
        <v>36</v>
      </c>
      <c r="O19" s="61" t="s">
        <v>756</v>
      </c>
      <c r="P19" s="60" t="s">
        <v>754</v>
      </c>
      <c r="Q19" s="51" t="s">
        <v>744</v>
      </c>
      <c r="R19" s="51"/>
      <c r="S19" s="51"/>
    </row>
    <row r="20" spans="1:19">
      <c r="A20" s="38">
        <v>16</v>
      </c>
      <c r="B20" s="59">
        <v>44576</v>
      </c>
      <c r="C20" s="60" t="s">
        <v>751</v>
      </c>
      <c r="D20" s="29" t="s">
        <v>10</v>
      </c>
      <c r="E20" s="51"/>
      <c r="F20" s="51"/>
      <c r="G20" s="51"/>
      <c r="H20" s="51"/>
      <c r="I20" s="51">
        <v>5</v>
      </c>
      <c r="J20" s="51">
        <v>7</v>
      </c>
      <c r="K20" s="51"/>
      <c r="L20" s="51"/>
      <c r="M20" s="60">
        <f t="shared" si="2"/>
        <v>32</v>
      </c>
      <c r="N20" s="60">
        <f t="shared" si="3"/>
        <v>29</v>
      </c>
      <c r="O20" s="61" t="s">
        <v>756</v>
      </c>
      <c r="P20" s="60" t="s">
        <v>754</v>
      </c>
      <c r="Q20" s="51" t="s">
        <v>752</v>
      </c>
      <c r="R20" s="51"/>
      <c r="S20" s="51" t="s">
        <v>745</v>
      </c>
    </row>
    <row r="21" spans="1:19">
      <c r="A21" s="38">
        <v>17</v>
      </c>
      <c r="B21" s="59">
        <v>44576</v>
      </c>
      <c r="C21" s="61" t="s">
        <v>42</v>
      </c>
      <c r="D21" s="60" t="s">
        <v>20</v>
      </c>
      <c r="E21" s="51"/>
      <c r="F21" s="51"/>
      <c r="G21" s="51"/>
      <c r="H21" s="51"/>
      <c r="I21" s="51"/>
      <c r="J21" s="51">
        <v>2</v>
      </c>
      <c r="K21" s="51">
        <v>3</v>
      </c>
      <c r="L21" s="51">
        <v>1</v>
      </c>
      <c r="M21" s="60">
        <f t="shared" si="2"/>
        <v>32</v>
      </c>
      <c r="N21" s="61" t="s">
        <v>758</v>
      </c>
      <c r="O21" s="60">
        <v>38</v>
      </c>
      <c r="P21" s="60">
        <v>37</v>
      </c>
      <c r="Q21" s="77" t="s">
        <v>759</v>
      </c>
      <c r="R21" s="51"/>
      <c r="S21" s="51"/>
    </row>
    <row r="22" spans="1:19">
      <c r="A22" s="38">
        <v>18</v>
      </c>
      <c r="B22" s="59">
        <v>44577</v>
      </c>
      <c r="C22" s="60" t="s">
        <v>38</v>
      </c>
      <c r="D22" s="61" t="s">
        <v>10</v>
      </c>
      <c r="E22" s="51"/>
      <c r="F22" s="51"/>
      <c r="G22" s="51"/>
      <c r="H22" s="51"/>
      <c r="I22" s="51">
        <v>1</v>
      </c>
      <c r="J22" s="51"/>
      <c r="K22" s="51"/>
      <c r="L22" s="51"/>
      <c r="M22" s="60">
        <f t="shared" si="2"/>
        <v>31</v>
      </c>
      <c r="N22" s="61" t="s">
        <v>758</v>
      </c>
      <c r="O22" s="60">
        <v>38</v>
      </c>
      <c r="P22" s="60">
        <v>37</v>
      </c>
      <c r="Q22" s="51" t="s">
        <v>414</v>
      </c>
      <c r="R22" s="51"/>
      <c r="S22" s="51" t="s">
        <v>760</v>
      </c>
    </row>
    <row r="23" spans="1:19">
      <c r="A23" s="38">
        <v>19</v>
      </c>
      <c r="B23" s="59">
        <v>44579</v>
      </c>
      <c r="C23" s="61" t="s">
        <v>297</v>
      </c>
      <c r="D23" s="60" t="s">
        <v>20</v>
      </c>
      <c r="E23" s="51"/>
      <c r="F23" s="51"/>
      <c r="G23" s="51"/>
      <c r="H23" s="51"/>
      <c r="I23" s="51"/>
      <c r="J23" s="51">
        <v>2</v>
      </c>
      <c r="K23" s="51"/>
      <c r="L23" s="51"/>
      <c r="M23" s="60">
        <f t="shared" si="2"/>
        <v>31</v>
      </c>
      <c r="N23" s="60">
        <v>28</v>
      </c>
      <c r="O23" s="60">
        <v>38</v>
      </c>
      <c r="P23" s="60">
        <v>37</v>
      </c>
      <c r="Q23" s="77" t="s">
        <v>761</v>
      </c>
      <c r="R23" s="51"/>
      <c r="S23" s="51"/>
    </row>
    <row r="24" spans="1:19">
      <c r="A24" s="38">
        <v>20</v>
      </c>
      <c r="B24" s="59">
        <v>44579</v>
      </c>
      <c r="C24" s="60" t="s">
        <v>23</v>
      </c>
      <c r="D24" s="60" t="s">
        <v>20</v>
      </c>
      <c r="E24" s="51"/>
      <c r="F24" s="51"/>
      <c r="G24" s="51"/>
      <c r="H24" s="51"/>
      <c r="I24" s="51">
        <v>1</v>
      </c>
      <c r="J24" s="51">
        <v>3</v>
      </c>
      <c r="K24" s="51"/>
      <c r="L24" s="51"/>
      <c r="M24" s="60" t="s">
        <v>762</v>
      </c>
      <c r="N24" s="60" t="s">
        <v>536</v>
      </c>
      <c r="O24" s="60">
        <v>38</v>
      </c>
      <c r="P24" s="60">
        <v>37</v>
      </c>
      <c r="Q24" s="51" t="s">
        <v>763</v>
      </c>
      <c r="R24" s="51"/>
      <c r="S24" s="51" t="s">
        <v>764</v>
      </c>
    </row>
    <row r="25" spans="1:17">
      <c r="A25" s="38">
        <v>21</v>
      </c>
      <c r="B25" s="28">
        <v>44580</v>
      </c>
      <c r="C25" s="61" t="s">
        <v>42</v>
      </c>
      <c r="D25" s="61" t="s">
        <v>10</v>
      </c>
      <c r="I25" s="72"/>
      <c r="J25" s="72"/>
      <c r="K25" s="72"/>
      <c r="L25" s="72">
        <v>1</v>
      </c>
      <c r="M25" s="60" t="s">
        <v>762</v>
      </c>
      <c r="N25" s="60" t="s">
        <v>536</v>
      </c>
      <c r="O25" s="60">
        <v>38</v>
      </c>
      <c r="P25" s="23">
        <v>36</v>
      </c>
      <c r="Q25" s="77" t="s">
        <v>765</v>
      </c>
    </row>
    <row r="26" spans="1:19">
      <c r="A26" s="38">
        <v>22</v>
      </c>
      <c r="B26" s="28">
        <v>44580</v>
      </c>
      <c r="C26" s="23" t="s">
        <v>23</v>
      </c>
      <c r="D26" s="60" t="s">
        <v>20</v>
      </c>
      <c r="I26" s="72">
        <v>2</v>
      </c>
      <c r="J26" s="72"/>
      <c r="K26" s="72"/>
      <c r="L26" s="72">
        <v>2</v>
      </c>
      <c r="M26" s="23" t="s">
        <v>533</v>
      </c>
      <c r="N26" s="60" t="s">
        <v>536</v>
      </c>
      <c r="O26" s="60">
        <v>38</v>
      </c>
      <c r="P26" s="23" t="s">
        <v>766</v>
      </c>
      <c r="Q26" t="s">
        <v>767</v>
      </c>
      <c r="R26" s="76">
        <v>44583</v>
      </c>
      <c r="S26" s="51" t="s">
        <v>735</v>
      </c>
    </row>
    <row r="27" spans="1:19">
      <c r="A27" s="38">
        <v>23</v>
      </c>
      <c r="B27" s="28">
        <v>44580</v>
      </c>
      <c r="C27" s="23" t="s">
        <v>23</v>
      </c>
      <c r="D27" s="60" t="s">
        <v>20</v>
      </c>
      <c r="I27" s="72"/>
      <c r="J27" s="72">
        <v>1</v>
      </c>
      <c r="K27" s="72"/>
      <c r="L27" s="72"/>
      <c r="M27" s="23" t="s">
        <v>533</v>
      </c>
      <c r="N27" s="60">
        <v>27</v>
      </c>
      <c r="O27" s="60">
        <v>38</v>
      </c>
      <c r="P27" s="23" t="s">
        <v>766</v>
      </c>
      <c r="Q27" t="s">
        <v>768</v>
      </c>
      <c r="R27" s="51"/>
      <c r="S27" s="51"/>
    </row>
    <row r="28" spans="1:19">
      <c r="A28" s="38">
        <v>24</v>
      </c>
      <c r="B28" s="28">
        <v>44581</v>
      </c>
      <c r="C28" s="23" t="s">
        <v>297</v>
      </c>
      <c r="D28" s="60" t="s">
        <v>20</v>
      </c>
      <c r="I28" s="72">
        <v>1</v>
      </c>
      <c r="J28" s="72"/>
      <c r="K28" s="72">
        <v>1</v>
      </c>
      <c r="L28" s="72">
        <v>2</v>
      </c>
      <c r="M28" s="23">
        <v>30</v>
      </c>
      <c r="N28" s="23">
        <v>27</v>
      </c>
      <c r="O28" s="23" t="s">
        <v>769</v>
      </c>
      <c r="P28" s="23" t="s">
        <v>770</v>
      </c>
      <c r="Q28" s="51" t="s">
        <v>771</v>
      </c>
      <c r="R28" s="51"/>
      <c r="S28" s="51" t="s">
        <v>772</v>
      </c>
    </row>
    <row r="29" spans="1:19">
      <c r="A29" s="38">
        <v>25</v>
      </c>
      <c r="B29" s="28">
        <v>44582</v>
      </c>
      <c r="C29" s="60" t="s">
        <v>751</v>
      </c>
      <c r="D29" s="29" t="s">
        <v>10</v>
      </c>
      <c r="I29" s="72"/>
      <c r="J29" s="72">
        <v>10</v>
      </c>
      <c r="K29" s="72"/>
      <c r="L29" s="72"/>
      <c r="M29" s="23">
        <v>30</v>
      </c>
      <c r="N29" s="23">
        <v>17</v>
      </c>
      <c r="O29" s="23" t="s">
        <v>769</v>
      </c>
      <c r="P29" s="23" t="s">
        <v>770</v>
      </c>
      <c r="Q29" s="51" t="s">
        <v>752</v>
      </c>
      <c r="R29" s="51"/>
      <c r="S29" s="51"/>
    </row>
    <row r="30" spans="1:19">
      <c r="A30" s="38">
        <v>26</v>
      </c>
      <c r="B30" s="28">
        <v>44582</v>
      </c>
      <c r="C30" s="23" t="s">
        <v>123</v>
      </c>
      <c r="D30" s="60" t="s">
        <v>20</v>
      </c>
      <c r="I30" s="72"/>
      <c r="J30" s="72">
        <v>1</v>
      </c>
      <c r="K30" s="72">
        <v>1</v>
      </c>
      <c r="L30" s="72"/>
      <c r="M30" s="23">
        <v>30</v>
      </c>
      <c r="N30" s="23" t="s">
        <v>773</v>
      </c>
      <c r="O30" s="23" t="s">
        <v>774</v>
      </c>
      <c r="P30" s="23" t="s">
        <v>770</v>
      </c>
      <c r="Q30" s="51" t="s">
        <v>775</v>
      </c>
      <c r="R30" s="51"/>
      <c r="S30" s="51" t="s">
        <v>776</v>
      </c>
    </row>
    <row r="31" spans="1:19">
      <c r="A31" s="38">
        <v>27</v>
      </c>
      <c r="B31" s="28">
        <v>44582</v>
      </c>
      <c r="C31" s="23" t="s">
        <v>29</v>
      </c>
      <c r="D31" s="60" t="s">
        <v>20</v>
      </c>
      <c r="I31" s="72"/>
      <c r="J31" s="72">
        <v>1</v>
      </c>
      <c r="K31" s="72">
        <v>1</v>
      </c>
      <c r="L31" s="72"/>
      <c r="M31" s="23">
        <v>30</v>
      </c>
      <c r="N31" s="23" t="s">
        <v>507</v>
      </c>
      <c r="O31" s="23" t="s">
        <v>777</v>
      </c>
      <c r="P31" s="23" t="s">
        <v>770</v>
      </c>
      <c r="Q31" s="51" t="s">
        <v>778</v>
      </c>
      <c r="R31" s="51"/>
      <c r="S31" s="51"/>
    </row>
    <row r="32" spans="1:19">
      <c r="A32" s="38">
        <v>28</v>
      </c>
      <c r="B32" s="28">
        <v>44585</v>
      </c>
      <c r="C32" s="23" t="s">
        <v>297</v>
      </c>
      <c r="D32" s="60" t="s">
        <v>20</v>
      </c>
      <c r="I32" s="72">
        <v>40</v>
      </c>
      <c r="J32" s="72"/>
      <c r="K32" s="72">
        <v>2</v>
      </c>
      <c r="L32" s="72">
        <v>2</v>
      </c>
      <c r="M32" s="23">
        <v>20</v>
      </c>
      <c r="N32" s="23" t="s">
        <v>507</v>
      </c>
      <c r="O32" s="23" t="s">
        <v>754</v>
      </c>
      <c r="P32" s="23">
        <v>35</v>
      </c>
      <c r="Q32" s="51" t="s">
        <v>779</v>
      </c>
      <c r="R32" s="51"/>
      <c r="S32" s="51" t="s">
        <v>760</v>
      </c>
    </row>
    <row r="33" spans="1:19">
      <c r="A33" s="38">
        <v>29</v>
      </c>
      <c r="B33" s="28">
        <v>44585</v>
      </c>
      <c r="C33" s="23" t="s">
        <v>29</v>
      </c>
      <c r="D33" s="29" t="s">
        <v>10</v>
      </c>
      <c r="I33" s="72"/>
      <c r="J33" s="72"/>
      <c r="K33" s="72">
        <v>2</v>
      </c>
      <c r="L33" s="72">
        <v>1</v>
      </c>
      <c r="M33" s="23">
        <v>20</v>
      </c>
      <c r="N33" s="23" t="s">
        <v>507</v>
      </c>
      <c r="O33" s="23" t="s">
        <v>780</v>
      </c>
      <c r="P33" s="23">
        <v>34</v>
      </c>
      <c r="Q33" t="s">
        <v>781</v>
      </c>
      <c r="R33" s="51"/>
      <c r="S33" s="51"/>
    </row>
    <row r="34" spans="1:19">
      <c r="A34" s="38">
        <v>30</v>
      </c>
      <c r="B34" s="28">
        <v>44586</v>
      </c>
      <c r="C34" s="60" t="s">
        <v>751</v>
      </c>
      <c r="D34" s="29" t="s">
        <v>10</v>
      </c>
      <c r="I34" s="72">
        <v>3</v>
      </c>
      <c r="J34" s="72">
        <v>2</v>
      </c>
      <c r="K34" s="72"/>
      <c r="L34" s="72"/>
      <c r="M34" s="23">
        <v>17</v>
      </c>
      <c r="N34" s="23" t="s">
        <v>86</v>
      </c>
      <c r="O34" s="23" t="s">
        <v>780</v>
      </c>
      <c r="P34" s="23">
        <v>34</v>
      </c>
      <c r="Q34" s="51" t="s">
        <v>752</v>
      </c>
      <c r="R34" s="51"/>
      <c r="S34" s="51" t="s">
        <v>782</v>
      </c>
    </row>
    <row r="35" spans="1:17">
      <c r="A35" s="38">
        <v>31</v>
      </c>
      <c r="B35" s="28">
        <v>44586</v>
      </c>
      <c r="C35" s="60" t="s">
        <v>751</v>
      </c>
      <c r="D35" s="60" t="s">
        <v>20</v>
      </c>
      <c r="I35" s="72"/>
      <c r="J35" s="72"/>
      <c r="K35" s="72"/>
      <c r="L35" s="72">
        <v>1</v>
      </c>
      <c r="M35" s="23">
        <v>17</v>
      </c>
      <c r="N35" s="23" t="s">
        <v>86</v>
      </c>
      <c r="O35" s="23" t="s">
        <v>780</v>
      </c>
      <c r="P35" s="23" t="s">
        <v>783</v>
      </c>
      <c r="Q35" s="51" t="s">
        <v>784</v>
      </c>
    </row>
    <row r="36" spans="1:19">
      <c r="A36" s="38">
        <v>32</v>
      </c>
      <c r="B36" s="28">
        <v>44586</v>
      </c>
      <c r="C36" s="23" t="s">
        <v>23</v>
      </c>
      <c r="D36" s="29" t="s">
        <v>10</v>
      </c>
      <c r="I36" s="72"/>
      <c r="J36" s="72"/>
      <c r="K36" s="72">
        <v>1</v>
      </c>
      <c r="L36" s="72">
        <v>1</v>
      </c>
      <c r="M36" s="23">
        <v>17</v>
      </c>
      <c r="N36" s="23" t="s">
        <v>86</v>
      </c>
      <c r="O36" s="23" t="s">
        <v>785</v>
      </c>
      <c r="P36" s="23" t="s">
        <v>786</v>
      </c>
      <c r="Q36" t="s">
        <v>787</v>
      </c>
      <c r="R36" s="76">
        <v>44607</v>
      </c>
      <c r="S36" s="51" t="s">
        <v>735</v>
      </c>
    </row>
    <row r="37" spans="1:19">
      <c r="A37" s="38">
        <v>33</v>
      </c>
      <c r="B37" s="28">
        <v>44586</v>
      </c>
      <c r="C37" s="23" t="s">
        <v>23</v>
      </c>
      <c r="D37" s="60" t="s">
        <v>20</v>
      </c>
      <c r="I37" s="72"/>
      <c r="J37" s="72"/>
      <c r="K37" s="72"/>
      <c r="L37" s="72">
        <v>1</v>
      </c>
      <c r="M37" s="23">
        <v>17</v>
      </c>
      <c r="N37" s="23" t="s">
        <v>86</v>
      </c>
      <c r="O37" s="23" t="s">
        <v>785</v>
      </c>
      <c r="P37" s="23" t="s">
        <v>788</v>
      </c>
      <c r="Q37" t="s">
        <v>789</v>
      </c>
      <c r="R37" s="51"/>
      <c r="S37" s="51"/>
    </row>
    <row r="38" spans="1:19">
      <c r="A38" s="38">
        <v>34</v>
      </c>
      <c r="B38" s="28">
        <v>44586</v>
      </c>
      <c r="C38" s="23" t="s">
        <v>38</v>
      </c>
      <c r="D38" s="60" t="s">
        <v>20</v>
      </c>
      <c r="I38" s="72"/>
      <c r="J38" s="72"/>
      <c r="K38" s="72">
        <v>4</v>
      </c>
      <c r="L38" s="72"/>
      <c r="M38" s="23">
        <v>17</v>
      </c>
      <c r="N38" s="23" t="s">
        <v>86</v>
      </c>
      <c r="O38" s="23" t="s">
        <v>790</v>
      </c>
      <c r="P38" s="23" t="s">
        <v>788</v>
      </c>
      <c r="Q38" t="s">
        <v>791</v>
      </c>
      <c r="R38" s="51"/>
      <c r="S38" s="51" t="s">
        <v>772</v>
      </c>
    </row>
    <row r="39" spans="1:19">
      <c r="A39" s="38">
        <v>35</v>
      </c>
      <c r="B39" s="28">
        <v>44587</v>
      </c>
      <c r="C39" s="23" t="s">
        <v>43</v>
      </c>
      <c r="D39" s="60" t="s">
        <v>20</v>
      </c>
      <c r="I39" s="72"/>
      <c r="J39" s="72"/>
      <c r="K39" s="72">
        <v>3</v>
      </c>
      <c r="L39" s="72">
        <v>2</v>
      </c>
      <c r="M39" s="23">
        <v>17</v>
      </c>
      <c r="N39" s="23" t="s">
        <v>86</v>
      </c>
      <c r="O39" s="23">
        <v>33</v>
      </c>
      <c r="P39" s="23" t="s">
        <v>207</v>
      </c>
      <c r="Q39" t="s">
        <v>393</v>
      </c>
      <c r="R39" s="51"/>
      <c r="S39" s="51"/>
    </row>
    <row r="40" spans="1:19">
      <c r="A40" s="38">
        <v>36</v>
      </c>
      <c r="B40" s="28">
        <v>44602</v>
      </c>
      <c r="C40" s="23" t="s">
        <v>123</v>
      </c>
      <c r="D40" s="29" t="s">
        <v>10</v>
      </c>
      <c r="I40" s="72"/>
      <c r="J40" s="72"/>
      <c r="K40" s="72">
        <v>1</v>
      </c>
      <c r="L40" s="72">
        <v>1</v>
      </c>
      <c r="M40" s="23">
        <v>17</v>
      </c>
      <c r="N40" s="23" t="s">
        <v>86</v>
      </c>
      <c r="O40" s="23">
        <v>32</v>
      </c>
      <c r="P40" s="23" t="s">
        <v>792</v>
      </c>
      <c r="Q40" t="s">
        <v>749</v>
      </c>
      <c r="R40" s="51"/>
      <c r="S40" s="51" t="s">
        <v>793</v>
      </c>
    </row>
    <row r="41" spans="1:19">
      <c r="A41" s="38">
        <v>37</v>
      </c>
      <c r="B41" s="28">
        <v>44602</v>
      </c>
      <c r="C41" s="23" t="s">
        <v>23</v>
      </c>
      <c r="D41" s="60" t="s">
        <v>20</v>
      </c>
      <c r="I41" s="72">
        <v>1</v>
      </c>
      <c r="J41" s="72">
        <v>1</v>
      </c>
      <c r="K41" s="72"/>
      <c r="L41" s="72"/>
      <c r="M41" s="23" t="s">
        <v>773</v>
      </c>
      <c r="N41" s="23" t="s">
        <v>528</v>
      </c>
      <c r="O41" s="23">
        <v>32</v>
      </c>
      <c r="P41" s="23" t="s">
        <v>792</v>
      </c>
      <c r="Q41" t="s">
        <v>794</v>
      </c>
      <c r="R41" s="51"/>
      <c r="S41" s="51"/>
    </row>
    <row r="42" spans="1:19">
      <c r="A42" s="38">
        <v>38</v>
      </c>
      <c r="B42" s="28">
        <v>44603</v>
      </c>
      <c r="C42" s="23" t="s">
        <v>123</v>
      </c>
      <c r="D42" s="29" t="s">
        <v>10</v>
      </c>
      <c r="I42" s="72"/>
      <c r="J42" s="72"/>
      <c r="K42" s="72">
        <v>1</v>
      </c>
      <c r="L42" s="72">
        <v>1</v>
      </c>
      <c r="M42" s="23" t="s">
        <v>773</v>
      </c>
      <c r="N42" s="23" t="s">
        <v>528</v>
      </c>
      <c r="O42" s="23">
        <v>31</v>
      </c>
      <c r="P42" s="23" t="s">
        <v>795</v>
      </c>
      <c r="Q42" t="s">
        <v>749</v>
      </c>
      <c r="R42" s="51"/>
      <c r="S42" s="51" t="s">
        <v>760</v>
      </c>
    </row>
    <row r="43" spans="1:19">
      <c r="A43" s="38">
        <v>39</v>
      </c>
      <c r="B43" s="28">
        <v>44603</v>
      </c>
      <c r="C43" s="23" t="s">
        <v>27</v>
      </c>
      <c r="D43" s="60" t="s">
        <v>20</v>
      </c>
      <c r="I43" s="72">
        <v>2</v>
      </c>
      <c r="J43" s="72">
        <v>2</v>
      </c>
      <c r="K43" s="72"/>
      <c r="L43" s="72"/>
      <c r="M43" s="23" t="s">
        <v>526</v>
      </c>
      <c r="N43" s="23" t="s">
        <v>796</v>
      </c>
      <c r="O43" s="23">
        <v>31</v>
      </c>
      <c r="P43" s="23" t="s">
        <v>795</v>
      </c>
      <c r="Q43" t="s">
        <v>797</v>
      </c>
      <c r="R43" s="51"/>
      <c r="S43" s="51"/>
    </row>
    <row r="44" spans="1:19">
      <c r="A44" s="38">
        <v>40</v>
      </c>
      <c r="B44" s="28">
        <v>44606</v>
      </c>
      <c r="C44" s="23" t="s">
        <v>43</v>
      </c>
      <c r="D44" s="29" t="s">
        <v>10</v>
      </c>
      <c r="I44" s="72">
        <v>1</v>
      </c>
      <c r="J44" s="72"/>
      <c r="K44" s="72"/>
      <c r="L44" s="72"/>
      <c r="M44" s="23" t="s">
        <v>527</v>
      </c>
      <c r="N44" s="23" t="s">
        <v>796</v>
      </c>
      <c r="O44" s="23">
        <v>31</v>
      </c>
      <c r="P44" s="23" t="s">
        <v>795</v>
      </c>
      <c r="Q44" t="s">
        <v>798</v>
      </c>
      <c r="R44" s="51"/>
      <c r="S44" s="51" t="s">
        <v>799</v>
      </c>
    </row>
    <row r="45" spans="1:17">
      <c r="A45" s="38">
        <v>41</v>
      </c>
      <c r="B45" s="28">
        <v>44606</v>
      </c>
      <c r="C45" s="23" t="s">
        <v>123</v>
      </c>
      <c r="D45" s="29" t="s">
        <v>10</v>
      </c>
      <c r="I45" s="72"/>
      <c r="J45" s="72"/>
      <c r="K45" s="72"/>
      <c r="L45" s="72">
        <v>1</v>
      </c>
      <c r="M45" s="23" t="s">
        <v>527</v>
      </c>
      <c r="N45" s="23" t="s">
        <v>796</v>
      </c>
      <c r="O45" s="23">
        <v>31</v>
      </c>
      <c r="P45" s="23" t="s">
        <v>800</v>
      </c>
      <c r="Q45" t="s">
        <v>749</v>
      </c>
    </row>
    <row r="46" spans="1:17">
      <c r="A46" s="38">
        <v>42</v>
      </c>
      <c r="B46" s="28">
        <v>44606</v>
      </c>
      <c r="C46" s="23" t="s">
        <v>23</v>
      </c>
      <c r="D46" s="29" t="s">
        <v>10</v>
      </c>
      <c r="I46" s="72">
        <v>1</v>
      </c>
      <c r="J46" s="72">
        <v>1</v>
      </c>
      <c r="K46" s="72"/>
      <c r="L46" s="72"/>
      <c r="M46" s="23" t="s">
        <v>528</v>
      </c>
      <c r="N46" s="23" t="s">
        <v>368</v>
      </c>
      <c r="O46" s="23">
        <v>31</v>
      </c>
      <c r="P46" s="23" t="s">
        <v>800</v>
      </c>
      <c r="Q46" t="s">
        <v>801</v>
      </c>
    </row>
    <row r="47" spans="1:17">
      <c r="A47" s="38">
        <v>43</v>
      </c>
      <c r="B47" s="28">
        <v>44606</v>
      </c>
      <c r="C47" s="23" t="s">
        <v>43</v>
      </c>
      <c r="D47" s="60" t="s">
        <v>20</v>
      </c>
      <c r="I47" s="72">
        <v>1</v>
      </c>
      <c r="J47" s="72">
        <v>1</v>
      </c>
      <c r="K47" s="72"/>
      <c r="L47" s="72"/>
      <c r="M47" s="23">
        <v>14</v>
      </c>
      <c r="N47" s="23" t="s">
        <v>87</v>
      </c>
      <c r="O47" s="23">
        <v>31</v>
      </c>
      <c r="P47" s="23" t="s">
        <v>800</v>
      </c>
      <c r="Q47" t="s">
        <v>802</v>
      </c>
    </row>
    <row r="48" spans="1:17">
      <c r="A48" s="38">
        <v>44</v>
      </c>
      <c r="B48" s="28">
        <v>44606</v>
      </c>
      <c r="C48" s="23" t="s">
        <v>297</v>
      </c>
      <c r="D48" s="60" t="s">
        <v>20</v>
      </c>
      <c r="I48" s="72">
        <v>1</v>
      </c>
      <c r="J48" s="72">
        <v>1</v>
      </c>
      <c r="K48" s="72"/>
      <c r="L48" s="72"/>
      <c r="M48" s="23" t="s">
        <v>796</v>
      </c>
      <c r="N48" s="23" t="s">
        <v>530</v>
      </c>
      <c r="O48" s="23">
        <v>31</v>
      </c>
      <c r="P48" s="23" t="s">
        <v>800</v>
      </c>
      <c r="Q48" t="s">
        <v>803</v>
      </c>
    </row>
    <row r="49" spans="1:17">
      <c r="A49" s="38">
        <v>45</v>
      </c>
      <c r="B49" s="28">
        <v>44606</v>
      </c>
      <c r="C49" s="23" t="s">
        <v>316</v>
      </c>
      <c r="D49" s="29" t="s">
        <v>10</v>
      </c>
      <c r="I49" s="72">
        <v>1</v>
      </c>
      <c r="J49" s="72">
        <v>1</v>
      </c>
      <c r="K49" s="72"/>
      <c r="L49" s="72"/>
      <c r="M49" s="23" t="s">
        <v>368</v>
      </c>
      <c r="N49" s="23" t="s">
        <v>531</v>
      </c>
      <c r="O49" s="23">
        <v>31</v>
      </c>
      <c r="P49" s="23" t="s">
        <v>800</v>
      </c>
      <c r="Q49" t="s">
        <v>804</v>
      </c>
    </row>
    <row r="50" s="51" customFormat="1" spans="1:17">
      <c r="A50" s="38">
        <v>47</v>
      </c>
      <c r="B50" s="59">
        <v>44607</v>
      </c>
      <c r="C50" s="61" t="s">
        <v>43</v>
      </c>
      <c r="D50" s="61" t="s">
        <v>20</v>
      </c>
      <c r="I50" s="51">
        <v>2</v>
      </c>
      <c r="L50" s="51">
        <v>2</v>
      </c>
      <c r="M50" s="61" t="s">
        <v>530</v>
      </c>
      <c r="N50" s="23" t="s">
        <v>531</v>
      </c>
      <c r="O50" s="23">
        <v>31</v>
      </c>
      <c r="P50" s="61">
        <v>29</v>
      </c>
      <c r="Q50" s="77" t="s">
        <v>805</v>
      </c>
    </row>
    <row r="51" s="51" customFormat="1" spans="1:17">
      <c r="A51" s="38">
        <v>48</v>
      </c>
      <c r="B51" s="59">
        <v>44607</v>
      </c>
      <c r="C51" s="61" t="s">
        <v>27</v>
      </c>
      <c r="D51" s="61" t="s">
        <v>20</v>
      </c>
      <c r="I51" s="51">
        <v>2</v>
      </c>
      <c r="J51" s="51">
        <v>1</v>
      </c>
      <c r="L51" s="51">
        <v>1</v>
      </c>
      <c r="M51" s="61" t="s">
        <v>806</v>
      </c>
      <c r="N51" s="23">
        <v>11</v>
      </c>
      <c r="O51" s="23">
        <v>31</v>
      </c>
      <c r="P51" s="61" t="s">
        <v>807</v>
      </c>
      <c r="Q51" s="77" t="s">
        <v>808</v>
      </c>
    </row>
    <row r="52" spans="1:17">
      <c r="A52" s="38">
        <v>49</v>
      </c>
      <c r="B52" s="59">
        <v>44608</v>
      </c>
      <c r="C52" s="61" t="s">
        <v>43</v>
      </c>
      <c r="D52" s="61" t="s">
        <v>20</v>
      </c>
      <c r="E52" s="51"/>
      <c r="F52" s="51"/>
      <c r="G52" s="51"/>
      <c r="H52" s="51"/>
      <c r="I52" s="51">
        <v>1</v>
      </c>
      <c r="J52" s="51"/>
      <c r="K52" s="51"/>
      <c r="L52" s="51">
        <v>1</v>
      </c>
      <c r="M52" s="23" t="s">
        <v>90</v>
      </c>
      <c r="N52" s="23">
        <v>11</v>
      </c>
      <c r="O52" s="23">
        <v>31</v>
      </c>
      <c r="P52" s="23" t="s">
        <v>809</v>
      </c>
      <c r="Q52" s="77" t="s">
        <v>810</v>
      </c>
    </row>
    <row r="53" spans="1:17">
      <c r="A53" s="38">
        <v>50</v>
      </c>
      <c r="B53" s="59">
        <v>44610</v>
      </c>
      <c r="C53" s="61" t="s">
        <v>43</v>
      </c>
      <c r="D53" s="61" t="s">
        <v>20</v>
      </c>
      <c r="E53" s="51"/>
      <c r="F53" s="51"/>
      <c r="G53" s="51"/>
      <c r="H53" s="51"/>
      <c r="I53" s="51"/>
      <c r="J53" s="51"/>
      <c r="K53" s="51">
        <v>1</v>
      </c>
      <c r="L53" s="51">
        <v>1</v>
      </c>
      <c r="M53" s="23" t="s">
        <v>90</v>
      </c>
      <c r="N53" s="23">
        <v>11</v>
      </c>
      <c r="O53" s="23" t="s">
        <v>811</v>
      </c>
      <c r="P53" s="23" t="s">
        <v>683</v>
      </c>
      <c r="Q53" s="77" t="s">
        <v>812</v>
      </c>
    </row>
    <row r="54" spans="1:17">
      <c r="A54" s="38">
        <v>51</v>
      </c>
      <c r="B54" s="59">
        <v>44610</v>
      </c>
      <c r="C54" s="23" t="s">
        <v>123</v>
      </c>
      <c r="D54" s="61" t="s">
        <v>10</v>
      </c>
      <c r="E54" s="51"/>
      <c r="F54" s="51"/>
      <c r="G54" s="51"/>
      <c r="H54" s="51"/>
      <c r="I54" s="51"/>
      <c r="J54" s="51"/>
      <c r="K54" s="51">
        <v>1</v>
      </c>
      <c r="L54" s="51">
        <v>1</v>
      </c>
      <c r="M54" s="23" t="s">
        <v>90</v>
      </c>
      <c r="N54" s="23">
        <v>11</v>
      </c>
      <c r="O54" s="23" t="s">
        <v>813</v>
      </c>
      <c r="P54" s="23" t="s">
        <v>814</v>
      </c>
      <c r="Q54" s="77" t="s">
        <v>815</v>
      </c>
    </row>
    <row r="55" spans="1:17">
      <c r="A55" s="38">
        <v>52</v>
      </c>
      <c r="B55" s="59">
        <v>44611</v>
      </c>
      <c r="C55" s="23" t="s">
        <v>123</v>
      </c>
      <c r="D55" s="61" t="s">
        <v>20</v>
      </c>
      <c r="E55" s="51"/>
      <c r="F55" s="51"/>
      <c r="G55" s="51"/>
      <c r="H55" s="51"/>
      <c r="I55" s="51">
        <v>2</v>
      </c>
      <c r="J55" s="51"/>
      <c r="K55" s="51"/>
      <c r="L55" s="51">
        <v>2</v>
      </c>
      <c r="M55" s="23">
        <v>11</v>
      </c>
      <c r="N55" s="23">
        <v>11</v>
      </c>
      <c r="O55" s="23" t="s">
        <v>813</v>
      </c>
      <c r="P55" s="23" t="s">
        <v>536</v>
      </c>
      <c r="Q55" s="77" t="s">
        <v>816</v>
      </c>
    </row>
    <row r="56" spans="1:17">
      <c r="A56" s="38">
        <v>53</v>
      </c>
      <c r="B56" s="59">
        <v>44614</v>
      </c>
      <c r="C56" s="61" t="s">
        <v>431</v>
      </c>
      <c r="D56" s="61" t="s">
        <v>20</v>
      </c>
      <c r="E56" s="51"/>
      <c r="F56" s="51"/>
      <c r="G56" s="51"/>
      <c r="H56" s="51"/>
      <c r="I56" s="51"/>
      <c r="J56" s="51"/>
      <c r="K56" s="51">
        <v>1</v>
      </c>
      <c r="L56" s="51"/>
      <c r="M56" s="23">
        <v>11</v>
      </c>
      <c r="N56" s="23">
        <v>11</v>
      </c>
      <c r="O56" s="23" t="s">
        <v>817</v>
      </c>
      <c r="P56" s="23" t="s">
        <v>536</v>
      </c>
      <c r="Q56" s="61" t="s">
        <v>433</v>
      </c>
    </row>
    <row r="57" spans="1:17">
      <c r="A57" s="38">
        <v>54</v>
      </c>
      <c r="B57" s="59">
        <v>44614</v>
      </c>
      <c r="C57" s="61" t="s">
        <v>818</v>
      </c>
      <c r="D57" s="61" t="s">
        <v>20</v>
      </c>
      <c r="E57" s="51"/>
      <c r="F57" s="51"/>
      <c r="G57" s="51"/>
      <c r="H57" s="51"/>
      <c r="I57" s="51"/>
      <c r="J57" s="51"/>
      <c r="K57" s="51">
        <v>1</v>
      </c>
      <c r="L57" s="51">
        <v>1</v>
      </c>
      <c r="M57" s="23">
        <v>11</v>
      </c>
      <c r="N57" s="23">
        <v>11</v>
      </c>
      <c r="O57" s="23" t="s">
        <v>682</v>
      </c>
      <c r="P57" s="23">
        <v>27</v>
      </c>
      <c r="Q57" s="77" t="s">
        <v>819</v>
      </c>
    </row>
    <row r="58" spans="1:17">
      <c r="A58" s="38">
        <v>55</v>
      </c>
      <c r="B58" s="59">
        <v>44614</v>
      </c>
      <c r="C58" s="61" t="s">
        <v>27</v>
      </c>
      <c r="D58" s="61" t="s">
        <v>20</v>
      </c>
      <c r="E58" s="51"/>
      <c r="F58" s="51"/>
      <c r="G58" s="51"/>
      <c r="H58" s="51"/>
      <c r="I58" s="51"/>
      <c r="J58" s="51"/>
      <c r="K58" s="51">
        <v>1</v>
      </c>
      <c r="L58" s="51">
        <v>1</v>
      </c>
      <c r="M58" s="23">
        <v>11</v>
      </c>
      <c r="N58" s="23">
        <v>11</v>
      </c>
      <c r="O58" s="23" t="s">
        <v>800</v>
      </c>
      <c r="P58" s="23" t="s">
        <v>820</v>
      </c>
      <c r="Q58" s="77" t="s">
        <v>665</v>
      </c>
    </row>
    <row r="59" spans="1:17">
      <c r="A59" s="38">
        <v>56</v>
      </c>
      <c r="B59" s="59">
        <v>44615</v>
      </c>
      <c r="C59" s="61" t="s">
        <v>27</v>
      </c>
      <c r="D59" s="61" t="s">
        <v>20</v>
      </c>
      <c r="E59" s="51"/>
      <c r="F59" s="51"/>
      <c r="G59" s="51"/>
      <c r="H59" s="51"/>
      <c r="I59" s="51"/>
      <c r="J59" s="51"/>
      <c r="K59" s="51">
        <v>1</v>
      </c>
      <c r="L59" s="51">
        <v>1</v>
      </c>
      <c r="M59" s="23">
        <v>11</v>
      </c>
      <c r="N59" s="23">
        <v>11</v>
      </c>
      <c r="O59" s="23" t="s">
        <v>534</v>
      </c>
      <c r="P59" s="23" t="s">
        <v>821</v>
      </c>
      <c r="Q59" s="77" t="s">
        <v>822</v>
      </c>
    </row>
  </sheetData>
  <autoFilter ref="A4:S61">
    <extLst/>
  </autoFilter>
  <mergeCells count="15">
    <mergeCell ref="A1:Q1"/>
    <mergeCell ref="E2:H2"/>
    <mergeCell ref="I2:L2"/>
    <mergeCell ref="M2:P2"/>
    <mergeCell ref="E3:F3"/>
    <mergeCell ref="G3:H3"/>
    <mergeCell ref="I3:J3"/>
    <mergeCell ref="K3:L3"/>
    <mergeCell ref="M3:N3"/>
    <mergeCell ref="O3:P3"/>
    <mergeCell ref="A2:A4"/>
    <mergeCell ref="B2:B4"/>
    <mergeCell ref="C2:C4"/>
    <mergeCell ref="D2:D4"/>
    <mergeCell ref="Q2:Q4"/>
  </mergeCells>
  <conditionalFormatting sqref="A1">
    <cfRule type="expression" dxfId="0" priority="115">
      <formula>$A1&lt;&gt;""</formula>
    </cfRule>
    <cfRule type="expression" priority="97">
      <formula>$A5&lt;&gt;""</formula>
    </cfRule>
  </conditionalFormatting>
  <conditionalFormatting sqref="Q6">
    <cfRule type="expression" dxfId="0" priority="84">
      <formula>$A6&lt;&gt;""</formula>
    </cfRule>
    <cfRule type="expression" dxfId="0" priority="83">
      <formula>$A6&lt;&gt;""</formula>
    </cfRule>
  </conditionalFormatting>
  <conditionalFormatting sqref="B8">
    <cfRule type="expression" dxfId="0" priority="94">
      <formula>$A8&lt;&gt;""</formula>
    </cfRule>
  </conditionalFormatting>
  <conditionalFormatting sqref="Q18">
    <cfRule type="expression" dxfId="0" priority="85">
      <formula>$A18&lt;&gt;""</formula>
    </cfRule>
  </conditionalFormatting>
  <conditionalFormatting sqref="Q22">
    <cfRule type="expression" dxfId="0" priority="89">
      <formula>$A22&lt;&gt;""</formula>
    </cfRule>
  </conditionalFormatting>
  <conditionalFormatting sqref="C25">
    <cfRule type="expression" dxfId="0" priority="88">
      <formula>$A25&lt;&gt;""</formula>
    </cfRule>
  </conditionalFormatting>
  <conditionalFormatting sqref="D25">
    <cfRule type="expression" dxfId="0" priority="87">
      <formula>$A25&lt;&gt;""</formula>
    </cfRule>
  </conditionalFormatting>
  <conditionalFormatting sqref="Q25">
    <cfRule type="expression" dxfId="0" priority="86">
      <formula>$A25&lt;&gt;""</formula>
    </cfRule>
  </conditionalFormatting>
  <conditionalFormatting sqref="D26">
    <cfRule type="expression" dxfId="0" priority="82">
      <formula>$A26&lt;&gt;""</formula>
    </cfRule>
  </conditionalFormatting>
  <conditionalFormatting sqref="D27">
    <cfRule type="expression" dxfId="0" priority="81">
      <formula>$A27&lt;&gt;""</formula>
    </cfRule>
  </conditionalFormatting>
  <conditionalFormatting sqref="N27:O27">
    <cfRule type="expression" dxfId="0" priority="80">
      <formula>$A27&lt;&gt;""</formula>
    </cfRule>
  </conditionalFormatting>
  <conditionalFormatting sqref="D28">
    <cfRule type="expression" dxfId="0" priority="79">
      <formula>$A28&lt;&gt;""</formula>
    </cfRule>
  </conditionalFormatting>
  <conditionalFormatting sqref="Q28">
    <cfRule type="expression" dxfId="0" priority="77">
      <formula>$A28&lt;&gt;""</formula>
    </cfRule>
  </conditionalFormatting>
  <conditionalFormatting sqref="C29:D29">
    <cfRule type="expression" dxfId="0" priority="78">
      <formula>$A29&lt;&gt;""</formula>
    </cfRule>
  </conditionalFormatting>
  <conditionalFormatting sqref="Q29">
    <cfRule type="expression" dxfId="0" priority="76">
      <formula>$A29&lt;&gt;""</formula>
    </cfRule>
  </conditionalFormatting>
  <conditionalFormatting sqref="D30">
    <cfRule type="expression" dxfId="0" priority="73">
      <formula>$A30&lt;&gt;""</formula>
    </cfRule>
  </conditionalFormatting>
  <conditionalFormatting sqref="Q30">
    <cfRule type="expression" dxfId="0" priority="74">
      <formula>$A30&lt;&gt;""</formula>
    </cfRule>
  </conditionalFormatting>
  <conditionalFormatting sqref="D31">
    <cfRule type="expression" dxfId="0" priority="72">
      <formula>$A31&lt;&gt;""</formula>
    </cfRule>
  </conditionalFormatting>
  <conditionalFormatting sqref="Q31">
    <cfRule type="expression" dxfId="0" priority="70">
      <formula>$A31&lt;&gt;""</formula>
    </cfRule>
  </conditionalFormatting>
  <conditionalFormatting sqref="D32">
    <cfRule type="expression" dxfId="0" priority="19">
      <formula>$A32&lt;&gt;""</formula>
    </cfRule>
  </conditionalFormatting>
  <conditionalFormatting sqref="M32">
    <cfRule type="expression" dxfId="0" priority="65">
      <formula>$A32&lt;&gt;""</formula>
    </cfRule>
  </conditionalFormatting>
  <conditionalFormatting sqref="Q32">
    <cfRule type="expression" dxfId="0" priority="64">
      <formula>$A32&lt;&gt;""</formula>
    </cfRule>
  </conditionalFormatting>
  <conditionalFormatting sqref="C33">
    <cfRule type="expression" dxfId="0" priority="63">
      <formula>$A33&lt;&gt;""</formula>
    </cfRule>
  </conditionalFormatting>
  <conditionalFormatting sqref="D33">
    <cfRule type="expression" dxfId="0" priority="62">
      <formula>$A33&lt;&gt;""</formula>
    </cfRule>
  </conditionalFormatting>
  <conditionalFormatting sqref="M33">
    <cfRule type="expression" dxfId="0" priority="60">
      <formula>$A33&lt;&gt;""</formula>
    </cfRule>
  </conditionalFormatting>
  <conditionalFormatting sqref="C34">
    <cfRule type="expression" dxfId="0" priority="59">
      <formula>$A34&lt;&gt;""</formula>
    </cfRule>
  </conditionalFormatting>
  <conditionalFormatting sqref="D34">
    <cfRule type="expression" dxfId="0" priority="58">
      <formula>$A34&lt;&gt;""</formula>
    </cfRule>
  </conditionalFormatting>
  <conditionalFormatting sqref="M34">
    <cfRule type="expression" dxfId="0" priority="56">
      <formula>$A34&lt;&gt;""</formula>
    </cfRule>
  </conditionalFormatting>
  <conditionalFormatting sqref="N34">
    <cfRule type="expression" dxfId="0" priority="57">
      <formula>$A34&lt;&gt;""</formula>
    </cfRule>
  </conditionalFormatting>
  <conditionalFormatting sqref="Q34">
    <cfRule type="expression" dxfId="0" priority="55">
      <formula>$A34&lt;&gt;""</formula>
    </cfRule>
  </conditionalFormatting>
  <conditionalFormatting sqref="C35">
    <cfRule type="expression" dxfId="0" priority="53">
      <formula>$A35&lt;&gt;""</formula>
    </cfRule>
  </conditionalFormatting>
  <conditionalFormatting sqref="D35">
    <cfRule type="expression" dxfId="0" priority="52">
      <formula>$A35&lt;&gt;""</formula>
    </cfRule>
  </conditionalFormatting>
  <conditionalFormatting sqref="M35">
    <cfRule type="expression" dxfId="0" priority="49">
      <formula>$A35&lt;&gt;""</formula>
    </cfRule>
  </conditionalFormatting>
  <conditionalFormatting sqref="Q35">
    <cfRule type="expression" dxfId="0" priority="48">
      <formula>$A35&lt;&gt;""</formula>
    </cfRule>
  </conditionalFormatting>
  <conditionalFormatting sqref="D36">
    <cfRule type="expression" dxfId="0" priority="47">
      <formula>$A36&lt;&gt;""</formula>
    </cfRule>
  </conditionalFormatting>
  <conditionalFormatting sqref="M36">
    <cfRule type="expression" dxfId="0" priority="45">
      <formula>$A36&lt;&gt;""</formula>
    </cfRule>
  </conditionalFormatting>
  <conditionalFormatting sqref="M37">
    <cfRule type="expression" dxfId="0" priority="39">
      <formula>$A37&lt;&gt;""</formula>
    </cfRule>
  </conditionalFormatting>
  <conditionalFormatting sqref="O37">
    <cfRule type="expression" dxfId="0" priority="4">
      <formula>$A37&lt;&gt;""</formula>
    </cfRule>
  </conditionalFormatting>
  <conditionalFormatting sqref="M38">
    <cfRule type="expression" dxfId="0" priority="36">
      <formula>$A38&lt;&gt;""</formula>
    </cfRule>
  </conditionalFormatting>
  <conditionalFormatting sqref="M39">
    <cfRule type="expression" dxfId="0" priority="28">
      <formula>$A39&lt;&gt;""</formula>
    </cfRule>
  </conditionalFormatting>
  <conditionalFormatting sqref="D41">
    <cfRule type="expression" dxfId="0" priority="27">
      <formula>$A41&lt;&gt;""</formula>
    </cfRule>
  </conditionalFormatting>
  <conditionalFormatting sqref="D43">
    <cfRule type="expression" dxfId="0" priority="26">
      <formula>$A43&lt;&gt;""</formula>
    </cfRule>
  </conditionalFormatting>
  <conditionalFormatting sqref="D44">
    <cfRule type="expression" dxfId="0" priority="24">
      <formula>$A44&lt;&gt;""</formula>
    </cfRule>
  </conditionalFormatting>
  <conditionalFormatting sqref="D45">
    <cfRule type="expression" dxfId="0" priority="30">
      <formula>$A45&lt;&gt;""</formula>
    </cfRule>
  </conditionalFormatting>
  <conditionalFormatting sqref="D46">
    <cfRule type="expression" dxfId="0" priority="25">
      <formula>$A46&lt;&gt;""</formula>
    </cfRule>
  </conditionalFormatting>
  <conditionalFormatting sqref="D47">
    <cfRule type="expression" dxfId="0" priority="23">
      <formula>$A47&lt;&gt;""</formula>
    </cfRule>
  </conditionalFormatting>
  <conditionalFormatting sqref="D48">
    <cfRule type="expression" dxfId="0" priority="22">
      <formula>$A48&lt;&gt;""</formula>
    </cfRule>
  </conditionalFormatting>
  <conditionalFormatting sqref="D49">
    <cfRule type="expression" dxfId="0" priority="21">
      <formula>$A49&lt;&gt;""</formula>
    </cfRule>
  </conditionalFormatting>
  <conditionalFormatting sqref="N50">
    <cfRule type="expression" dxfId="0" priority="7">
      <formula>$A50&lt;&gt;""</formula>
    </cfRule>
  </conditionalFormatting>
  <conditionalFormatting sqref="M53">
    <cfRule type="expression" dxfId="0" priority="12">
      <formula>$A53&lt;&gt;""</formula>
    </cfRule>
  </conditionalFormatting>
  <conditionalFormatting sqref="C54">
    <cfRule type="expression" dxfId="0" priority="16">
      <formula>$A54&lt;&gt;""</formula>
    </cfRule>
  </conditionalFormatting>
  <conditionalFormatting sqref="M54">
    <cfRule type="expression" dxfId="0" priority="11">
      <formula>$A54&lt;&gt;""</formula>
    </cfRule>
  </conditionalFormatting>
  <conditionalFormatting sqref="C55">
    <cfRule type="expression" dxfId="0" priority="15">
      <formula>$A55&lt;&gt;""</formula>
    </cfRule>
  </conditionalFormatting>
  <conditionalFormatting sqref="D37:D39">
    <cfRule type="expression" dxfId="0" priority="42">
      <formula>$A37&lt;&gt;""</formula>
    </cfRule>
  </conditionalFormatting>
  <conditionalFormatting sqref="M30:M31">
    <cfRule type="expression" dxfId="0" priority="71">
      <formula>$A30&lt;&gt;""</formula>
    </cfRule>
  </conditionalFormatting>
  <conditionalFormatting sqref="N30:N33">
    <cfRule type="expression" dxfId="0" priority="38">
      <formula>$A30&lt;&gt;""</formula>
    </cfRule>
  </conditionalFormatting>
  <conditionalFormatting sqref="N35:N40">
    <cfRule type="expression" dxfId="0" priority="8">
      <formula>$A35&lt;&gt;""</formula>
    </cfRule>
  </conditionalFormatting>
  <conditionalFormatting sqref="N52:N59">
    <cfRule type="expression" dxfId="0" priority="6">
      <formula>$A52&lt;&gt;""</formula>
    </cfRule>
  </conditionalFormatting>
  <conditionalFormatting sqref="O34:O35">
    <cfRule type="expression" dxfId="0" priority="5">
      <formula>$A34&lt;&gt;""</formula>
    </cfRule>
  </conditionalFormatting>
  <conditionalFormatting sqref="O38:O39">
    <cfRule type="expression" dxfId="0" priority="41">
      <formula>$A38&lt;&gt;""</formula>
    </cfRule>
  </conditionalFormatting>
  <conditionalFormatting sqref="O43:O52">
    <cfRule type="expression" dxfId="0" priority="2">
      <formula>$A43&lt;&gt;""</formula>
    </cfRule>
  </conditionalFormatting>
  <conditionalFormatting sqref="P29:P31">
    <cfRule type="expression" dxfId="0" priority="1">
      <formula>$A29&lt;&gt;""</formula>
    </cfRule>
  </conditionalFormatting>
  <conditionalFormatting sqref="Q52:Q59">
    <cfRule type="expression" dxfId="0" priority="14">
      <formula>$A52&lt;&gt;""</formula>
    </cfRule>
  </conditionalFormatting>
  <conditionalFormatting sqref="A2:Q5 A6:P6 B7:Q7 C8:O8 P8:Q11 B9:O11 B12:Q16 A7:A49 B25 E25:L25 P25 B26:C28 E26:M27 P26:Q27 E28:P28 E29:O29 E30:L39 O30:O31 O32:P32 B29 B30:C32 B33:B35 O33:Q33 P34:P35 B36:C49 O36:Q36 P37:Q39 E40:M40 O40:Q40 E41:Q42 E43:N49 P43:Q49 M52 P52 O53:P59 M55:M59 A60:Q1048576">
    <cfRule type="expression" dxfId="0" priority="95">
      <formula>$A2&lt;&gt;""</formula>
    </cfRule>
  </conditionalFormatting>
  <conditionalFormatting sqref="B17:L24 O17:Q20 N21:Q24 N25:O26">
    <cfRule type="expression" dxfId="0" priority="90">
      <formula>$A17&lt;&gt;""</formula>
    </cfRule>
  </conditionalFormatting>
  <conditionalFormatting sqref="M17:M25 N17:N20">
    <cfRule type="expression" dxfId="0" priority="91">
      <formula>$A17&lt;&gt;""</formula>
    </cfRule>
  </conditionalFormatting>
  <conditionalFormatting sqref="D40 D42">
    <cfRule type="expression" dxfId="0" priority="34">
      <formula>$A40&lt;&gt;""</formula>
    </cfRule>
  </conditionalFormatting>
  <conditionalFormatting sqref="A50:M50 P50:Q51 A51:N51 A52:A59">
    <cfRule type="expression" dxfId="0" priority="18">
      <formula>$A50&lt;&gt;""</formula>
    </cfRule>
  </conditionalFormatting>
  <conditionalFormatting sqref="B52:L59">
    <cfRule type="expression" dxfId="0" priority="17">
      <formula>$A52&lt;&gt;""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workbookViewId="0">
      <selection activeCell="D61" sqref="D61"/>
    </sheetView>
  </sheetViews>
  <sheetFormatPr defaultColWidth="9" defaultRowHeight="13.5"/>
  <cols>
    <col min="1" max="1" width="6" style="23" customWidth="1"/>
    <col min="2" max="2" width="11.75" style="23" customWidth="1"/>
    <col min="3" max="3" width="9.75" style="23" customWidth="1"/>
    <col min="4" max="4" width="5" style="23" customWidth="1"/>
    <col min="5" max="8" width="8.625" hidden="1" customWidth="1"/>
    <col min="9" max="12" width="11.875" customWidth="1"/>
    <col min="13" max="16" width="11.875" style="23" customWidth="1"/>
    <col min="17" max="17" width="36.875" customWidth="1"/>
    <col min="18" max="18" width="11.625" customWidth="1"/>
  </cols>
  <sheetData>
    <row r="1" customFormat="1" ht="27" spans="1:17">
      <c r="A1" s="6" t="s">
        <v>726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1" ht="25.5" spans="1:17">
      <c r="A2" s="52" t="s">
        <v>1</v>
      </c>
      <c r="B2" s="52" t="s">
        <v>2</v>
      </c>
      <c r="C2" s="52" t="s">
        <v>3</v>
      </c>
      <c r="D2" s="52" t="s">
        <v>4</v>
      </c>
      <c r="E2" s="53" t="s">
        <v>727</v>
      </c>
      <c r="F2" s="53"/>
      <c r="G2" s="53"/>
      <c r="H2" s="53"/>
      <c r="I2" s="62" t="s">
        <v>728</v>
      </c>
      <c r="J2" s="62"/>
      <c r="K2" s="62"/>
      <c r="L2" s="62"/>
      <c r="M2" s="53" t="s">
        <v>729</v>
      </c>
      <c r="N2" s="53"/>
      <c r="O2" s="53"/>
      <c r="P2" s="53"/>
      <c r="Q2" s="74" t="s">
        <v>9</v>
      </c>
    </row>
    <row r="3" customFormat="1" ht="20.25" spans="1:17">
      <c r="A3" s="52"/>
      <c r="B3" s="52"/>
      <c r="C3" s="52"/>
      <c r="D3" s="52"/>
      <c r="E3" s="54" t="s">
        <v>730</v>
      </c>
      <c r="F3" s="54"/>
      <c r="G3" s="54" t="s">
        <v>731</v>
      </c>
      <c r="H3" s="54"/>
      <c r="I3" s="63" t="s">
        <v>730</v>
      </c>
      <c r="J3" s="64"/>
      <c r="K3" s="65" t="s">
        <v>731</v>
      </c>
      <c r="L3" s="63"/>
      <c r="M3" s="54" t="s">
        <v>730</v>
      </c>
      <c r="N3" s="54"/>
      <c r="O3" s="54" t="s">
        <v>731</v>
      </c>
      <c r="P3" s="54"/>
      <c r="Q3" s="75"/>
    </row>
    <row r="4" customFormat="1" ht="40.5" spans="1:17">
      <c r="A4" s="52"/>
      <c r="B4" s="52"/>
      <c r="C4" s="52"/>
      <c r="D4" s="52"/>
      <c r="E4" s="55" t="s">
        <v>732</v>
      </c>
      <c r="F4" s="55" t="s">
        <v>733</v>
      </c>
      <c r="G4" s="55" t="s">
        <v>732</v>
      </c>
      <c r="H4" s="55" t="s">
        <v>733</v>
      </c>
      <c r="I4" s="66" t="s">
        <v>732</v>
      </c>
      <c r="J4" s="67" t="s">
        <v>733</v>
      </c>
      <c r="K4" s="68" t="s">
        <v>732</v>
      </c>
      <c r="L4" s="69" t="s">
        <v>733</v>
      </c>
      <c r="M4" s="70" t="s">
        <v>732</v>
      </c>
      <c r="N4" s="71" t="s">
        <v>733</v>
      </c>
      <c r="O4" s="70" t="s">
        <v>732</v>
      </c>
      <c r="P4" s="71" t="s">
        <v>733</v>
      </c>
      <c r="Q4" s="75"/>
    </row>
    <row r="5" customFormat="1" spans="1:17">
      <c r="A5" s="38">
        <v>1</v>
      </c>
      <c r="B5" s="56">
        <v>44568</v>
      </c>
      <c r="C5" s="38" t="s">
        <v>588</v>
      </c>
      <c r="D5" s="38" t="s">
        <v>20</v>
      </c>
      <c r="E5" s="57">
        <v>50</v>
      </c>
      <c r="F5" s="57">
        <v>50</v>
      </c>
      <c r="G5" s="57">
        <v>50</v>
      </c>
      <c r="H5" s="57">
        <v>50</v>
      </c>
      <c r="I5" s="72"/>
      <c r="J5" s="72"/>
      <c r="K5" s="72"/>
      <c r="L5" s="72"/>
      <c r="M5" s="31">
        <f>(E5-I5)*4</f>
        <v>200</v>
      </c>
      <c r="N5" s="31">
        <f>(F5-J5)*4</f>
        <v>200</v>
      </c>
      <c r="O5" s="31">
        <f>(G5-K5)*6</f>
        <v>300</v>
      </c>
      <c r="P5" s="31">
        <f>(H5-L5)*6</f>
        <v>300</v>
      </c>
      <c r="Q5" s="38" t="s">
        <v>734</v>
      </c>
    </row>
    <row r="6" spans="1:19">
      <c r="A6" s="38">
        <v>2</v>
      </c>
      <c r="B6" s="58">
        <v>44568</v>
      </c>
      <c r="C6" s="23" t="s">
        <v>38</v>
      </c>
      <c r="D6" s="38" t="s">
        <v>20</v>
      </c>
      <c r="I6" s="72">
        <v>4</v>
      </c>
      <c r="J6" s="72">
        <v>4</v>
      </c>
      <c r="K6" s="72"/>
      <c r="L6" s="72"/>
      <c r="M6" s="23">
        <f t="shared" ref="M6:P6" si="0">M5+E6-I6</f>
        <v>196</v>
      </c>
      <c r="N6" s="23">
        <f t="shared" si="0"/>
        <v>196</v>
      </c>
      <c r="O6" s="23">
        <f t="shared" si="0"/>
        <v>300</v>
      </c>
      <c r="P6" s="23">
        <f t="shared" si="0"/>
        <v>300</v>
      </c>
      <c r="Q6" s="51" t="s">
        <v>414</v>
      </c>
      <c r="R6" s="76">
        <v>44580</v>
      </c>
      <c r="S6" s="51" t="s">
        <v>735</v>
      </c>
    </row>
    <row r="7" spans="1:19">
      <c r="A7" s="38">
        <v>3</v>
      </c>
      <c r="B7" s="28">
        <v>44569</v>
      </c>
      <c r="C7" s="23" t="s">
        <v>736</v>
      </c>
      <c r="D7" s="38" t="s">
        <v>20</v>
      </c>
      <c r="I7" s="72">
        <v>32</v>
      </c>
      <c r="J7" s="72">
        <v>32</v>
      </c>
      <c r="K7" s="72">
        <v>54</v>
      </c>
      <c r="L7" s="72">
        <v>54</v>
      </c>
      <c r="M7" s="23">
        <f t="shared" ref="M7:M38" si="1">M6+E7-I7</f>
        <v>164</v>
      </c>
      <c r="N7" s="23">
        <f t="shared" ref="N7:N38" si="2">N6+F7-J7</f>
        <v>164</v>
      </c>
      <c r="O7" s="23">
        <f t="shared" ref="O7:O38" si="3">O6+G7-K7</f>
        <v>246</v>
      </c>
      <c r="P7" s="23">
        <f t="shared" ref="P7:P38" si="4">P6+H7-L7</f>
        <v>246</v>
      </c>
      <c r="Q7" t="s">
        <v>737</v>
      </c>
      <c r="R7" s="51"/>
      <c r="S7" s="51"/>
    </row>
    <row r="8" spans="1:19">
      <c r="A8" s="38">
        <v>4</v>
      </c>
      <c r="B8" s="28">
        <v>44569</v>
      </c>
      <c r="C8" s="23" t="s">
        <v>738</v>
      </c>
      <c r="D8" s="23" t="s">
        <v>20</v>
      </c>
      <c r="I8" s="72"/>
      <c r="J8" s="72"/>
      <c r="K8" s="72">
        <v>2</v>
      </c>
      <c r="L8" s="72"/>
      <c r="M8" s="23">
        <f t="shared" si="1"/>
        <v>164</v>
      </c>
      <c r="N8" s="23">
        <f t="shared" si="2"/>
        <v>164</v>
      </c>
      <c r="O8" s="23">
        <f t="shared" si="3"/>
        <v>244</v>
      </c>
      <c r="P8" s="23">
        <f t="shared" si="4"/>
        <v>246</v>
      </c>
      <c r="Q8" t="s">
        <v>740</v>
      </c>
      <c r="R8" s="51"/>
      <c r="S8" s="51" t="s">
        <v>741</v>
      </c>
    </row>
    <row r="9" spans="1:19">
      <c r="A9" s="38">
        <v>5</v>
      </c>
      <c r="B9" s="28">
        <v>44570</v>
      </c>
      <c r="C9" s="23" t="s">
        <v>742</v>
      </c>
      <c r="D9" s="38" t="s">
        <v>20</v>
      </c>
      <c r="I9" s="72">
        <v>4</v>
      </c>
      <c r="J9" s="72">
        <v>4</v>
      </c>
      <c r="K9" s="72"/>
      <c r="L9" s="72"/>
      <c r="M9" s="23">
        <f t="shared" si="1"/>
        <v>160</v>
      </c>
      <c r="N9" s="23">
        <f t="shared" si="2"/>
        <v>160</v>
      </c>
      <c r="O9" s="23">
        <f t="shared" si="3"/>
        <v>244</v>
      </c>
      <c r="P9" s="23">
        <f t="shared" si="4"/>
        <v>246</v>
      </c>
      <c r="Q9" t="s">
        <v>737</v>
      </c>
      <c r="R9" s="51"/>
      <c r="S9" s="51"/>
    </row>
    <row r="10" spans="1:19">
      <c r="A10" s="38">
        <v>6</v>
      </c>
      <c r="B10" s="28">
        <v>44570</v>
      </c>
      <c r="C10" s="23" t="s">
        <v>743</v>
      </c>
      <c r="D10" s="38" t="s">
        <v>20</v>
      </c>
      <c r="I10" s="72">
        <v>4</v>
      </c>
      <c r="J10" s="72">
        <v>4</v>
      </c>
      <c r="K10" s="72"/>
      <c r="L10" s="72"/>
      <c r="M10" s="23">
        <f t="shared" si="1"/>
        <v>156</v>
      </c>
      <c r="N10" s="23">
        <f t="shared" si="2"/>
        <v>156</v>
      </c>
      <c r="O10" s="23">
        <f t="shared" si="3"/>
        <v>244</v>
      </c>
      <c r="P10" s="23">
        <f t="shared" si="4"/>
        <v>246</v>
      </c>
      <c r="Q10" t="s">
        <v>744</v>
      </c>
      <c r="R10" s="51"/>
      <c r="S10" s="51" t="s">
        <v>745</v>
      </c>
    </row>
    <row r="11" spans="1:19">
      <c r="A11" s="38">
        <v>7</v>
      </c>
      <c r="B11" s="28">
        <v>44570</v>
      </c>
      <c r="C11" s="23" t="s">
        <v>623</v>
      </c>
      <c r="D11" s="38" t="s">
        <v>20</v>
      </c>
      <c r="I11" s="72"/>
      <c r="J11" s="72">
        <v>4</v>
      </c>
      <c r="K11" s="72"/>
      <c r="L11" s="72"/>
      <c r="M11" s="23">
        <f t="shared" si="1"/>
        <v>156</v>
      </c>
      <c r="N11" s="23">
        <f t="shared" si="2"/>
        <v>152</v>
      </c>
      <c r="O11" s="23">
        <f t="shared" si="3"/>
        <v>244</v>
      </c>
      <c r="P11" s="23">
        <f t="shared" si="4"/>
        <v>246</v>
      </c>
      <c r="Q11" t="s">
        <v>744</v>
      </c>
      <c r="R11" s="51"/>
      <c r="S11" s="51"/>
    </row>
    <row r="12" spans="1:19">
      <c r="A12" s="38">
        <v>8</v>
      </c>
      <c r="B12" s="28">
        <v>44570</v>
      </c>
      <c r="C12" s="23" t="s">
        <v>43</v>
      </c>
      <c r="D12" s="23" t="s">
        <v>20</v>
      </c>
      <c r="I12" s="72"/>
      <c r="J12" s="72"/>
      <c r="K12" s="72"/>
      <c r="L12" s="73">
        <v>2</v>
      </c>
      <c r="M12" s="23">
        <f t="shared" si="1"/>
        <v>156</v>
      </c>
      <c r="N12" s="23">
        <f t="shared" si="2"/>
        <v>152</v>
      </c>
      <c r="O12" s="23">
        <f t="shared" si="3"/>
        <v>244</v>
      </c>
      <c r="P12" s="23">
        <f t="shared" si="4"/>
        <v>244</v>
      </c>
      <c r="Q12" t="s">
        <v>746</v>
      </c>
      <c r="R12" s="51"/>
      <c r="S12" s="51" t="s">
        <v>747</v>
      </c>
    </row>
    <row r="13" spans="1:19">
      <c r="A13" s="38">
        <v>9</v>
      </c>
      <c r="B13" s="28">
        <v>44572</v>
      </c>
      <c r="C13" s="23" t="s">
        <v>738</v>
      </c>
      <c r="D13" s="23" t="s">
        <v>20</v>
      </c>
      <c r="I13" s="72"/>
      <c r="J13" s="72"/>
      <c r="K13" s="72"/>
      <c r="L13" s="73">
        <v>1</v>
      </c>
      <c r="M13" s="23">
        <f t="shared" si="1"/>
        <v>156</v>
      </c>
      <c r="N13" s="23">
        <f t="shared" si="2"/>
        <v>152</v>
      </c>
      <c r="O13" s="23">
        <f t="shared" si="3"/>
        <v>244</v>
      </c>
      <c r="P13" s="23">
        <f t="shared" si="4"/>
        <v>243</v>
      </c>
      <c r="Q13" t="s">
        <v>584</v>
      </c>
      <c r="R13" s="51"/>
      <c r="S13" s="51"/>
    </row>
    <row r="14" spans="1:19">
      <c r="A14" s="38">
        <v>10</v>
      </c>
      <c r="B14" s="28">
        <v>44572</v>
      </c>
      <c r="C14" s="23" t="s">
        <v>123</v>
      </c>
      <c r="D14" s="23" t="s">
        <v>20</v>
      </c>
      <c r="I14" s="72"/>
      <c r="J14" s="72"/>
      <c r="K14" s="72"/>
      <c r="L14" s="72">
        <v>1</v>
      </c>
      <c r="M14" s="23">
        <f t="shared" si="1"/>
        <v>156</v>
      </c>
      <c r="N14" s="23">
        <f t="shared" si="2"/>
        <v>152</v>
      </c>
      <c r="O14" s="23">
        <f t="shared" si="3"/>
        <v>244</v>
      </c>
      <c r="P14" s="23">
        <f t="shared" si="4"/>
        <v>242</v>
      </c>
      <c r="Q14" t="s">
        <v>749</v>
      </c>
      <c r="R14" s="51"/>
      <c r="S14" s="51" t="s">
        <v>750</v>
      </c>
    </row>
    <row r="15" customFormat="1" spans="1:17">
      <c r="A15" s="38">
        <v>11</v>
      </c>
      <c r="B15" s="28">
        <v>44573</v>
      </c>
      <c r="C15" s="23" t="s">
        <v>751</v>
      </c>
      <c r="D15" s="38" t="s">
        <v>20</v>
      </c>
      <c r="E15"/>
      <c r="F15"/>
      <c r="G15"/>
      <c r="H15"/>
      <c r="I15" s="72">
        <v>4</v>
      </c>
      <c r="J15" s="72"/>
      <c r="K15" s="72"/>
      <c r="L15" s="72"/>
      <c r="M15" s="23">
        <f t="shared" si="1"/>
        <v>152</v>
      </c>
      <c r="N15" s="23">
        <f t="shared" si="2"/>
        <v>152</v>
      </c>
      <c r="O15" s="23">
        <f t="shared" si="3"/>
        <v>244</v>
      </c>
      <c r="P15" s="23">
        <f t="shared" si="4"/>
        <v>242</v>
      </c>
      <c r="Q15" t="s">
        <v>752</v>
      </c>
    </row>
    <row r="16" spans="1:19">
      <c r="A16" s="38">
        <v>12</v>
      </c>
      <c r="B16" s="28">
        <v>44574</v>
      </c>
      <c r="C16" s="23" t="s">
        <v>132</v>
      </c>
      <c r="D16" s="38" t="s">
        <v>20</v>
      </c>
      <c r="I16" s="72"/>
      <c r="J16" s="72">
        <v>4</v>
      </c>
      <c r="K16" s="72"/>
      <c r="L16" s="72">
        <v>18</v>
      </c>
      <c r="M16" s="23">
        <f t="shared" si="1"/>
        <v>152</v>
      </c>
      <c r="N16" s="23">
        <f t="shared" si="2"/>
        <v>148</v>
      </c>
      <c r="O16" s="23">
        <f t="shared" si="3"/>
        <v>244</v>
      </c>
      <c r="P16" s="23">
        <f t="shared" si="4"/>
        <v>224</v>
      </c>
      <c r="Q16" t="s">
        <v>753</v>
      </c>
      <c r="R16" s="76">
        <v>44582</v>
      </c>
      <c r="S16" s="51" t="s">
        <v>735</v>
      </c>
    </row>
    <row r="17" spans="1:19">
      <c r="A17" s="38">
        <v>13</v>
      </c>
      <c r="B17" s="59">
        <v>44574</v>
      </c>
      <c r="C17" s="60" t="s">
        <v>199</v>
      </c>
      <c r="D17" s="60" t="s">
        <v>20</v>
      </c>
      <c r="E17" s="51"/>
      <c r="F17" s="51"/>
      <c r="G17" s="51"/>
      <c r="H17" s="51"/>
      <c r="I17" s="51"/>
      <c r="J17" s="51"/>
      <c r="K17" s="51">
        <v>1</v>
      </c>
      <c r="L17" s="51">
        <v>1</v>
      </c>
      <c r="M17" s="23">
        <f t="shared" si="1"/>
        <v>152</v>
      </c>
      <c r="N17" s="23">
        <f t="shared" si="2"/>
        <v>148</v>
      </c>
      <c r="O17" s="23">
        <f t="shared" si="3"/>
        <v>243</v>
      </c>
      <c r="P17" s="23">
        <f t="shared" si="4"/>
        <v>223</v>
      </c>
      <c r="Q17" s="51" t="s">
        <v>755</v>
      </c>
      <c r="R17" s="51"/>
      <c r="S17" s="51"/>
    </row>
    <row r="18" spans="1:19">
      <c r="A18" s="38">
        <v>14</v>
      </c>
      <c r="B18" s="59">
        <v>44575</v>
      </c>
      <c r="C18" s="60" t="s">
        <v>38</v>
      </c>
      <c r="D18" s="38" t="s">
        <v>20</v>
      </c>
      <c r="E18" s="51"/>
      <c r="F18" s="51"/>
      <c r="G18" s="51"/>
      <c r="H18" s="51"/>
      <c r="I18" s="51"/>
      <c r="J18" s="51"/>
      <c r="K18" s="51">
        <v>12</v>
      </c>
      <c r="L18" s="51"/>
      <c r="M18" s="23">
        <f t="shared" si="1"/>
        <v>152</v>
      </c>
      <c r="N18" s="23">
        <f t="shared" si="2"/>
        <v>148</v>
      </c>
      <c r="O18" s="23">
        <f t="shared" si="3"/>
        <v>231</v>
      </c>
      <c r="P18" s="23">
        <f t="shared" si="4"/>
        <v>223</v>
      </c>
      <c r="Q18" s="51" t="s">
        <v>414</v>
      </c>
      <c r="R18" s="51"/>
      <c r="S18" s="51" t="s">
        <v>757</v>
      </c>
    </row>
    <row r="19" spans="1:19">
      <c r="A19" s="38">
        <v>15</v>
      </c>
      <c r="B19" s="59">
        <v>44575</v>
      </c>
      <c r="C19" s="60" t="s">
        <v>743</v>
      </c>
      <c r="D19" s="38" t="s">
        <v>20</v>
      </c>
      <c r="E19" s="51"/>
      <c r="F19" s="51"/>
      <c r="G19" s="51"/>
      <c r="H19" s="51"/>
      <c r="I19" s="51">
        <v>4</v>
      </c>
      <c r="J19" s="51">
        <v>4</v>
      </c>
      <c r="K19" s="51"/>
      <c r="L19" s="51"/>
      <c r="M19" s="23">
        <f t="shared" si="1"/>
        <v>148</v>
      </c>
      <c r="N19" s="23">
        <f t="shared" si="2"/>
        <v>144</v>
      </c>
      <c r="O19" s="23">
        <f t="shared" si="3"/>
        <v>231</v>
      </c>
      <c r="P19" s="23">
        <f t="shared" si="4"/>
        <v>223</v>
      </c>
      <c r="Q19" s="51" t="s">
        <v>744</v>
      </c>
      <c r="R19" s="51"/>
      <c r="S19" s="51"/>
    </row>
    <row r="20" spans="1:19">
      <c r="A20" s="38">
        <v>16</v>
      </c>
      <c r="B20" s="59">
        <v>44576</v>
      </c>
      <c r="C20" s="60" t="s">
        <v>751</v>
      </c>
      <c r="D20" s="38" t="s">
        <v>20</v>
      </c>
      <c r="E20" s="51"/>
      <c r="F20" s="51"/>
      <c r="G20" s="51"/>
      <c r="H20" s="51"/>
      <c r="I20" s="51">
        <v>20</v>
      </c>
      <c r="J20" s="51">
        <v>28</v>
      </c>
      <c r="K20" s="51"/>
      <c r="L20" s="51"/>
      <c r="M20" s="23">
        <f t="shared" si="1"/>
        <v>128</v>
      </c>
      <c r="N20" s="23">
        <f t="shared" si="2"/>
        <v>116</v>
      </c>
      <c r="O20" s="23">
        <f t="shared" si="3"/>
        <v>231</v>
      </c>
      <c r="P20" s="23">
        <f t="shared" si="4"/>
        <v>223</v>
      </c>
      <c r="Q20" s="51" t="s">
        <v>752</v>
      </c>
      <c r="R20" s="51"/>
      <c r="S20" s="51" t="s">
        <v>745</v>
      </c>
    </row>
    <row r="21" spans="1:19">
      <c r="A21" s="38">
        <v>17</v>
      </c>
      <c r="B21" s="59">
        <v>44576</v>
      </c>
      <c r="C21" s="61" t="s">
        <v>42</v>
      </c>
      <c r="D21" s="60" t="s">
        <v>20</v>
      </c>
      <c r="E21" s="51"/>
      <c r="F21" s="51"/>
      <c r="G21" s="51"/>
      <c r="H21" s="51"/>
      <c r="I21" s="51"/>
      <c r="J21" s="51">
        <v>2</v>
      </c>
      <c r="K21" s="51">
        <v>3</v>
      </c>
      <c r="L21" s="51">
        <v>1</v>
      </c>
      <c r="M21" s="23">
        <f t="shared" si="1"/>
        <v>128</v>
      </c>
      <c r="N21" s="23">
        <f t="shared" si="2"/>
        <v>114</v>
      </c>
      <c r="O21" s="23">
        <f t="shared" si="3"/>
        <v>228</v>
      </c>
      <c r="P21" s="23">
        <f t="shared" si="4"/>
        <v>222</v>
      </c>
      <c r="Q21" s="77" t="s">
        <v>759</v>
      </c>
      <c r="R21" s="51"/>
      <c r="S21" s="51"/>
    </row>
    <row r="22" spans="1:19">
      <c r="A22" s="38">
        <v>18</v>
      </c>
      <c r="B22" s="59">
        <v>44577</v>
      </c>
      <c r="C22" s="60" t="s">
        <v>38</v>
      </c>
      <c r="D22" s="38" t="s">
        <v>20</v>
      </c>
      <c r="E22" s="51"/>
      <c r="F22" s="51"/>
      <c r="G22" s="51"/>
      <c r="H22" s="51"/>
      <c r="I22" s="51">
        <v>4</v>
      </c>
      <c r="J22" s="51"/>
      <c r="K22" s="51"/>
      <c r="L22" s="51"/>
      <c r="M22" s="23">
        <f t="shared" si="1"/>
        <v>124</v>
      </c>
      <c r="N22" s="23">
        <f t="shared" si="2"/>
        <v>114</v>
      </c>
      <c r="O22" s="23">
        <f t="shared" si="3"/>
        <v>228</v>
      </c>
      <c r="P22" s="23">
        <f t="shared" si="4"/>
        <v>222</v>
      </c>
      <c r="Q22" s="51" t="s">
        <v>414</v>
      </c>
      <c r="R22" s="51"/>
      <c r="S22" s="51" t="s">
        <v>760</v>
      </c>
    </row>
    <row r="23" spans="1:19">
      <c r="A23" s="38">
        <v>19</v>
      </c>
      <c r="B23" s="59">
        <v>44579</v>
      </c>
      <c r="C23" s="61" t="s">
        <v>297</v>
      </c>
      <c r="D23" s="60" t="s">
        <v>20</v>
      </c>
      <c r="E23" s="51"/>
      <c r="F23" s="51"/>
      <c r="G23" s="51"/>
      <c r="H23" s="51"/>
      <c r="I23" s="51"/>
      <c r="J23" s="51">
        <v>2</v>
      </c>
      <c r="K23" s="51"/>
      <c r="L23" s="51"/>
      <c r="M23" s="23">
        <f t="shared" si="1"/>
        <v>124</v>
      </c>
      <c r="N23" s="23">
        <f t="shared" si="2"/>
        <v>112</v>
      </c>
      <c r="O23" s="23">
        <f t="shared" si="3"/>
        <v>228</v>
      </c>
      <c r="P23" s="23">
        <f t="shared" si="4"/>
        <v>222</v>
      </c>
      <c r="Q23" s="77" t="s">
        <v>761</v>
      </c>
      <c r="R23" s="51"/>
      <c r="S23" s="51"/>
    </row>
    <row r="24" spans="1:19">
      <c r="A24" s="38">
        <v>20</v>
      </c>
      <c r="B24" s="59">
        <v>44579</v>
      </c>
      <c r="C24" s="60" t="s">
        <v>23</v>
      </c>
      <c r="D24" s="60" t="s">
        <v>20</v>
      </c>
      <c r="E24" s="51"/>
      <c r="F24" s="51"/>
      <c r="G24" s="51"/>
      <c r="H24" s="51"/>
      <c r="I24" s="51">
        <v>1</v>
      </c>
      <c r="J24" s="51">
        <v>3</v>
      </c>
      <c r="K24" s="51"/>
      <c r="L24" s="51"/>
      <c r="M24" s="23">
        <f t="shared" si="1"/>
        <v>123</v>
      </c>
      <c r="N24" s="23">
        <f t="shared" si="2"/>
        <v>109</v>
      </c>
      <c r="O24" s="23">
        <f t="shared" si="3"/>
        <v>228</v>
      </c>
      <c r="P24" s="23">
        <f t="shared" si="4"/>
        <v>222</v>
      </c>
      <c r="Q24" s="51" t="s">
        <v>763</v>
      </c>
      <c r="R24" s="51"/>
      <c r="S24" s="51" t="s">
        <v>764</v>
      </c>
    </row>
    <row r="25" customFormat="1" spans="1:17">
      <c r="A25" s="38">
        <v>21</v>
      </c>
      <c r="B25" s="28">
        <v>44580</v>
      </c>
      <c r="C25" s="61" t="s">
        <v>42</v>
      </c>
      <c r="D25" s="38" t="s">
        <v>20</v>
      </c>
      <c r="E25"/>
      <c r="F25"/>
      <c r="G25"/>
      <c r="H25"/>
      <c r="I25" s="72"/>
      <c r="J25" s="72"/>
      <c r="K25" s="72"/>
      <c r="L25" s="72">
        <v>6</v>
      </c>
      <c r="M25" s="23">
        <f t="shared" si="1"/>
        <v>123</v>
      </c>
      <c r="N25" s="23">
        <f t="shared" si="2"/>
        <v>109</v>
      </c>
      <c r="O25" s="23">
        <f t="shared" si="3"/>
        <v>228</v>
      </c>
      <c r="P25" s="23">
        <f t="shared" si="4"/>
        <v>216</v>
      </c>
      <c r="Q25" s="77" t="s">
        <v>765</v>
      </c>
    </row>
    <row r="26" spans="1:19">
      <c r="A26" s="38">
        <v>22</v>
      </c>
      <c r="B26" s="28">
        <v>44580</v>
      </c>
      <c r="C26" s="23" t="s">
        <v>23</v>
      </c>
      <c r="D26" s="60" t="s">
        <v>20</v>
      </c>
      <c r="I26" s="72">
        <v>2</v>
      </c>
      <c r="J26" s="72"/>
      <c r="K26" s="72"/>
      <c r="L26" s="72">
        <v>2</v>
      </c>
      <c r="M26" s="23">
        <f t="shared" si="1"/>
        <v>121</v>
      </c>
      <c r="N26" s="23">
        <f t="shared" si="2"/>
        <v>109</v>
      </c>
      <c r="O26" s="23">
        <f t="shared" si="3"/>
        <v>228</v>
      </c>
      <c r="P26" s="23">
        <f t="shared" si="4"/>
        <v>214</v>
      </c>
      <c r="Q26" t="s">
        <v>767</v>
      </c>
      <c r="R26" s="76">
        <v>44583</v>
      </c>
      <c r="S26" s="51" t="s">
        <v>735</v>
      </c>
    </row>
    <row r="27" spans="1:19">
      <c r="A27" s="38">
        <v>23</v>
      </c>
      <c r="B27" s="28">
        <v>44580</v>
      </c>
      <c r="C27" s="23" t="s">
        <v>23</v>
      </c>
      <c r="D27" s="60" t="s">
        <v>20</v>
      </c>
      <c r="I27" s="72"/>
      <c r="J27" s="72">
        <v>1</v>
      </c>
      <c r="K27" s="72"/>
      <c r="L27" s="72"/>
      <c r="M27" s="23">
        <f t="shared" si="1"/>
        <v>121</v>
      </c>
      <c r="N27" s="23">
        <f t="shared" si="2"/>
        <v>108</v>
      </c>
      <c r="O27" s="23">
        <f t="shared" si="3"/>
        <v>228</v>
      </c>
      <c r="P27" s="23">
        <f t="shared" si="4"/>
        <v>214</v>
      </c>
      <c r="Q27" t="s">
        <v>768</v>
      </c>
      <c r="R27" s="51"/>
      <c r="S27" s="51"/>
    </row>
    <row r="28" spans="1:19">
      <c r="A28" s="38">
        <v>24</v>
      </c>
      <c r="B28" s="28">
        <v>44581</v>
      </c>
      <c r="C28" s="23" t="s">
        <v>297</v>
      </c>
      <c r="D28" s="60" t="s">
        <v>20</v>
      </c>
      <c r="I28" s="72">
        <v>1</v>
      </c>
      <c r="J28" s="72"/>
      <c r="K28" s="72">
        <v>1</v>
      </c>
      <c r="L28" s="72">
        <v>2</v>
      </c>
      <c r="M28" s="23">
        <f t="shared" si="1"/>
        <v>120</v>
      </c>
      <c r="N28" s="23">
        <f t="shared" si="2"/>
        <v>108</v>
      </c>
      <c r="O28" s="23">
        <f t="shared" si="3"/>
        <v>227</v>
      </c>
      <c r="P28" s="23">
        <f t="shared" si="4"/>
        <v>212</v>
      </c>
      <c r="Q28" s="51" t="s">
        <v>771</v>
      </c>
      <c r="R28" s="51"/>
      <c r="S28" s="51" t="s">
        <v>772</v>
      </c>
    </row>
    <row r="29" spans="1:19">
      <c r="A29" s="38">
        <v>25</v>
      </c>
      <c r="B29" s="28">
        <v>44582</v>
      </c>
      <c r="C29" s="60" t="s">
        <v>751</v>
      </c>
      <c r="D29" s="38" t="s">
        <v>20</v>
      </c>
      <c r="I29" s="72"/>
      <c r="J29" s="72">
        <v>40</v>
      </c>
      <c r="K29" s="72"/>
      <c r="L29" s="72"/>
      <c r="M29" s="23">
        <f t="shared" si="1"/>
        <v>120</v>
      </c>
      <c r="N29" s="23">
        <f t="shared" si="2"/>
        <v>68</v>
      </c>
      <c r="O29" s="23">
        <f t="shared" si="3"/>
        <v>227</v>
      </c>
      <c r="P29" s="23">
        <f t="shared" si="4"/>
        <v>212</v>
      </c>
      <c r="Q29" s="51" t="s">
        <v>752</v>
      </c>
      <c r="R29" s="51"/>
      <c r="S29" s="51"/>
    </row>
    <row r="30" spans="1:19">
      <c r="A30" s="38">
        <v>26</v>
      </c>
      <c r="B30" s="28">
        <v>44582</v>
      </c>
      <c r="C30" s="23" t="s">
        <v>123</v>
      </c>
      <c r="D30" s="60" t="s">
        <v>20</v>
      </c>
      <c r="I30" s="72"/>
      <c r="J30" s="72">
        <v>1</v>
      </c>
      <c r="K30" s="72">
        <v>1</v>
      </c>
      <c r="L30" s="72"/>
      <c r="M30" s="23">
        <f t="shared" si="1"/>
        <v>120</v>
      </c>
      <c r="N30" s="23">
        <f t="shared" si="2"/>
        <v>67</v>
      </c>
      <c r="O30" s="23">
        <f t="shared" si="3"/>
        <v>226</v>
      </c>
      <c r="P30" s="23">
        <f t="shared" si="4"/>
        <v>212</v>
      </c>
      <c r="Q30" s="51" t="s">
        <v>775</v>
      </c>
      <c r="R30" s="51"/>
      <c r="S30" s="51" t="s">
        <v>776</v>
      </c>
    </row>
    <row r="31" spans="1:19">
      <c r="A31" s="38">
        <v>27</v>
      </c>
      <c r="B31" s="28">
        <v>44582</v>
      </c>
      <c r="C31" s="23" t="s">
        <v>29</v>
      </c>
      <c r="D31" s="60" t="s">
        <v>20</v>
      </c>
      <c r="I31" s="72"/>
      <c r="J31" s="72">
        <v>1</v>
      </c>
      <c r="K31" s="72">
        <v>1</v>
      </c>
      <c r="L31" s="72"/>
      <c r="M31" s="23">
        <f t="shared" si="1"/>
        <v>120</v>
      </c>
      <c r="N31" s="23">
        <f t="shared" si="2"/>
        <v>66</v>
      </c>
      <c r="O31" s="23">
        <f t="shared" si="3"/>
        <v>225</v>
      </c>
      <c r="P31" s="23">
        <f t="shared" si="4"/>
        <v>212</v>
      </c>
      <c r="Q31" s="51" t="s">
        <v>778</v>
      </c>
      <c r="R31" s="51"/>
      <c r="S31" s="51"/>
    </row>
    <row r="32" spans="1:19">
      <c r="A32" s="38">
        <v>28</v>
      </c>
      <c r="B32" s="28">
        <v>44585</v>
      </c>
      <c r="C32" s="23" t="s">
        <v>297</v>
      </c>
      <c r="D32" s="60" t="s">
        <v>20</v>
      </c>
      <c r="I32" s="72">
        <v>40</v>
      </c>
      <c r="J32" s="72"/>
      <c r="K32" s="72">
        <v>2</v>
      </c>
      <c r="L32" s="72">
        <v>2</v>
      </c>
      <c r="M32" s="23">
        <f t="shared" si="1"/>
        <v>80</v>
      </c>
      <c r="N32" s="23">
        <f t="shared" si="2"/>
        <v>66</v>
      </c>
      <c r="O32" s="23">
        <f t="shared" si="3"/>
        <v>223</v>
      </c>
      <c r="P32" s="23">
        <f t="shared" si="4"/>
        <v>210</v>
      </c>
      <c r="Q32" s="51" t="s">
        <v>779</v>
      </c>
      <c r="R32" s="51"/>
      <c r="S32" s="51" t="s">
        <v>760</v>
      </c>
    </row>
    <row r="33" spans="1:19">
      <c r="A33" s="38">
        <v>29</v>
      </c>
      <c r="B33" s="28">
        <v>44585</v>
      </c>
      <c r="C33" s="23" t="s">
        <v>29</v>
      </c>
      <c r="D33" s="38" t="s">
        <v>20</v>
      </c>
      <c r="I33" s="72"/>
      <c r="J33" s="72"/>
      <c r="K33" s="72">
        <v>12</v>
      </c>
      <c r="L33" s="72">
        <v>6</v>
      </c>
      <c r="M33" s="23">
        <f t="shared" si="1"/>
        <v>80</v>
      </c>
      <c r="N33" s="23">
        <f t="shared" si="2"/>
        <v>66</v>
      </c>
      <c r="O33" s="23">
        <f t="shared" si="3"/>
        <v>211</v>
      </c>
      <c r="P33" s="23">
        <f t="shared" si="4"/>
        <v>204</v>
      </c>
      <c r="Q33" t="s">
        <v>781</v>
      </c>
      <c r="R33" s="51"/>
      <c r="S33" s="51"/>
    </row>
    <row r="34" spans="1:19">
      <c r="A34" s="38">
        <v>30</v>
      </c>
      <c r="B34" s="28">
        <v>44586</v>
      </c>
      <c r="C34" s="60" t="s">
        <v>751</v>
      </c>
      <c r="D34" s="38" t="s">
        <v>20</v>
      </c>
      <c r="I34" s="72">
        <v>12</v>
      </c>
      <c r="J34" s="72">
        <v>8</v>
      </c>
      <c r="K34" s="72"/>
      <c r="L34" s="72"/>
      <c r="M34" s="23">
        <f t="shared" si="1"/>
        <v>68</v>
      </c>
      <c r="N34" s="23">
        <f t="shared" si="2"/>
        <v>58</v>
      </c>
      <c r="O34" s="23">
        <f t="shared" si="3"/>
        <v>211</v>
      </c>
      <c r="P34" s="23">
        <f t="shared" si="4"/>
        <v>204</v>
      </c>
      <c r="Q34" s="51" t="s">
        <v>752</v>
      </c>
      <c r="R34" s="51"/>
      <c r="S34" s="51" t="s">
        <v>782</v>
      </c>
    </row>
    <row r="35" customFormat="1" spans="1:17">
      <c r="A35" s="38">
        <v>31</v>
      </c>
      <c r="B35" s="28">
        <v>44586</v>
      </c>
      <c r="C35" s="60" t="s">
        <v>751</v>
      </c>
      <c r="D35" s="60" t="s">
        <v>20</v>
      </c>
      <c r="E35"/>
      <c r="F35"/>
      <c r="G35"/>
      <c r="H35"/>
      <c r="I35" s="72"/>
      <c r="J35" s="72"/>
      <c r="K35" s="72"/>
      <c r="L35" s="72">
        <v>1</v>
      </c>
      <c r="M35" s="23">
        <f t="shared" si="1"/>
        <v>68</v>
      </c>
      <c r="N35" s="23">
        <f t="shared" si="2"/>
        <v>58</v>
      </c>
      <c r="O35" s="23">
        <f t="shared" si="3"/>
        <v>211</v>
      </c>
      <c r="P35" s="23">
        <f t="shared" si="4"/>
        <v>203</v>
      </c>
      <c r="Q35" s="51" t="s">
        <v>784</v>
      </c>
    </row>
    <row r="36" spans="1:19">
      <c r="A36" s="38">
        <v>32</v>
      </c>
      <c r="B36" s="28">
        <v>44586</v>
      </c>
      <c r="C36" s="23" t="s">
        <v>23</v>
      </c>
      <c r="D36" s="38" t="s">
        <v>20</v>
      </c>
      <c r="I36" s="72"/>
      <c r="J36" s="72"/>
      <c r="K36" s="72">
        <v>6</v>
      </c>
      <c r="L36" s="72">
        <v>6</v>
      </c>
      <c r="M36" s="23">
        <f t="shared" si="1"/>
        <v>68</v>
      </c>
      <c r="N36" s="23">
        <f t="shared" si="2"/>
        <v>58</v>
      </c>
      <c r="O36" s="23">
        <f t="shared" si="3"/>
        <v>205</v>
      </c>
      <c r="P36" s="23">
        <f t="shared" si="4"/>
        <v>197</v>
      </c>
      <c r="Q36" t="s">
        <v>787</v>
      </c>
      <c r="R36" s="76">
        <v>44607</v>
      </c>
      <c r="S36" s="51" t="s">
        <v>735</v>
      </c>
    </row>
    <row r="37" spans="1:19">
      <c r="A37" s="38">
        <v>33</v>
      </c>
      <c r="B37" s="28">
        <v>44586</v>
      </c>
      <c r="C37" s="23" t="s">
        <v>23</v>
      </c>
      <c r="D37" s="60" t="s">
        <v>20</v>
      </c>
      <c r="I37" s="72"/>
      <c r="J37" s="72"/>
      <c r="K37" s="72"/>
      <c r="L37" s="72">
        <v>1</v>
      </c>
      <c r="M37" s="23">
        <f t="shared" si="1"/>
        <v>68</v>
      </c>
      <c r="N37" s="23">
        <f t="shared" si="2"/>
        <v>58</v>
      </c>
      <c r="O37" s="23">
        <f t="shared" si="3"/>
        <v>205</v>
      </c>
      <c r="P37" s="23">
        <f t="shared" si="4"/>
        <v>196</v>
      </c>
      <c r="Q37" t="s">
        <v>789</v>
      </c>
      <c r="R37" s="51"/>
      <c r="S37" s="51"/>
    </row>
    <row r="38" spans="1:19">
      <c r="A38" s="38">
        <v>34</v>
      </c>
      <c r="B38" s="28">
        <v>44586</v>
      </c>
      <c r="C38" s="23" t="s">
        <v>38</v>
      </c>
      <c r="D38" s="60" t="s">
        <v>20</v>
      </c>
      <c r="I38" s="72"/>
      <c r="J38" s="72"/>
      <c r="K38" s="72">
        <v>4</v>
      </c>
      <c r="L38" s="72"/>
      <c r="M38" s="23">
        <f t="shared" si="1"/>
        <v>68</v>
      </c>
      <c r="N38" s="23">
        <f t="shared" si="2"/>
        <v>58</v>
      </c>
      <c r="O38" s="23">
        <f t="shared" si="3"/>
        <v>201</v>
      </c>
      <c r="P38" s="23">
        <f t="shared" si="4"/>
        <v>196</v>
      </c>
      <c r="Q38" t="s">
        <v>791</v>
      </c>
      <c r="R38" s="51"/>
      <c r="S38" s="51" t="s">
        <v>772</v>
      </c>
    </row>
    <row r="39" spans="1:19">
      <c r="A39" s="38">
        <v>35</v>
      </c>
      <c r="B39" s="28">
        <v>44587</v>
      </c>
      <c r="C39" s="23" t="s">
        <v>43</v>
      </c>
      <c r="D39" s="60" t="s">
        <v>20</v>
      </c>
      <c r="I39" s="72"/>
      <c r="J39" s="72"/>
      <c r="K39" s="72">
        <v>3</v>
      </c>
      <c r="L39" s="72">
        <v>2</v>
      </c>
      <c r="M39" s="23">
        <f t="shared" ref="M39:M61" si="5">M38+E39-I39</f>
        <v>68</v>
      </c>
      <c r="N39" s="23">
        <f t="shared" ref="N39:N61" si="6">N38+F39-J39</f>
        <v>58</v>
      </c>
      <c r="O39" s="23">
        <f t="shared" ref="O39:O61" si="7">O38+G39-K39</f>
        <v>198</v>
      </c>
      <c r="P39" s="23">
        <f t="shared" ref="P39:P61" si="8">P38+H39-L39</f>
        <v>194</v>
      </c>
      <c r="Q39" t="s">
        <v>393</v>
      </c>
      <c r="R39" s="51"/>
      <c r="S39" s="51"/>
    </row>
    <row r="40" spans="1:19">
      <c r="A40" s="38">
        <v>36</v>
      </c>
      <c r="B40" s="28">
        <v>44602</v>
      </c>
      <c r="C40" s="23" t="s">
        <v>123</v>
      </c>
      <c r="D40" s="38" t="s">
        <v>20</v>
      </c>
      <c r="I40" s="72"/>
      <c r="J40" s="72"/>
      <c r="K40" s="72">
        <v>6</v>
      </c>
      <c r="L40" s="72">
        <v>6</v>
      </c>
      <c r="M40" s="23">
        <f t="shared" si="5"/>
        <v>68</v>
      </c>
      <c r="N40" s="23">
        <f t="shared" si="6"/>
        <v>58</v>
      </c>
      <c r="O40" s="23">
        <f t="shared" si="7"/>
        <v>192</v>
      </c>
      <c r="P40" s="23">
        <f t="shared" si="8"/>
        <v>188</v>
      </c>
      <c r="Q40" t="s">
        <v>749</v>
      </c>
      <c r="R40" s="51"/>
      <c r="S40" s="51" t="s">
        <v>793</v>
      </c>
    </row>
    <row r="41" spans="1:19">
      <c r="A41" s="38">
        <v>37</v>
      </c>
      <c r="B41" s="28">
        <v>44602</v>
      </c>
      <c r="C41" s="23" t="s">
        <v>23</v>
      </c>
      <c r="D41" s="60" t="s">
        <v>20</v>
      </c>
      <c r="I41" s="72">
        <v>1</v>
      </c>
      <c r="J41" s="72">
        <v>1</v>
      </c>
      <c r="K41" s="72"/>
      <c r="L41" s="72"/>
      <c r="M41" s="23">
        <f t="shared" si="5"/>
        <v>67</v>
      </c>
      <c r="N41" s="23">
        <f t="shared" si="6"/>
        <v>57</v>
      </c>
      <c r="O41" s="23">
        <f t="shared" si="7"/>
        <v>192</v>
      </c>
      <c r="P41" s="23">
        <f t="shared" si="8"/>
        <v>188</v>
      </c>
      <c r="Q41" t="s">
        <v>794</v>
      </c>
      <c r="R41" s="51"/>
      <c r="S41" s="51"/>
    </row>
    <row r="42" spans="1:19">
      <c r="A42" s="38">
        <v>38</v>
      </c>
      <c r="B42" s="28">
        <v>44603</v>
      </c>
      <c r="C42" s="23" t="s">
        <v>123</v>
      </c>
      <c r="D42" s="38" t="s">
        <v>20</v>
      </c>
      <c r="I42" s="72"/>
      <c r="J42" s="72"/>
      <c r="K42" s="72">
        <v>6</v>
      </c>
      <c r="L42" s="72">
        <v>6</v>
      </c>
      <c r="M42" s="23">
        <f t="shared" si="5"/>
        <v>67</v>
      </c>
      <c r="N42" s="23">
        <f t="shared" si="6"/>
        <v>57</v>
      </c>
      <c r="O42" s="23">
        <f t="shared" si="7"/>
        <v>186</v>
      </c>
      <c r="P42" s="23">
        <f t="shared" si="8"/>
        <v>182</v>
      </c>
      <c r="Q42" t="s">
        <v>749</v>
      </c>
      <c r="R42" s="51"/>
      <c r="S42" s="51" t="s">
        <v>760</v>
      </c>
    </row>
    <row r="43" spans="1:19">
      <c r="A43" s="38">
        <v>39</v>
      </c>
      <c r="B43" s="28">
        <v>44603</v>
      </c>
      <c r="C43" s="23" t="s">
        <v>27</v>
      </c>
      <c r="D43" s="60" t="s">
        <v>20</v>
      </c>
      <c r="I43" s="72">
        <v>2</v>
      </c>
      <c r="J43" s="72">
        <v>2</v>
      </c>
      <c r="K43" s="72"/>
      <c r="L43" s="72"/>
      <c r="M43" s="23">
        <f t="shared" si="5"/>
        <v>65</v>
      </c>
      <c r="N43" s="23">
        <f t="shared" si="6"/>
        <v>55</v>
      </c>
      <c r="O43" s="23">
        <f t="shared" si="7"/>
        <v>186</v>
      </c>
      <c r="P43" s="23">
        <f t="shared" si="8"/>
        <v>182</v>
      </c>
      <c r="Q43" t="s">
        <v>797</v>
      </c>
      <c r="R43" s="51"/>
      <c r="S43" s="51"/>
    </row>
    <row r="44" spans="1:19">
      <c r="A44" s="38">
        <v>40</v>
      </c>
      <c r="B44" s="28">
        <v>44606</v>
      </c>
      <c r="C44" s="23" t="s">
        <v>43</v>
      </c>
      <c r="D44" s="38" t="s">
        <v>20</v>
      </c>
      <c r="I44" s="72">
        <v>4</v>
      </c>
      <c r="J44" s="72"/>
      <c r="K44" s="72"/>
      <c r="L44" s="72"/>
      <c r="M44" s="23">
        <f t="shared" si="5"/>
        <v>61</v>
      </c>
      <c r="N44" s="23">
        <f t="shared" si="6"/>
        <v>55</v>
      </c>
      <c r="O44" s="23">
        <f t="shared" si="7"/>
        <v>186</v>
      </c>
      <c r="P44" s="23">
        <f t="shared" si="8"/>
        <v>182</v>
      </c>
      <c r="Q44" t="s">
        <v>798</v>
      </c>
      <c r="R44" s="51"/>
      <c r="S44" s="51" t="s">
        <v>799</v>
      </c>
    </row>
    <row r="45" customFormat="1" spans="1:17">
      <c r="A45" s="38">
        <v>41</v>
      </c>
      <c r="B45" s="28">
        <v>44606</v>
      </c>
      <c r="C45" s="23" t="s">
        <v>123</v>
      </c>
      <c r="D45" s="38" t="s">
        <v>20</v>
      </c>
      <c r="E45"/>
      <c r="F45"/>
      <c r="G45"/>
      <c r="H45"/>
      <c r="I45" s="72"/>
      <c r="J45" s="72"/>
      <c r="K45" s="72"/>
      <c r="L45" s="72">
        <v>6</v>
      </c>
      <c r="M45" s="23">
        <f t="shared" si="5"/>
        <v>61</v>
      </c>
      <c r="N45" s="23">
        <f t="shared" si="6"/>
        <v>55</v>
      </c>
      <c r="O45" s="23">
        <f t="shared" si="7"/>
        <v>186</v>
      </c>
      <c r="P45" s="23">
        <f t="shared" si="8"/>
        <v>176</v>
      </c>
      <c r="Q45" t="s">
        <v>749</v>
      </c>
    </row>
    <row r="46" customFormat="1" spans="1:17">
      <c r="A46" s="38">
        <v>42</v>
      </c>
      <c r="B46" s="28">
        <v>44606</v>
      </c>
      <c r="C46" s="23" t="s">
        <v>23</v>
      </c>
      <c r="D46" s="38" t="s">
        <v>20</v>
      </c>
      <c r="E46"/>
      <c r="F46"/>
      <c r="G46"/>
      <c r="H46"/>
      <c r="I46" s="72">
        <v>4</v>
      </c>
      <c r="J46" s="72">
        <v>4</v>
      </c>
      <c r="K46" s="72"/>
      <c r="L46" s="72"/>
      <c r="M46" s="23">
        <f t="shared" si="5"/>
        <v>57</v>
      </c>
      <c r="N46" s="23">
        <f t="shared" si="6"/>
        <v>51</v>
      </c>
      <c r="O46" s="23">
        <f t="shared" si="7"/>
        <v>186</v>
      </c>
      <c r="P46" s="23">
        <f t="shared" si="8"/>
        <v>176</v>
      </c>
      <c r="Q46" t="s">
        <v>801</v>
      </c>
    </row>
    <row r="47" customFormat="1" spans="1:17">
      <c r="A47" s="38">
        <v>43</v>
      </c>
      <c r="B47" s="28">
        <v>44606</v>
      </c>
      <c r="C47" s="23" t="s">
        <v>43</v>
      </c>
      <c r="D47" s="60" t="s">
        <v>20</v>
      </c>
      <c r="E47"/>
      <c r="F47"/>
      <c r="G47"/>
      <c r="H47"/>
      <c r="I47" s="72">
        <v>1</v>
      </c>
      <c r="J47" s="72">
        <v>1</v>
      </c>
      <c r="K47" s="72"/>
      <c r="L47" s="72"/>
      <c r="M47" s="23">
        <f t="shared" si="5"/>
        <v>56</v>
      </c>
      <c r="N47" s="23">
        <f t="shared" si="6"/>
        <v>50</v>
      </c>
      <c r="O47" s="23">
        <f t="shared" si="7"/>
        <v>186</v>
      </c>
      <c r="P47" s="23">
        <f t="shared" si="8"/>
        <v>176</v>
      </c>
      <c r="Q47" t="s">
        <v>802</v>
      </c>
    </row>
    <row r="48" customFormat="1" spans="1:17">
      <c r="A48" s="38">
        <v>44</v>
      </c>
      <c r="B48" s="28">
        <v>44606</v>
      </c>
      <c r="C48" s="23" t="s">
        <v>297</v>
      </c>
      <c r="D48" s="60" t="s">
        <v>20</v>
      </c>
      <c r="E48"/>
      <c r="F48"/>
      <c r="G48"/>
      <c r="H48"/>
      <c r="I48" s="72">
        <v>1</v>
      </c>
      <c r="J48" s="72">
        <v>1</v>
      </c>
      <c r="K48" s="72"/>
      <c r="L48" s="72"/>
      <c r="M48" s="23">
        <f t="shared" si="5"/>
        <v>55</v>
      </c>
      <c r="N48" s="23">
        <f t="shared" si="6"/>
        <v>49</v>
      </c>
      <c r="O48" s="23">
        <f t="shared" si="7"/>
        <v>186</v>
      </c>
      <c r="P48" s="23">
        <f t="shared" si="8"/>
        <v>176</v>
      </c>
      <c r="Q48" t="s">
        <v>803</v>
      </c>
    </row>
    <row r="49" customFormat="1" spans="1:17">
      <c r="A49" s="38">
        <v>45</v>
      </c>
      <c r="B49" s="28">
        <v>44606</v>
      </c>
      <c r="C49" s="23" t="s">
        <v>316</v>
      </c>
      <c r="D49" s="38" t="s">
        <v>20</v>
      </c>
      <c r="E49"/>
      <c r="F49"/>
      <c r="G49"/>
      <c r="H49"/>
      <c r="I49" s="72">
        <v>4</v>
      </c>
      <c r="J49" s="72">
        <v>4</v>
      </c>
      <c r="K49" s="72"/>
      <c r="L49" s="72"/>
      <c r="M49" s="23">
        <f t="shared" si="5"/>
        <v>51</v>
      </c>
      <c r="N49" s="23">
        <f t="shared" si="6"/>
        <v>45</v>
      </c>
      <c r="O49" s="23">
        <f t="shared" si="7"/>
        <v>186</v>
      </c>
      <c r="P49" s="23">
        <f t="shared" si="8"/>
        <v>176</v>
      </c>
      <c r="Q49" t="s">
        <v>804</v>
      </c>
    </row>
    <row r="50" s="51" customFormat="1" spans="1:17">
      <c r="A50" s="38">
        <v>47</v>
      </c>
      <c r="B50" s="59">
        <v>44607</v>
      </c>
      <c r="C50" s="61" t="s">
        <v>43</v>
      </c>
      <c r="D50" s="61" t="s">
        <v>20</v>
      </c>
      <c r="I50" s="51">
        <v>2</v>
      </c>
      <c r="L50" s="51">
        <v>2</v>
      </c>
      <c r="M50" s="23">
        <f t="shared" si="5"/>
        <v>49</v>
      </c>
      <c r="N50" s="23">
        <f t="shared" si="6"/>
        <v>45</v>
      </c>
      <c r="O50" s="23">
        <f t="shared" si="7"/>
        <v>186</v>
      </c>
      <c r="P50" s="23">
        <f t="shared" si="8"/>
        <v>174</v>
      </c>
      <c r="Q50" s="77" t="s">
        <v>805</v>
      </c>
    </row>
    <row r="51" s="51" customFormat="1" spans="1:17">
      <c r="A51" s="38">
        <v>48</v>
      </c>
      <c r="B51" s="59">
        <v>44607</v>
      </c>
      <c r="C51" s="61" t="s">
        <v>27</v>
      </c>
      <c r="D51" s="61" t="s">
        <v>20</v>
      </c>
      <c r="I51" s="51">
        <v>2</v>
      </c>
      <c r="J51" s="51">
        <v>1</v>
      </c>
      <c r="L51" s="51">
        <v>1</v>
      </c>
      <c r="M51" s="23">
        <f t="shared" si="5"/>
        <v>47</v>
      </c>
      <c r="N51" s="23">
        <f t="shared" si="6"/>
        <v>44</v>
      </c>
      <c r="O51" s="23">
        <f t="shared" si="7"/>
        <v>186</v>
      </c>
      <c r="P51" s="23">
        <f t="shared" si="8"/>
        <v>173</v>
      </c>
      <c r="Q51" s="77" t="s">
        <v>808</v>
      </c>
    </row>
    <row r="52" customFormat="1" spans="1:17">
      <c r="A52" s="38">
        <v>49</v>
      </c>
      <c r="B52" s="59">
        <v>44608</v>
      </c>
      <c r="C52" s="61" t="s">
        <v>43</v>
      </c>
      <c r="D52" s="61" t="s">
        <v>20</v>
      </c>
      <c r="E52" s="51"/>
      <c r="F52" s="51"/>
      <c r="G52" s="51"/>
      <c r="H52" s="51"/>
      <c r="I52" s="51">
        <v>1</v>
      </c>
      <c r="J52" s="51"/>
      <c r="K52" s="51"/>
      <c r="L52" s="51">
        <v>1</v>
      </c>
      <c r="M52" s="23">
        <f t="shared" si="5"/>
        <v>46</v>
      </c>
      <c r="N52" s="23">
        <f t="shared" si="6"/>
        <v>44</v>
      </c>
      <c r="O52" s="23">
        <f t="shared" si="7"/>
        <v>186</v>
      </c>
      <c r="P52" s="23">
        <f t="shared" si="8"/>
        <v>172</v>
      </c>
      <c r="Q52" s="77" t="s">
        <v>810</v>
      </c>
    </row>
    <row r="53" customFormat="1" spans="1:17">
      <c r="A53" s="38">
        <v>50</v>
      </c>
      <c r="B53" s="59">
        <v>44610</v>
      </c>
      <c r="C53" s="61" t="s">
        <v>43</v>
      </c>
      <c r="D53" s="61" t="s">
        <v>20</v>
      </c>
      <c r="E53" s="51"/>
      <c r="F53" s="51"/>
      <c r="G53" s="51"/>
      <c r="H53" s="51"/>
      <c r="I53" s="51"/>
      <c r="J53" s="51"/>
      <c r="K53" s="51">
        <v>1</v>
      </c>
      <c r="L53" s="51">
        <v>1</v>
      </c>
      <c r="M53" s="23">
        <f t="shared" si="5"/>
        <v>46</v>
      </c>
      <c r="N53" s="23">
        <f t="shared" si="6"/>
        <v>44</v>
      </c>
      <c r="O53" s="23">
        <f t="shared" si="7"/>
        <v>185</v>
      </c>
      <c r="P53" s="23">
        <f t="shared" si="8"/>
        <v>171</v>
      </c>
      <c r="Q53" s="77" t="s">
        <v>812</v>
      </c>
    </row>
    <row r="54" customFormat="1" spans="1:17">
      <c r="A54" s="38">
        <v>51</v>
      </c>
      <c r="B54" s="59">
        <v>44610</v>
      </c>
      <c r="C54" s="23" t="s">
        <v>123</v>
      </c>
      <c r="D54" s="38" t="s">
        <v>20</v>
      </c>
      <c r="E54" s="51"/>
      <c r="F54" s="51"/>
      <c r="G54" s="51"/>
      <c r="H54" s="51"/>
      <c r="I54" s="51"/>
      <c r="J54" s="51"/>
      <c r="K54" s="51">
        <v>6</v>
      </c>
      <c r="L54" s="51">
        <v>6</v>
      </c>
      <c r="M54" s="23">
        <f t="shared" si="5"/>
        <v>46</v>
      </c>
      <c r="N54" s="23">
        <f t="shared" si="6"/>
        <v>44</v>
      </c>
      <c r="O54" s="23">
        <f t="shared" si="7"/>
        <v>179</v>
      </c>
      <c r="P54" s="23">
        <f t="shared" si="8"/>
        <v>165</v>
      </c>
      <c r="Q54" s="77" t="s">
        <v>815</v>
      </c>
    </row>
    <row r="55" customFormat="1" spans="1:17">
      <c r="A55" s="38">
        <v>52</v>
      </c>
      <c r="B55" s="59">
        <v>44611</v>
      </c>
      <c r="C55" s="23" t="s">
        <v>123</v>
      </c>
      <c r="D55" s="61" t="s">
        <v>20</v>
      </c>
      <c r="E55" s="51"/>
      <c r="F55" s="51"/>
      <c r="G55" s="51"/>
      <c r="H55" s="51"/>
      <c r="I55" s="51">
        <v>2</v>
      </c>
      <c r="J55" s="51"/>
      <c r="K55" s="51"/>
      <c r="L55" s="51">
        <v>2</v>
      </c>
      <c r="M55" s="23">
        <f t="shared" si="5"/>
        <v>44</v>
      </c>
      <c r="N55" s="23">
        <f t="shared" si="6"/>
        <v>44</v>
      </c>
      <c r="O55" s="23">
        <f t="shared" si="7"/>
        <v>179</v>
      </c>
      <c r="P55" s="23">
        <f t="shared" si="8"/>
        <v>163</v>
      </c>
      <c r="Q55" s="77" t="s">
        <v>816</v>
      </c>
    </row>
    <row r="56" customFormat="1" spans="1:17">
      <c r="A56" s="38">
        <v>53</v>
      </c>
      <c r="B56" s="59">
        <v>44614</v>
      </c>
      <c r="C56" s="61" t="s">
        <v>431</v>
      </c>
      <c r="D56" s="61" t="s">
        <v>20</v>
      </c>
      <c r="E56" s="51"/>
      <c r="F56" s="51"/>
      <c r="G56" s="51"/>
      <c r="H56" s="51"/>
      <c r="I56" s="51"/>
      <c r="J56" s="51"/>
      <c r="K56" s="51">
        <v>1</v>
      </c>
      <c r="L56" s="51"/>
      <c r="M56" s="23">
        <f t="shared" si="5"/>
        <v>44</v>
      </c>
      <c r="N56" s="23">
        <f t="shared" si="6"/>
        <v>44</v>
      </c>
      <c r="O56" s="23">
        <f t="shared" si="7"/>
        <v>178</v>
      </c>
      <c r="P56" s="23">
        <f t="shared" si="8"/>
        <v>163</v>
      </c>
      <c r="Q56" s="61" t="s">
        <v>433</v>
      </c>
    </row>
    <row r="57" customFormat="1" spans="1:17">
      <c r="A57" s="38">
        <v>54</v>
      </c>
      <c r="B57" s="59">
        <v>44614</v>
      </c>
      <c r="C57" s="61" t="s">
        <v>818</v>
      </c>
      <c r="D57" s="61" t="s">
        <v>20</v>
      </c>
      <c r="E57" s="51"/>
      <c r="F57" s="51"/>
      <c r="G57" s="51"/>
      <c r="H57" s="51"/>
      <c r="I57" s="51"/>
      <c r="J57" s="51"/>
      <c r="K57" s="51">
        <v>1</v>
      </c>
      <c r="L57" s="51">
        <v>1</v>
      </c>
      <c r="M57" s="23">
        <f t="shared" si="5"/>
        <v>44</v>
      </c>
      <c r="N57" s="23">
        <f t="shared" si="6"/>
        <v>44</v>
      </c>
      <c r="O57" s="23">
        <f t="shared" si="7"/>
        <v>177</v>
      </c>
      <c r="P57" s="23">
        <f t="shared" si="8"/>
        <v>162</v>
      </c>
      <c r="Q57" s="77" t="s">
        <v>819</v>
      </c>
    </row>
    <row r="58" customFormat="1" spans="1:17">
      <c r="A58" s="38">
        <v>55</v>
      </c>
      <c r="B58" s="59">
        <v>44614</v>
      </c>
      <c r="C58" s="61" t="s">
        <v>27</v>
      </c>
      <c r="D58" s="61" t="s">
        <v>20</v>
      </c>
      <c r="E58" s="51"/>
      <c r="F58" s="51"/>
      <c r="G58" s="51"/>
      <c r="H58" s="51"/>
      <c r="I58" s="51"/>
      <c r="J58" s="51"/>
      <c r="K58" s="51">
        <v>1</v>
      </c>
      <c r="L58" s="51">
        <v>1</v>
      </c>
      <c r="M58" s="23">
        <f t="shared" si="5"/>
        <v>44</v>
      </c>
      <c r="N58" s="23">
        <f t="shared" si="6"/>
        <v>44</v>
      </c>
      <c r="O58" s="23">
        <f t="shared" si="7"/>
        <v>176</v>
      </c>
      <c r="P58" s="23">
        <f t="shared" si="8"/>
        <v>161</v>
      </c>
      <c r="Q58" s="77" t="s">
        <v>665</v>
      </c>
    </row>
    <row r="59" customFormat="1" spans="1:17">
      <c r="A59" s="38">
        <v>56</v>
      </c>
      <c r="B59" s="59">
        <v>44615</v>
      </c>
      <c r="C59" s="61" t="s">
        <v>27</v>
      </c>
      <c r="D59" s="61" t="s">
        <v>20</v>
      </c>
      <c r="E59" s="51"/>
      <c r="F59" s="51"/>
      <c r="G59" s="51"/>
      <c r="H59" s="51"/>
      <c r="I59" s="51"/>
      <c r="J59" s="51"/>
      <c r="K59" s="51">
        <v>1</v>
      </c>
      <c r="L59" s="51">
        <v>1</v>
      </c>
      <c r="M59" s="23">
        <f t="shared" si="5"/>
        <v>44</v>
      </c>
      <c r="N59" s="23">
        <f t="shared" si="6"/>
        <v>44</v>
      </c>
      <c r="O59" s="23">
        <f t="shared" si="7"/>
        <v>175</v>
      </c>
      <c r="P59" s="23">
        <f t="shared" si="8"/>
        <v>160</v>
      </c>
      <c r="Q59" s="77" t="s">
        <v>822</v>
      </c>
    </row>
    <row r="60" customFormat="1" spans="1:16">
      <c r="A60" s="23"/>
      <c r="B60" s="23"/>
      <c r="C60" s="23"/>
      <c r="D60" s="23"/>
      <c r="E60"/>
      <c r="F60"/>
      <c r="G60"/>
      <c r="H60"/>
      <c r="I60"/>
      <c r="J60"/>
      <c r="K60"/>
      <c r="L60"/>
      <c r="M60" s="23"/>
      <c r="N60" s="23"/>
      <c r="O60" s="23"/>
      <c r="P60" s="23"/>
    </row>
    <row r="61" customFormat="1" spans="1:16">
      <c r="A61" s="23"/>
      <c r="B61" s="23"/>
      <c r="C61" s="23"/>
      <c r="D61" s="23"/>
      <c r="E61"/>
      <c r="F61"/>
      <c r="G61"/>
      <c r="H61"/>
      <c r="I61"/>
      <c r="J61"/>
      <c r="K61"/>
      <c r="L61"/>
      <c r="M61" s="23"/>
      <c r="N61" s="23"/>
      <c r="O61" s="23"/>
      <c r="P61" s="23"/>
    </row>
    <row r="63" customFormat="1" spans="1:16">
      <c r="A63" s="23"/>
      <c r="B63" s="23"/>
      <c r="C63" s="23"/>
      <c r="D63" s="23"/>
      <c r="E63"/>
      <c r="F63"/>
      <c r="G63"/>
      <c r="H63"/>
      <c r="I63"/>
      <c r="J63"/>
      <c r="K63"/>
      <c r="L63"/>
      <c r="M63" s="23"/>
      <c r="N63" s="23"/>
      <c r="O63" s="23"/>
      <c r="P63" s="23"/>
    </row>
  </sheetData>
  <autoFilter ref="A4:S63">
    <extLst/>
  </autoFilter>
  <mergeCells count="15">
    <mergeCell ref="A1:Q1"/>
    <mergeCell ref="E2:H2"/>
    <mergeCell ref="I2:L2"/>
    <mergeCell ref="M2:P2"/>
    <mergeCell ref="E3:F3"/>
    <mergeCell ref="G3:H3"/>
    <mergeCell ref="I3:J3"/>
    <mergeCell ref="K3:L3"/>
    <mergeCell ref="M3:N3"/>
    <mergeCell ref="O3:P3"/>
    <mergeCell ref="A2:A4"/>
    <mergeCell ref="B2:B4"/>
    <mergeCell ref="C2:C4"/>
    <mergeCell ref="D2:D4"/>
    <mergeCell ref="Q2:Q4"/>
  </mergeCells>
  <conditionalFormatting sqref="A1">
    <cfRule type="expression" dxfId="0" priority="83">
      <formula>$A1&lt;&gt;""</formula>
    </cfRule>
    <cfRule type="expression" priority="82">
      <formula>$A5&lt;&gt;""</formula>
    </cfRule>
  </conditionalFormatting>
  <conditionalFormatting sqref="Q6">
    <cfRule type="expression" dxfId="0" priority="72">
      <formula>$A6&lt;&gt;""</formula>
    </cfRule>
    <cfRule type="expression" dxfId="0" priority="71">
      <formula>$A6&lt;&gt;""</formula>
    </cfRule>
  </conditionalFormatting>
  <conditionalFormatting sqref="B8">
    <cfRule type="expression" dxfId="0" priority="80">
      <formula>$A8&lt;&gt;""</formula>
    </cfRule>
  </conditionalFormatting>
  <conditionalFormatting sqref="Q18">
    <cfRule type="expression" dxfId="0" priority="73">
      <formula>$A18&lt;&gt;""</formula>
    </cfRule>
  </conditionalFormatting>
  <conditionalFormatting sqref="D22">
    <cfRule type="expression" dxfId="0" priority="10">
      <formula>$A22&lt;&gt;""</formula>
    </cfRule>
  </conditionalFormatting>
  <conditionalFormatting sqref="Q22">
    <cfRule type="expression" dxfId="0" priority="77">
      <formula>$A22&lt;&gt;""</formula>
    </cfRule>
  </conditionalFormatting>
  <conditionalFormatting sqref="C25">
    <cfRule type="expression" dxfId="0" priority="76">
      <formula>$A25&lt;&gt;""</formula>
    </cfRule>
  </conditionalFormatting>
  <conditionalFormatting sqref="D25">
    <cfRule type="expression" dxfId="0" priority="9">
      <formula>$A25&lt;&gt;""</formula>
    </cfRule>
  </conditionalFormatting>
  <conditionalFormatting sqref="Q25">
    <cfRule type="expression" dxfId="0" priority="74">
      <formula>$A25&lt;&gt;""</formula>
    </cfRule>
  </conditionalFormatting>
  <conditionalFormatting sqref="D26">
    <cfRule type="expression" dxfId="0" priority="70">
      <formula>$A26&lt;&gt;""</formula>
    </cfRule>
  </conditionalFormatting>
  <conditionalFormatting sqref="D27">
    <cfRule type="expression" dxfId="0" priority="69">
      <formula>$A27&lt;&gt;""</formula>
    </cfRule>
  </conditionalFormatting>
  <conditionalFormatting sqref="D28">
    <cfRule type="expression" dxfId="0" priority="67">
      <formula>$A28&lt;&gt;""</formula>
    </cfRule>
  </conditionalFormatting>
  <conditionalFormatting sqref="Q28">
    <cfRule type="expression" dxfId="0" priority="65">
      <formula>$A28&lt;&gt;""</formula>
    </cfRule>
  </conditionalFormatting>
  <conditionalFormatting sqref="C29">
    <cfRule type="expression" dxfId="0" priority="66">
      <formula>$A29&lt;&gt;""</formula>
    </cfRule>
  </conditionalFormatting>
  <conditionalFormatting sqref="D29">
    <cfRule type="expression" dxfId="0" priority="8">
      <formula>$A29&lt;&gt;""</formula>
    </cfRule>
  </conditionalFormatting>
  <conditionalFormatting sqref="Q29">
    <cfRule type="expression" dxfId="0" priority="64">
      <formula>$A29&lt;&gt;""</formula>
    </cfRule>
  </conditionalFormatting>
  <conditionalFormatting sqref="D30">
    <cfRule type="expression" dxfId="0" priority="62">
      <formula>$A30&lt;&gt;""</formula>
    </cfRule>
  </conditionalFormatting>
  <conditionalFormatting sqref="Q30">
    <cfRule type="expression" dxfId="0" priority="63">
      <formula>$A30&lt;&gt;""</formula>
    </cfRule>
  </conditionalFormatting>
  <conditionalFormatting sqref="D31">
    <cfRule type="expression" dxfId="0" priority="61">
      <formula>$A31&lt;&gt;""</formula>
    </cfRule>
  </conditionalFormatting>
  <conditionalFormatting sqref="Q31">
    <cfRule type="expression" dxfId="0" priority="59">
      <formula>$A31&lt;&gt;""</formula>
    </cfRule>
  </conditionalFormatting>
  <conditionalFormatting sqref="D32">
    <cfRule type="expression" dxfId="0" priority="27">
      <formula>$A32&lt;&gt;""</formula>
    </cfRule>
  </conditionalFormatting>
  <conditionalFormatting sqref="Q32">
    <cfRule type="expression" dxfId="0" priority="57">
      <formula>$A32&lt;&gt;""</formula>
    </cfRule>
  </conditionalFormatting>
  <conditionalFormatting sqref="C33">
    <cfRule type="expression" dxfId="0" priority="56">
      <formula>$A33&lt;&gt;""</formula>
    </cfRule>
  </conditionalFormatting>
  <conditionalFormatting sqref="C34">
    <cfRule type="expression" dxfId="0" priority="53">
      <formula>$A34&lt;&gt;""</formula>
    </cfRule>
  </conditionalFormatting>
  <conditionalFormatting sqref="Q34">
    <cfRule type="expression" dxfId="0" priority="49">
      <formula>$A34&lt;&gt;""</formula>
    </cfRule>
  </conditionalFormatting>
  <conditionalFormatting sqref="C35">
    <cfRule type="expression" dxfId="0" priority="48">
      <formula>$A35&lt;&gt;""</formula>
    </cfRule>
  </conditionalFormatting>
  <conditionalFormatting sqref="D35">
    <cfRule type="expression" dxfId="0" priority="47">
      <formula>$A35&lt;&gt;""</formula>
    </cfRule>
  </conditionalFormatting>
  <conditionalFormatting sqref="Q35">
    <cfRule type="expression" dxfId="0" priority="45">
      <formula>$A35&lt;&gt;""</formula>
    </cfRule>
  </conditionalFormatting>
  <conditionalFormatting sqref="D36">
    <cfRule type="expression" dxfId="0" priority="6">
      <formula>$A36&lt;&gt;""</formula>
    </cfRule>
  </conditionalFormatting>
  <conditionalFormatting sqref="D40">
    <cfRule type="expression" dxfId="0" priority="5">
      <formula>$A40&lt;&gt;""</formula>
    </cfRule>
  </conditionalFormatting>
  <conditionalFormatting sqref="D41">
    <cfRule type="expression" dxfId="0" priority="34">
      <formula>$A41&lt;&gt;""</formula>
    </cfRule>
  </conditionalFormatting>
  <conditionalFormatting sqref="D42">
    <cfRule type="expression" dxfId="0" priority="4">
      <formula>$A42&lt;&gt;""</formula>
    </cfRule>
  </conditionalFormatting>
  <conditionalFormatting sqref="D43">
    <cfRule type="expression" dxfId="0" priority="33">
      <formula>$A43&lt;&gt;""</formula>
    </cfRule>
  </conditionalFormatting>
  <conditionalFormatting sqref="D47">
    <cfRule type="expression" dxfId="0" priority="30">
      <formula>$A47&lt;&gt;""</formula>
    </cfRule>
  </conditionalFormatting>
  <conditionalFormatting sqref="D48">
    <cfRule type="expression" dxfId="0" priority="29">
      <formula>$A48&lt;&gt;""</formula>
    </cfRule>
  </conditionalFormatting>
  <conditionalFormatting sqref="D49">
    <cfRule type="expression" dxfId="0" priority="2">
      <formula>$A49&lt;&gt;""</formula>
    </cfRule>
  </conditionalFormatting>
  <conditionalFormatting sqref="C54">
    <cfRule type="expression" dxfId="0" priority="24">
      <formula>$A54&lt;&gt;""</formula>
    </cfRule>
  </conditionalFormatting>
  <conditionalFormatting sqref="D54">
    <cfRule type="expression" dxfId="0" priority="1">
      <formula>$A54&lt;&gt;""</formula>
    </cfRule>
  </conditionalFormatting>
  <conditionalFormatting sqref="C55">
    <cfRule type="expression" dxfId="0" priority="23">
      <formula>$A55&lt;&gt;""</formula>
    </cfRule>
  </conditionalFormatting>
  <conditionalFormatting sqref="D9:D11">
    <cfRule type="expression" dxfId="0" priority="13">
      <formula>$A9&lt;&gt;""</formula>
    </cfRule>
  </conditionalFormatting>
  <conditionalFormatting sqref="D15:D16">
    <cfRule type="expression" dxfId="0" priority="12">
      <formula>$A15&lt;&gt;""</formula>
    </cfRule>
  </conditionalFormatting>
  <conditionalFormatting sqref="D18:D20">
    <cfRule type="expression" dxfId="0" priority="11">
      <formula>$A18&lt;&gt;""</formula>
    </cfRule>
  </conditionalFormatting>
  <conditionalFormatting sqref="D33:D34">
    <cfRule type="expression" dxfId="0" priority="7">
      <formula>$A33&lt;&gt;""</formula>
    </cfRule>
  </conditionalFormatting>
  <conditionalFormatting sqref="D37:D39">
    <cfRule type="expression" dxfId="0" priority="42">
      <formula>$A37&lt;&gt;""</formula>
    </cfRule>
  </conditionalFormatting>
  <conditionalFormatting sqref="D44:D46">
    <cfRule type="expression" dxfId="0" priority="3">
      <formula>$A44&lt;&gt;""</formula>
    </cfRule>
  </conditionalFormatting>
  <conditionalFormatting sqref="Q52:Q59">
    <cfRule type="expression" dxfId="0" priority="22">
      <formula>$A52&lt;&gt;""</formula>
    </cfRule>
  </conditionalFormatting>
  <conditionalFormatting sqref="A2:Q5 A6:P6 B7:L7 Q7:Q16 C8:L8 B9:C11 E9:L11 B12:L14 B15:C16 E15:L16 A7:A49 B25 E25:L49 B26:C28 Q26:Q27 B29 B30:C32 B33:B35 Q33 B36:C49 Q36:Q49 A60:L61 Q60:Q61 A62:Q1048576 M7:P61">
    <cfRule type="expression" dxfId="0" priority="81">
      <formula>$A2&lt;&gt;""</formula>
    </cfRule>
  </conditionalFormatting>
  <conditionalFormatting sqref="B17:L17 B18:C20 E18:L20 B21:L21 B22:C22 E22:L22 B23:L24 Q17:Q24">
    <cfRule type="expression" dxfId="0" priority="78">
      <formula>$A17&lt;&gt;""</formula>
    </cfRule>
  </conditionalFormatting>
  <conditionalFormatting sqref="A50:L51 Q50:Q51 A52:A59">
    <cfRule type="expression" dxfId="0" priority="26">
      <formula>$A50&lt;&gt;""</formula>
    </cfRule>
  </conditionalFormatting>
  <conditionalFormatting sqref="B52:L53 B54:C54 E54:L54 B55:L59">
    <cfRule type="expression" dxfId="0" priority="25">
      <formula>$A52&lt;&gt;""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1"/>
  <sheetViews>
    <sheetView workbookViewId="0">
      <pane ySplit="2" topLeftCell="A74" activePane="bottomLeft" state="frozen"/>
      <selection/>
      <selection pane="bottomLeft" activeCell="I94" sqref="I94"/>
    </sheetView>
  </sheetViews>
  <sheetFormatPr defaultColWidth="9" defaultRowHeight="13.5"/>
  <cols>
    <col min="1" max="1" width="9" style="23"/>
    <col min="2" max="2" width="11.375" style="23" customWidth="1"/>
    <col min="3" max="3" width="9" style="23"/>
    <col min="4" max="4" width="8.75" style="23" customWidth="1"/>
    <col min="5" max="5" width="11.625" style="23" hidden="1" customWidth="1"/>
    <col min="6" max="7" width="13.375" style="23" hidden="1" customWidth="1"/>
    <col min="8" max="8" width="11" style="23" hidden="1" customWidth="1"/>
    <col min="9" max="9" width="12.125" style="23" customWidth="1"/>
    <col min="10" max="11" width="13.375" style="23" customWidth="1"/>
    <col min="12" max="12" width="10.25" style="23" customWidth="1"/>
    <col min="13" max="13" width="11.5" style="23" customWidth="1"/>
    <col min="14" max="15" width="13.375" style="23" customWidth="1"/>
    <col min="16" max="16" width="9.5" style="23" customWidth="1"/>
    <col min="17" max="17" width="11.625" style="23" customWidth="1"/>
    <col min="18" max="18" width="29.75" style="23" customWidth="1"/>
    <col min="19" max="19" width="15" style="24" customWidth="1"/>
    <col min="20" max="16384" width="9" style="23"/>
  </cols>
  <sheetData>
    <row r="1" ht="22.5" spans="1:19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40"/>
    </row>
    <row r="2" ht="40" customHeight="1" spans="1:19">
      <c r="A2" s="26" t="s">
        <v>1</v>
      </c>
      <c r="B2" s="26" t="s">
        <v>2</v>
      </c>
      <c r="C2" s="26" t="s">
        <v>3</v>
      </c>
      <c r="D2" s="26" t="s">
        <v>4</v>
      </c>
      <c r="E2" s="27" t="s">
        <v>823</v>
      </c>
      <c r="F2" s="27" t="s">
        <v>824</v>
      </c>
      <c r="G2" s="27" t="s">
        <v>825</v>
      </c>
      <c r="H2" s="27" t="s">
        <v>826</v>
      </c>
      <c r="I2" s="27" t="s">
        <v>827</v>
      </c>
      <c r="J2" s="27" t="s">
        <v>828</v>
      </c>
      <c r="K2" s="27" t="s">
        <v>829</v>
      </c>
      <c r="L2" s="27" t="s">
        <v>830</v>
      </c>
      <c r="M2" s="27" t="s">
        <v>831</v>
      </c>
      <c r="N2" s="27" t="s">
        <v>832</v>
      </c>
      <c r="O2" s="27" t="s">
        <v>833</v>
      </c>
      <c r="P2" s="27" t="s">
        <v>834</v>
      </c>
      <c r="Q2" s="27" t="s">
        <v>587</v>
      </c>
      <c r="R2" s="27" t="s">
        <v>8</v>
      </c>
      <c r="S2" s="41" t="s">
        <v>9</v>
      </c>
    </row>
    <row r="3" ht="76" customHeight="1" spans="1:19">
      <c r="A3" s="23">
        <v>1</v>
      </c>
      <c r="B3" s="28">
        <v>44377</v>
      </c>
      <c r="C3" s="29"/>
      <c r="D3" s="29" t="s">
        <v>20</v>
      </c>
      <c r="M3" s="23">
        <f>226+40+104+4+200</f>
        <v>574</v>
      </c>
      <c r="N3" s="23">
        <f>25+120</f>
        <v>145</v>
      </c>
      <c r="O3" s="23">
        <f>116+60+120</f>
        <v>296</v>
      </c>
      <c r="P3" s="23">
        <v>1123</v>
      </c>
      <c r="S3" s="42" t="s">
        <v>835</v>
      </c>
    </row>
    <row r="4" spans="1:19">
      <c r="A4" s="23">
        <v>2</v>
      </c>
      <c r="B4" s="28">
        <v>44377</v>
      </c>
      <c r="C4" s="30" t="s">
        <v>23</v>
      </c>
      <c r="D4" s="29" t="s">
        <v>20</v>
      </c>
      <c r="L4" s="23">
        <v>4</v>
      </c>
      <c r="M4" s="23">
        <f t="shared" ref="M4:M64" si="0">M3-I4</f>
        <v>574</v>
      </c>
      <c r="N4" s="23">
        <f t="shared" ref="N4:N64" si="1">N3-J4</f>
        <v>145</v>
      </c>
      <c r="O4" s="23">
        <f t="shared" ref="O4:O64" si="2">O3-K4</f>
        <v>296</v>
      </c>
      <c r="P4" s="23">
        <f t="shared" ref="P4:P64" si="3">P3-L4</f>
        <v>1119</v>
      </c>
      <c r="R4" s="29" t="s">
        <v>335</v>
      </c>
      <c r="S4" s="43"/>
    </row>
    <row r="5" spans="1:19">
      <c r="A5" s="23">
        <v>3</v>
      </c>
      <c r="B5" s="28">
        <v>44377</v>
      </c>
      <c r="C5" s="30" t="s">
        <v>23</v>
      </c>
      <c r="D5" s="29" t="s">
        <v>20</v>
      </c>
      <c r="I5" s="23">
        <v>4</v>
      </c>
      <c r="M5" s="23">
        <f t="shared" si="0"/>
        <v>570</v>
      </c>
      <c r="N5" s="23">
        <f t="shared" si="1"/>
        <v>145</v>
      </c>
      <c r="O5" s="23">
        <f t="shared" si="2"/>
        <v>296</v>
      </c>
      <c r="P5" s="23">
        <f t="shared" si="3"/>
        <v>1119</v>
      </c>
      <c r="R5" s="29" t="s">
        <v>335</v>
      </c>
      <c r="S5" s="43"/>
    </row>
    <row r="6" spans="1:19">
      <c r="A6" s="23">
        <v>4</v>
      </c>
      <c r="B6" s="28">
        <v>44378</v>
      </c>
      <c r="C6" s="31" t="s">
        <v>29</v>
      </c>
      <c r="D6" s="29" t="s">
        <v>20</v>
      </c>
      <c r="J6" s="23">
        <v>2</v>
      </c>
      <c r="M6" s="23">
        <f t="shared" si="0"/>
        <v>570</v>
      </c>
      <c r="N6" s="23">
        <f t="shared" si="1"/>
        <v>143</v>
      </c>
      <c r="O6" s="23">
        <f t="shared" si="2"/>
        <v>296</v>
      </c>
      <c r="P6" s="23">
        <f t="shared" si="3"/>
        <v>1119</v>
      </c>
      <c r="R6" s="31" t="s">
        <v>836</v>
      </c>
      <c r="S6" s="44"/>
    </row>
    <row r="7" spans="1:19">
      <c r="A7" s="23">
        <v>5</v>
      </c>
      <c r="B7" s="28">
        <v>44379</v>
      </c>
      <c r="C7" s="29" t="s">
        <v>53</v>
      </c>
      <c r="D7" s="29" t="s">
        <v>20</v>
      </c>
      <c r="I7" s="23">
        <v>1</v>
      </c>
      <c r="M7" s="23">
        <f t="shared" si="0"/>
        <v>569</v>
      </c>
      <c r="N7" s="23">
        <f t="shared" si="1"/>
        <v>143</v>
      </c>
      <c r="O7" s="23">
        <f t="shared" si="2"/>
        <v>296</v>
      </c>
      <c r="P7" s="23">
        <f t="shared" si="3"/>
        <v>1119</v>
      </c>
      <c r="R7" s="45" t="s">
        <v>837</v>
      </c>
      <c r="S7" s="46"/>
    </row>
    <row r="8" spans="1:18">
      <c r="A8" s="23">
        <v>6</v>
      </c>
      <c r="B8" s="32">
        <v>44382</v>
      </c>
      <c r="C8" s="31" t="s">
        <v>29</v>
      </c>
      <c r="D8" s="29" t="s">
        <v>20</v>
      </c>
      <c r="K8" s="23">
        <v>6</v>
      </c>
      <c r="M8" s="23">
        <f t="shared" si="0"/>
        <v>569</v>
      </c>
      <c r="N8" s="23">
        <f t="shared" si="1"/>
        <v>143</v>
      </c>
      <c r="O8" s="23">
        <f t="shared" si="2"/>
        <v>290</v>
      </c>
      <c r="P8" s="23">
        <f t="shared" si="3"/>
        <v>1119</v>
      </c>
      <c r="Q8" s="23">
        <v>210</v>
      </c>
      <c r="R8" s="31" t="s">
        <v>174</v>
      </c>
    </row>
    <row r="9" spans="1:18">
      <c r="A9" s="23">
        <v>7</v>
      </c>
      <c r="B9" s="28">
        <v>44383</v>
      </c>
      <c r="C9" s="33" t="s">
        <v>23</v>
      </c>
      <c r="D9" s="33" t="s">
        <v>20</v>
      </c>
      <c r="I9" s="23">
        <v>2</v>
      </c>
      <c r="M9" s="23">
        <f t="shared" si="0"/>
        <v>567</v>
      </c>
      <c r="N9" s="23">
        <f t="shared" si="1"/>
        <v>143</v>
      </c>
      <c r="O9" s="23">
        <f t="shared" si="2"/>
        <v>290</v>
      </c>
      <c r="P9" s="23">
        <f t="shared" si="3"/>
        <v>1119</v>
      </c>
      <c r="R9" s="47" t="s">
        <v>339</v>
      </c>
    </row>
    <row r="10" spans="1:19">
      <c r="A10" s="23">
        <v>8</v>
      </c>
      <c r="B10" s="32">
        <v>44390</v>
      </c>
      <c r="C10" s="29" t="s">
        <v>23</v>
      </c>
      <c r="D10" s="29" t="s">
        <v>20</v>
      </c>
      <c r="E10" s="31"/>
      <c r="F10" s="31"/>
      <c r="G10" s="31"/>
      <c r="H10" s="31"/>
      <c r="I10" s="31"/>
      <c r="J10" s="31"/>
      <c r="K10" s="31"/>
      <c r="L10" s="31">
        <v>24</v>
      </c>
      <c r="M10" s="31">
        <f t="shared" si="0"/>
        <v>567</v>
      </c>
      <c r="N10" s="31">
        <f t="shared" si="1"/>
        <v>143</v>
      </c>
      <c r="O10" s="31">
        <f t="shared" si="2"/>
        <v>290</v>
      </c>
      <c r="P10" s="31">
        <f t="shared" si="3"/>
        <v>1095</v>
      </c>
      <c r="Q10" s="31">
        <f>L10*9.9</f>
        <v>237.6</v>
      </c>
      <c r="R10" s="31" t="s">
        <v>838</v>
      </c>
      <c r="S10" s="44"/>
    </row>
    <row r="11" spans="1:19">
      <c r="A11" s="23">
        <v>9</v>
      </c>
      <c r="B11" s="32">
        <v>44393</v>
      </c>
      <c r="C11" s="29" t="s">
        <v>27</v>
      </c>
      <c r="D11" s="29" t="s">
        <v>20</v>
      </c>
      <c r="E11" s="31"/>
      <c r="F11" s="31"/>
      <c r="G11" s="31"/>
      <c r="H11" s="31"/>
      <c r="I11" s="31">
        <v>4</v>
      </c>
      <c r="J11" s="31"/>
      <c r="K11" s="31"/>
      <c r="L11" s="31"/>
      <c r="M11" s="31">
        <f t="shared" si="0"/>
        <v>563</v>
      </c>
      <c r="N11" s="31">
        <f t="shared" si="1"/>
        <v>143</v>
      </c>
      <c r="O11" s="31">
        <f t="shared" si="2"/>
        <v>290</v>
      </c>
      <c r="P11" s="31">
        <f t="shared" si="3"/>
        <v>1095</v>
      </c>
      <c r="Q11" s="31"/>
      <c r="R11" s="45" t="s">
        <v>341</v>
      </c>
      <c r="S11" s="44"/>
    </row>
    <row r="12" spans="1:18">
      <c r="A12" s="23">
        <v>10</v>
      </c>
      <c r="B12" s="28">
        <v>44397</v>
      </c>
      <c r="C12" s="23" t="s">
        <v>297</v>
      </c>
      <c r="D12" s="34" t="s">
        <v>20</v>
      </c>
      <c r="I12" s="23">
        <v>8</v>
      </c>
      <c r="M12" s="23">
        <f t="shared" si="0"/>
        <v>555</v>
      </c>
      <c r="N12" s="23">
        <f t="shared" si="1"/>
        <v>143</v>
      </c>
      <c r="O12" s="23">
        <f t="shared" si="2"/>
        <v>290</v>
      </c>
      <c r="P12" s="23">
        <f t="shared" si="3"/>
        <v>1095</v>
      </c>
      <c r="Q12" s="23">
        <v>1424</v>
      </c>
      <c r="R12" s="23" t="s">
        <v>344</v>
      </c>
    </row>
    <row r="13" spans="1:18">
      <c r="A13" s="23">
        <v>11</v>
      </c>
      <c r="B13" s="28">
        <v>44398</v>
      </c>
      <c r="C13" s="23" t="s">
        <v>123</v>
      </c>
      <c r="D13" s="33" t="s">
        <v>20</v>
      </c>
      <c r="I13" s="23">
        <v>2</v>
      </c>
      <c r="M13" s="23">
        <f t="shared" si="0"/>
        <v>553</v>
      </c>
      <c r="N13" s="23">
        <f t="shared" si="1"/>
        <v>143</v>
      </c>
      <c r="O13" s="23">
        <f t="shared" si="2"/>
        <v>290</v>
      </c>
      <c r="P13" s="23">
        <f t="shared" si="3"/>
        <v>1095</v>
      </c>
      <c r="Q13" s="23">
        <v>356</v>
      </c>
      <c r="R13" s="23" t="s">
        <v>156</v>
      </c>
    </row>
    <row r="14" spans="1:18">
      <c r="A14" s="23">
        <v>12</v>
      </c>
      <c r="B14" s="28">
        <v>44398</v>
      </c>
      <c r="C14" s="23" t="s">
        <v>29</v>
      </c>
      <c r="D14" s="29" t="s">
        <v>20</v>
      </c>
      <c r="E14" s="31"/>
      <c r="F14" s="31"/>
      <c r="G14" s="31"/>
      <c r="H14" s="31"/>
      <c r="I14" s="31">
        <v>20</v>
      </c>
      <c r="J14" s="31"/>
      <c r="K14" s="31">
        <v>2</v>
      </c>
      <c r="L14" s="31"/>
      <c r="M14" s="23">
        <f t="shared" si="0"/>
        <v>533</v>
      </c>
      <c r="N14" s="23">
        <f t="shared" si="1"/>
        <v>143</v>
      </c>
      <c r="O14" s="23">
        <f t="shared" si="2"/>
        <v>288</v>
      </c>
      <c r="P14" s="23">
        <f t="shared" si="3"/>
        <v>1095</v>
      </c>
      <c r="R14" s="31" t="s">
        <v>836</v>
      </c>
    </row>
    <row r="15" spans="1:18">
      <c r="A15" s="23">
        <v>13</v>
      </c>
      <c r="B15" s="35">
        <v>44411</v>
      </c>
      <c r="C15" s="36" t="s">
        <v>27</v>
      </c>
      <c r="D15" s="33" t="s">
        <v>20</v>
      </c>
      <c r="E15" s="36"/>
      <c r="F15" s="36"/>
      <c r="G15" s="36"/>
      <c r="H15" s="36"/>
      <c r="I15" s="36">
        <v>3</v>
      </c>
      <c r="J15" s="36"/>
      <c r="K15" s="36"/>
      <c r="L15" s="36"/>
      <c r="M15" s="23">
        <f t="shared" si="0"/>
        <v>530</v>
      </c>
      <c r="N15" s="23">
        <f t="shared" si="1"/>
        <v>143</v>
      </c>
      <c r="O15" s="23">
        <f t="shared" si="2"/>
        <v>288</v>
      </c>
      <c r="P15" s="23">
        <f t="shared" si="3"/>
        <v>1095</v>
      </c>
      <c r="Q15" s="36"/>
      <c r="R15" s="36" t="s">
        <v>349</v>
      </c>
    </row>
    <row r="16" spans="1:19">
      <c r="A16" s="31">
        <v>14</v>
      </c>
      <c r="B16" s="32">
        <v>44412</v>
      </c>
      <c r="C16" s="31" t="s">
        <v>297</v>
      </c>
      <c r="D16" s="29" t="s">
        <v>20</v>
      </c>
      <c r="E16" s="31"/>
      <c r="F16" s="31"/>
      <c r="G16" s="31"/>
      <c r="H16" s="31"/>
      <c r="I16" s="31">
        <v>12</v>
      </c>
      <c r="J16" s="31"/>
      <c r="K16" s="31"/>
      <c r="L16" s="31"/>
      <c r="M16" s="23">
        <f t="shared" si="0"/>
        <v>518</v>
      </c>
      <c r="N16" s="23">
        <f t="shared" si="1"/>
        <v>143</v>
      </c>
      <c r="O16" s="23">
        <f t="shared" si="2"/>
        <v>288</v>
      </c>
      <c r="P16" s="23">
        <f t="shared" si="3"/>
        <v>1095</v>
      </c>
      <c r="Q16" s="31">
        <v>2136</v>
      </c>
      <c r="R16" s="31" t="s">
        <v>344</v>
      </c>
      <c r="S16" s="44"/>
    </row>
    <row r="17" spans="1:19">
      <c r="A17" s="31">
        <v>15</v>
      </c>
      <c r="B17" s="32">
        <v>44417</v>
      </c>
      <c r="C17" s="31" t="s">
        <v>43</v>
      </c>
      <c r="D17" s="29" t="s">
        <v>20</v>
      </c>
      <c r="E17" s="31"/>
      <c r="F17" s="31"/>
      <c r="G17" s="31"/>
      <c r="H17" s="31"/>
      <c r="I17" s="31"/>
      <c r="J17" s="31"/>
      <c r="K17" s="31">
        <v>6</v>
      </c>
      <c r="L17" s="31"/>
      <c r="M17" s="23">
        <f t="shared" si="0"/>
        <v>518</v>
      </c>
      <c r="N17" s="23">
        <f t="shared" si="1"/>
        <v>143</v>
      </c>
      <c r="O17" s="23">
        <f t="shared" si="2"/>
        <v>282</v>
      </c>
      <c r="P17" s="23">
        <f t="shared" si="3"/>
        <v>1095</v>
      </c>
      <c r="Q17" s="31">
        <v>210</v>
      </c>
      <c r="R17" s="31" t="s">
        <v>174</v>
      </c>
      <c r="S17" s="44"/>
    </row>
    <row r="18" spans="1:19">
      <c r="A18" s="31">
        <v>16</v>
      </c>
      <c r="B18" s="32">
        <v>44417</v>
      </c>
      <c r="C18" s="29" t="s">
        <v>23</v>
      </c>
      <c r="D18" s="29" t="s">
        <v>20</v>
      </c>
      <c r="E18" s="31"/>
      <c r="F18" s="31"/>
      <c r="G18" s="31"/>
      <c r="H18" s="31"/>
      <c r="I18" s="31">
        <v>4</v>
      </c>
      <c r="J18" s="31"/>
      <c r="K18" s="31"/>
      <c r="L18" s="31">
        <v>24</v>
      </c>
      <c r="M18" s="23">
        <f t="shared" si="0"/>
        <v>514</v>
      </c>
      <c r="N18" s="23">
        <f t="shared" si="1"/>
        <v>143</v>
      </c>
      <c r="O18" s="23">
        <f t="shared" si="2"/>
        <v>282</v>
      </c>
      <c r="P18" s="23">
        <f t="shared" si="3"/>
        <v>1071</v>
      </c>
      <c r="Q18" s="31"/>
      <c r="R18" s="31" t="s">
        <v>838</v>
      </c>
      <c r="S18" s="44"/>
    </row>
    <row r="19" spans="1:19">
      <c r="A19" s="31">
        <v>17</v>
      </c>
      <c r="B19" s="32">
        <v>44417</v>
      </c>
      <c r="C19" s="31" t="s">
        <v>27</v>
      </c>
      <c r="D19" s="29" t="s">
        <v>20</v>
      </c>
      <c r="E19" s="31"/>
      <c r="F19" s="31"/>
      <c r="G19" s="31"/>
      <c r="H19" s="31"/>
      <c r="I19" s="31">
        <v>2</v>
      </c>
      <c r="J19" s="31"/>
      <c r="K19" s="31"/>
      <c r="L19" s="31"/>
      <c r="M19" s="23">
        <f t="shared" si="0"/>
        <v>512</v>
      </c>
      <c r="N19" s="23">
        <f t="shared" si="1"/>
        <v>143</v>
      </c>
      <c r="O19" s="23">
        <f t="shared" si="2"/>
        <v>282</v>
      </c>
      <c r="P19" s="23">
        <f t="shared" si="3"/>
        <v>1071</v>
      </c>
      <c r="Q19" s="31"/>
      <c r="R19" s="31" t="s">
        <v>839</v>
      </c>
      <c r="S19" s="44"/>
    </row>
    <row r="20" spans="1:19">
      <c r="A20" s="31">
        <v>18</v>
      </c>
      <c r="B20" s="32">
        <v>44419</v>
      </c>
      <c r="C20" s="31" t="s">
        <v>43</v>
      </c>
      <c r="D20" s="29" t="s">
        <v>20</v>
      </c>
      <c r="E20" s="31"/>
      <c r="F20" s="31"/>
      <c r="G20" s="31"/>
      <c r="H20" s="31"/>
      <c r="I20" s="31">
        <v>40</v>
      </c>
      <c r="J20" s="31"/>
      <c r="K20" s="31"/>
      <c r="L20" s="31"/>
      <c r="M20" s="23">
        <f t="shared" si="0"/>
        <v>472</v>
      </c>
      <c r="N20" s="23">
        <f t="shared" si="1"/>
        <v>143</v>
      </c>
      <c r="O20" s="23">
        <f t="shared" si="2"/>
        <v>282</v>
      </c>
      <c r="P20" s="23">
        <f t="shared" si="3"/>
        <v>1071</v>
      </c>
      <c r="Q20" s="31">
        <v>2800</v>
      </c>
      <c r="R20" s="48" t="s">
        <v>271</v>
      </c>
      <c r="S20" s="44"/>
    </row>
    <row r="21" spans="1:19">
      <c r="A21" s="31">
        <v>19</v>
      </c>
      <c r="B21" s="32">
        <v>44420</v>
      </c>
      <c r="C21" s="29" t="s">
        <v>23</v>
      </c>
      <c r="D21" s="29" t="s">
        <v>20</v>
      </c>
      <c r="E21" s="31"/>
      <c r="F21" s="31"/>
      <c r="G21" s="31"/>
      <c r="H21" s="31"/>
      <c r="I21" s="31"/>
      <c r="J21" s="31"/>
      <c r="K21" s="31"/>
      <c r="L21" s="31">
        <v>24</v>
      </c>
      <c r="M21" s="23">
        <f t="shared" si="0"/>
        <v>472</v>
      </c>
      <c r="N21" s="23">
        <f t="shared" si="1"/>
        <v>143</v>
      </c>
      <c r="O21" s="23">
        <f t="shared" si="2"/>
        <v>282</v>
      </c>
      <c r="P21" s="23">
        <f t="shared" si="3"/>
        <v>1047</v>
      </c>
      <c r="Q21" s="31"/>
      <c r="R21" s="31" t="s">
        <v>840</v>
      </c>
      <c r="S21" s="44"/>
    </row>
    <row r="22" spans="1:19">
      <c r="A22" s="31">
        <v>20</v>
      </c>
      <c r="B22" s="32">
        <v>44420</v>
      </c>
      <c r="C22" s="31" t="s">
        <v>43</v>
      </c>
      <c r="D22" s="29" t="s">
        <v>20</v>
      </c>
      <c r="E22" s="31"/>
      <c r="F22" s="31"/>
      <c r="G22" s="31"/>
      <c r="H22" s="31"/>
      <c r="I22" s="31">
        <v>20</v>
      </c>
      <c r="J22" s="31"/>
      <c r="K22" s="31"/>
      <c r="L22" s="31"/>
      <c r="M22" s="23">
        <f t="shared" si="0"/>
        <v>452</v>
      </c>
      <c r="N22" s="23">
        <f t="shared" si="1"/>
        <v>143</v>
      </c>
      <c r="O22" s="23">
        <f t="shared" si="2"/>
        <v>282</v>
      </c>
      <c r="P22" s="23">
        <f t="shared" si="3"/>
        <v>1047</v>
      </c>
      <c r="Q22" s="31"/>
      <c r="R22" s="31" t="s">
        <v>841</v>
      </c>
      <c r="S22" s="44"/>
    </row>
    <row r="23" spans="1:19">
      <c r="A23" s="31">
        <v>21</v>
      </c>
      <c r="B23" s="32">
        <v>44420</v>
      </c>
      <c r="C23" s="31" t="s">
        <v>27</v>
      </c>
      <c r="D23" s="29" t="s">
        <v>20</v>
      </c>
      <c r="E23" s="31"/>
      <c r="F23" s="31"/>
      <c r="G23" s="31"/>
      <c r="H23" s="31"/>
      <c r="I23" s="31">
        <v>2</v>
      </c>
      <c r="J23" s="31"/>
      <c r="K23" s="31"/>
      <c r="L23" s="31"/>
      <c r="M23" s="23">
        <f t="shared" si="0"/>
        <v>450</v>
      </c>
      <c r="N23" s="23">
        <f t="shared" si="1"/>
        <v>143</v>
      </c>
      <c r="O23" s="23">
        <f t="shared" si="2"/>
        <v>282</v>
      </c>
      <c r="P23" s="23">
        <f t="shared" si="3"/>
        <v>1047</v>
      </c>
      <c r="Q23" s="31"/>
      <c r="R23" s="48" t="s">
        <v>355</v>
      </c>
      <c r="S23" s="44"/>
    </row>
    <row r="24" spans="1:19">
      <c r="A24" s="31">
        <v>22</v>
      </c>
      <c r="B24" s="35">
        <v>44421</v>
      </c>
      <c r="C24" s="36" t="s">
        <v>43</v>
      </c>
      <c r="D24" s="33" t="s">
        <v>20</v>
      </c>
      <c r="E24" s="36"/>
      <c r="F24" s="36"/>
      <c r="G24" s="36"/>
      <c r="H24" s="36"/>
      <c r="I24" s="36"/>
      <c r="J24" s="36"/>
      <c r="K24" s="36">
        <v>2</v>
      </c>
      <c r="L24" s="36"/>
      <c r="M24" s="23">
        <f t="shared" si="0"/>
        <v>450</v>
      </c>
      <c r="N24" s="23">
        <f t="shared" si="1"/>
        <v>143</v>
      </c>
      <c r="O24" s="23">
        <f t="shared" si="2"/>
        <v>280</v>
      </c>
      <c r="P24" s="23">
        <f t="shared" si="3"/>
        <v>1047</v>
      </c>
      <c r="Q24" s="36"/>
      <c r="R24" s="36" t="s">
        <v>836</v>
      </c>
      <c r="S24" s="49"/>
    </row>
    <row r="25" spans="1:19">
      <c r="A25" s="37">
        <v>23</v>
      </c>
      <c r="B25" s="32">
        <v>44422</v>
      </c>
      <c r="C25" s="31" t="s">
        <v>27</v>
      </c>
      <c r="D25" s="29" t="s">
        <v>20</v>
      </c>
      <c r="E25" s="31"/>
      <c r="F25" s="31"/>
      <c r="G25" s="31"/>
      <c r="H25" s="31"/>
      <c r="I25" s="31">
        <v>2</v>
      </c>
      <c r="J25" s="31"/>
      <c r="K25" s="31"/>
      <c r="L25" s="31"/>
      <c r="M25" s="31">
        <f t="shared" si="0"/>
        <v>448</v>
      </c>
      <c r="N25" s="31">
        <f t="shared" si="1"/>
        <v>143</v>
      </c>
      <c r="O25" s="31">
        <f t="shared" si="2"/>
        <v>280</v>
      </c>
      <c r="P25" s="31">
        <f t="shared" si="3"/>
        <v>1047</v>
      </c>
      <c r="Q25" s="31"/>
      <c r="R25" s="48" t="s">
        <v>104</v>
      </c>
      <c r="S25" s="44"/>
    </row>
    <row r="26" spans="1:19">
      <c r="A26" s="37">
        <v>24</v>
      </c>
      <c r="B26" s="32">
        <v>44424</v>
      </c>
      <c r="C26" s="31" t="s">
        <v>27</v>
      </c>
      <c r="D26" s="29" t="s">
        <v>20</v>
      </c>
      <c r="E26" s="31"/>
      <c r="F26" s="31"/>
      <c r="G26" s="31"/>
      <c r="H26" s="31"/>
      <c r="I26" s="31">
        <v>4</v>
      </c>
      <c r="J26" s="31"/>
      <c r="K26" s="31"/>
      <c r="L26" s="31"/>
      <c r="M26" s="31">
        <f t="shared" si="0"/>
        <v>444</v>
      </c>
      <c r="N26" s="31">
        <f t="shared" si="1"/>
        <v>143</v>
      </c>
      <c r="O26" s="31">
        <f t="shared" si="2"/>
        <v>280</v>
      </c>
      <c r="P26" s="31">
        <f t="shared" si="3"/>
        <v>1047</v>
      </c>
      <c r="Q26" s="31"/>
      <c r="R26" s="48" t="s">
        <v>104</v>
      </c>
      <c r="S26" s="44"/>
    </row>
    <row r="27" spans="1:19">
      <c r="A27" s="37">
        <v>25</v>
      </c>
      <c r="B27" s="32">
        <v>44426</v>
      </c>
      <c r="C27" s="31" t="s">
        <v>43</v>
      </c>
      <c r="D27" s="29" t="s">
        <v>20</v>
      </c>
      <c r="E27" s="31"/>
      <c r="F27" s="31"/>
      <c r="G27" s="31"/>
      <c r="H27" s="31"/>
      <c r="I27" s="31">
        <v>4</v>
      </c>
      <c r="J27" s="31"/>
      <c r="K27" s="31"/>
      <c r="L27" s="31"/>
      <c r="M27" s="31">
        <f t="shared" si="0"/>
        <v>440</v>
      </c>
      <c r="N27" s="31">
        <f t="shared" si="1"/>
        <v>143</v>
      </c>
      <c r="O27" s="31">
        <f t="shared" si="2"/>
        <v>280</v>
      </c>
      <c r="P27" s="31">
        <f t="shared" si="3"/>
        <v>1047</v>
      </c>
      <c r="Q27" s="31">
        <v>712</v>
      </c>
      <c r="R27" s="31" t="s">
        <v>842</v>
      </c>
      <c r="S27" s="44"/>
    </row>
    <row r="28" spans="1:19">
      <c r="A28" s="37">
        <v>26</v>
      </c>
      <c r="B28" s="32">
        <v>44426</v>
      </c>
      <c r="C28" s="31" t="s">
        <v>27</v>
      </c>
      <c r="D28" s="29" t="s">
        <v>20</v>
      </c>
      <c r="E28" s="31"/>
      <c r="F28" s="31"/>
      <c r="G28" s="31"/>
      <c r="H28" s="31"/>
      <c r="I28" s="31">
        <v>4</v>
      </c>
      <c r="J28" s="31"/>
      <c r="K28" s="31"/>
      <c r="L28" s="31"/>
      <c r="M28" s="31">
        <f t="shared" si="0"/>
        <v>436</v>
      </c>
      <c r="N28" s="31">
        <f t="shared" si="1"/>
        <v>143</v>
      </c>
      <c r="O28" s="31">
        <f t="shared" si="2"/>
        <v>280</v>
      </c>
      <c r="P28" s="31">
        <f t="shared" si="3"/>
        <v>1047</v>
      </c>
      <c r="Q28" s="31"/>
      <c r="R28" s="48" t="s">
        <v>104</v>
      </c>
      <c r="S28" s="44"/>
    </row>
    <row r="29" spans="1:19">
      <c r="A29" s="37">
        <v>27</v>
      </c>
      <c r="B29" s="32">
        <v>44427</v>
      </c>
      <c r="C29" s="29" t="s">
        <v>23</v>
      </c>
      <c r="D29" s="29" t="s">
        <v>20</v>
      </c>
      <c r="E29" s="31"/>
      <c r="F29" s="31"/>
      <c r="G29" s="31"/>
      <c r="H29" s="31"/>
      <c r="I29" s="31">
        <v>4</v>
      </c>
      <c r="J29" s="31"/>
      <c r="K29" s="31"/>
      <c r="L29" s="31"/>
      <c r="M29" s="31">
        <f t="shared" si="0"/>
        <v>432</v>
      </c>
      <c r="N29" s="31">
        <f t="shared" si="1"/>
        <v>143</v>
      </c>
      <c r="O29" s="31">
        <f t="shared" si="2"/>
        <v>280</v>
      </c>
      <c r="P29" s="31">
        <f t="shared" si="3"/>
        <v>1047</v>
      </c>
      <c r="Q29" s="31"/>
      <c r="R29" s="31" t="s">
        <v>838</v>
      </c>
      <c r="S29" s="44"/>
    </row>
    <row r="30" spans="1:19">
      <c r="A30" s="37">
        <v>28</v>
      </c>
      <c r="B30" s="32">
        <v>44431</v>
      </c>
      <c r="C30" s="31" t="s">
        <v>43</v>
      </c>
      <c r="D30" s="29" t="s">
        <v>20</v>
      </c>
      <c r="E30" s="31"/>
      <c r="F30" s="31"/>
      <c r="G30" s="31"/>
      <c r="H30" s="31"/>
      <c r="I30" s="31"/>
      <c r="J30" s="31"/>
      <c r="K30" s="31">
        <v>6</v>
      </c>
      <c r="L30" s="31"/>
      <c r="M30" s="31">
        <f t="shared" si="0"/>
        <v>432</v>
      </c>
      <c r="N30" s="31">
        <f t="shared" si="1"/>
        <v>143</v>
      </c>
      <c r="O30" s="31">
        <f t="shared" si="2"/>
        <v>274</v>
      </c>
      <c r="P30" s="31">
        <f t="shared" si="3"/>
        <v>1047</v>
      </c>
      <c r="Q30" s="31">
        <v>210</v>
      </c>
      <c r="R30" s="31" t="s">
        <v>174</v>
      </c>
      <c r="S30" s="44"/>
    </row>
    <row r="31" spans="1:17">
      <c r="A31" s="37">
        <v>29</v>
      </c>
      <c r="B31" s="28">
        <v>44435</v>
      </c>
      <c r="C31" s="23" t="s">
        <v>199</v>
      </c>
      <c r="D31" s="29" t="s">
        <v>20</v>
      </c>
      <c r="K31" s="23">
        <v>2</v>
      </c>
      <c r="M31" s="31">
        <f t="shared" si="0"/>
        <v>432</v>
      </c>
      <c r="N31" s="31">
        <f t="shared" si="1"/>
        <v>143</v>
      </c>
      <c r="O31" s="31">
        <f t="shared" si="2"/>
        <v>272</v>
      </c>
      <c r="P31" s="31">
        <f t="shared" si="3"/>
        <v>1047</v>
      </c>
      <c r="Q31" s="23">
        <v>70</v>
      </c>
    </row>
    <row r="32" spans="1:18">
      <c r="A32" s="37">
        <v>30</v>
      </c>
      <c r="B32" s="28">
        <v>44435</v>
      </c>
      <c r="C32" s="23" t="s">
        <v>38</v>
      </c>
      <c r="D32" s="29" t="s">
        <v>20</v>
      </c>
      <c r="I32" s="23">
        <v>1</v>
      </c>
      <c r="M32" s="31">
        <f t="shared" si="0"/>
        <v>431</v>
      </c>
      <c r="N32" s="31">
        <f t="shared" si="1"/>
        <v>143</v>
      </c>
      <c r="O32" s="31">
        <f t="shared" si="2"/>
        <v>272</v>
      </c>
      <c r="P32" s="31">
        <f t="shared" si="3"/>
        <v>1047</v>
      </c>
      <c r="Q32" s="23">
        <v>178</v>
      </c>
      <c r="R32" s="31" t="s">
        <v>174</v>
      </c>
    </row>
    <row r="33" spans="1:18">
      <c r="A33" s="23">
        <v>31</v>
      </c>
      <c r="B33" s="28">
        <v>44436</v>
      </c>
      <c r="C33" s="23" t="s">
        <v>38</v>
      </c>
      <c r="D33" s="29" t="s">
        <v>20</v>
      </c>
      <c r="I33" s="23">
        <v>1</v>
      </c>
      <c r="M33" s="31">
        <f t="shared" si="0"/>
        <v>430</v>
      </c>
      <c r="N33" s="31">
        <f t="shared" si="1"/>
        <v>143</v>
      </c>
      <c r="O33" s="31">
        <f t="shared" si="2"/>
        <v>272</v>
      </c>
      <c r="P33" s="31">
        <f t="shared" si="3"/>
        <v>1047</v>
      </c>
      <c r="Q33" s="23">
        <v>178</v>
      </c>
      <c r="R33" s="31" t="s">
        <v>174</v>
      </c>
    </row>
    <row r="34" spans="1:18">
      <c r="A34" s="23">
        <v>32</v>
      </c>
      <c r="B34" s="28">
        <v>44441</v>
      </c>
      <c r="C34" s="31" t="s">
        <v>27</v>
      </c>
      <c r="D34" s="29" t="s">
        <v>20</v>
      </c>
      <c r="I34" s="23">
        <v>1</v>
      </c>
      <c r="M34" s="31">
        <f t="shared" si="0"/>
        <v>429</v>
      </c>
      <c r="N34" s="31">
        <f t="shared" si="1"/>
        <v>143</v>
      </c>
      <c r="O34" s="31">
        <f t="shared" si="2"/>
        <v>272</v>
      </c>
      <c r="P34" s="31">
        <f t="shared" si="3"/>
        <v>1047</v>
      </c>
      <c r="R34" s="48" t="s">
        <v>104</v>
      </c>
    </row>
    <row r="35" ht="27" spans="1:18">
      <c r="A35" s="23">
        <v>33</v>
      </c>
      <c r="B35" s="28">
        <v>44445</v>
      </c>
      <c r="C35" s="31" t="s">
        <v>297</v>
      </c>
      <c r="D35" s="29" t="s">
        <v>20</v>
      </c>
      <c r="I35" s="23">
        <v>6</v>
      </c>
      <c r="M35" s="31">
        <f t="shared" si="0"/>
        <v>423</v>
      </c>
      <c r="N35" s="31">
        <f t="shared" si="1"/>
        <v>143</v>
      </c>
      <c r="O35" s="31">
        <f t="shared" si="2"/>
        <v>272</v>
      </c>
      <c r="P35" s="31">
        <f t="shared" si="3"/>
        <v>1047</v>
      </c>
      <c r="R35" s="48" t="s">
        <v>363</v>
      </c>
    </row>
    <row r="36" spans="1:18">
      <c r="A36" s="23">
        <v>34</v>
      </c>
      <c r="B36" s="28">
        <v>44446</v>
      </c>
      <c r="C36" s="31" t="s">
        <v>297</v>
      </c>
      <c r="D36" s="29" t="s">
        <v>20</v>
      </c>
      <c r="I36" s="23">
        <v>2</v>
      </c>
      <c r="M36" s="31">
        <f t="shared" si="0"/>
        <v>421</v>
      </c>
      <c r="N36" s="31">
        <f t="shared" si="1"/>
        <v>143</v>
      </c>
      <c r="O36" s="31">
        <f t="shared" si="2"/>
        <v>272</v>
      </c>
      <c r="P36" s="31">
        <f t="shared" si="3"/>
        <v>1047</v>
      </c>
      <c r="R36" s="48" t="s">
        <v>365</v>
      </c>
    </row>
    <row r="37" spans="1:18">
      <c r="A37" s="23">
        <v>35</v>
      </c>
      <c r="B37" s="28">
        <v>44448</v>
      </c>
      <c r="C37" s="31" t="s">
        <v>43</v>
      </c>
      <c r="D37" s="29" t="s">
        <v>20</v>
      </c>
      <c r="K37" s="23">
        <v>24</v>
      </c>
      <c r="M37" s="31">
        <f t="shared" si="0"/>
        <v>421</v>
      </c>
      <c r="N37" s="31">
        <f t="shared" si="1"/>
        <v>143</v>
      </c>
      <c r="O37" s="31">
        <f t="shared" si="2"/>
        <v>248</v>
      </c>
      <c r="P37" s="31">
        <f t="shared" si="3"/>
        <v>1047</v>
      </c>
      <c r="Q37" s="23">
        <v>798</v>
      </c>
      <c r="R37" s="23" t="s">
        <v>843</v>
      </c>
    </row>
    <row r="38" spans="1:18">
      <c r="A38" s="23">
        <v>36</v>
      </c>
      <c r="B38" s="28">
        <v>44448</v>
      </c>
      <c r="C38" s="31" t="s">
        <v>297</v>
      </c>
      <c r="D38" s="29" t="s">
        <v>20</v>
      </c>
      <c r="I38" s="23">
        <v>2</v>
      </c>
      <c r="M38" s="31">
        <f t="shared" si="0"/>
        <v>419</v>
      </c>
      <c r="N38" s="31">
        <f t="shared" si="1"/>
        <v>143</v>
      </c>
      <c r="O38" s="31">
        <f t="shared" si="2"/>
        <v>248</v>
      </c>
      <c r="P38" s="31">
        <f t="shared" si="3"/>
        <v>1047</v>
      </c>
      <c r="R38" s="48" t="s">
        <v>367</v>
      </c>
    </row>
    <row r="39" spans="1:18">
      <c r="A39" s="23">
        <v>37</v>
      </c>
      <c r="B39" s="28">
        <v>44449</v>
      </c>
      <c r="C39" s="31" t="s">
        <v>43</v>
      </c>
      <c r="D39" s="29" t="s">
        <v>20</v>
      </c>
      <c r="I39" s="23">
        <v>20</v>
      </c>
      <c r="M39" s="31">
        <f t="shared" si="0"/>
        <v>399</v>
      </c>
      <c r="N39" s="31">
        <f t="shared" si="1"/>
        <v>143</v>
      </c>
      <c r="O39" s="31">
        <f t="shared" si="2"/>
        <v>248</v>
      </c>
      <c r="P39" s="31">
        <f t="shared" si="3"/>
        <v>1047</v>
      </c>
      <c r="Q39" s="23">
        <v>1400</v>
      </c>
      <c r="R39" s="48" t="s">
        <v>271</v>
      </c>
    </row>
    <row r="40" spans="1:18">
      <c r="A40" s="23">
        <v>38</v>
      </c>
      <c r="B40" s="28">
        <v>44449</v>
      </c>
      <c r="C40" s="31" t="s">
        <v>43</v>
      </c>
      <c r="D40" s="29" t="s">
        <v>20</v>
      </c>
      <c r="I40" s="23">
        <v>1</v>
      </c>
      <c r="M40" s="31">
        <f t="shared" si="0"/>
        <v>398</v>
      </c>
      <c r="N40" s="31">
        <f t="shared" si="1"/>
        <v>143</v>
      </c>
      <c r="O40" s="31">
        <f t="shared" si="2"/>
        <v>248</v>
      </c>
      <c r="P40" s="31">
        <f t="shared" si="3"/>
        <v>1047</v>
      </c>
      <c r="Q40" s="23">
        <v>178</v>
      </c>
      <c r="R40" s="23" t="s">
        <v>369</v>
      </c>
    </row>
    <row r="41" spans="1:18">
      <c r="A41" s="23">
        <v>39</v>
      </c>
      <c r="B41" s="28">
        <v>44452</v>
      </c>
      <c r="C41" s="31" t="s">
        <v>297</v>
      </c>
      <c r="D41" s="29" t="s">
        <v>20</v>
      </c>
      <c r="I41" s="23">
        <v>2</v>
      </c>
      <c r="M41" s="31">
        <f t="shared" si="0"/>
        <v>396</v>
      </c>
      <c r="N41" s="31">
        <f t="shared" si="1"/>
        <v>143</v>
      </c>
      <c r="O41" s="31">
        <f t="shared" si="2"/>
        <v>248</v>
      </c>
      <c r="P41" s="31">
        <f t="shared" si="3"/>
        <v>1047</v>
      </c>
      <c r="R41" s="48" t="s">
        <v>370</v>
      </c>
    </row>
    <row r="42" spans="1:18">
      <c r="A42" s="23">
        <v>40</v>
      </c>
      <c r="B42" s="28">
        <v>44452</v>
      </c>
      <c r="C42" s="31" t="s">
        <v>27</v>
      </c>
      <c r="D42" s="29" t="s">
        <v>20</v>
      </c>
      <c r="I42" s="23">
        <v>2</v>
      </c>
      <c r="M42" s="31">
        <f t="shared" si="0"/>
        <v>394</v>
      </c>
      <c r="N42" s="31">
        <f t="shared" si="1"/>
        <v>143</v>
      </c>
      <c r="O42" s="31">
        <f t="shared" si="2"/>
        <v>248</v>
      </c>
      <c r="P42" s="31">
        <f t="shared" si="3"/>
        <v>1047</v>
      </c>
      <c r="R42" s="48" t="s">
        <v>371</v>
      </c>
    </row>
    <row r="43" spans="1:18">
      <c r="A43" s="23">
        <v>41</v>
      </c>
      <c r="B43" s="28">
        <v>44452</v>
      </c>
      <c r="C43" s="23" t="s">
        <v>123</v>
      </c>
      <c r="D43" s="29" t="s">
        <v>20</v>
      </c>
      <c r="I43" s="23">
        <v>2</v>
      </c>
      <c r="M43" s="31">
        <f t="shared" si="0"/>
        <v>392</v>
      </c>
      <c r="N43" s="31">
        <f t="shared" si="1"/>
        <v>143</v>
      </c>
      <c r="O43" s="31">
        <f t="shared" si="2"/>
        <v>248</v>
      </c>
      <c r="P43" s="31">
        <f t="shared" si="3"/>
        <v>1047</v>
      </c>
      <c r="R43" s="48" t="s">
        <v>372</v>
      </c>
    </row>
    <row r="44" ht="27" spans="1:18">
      <c r="A44" s="23">
        <v>42</v>
      </c>
      <c r="B44" s="28">
        <v>44452</v>
      </c>
      <c r="C44" s="23" t="s">
        <v>107</v>
      </c>
      <c r="D44" s="29" t="s">
        <v>20</v>
      </c>
      <c r="I44" s="23">
        <v>4</v>
      </c>
      <c r="M44" s="31">
        <f t="shared" si="0"/>
        <v>388</v>
      </c>
      <c r="N44" s="31">
        <f t="shared" si="1"/>
        <v>143</v>
      </c>
      <c r="O44" s="31">
        <f t="shared" si="2"/>
        <v>248</v>
      </c>
      <c r="P44" s="31">
        <f t="shared" si="3"/>
        <v>1047</v>
      </c>
      <c r="R44" s="48" t="s">
        <v>373</v>
      </c>
    </row>
    <row r="45" spans="1:18">
      <c r="A45" s="23">
        <v>43</v>
      </c>
      <c r="B45" s="28">
        <v>44453</v>
      </c>
      <c r="C45" s="31" t="s">
        <v>297</v>
      </c>
      <c r="D45" s="29" t="s">
        <v>20</v>
      </c>
      <c r="I45" s="23">
        <v>2</v>
      </c>
      <c r="M45" s="31">
        <f t="shared" si="0"/>
        <v>386</v>
      </c>
      <c r="N45" s="31">
        <f t="shared" si="1"/>
        <v>143</v>
      </c>
      <c r="O45" s="31">
        <f t="shared" si="2"/>
        <v>248</v>
      </c>
      <c r="P45" s="31">
        <f t="shared" si="3"/>
        <v>1047</v>
      </c>
      <c r="R45" s="48" t="s">
        <v>375</v>
      </c>
    </row>
    <row r="46" spans="1:18">
      <c r="A46" s="23">
        <v>44</v>
      </c>
      <c r="B46" s="28">
        <v>44454</v>
      </c>
      <c r="C46" s="23" t="s">
        <v>107</v>
      </c>
      <c r="D46" s="29" t="s">
        <v>20</v>
      </c>
      <c r="I46" s="23">
        <v>2</v>
      </c>
      <c r="M46" s="31">
        <f t="shared" si="0"/>
        <v>384</v>
      </c>
      <c r="N46" s="31">
        <f t="shared" si="1"/>
        <v>143</v>
      </c>
      <c r="O46" s="31">
        <f t="shared" si="2"/>
        <v>248</v>
      </c>
      <c r="P46" s="31">
        <f t="shared" si="3"/>
        <v>1047</v>
      </c>
      <c r="R46" s="48" t="s">
        <v>376</v>
      </c>
    </row>
    <row r="47" ht="27" spans="1:18">
      <c r="A47" s="23">
        <v>45</v>
      </c>
      <c r="B47" s="28">
        <v>44454</v>
      </c>
      <c r="C47" s="31" t="s">
        <v>27</v>
      </c>
      <c r="D47" s="33" t="s">
        <v>20</v>
      </c>
      <c r="I47" s="23">
        <v>6</v>
      </c>
      <c r="M47" s="36">
        <f t="shared" si="0"/>
        <v>378</v>
      </c>
      <c r="N47" s="31">
        <f t="shared" si="1"/>
        <v>143</v>
      </c>
      <c r="O47" s="31">
        <f t="shared" si="2"/>
        <v>248</v>
      </c>
      <c r="P47" s="31">
        <f t="shared" si="3"/>
        <v>1047</v>
      </c>
      <c r="R47" s="48" t="s">
        <v>378</v>
      </c>
    </row>
    <row r="48" spans="1:18">
      <c r="A48" s="23">
        <v>46</v>
      </c>
      <c r="B48" s="28">
        <v>44454</v>
      </c>
      <c r="C48" s="31" t="s">
        <v>297</v>
      </c>
      <c r="D48" s="29" t="s">
        <v>20</v>
      </c>
      <c r="E48" s="31"/>
      <c r="F48" s="31"/>
      <c r="G48" s="31"/>
      <c r="H48" s="31"/>
      <c r="I48" s="31">
        <v>2</v>
      </c>
      <c r="J48" s="31"/>
      <c r="K48" s="31"/>
      <c r="L48" s="31"/>
      <c r="M48" s="31">
        <f t="shared" si="0"/>
        <v>376</v>
      </c>
      <c r="N48" s="31">
        <f t="shared" si="1"/>
        <v>143</v>
      </c>
      <c r="O48" s="31">
        <f t="shared" si="2"/>
        <v>248</v>
      </c>
      <c r="P48" s="31">
        <f t="shared" si="3"/>
        <v>1047</v>
      </c>
      <c r="R48" s="48" t="s">
        <v>379</v>
      </c>
    </row>
    <row r="49" spans="1:18">
      <c r="A49" s="23">
        <v>47</v>
      </c>
      <c r="B49" s="28">
        <v>44455</v>
      </c>
      <c r="C49" s="23" t="s">
        <v>23</v>
      </c>
      <c r="D49" s="29" t="s">
        <v>20</v>
      </c>
      <c r="E49" s="31"/>
      <c r="F49" s="31"/>
      <c r="G49" s="31"/>
      <c r="H49" s="31"/>
      <c r="I49" s="31">
        <v>4</v>
      </c>
      <c r="J49" s="31"/>
      <c r="K49" s="31"/>
      <c r="L49" s="31"/>
      <c r="M49" s="31">
        <f t="shared" si="0"/>
        <v>372</v>
      </c>
      <c r="N49" s="31">
        <f t="shared" si="1"/>
        <v>143</v>
      </c>
      <c r="O49" s="31">
        <f t="shared" si="2"/>
        <v>248</v>
      </c>
      <c r="P49" s="31">
        <f t="shared" si="3"/>
        <v>1047</v>
      </c>
      <c r="R49" s="48" t="s">
        <v>380</v>
      </c>
    </row>
    <row r="50" spans="1:18">
      <c r="A50" s="23">
        <v>48</v>
      </c>
      <c r="B50" s="28">
        <v>44455</v>
      </c>
      <c r="C50" s="31" t="s">
        <v>43</v>
      </c>
      <c r="D50" s="29" t="s">
        <v>20</v>
      </c>
      <c r="E50" s="31"/>
      <c r="F50" s="31"/>
      <c r="G50" s="31"/>
      <c r="H50" s="31"/>
      <c r="I50" s="31"/>
      <c r="J50" s="31"/>
      <c r="K50" s="31">
        <v>6</v>
      </c>
      <c r="L50" s="31"/>
      <c r="M50" s="31">
        <f t="shared" si="0"/>
        <v>372</v>
      </c>
      <c r="N50" s="31">
        <f t="shared" si="1"/>
        <v>143</v>
      </c>
      <c r="O50" s="31">
        <f t="shared" si="2"/>
        <v>242</v>
      </c>
      <c r="P50" s="31">
        <f t="shared" si="3"/>
        <v>1047</v>
      </c>
      <c r="Q50" s="23">
        <v>210</v>
      </c>
      <c r="R50" s="31" t="s">
        <v>541</v>
      </c>
    </row>
    <row r="51" spans="1:18">
      <c r="A51" s="23">
        <v>49</v>
      </c>
      <c r="B51" s="28">
        <v>44456</v>
      </c>
      <c r="C51" s="31" t="s">
        <v>297</v>
      </c>
      <c r="D51" s="29" t="s">
        <v>20</v>
      </c>
      <c r="E51" s="31"/>
      <c r="F51" s="31"/>
      <c r="G51" s="31"/>
      <c r="H51" s="31"/>
      <c r="I51" s="31">
        <v>2</v>
      </c>
      <c r="J51" s="31"/>
      <c r="K51" s="31"/>
      <c r="L51" s="31"/>
      <c r="M51" s="31">
        <f t="shared" si="0"/>
        <v>370</v>
      </c>
      <c r="N51" s="31">
        <f t="shared" si="1"/>
        <v>143</v>
      </c>
      <c r="O51" s="31">
        <f t="shared" si="2"/>
        <v>242</v>
      </c>
      <c r="P51" s="31">
        <f t="shared" si="3"/>
        <v>1047</v>
      </c>
      <c r="R51" s="48" t="s">
        <v>382</v>
      </c>
    </row>
    <row r="52" spans="1:18">
      <c r="A52" s="23">
        <v>50</v>
      </c>
      <c r="B52" s="28">
        <v>44457</v>
      </c>
      <c r="C52" s="31" t="s">
        <v>43</v>
      </c>
      <c r="D52" s="29" t="s">
        <v>20</v>
      </c>
      <c r="E52" s="31"/>
      <c r="F52" s="31"/>
      <c r="G52" s="31"/>
      <c r="H52" s="31"/>
      <c r="I52" s="31"/>
      <c r="J52" s="31"/>
      <c r="K52" s="31">
        <v>18</v>
      </c>
      <c r="L52" s="31"/>
      <c r="M52" s="31">
        <f t="shared" si="0"/>
        <v>370</v>
      </c>
      <c r="N52" s="31">
        <f t="shared" si="1"/>
        <v>143</v>
      </c>
      <c r="O52" s="31">
        <f t="shared" si="2"/>
        <v>224</v>
      </c>
      <c r="P52" s="31">
        <f t="shared" si="3"/>
        <v>1047</v>
      </c>
      <c r="Q52" s="23">
        <v>630</v>
      </c>
      <c r="R52" s="23" t="s">
        <v>542</v>
      </c>
    </row>
    <row r="53" spans="1:18">
      <c r="A53" s="23">
        <v>51</v>
      </c>
      <c r="B53" s="28">
        <v>44457</v>
      </c>
      <c r="C53" s="31" t="s">
        <v>43</v>
      </c>
      <c r="D53" s="29" t="s">
        <v>20</v>
      </c>
      <c r="E53" s="31"/>
      <c r="F53" s="31"/>
      <c r="G53" s="31"/>
      <c r="H53" s="31"/>
      <c r="I53" s="31">
        <v>2</v>
      </c>
      <c r="J53" s="31"/>
      <c r="K53" s="31"/>
      <c r="L53" s="31"/>
      <c r="M53" s="31">
        <f t="shared" si="0"/>
        <v>368</v>
      </c>
      <c r="N53" s="31">
        <f t="shared" si="1"/>
        <v>143</v>
      </c>
      <c r="O53" s="31">
        <f t="shared" si="2"/>
        <v>224</v>
      </c>
      <c r="P53" s="31">
        <f t="shared" si="3"/>
        <v>1047</v>
      </c>
      <c r="R53" s="48" t="s">
        <v>385</v>
      </c>
    </row>
    <row r="54" spans="1:18">
      <c r="A54" s="23">
        <v>52</v>
      </c>
      <c r="B54" s="28">
        <v>44457</v>
      </c>
      <c r="C54" s="31" t="s">
        <v>43</v>
      </c>
      <c r="D54" s="29" t="s">
        <v>20</v>
      </c>
      <c r="E54" s="31"/>
      <c r="F54" s="31"/>
      <c r="G54" s="31"/>
      <c r="H54" s="31"/>
      <c r="I54" s="31">
        <v>4</v>
      </c>
      <c r="J54" s="31"/>
      <c r="K54" s="31"/>
      <c r="L54" s="31"/>
      <c r="M54" s="31">
        <f t="shared" si="0"/>
        <v>364</v>
      </c>
      <c r="N54" s="31">
        <f t="shared" si="1"/>
        <v>143</v>
      </c>
      <c r="O54" s="31">
        <f t="shared" si="2"/>
        <v>224</v>
      </c>
      <c r="P54" s="31">
        <f t="shared" si="3"/>
        <v>1047</v>
      </c>
      <c r="R54" s="48" t="s">
        <v>386</v>
      </c>
    </row>
    <row r="55" spans="1:18">
      <c r="A55" s="23">
        <v>53</v>
      </c>
      <c r="B55" s="28">
        <v>44458</v>
      </c>
      <c r="C55" s="31" t="s">
        <v>27</v>
      </c>
      <c r="D55" s="29" t="s">
        <v>20</v>
      </c>
      <c r="E55" s="31"/>
      <c r="F55" s="31"/>
      <c r="G55" s="31"/>
      <c r="H55" s="31"/>
      <c r="I55" s="31">
        <v>8</v>
      </c>
      <c r="J55" s="31"/>
      <c r="K55" s="31"/>
      <c r="L55" s="31"/>
      <c r="M55" s="31">
        <f t="shared" si="0"/>
        <v>356</v>
      </c>
      <c r="N55" s="31">
        <f t="shared" si="1"/>
        <v>143</v>
      </c>
      <c r="O55" s="31">
        <f t="shared" si="2"/>
        <v>224</v>
      </c>
      <c r="P55" s="31">
        <f t="shared" si="3"/>
        <v>1047</v>
      </c>
      <c r="R55" s="48" t="s">
        <v>844</v>
      </c>
    </row>
    <row r="56" spans="1:18">
      <c r="A56" s="23">
        <v>54</v>
      </c>
      <c r="B56" s="28">
        <v>44459</v>
      </c>
      <c r="C56" s="31" t="s">
        <v>43</v>
      </c>
      <c r="D56" s="29" t="s">
        <v>20</v>
      </c>
      <c r="E56" s="31"/>
      <c r="F56" s="31"/>
      <c r="G56" s="31"/>
      <c r="H56" s="31"/>
      <c r="I56" s="31"/>
      <c r="J56" s="31"/>
      <c r="K56" s="31">
        <v>6</v>
      </c>
      <c r="L56" s="31"/>
      <c r="M56" s="31">
        <f t="shared" si="0"/>
        <v>356</v>
      </c>
      <c r="N56" s="31">
        <f t="shared" si="1"/>
        <v>143</v>
      </c>
      <c r="O56" s="31">
        <f t="shared" si="2"/>
        <v>218</v>
      </c>
      <c r="P56" s="31">
        <f t="shared" si="3"/>
        <v>1047</v>
      </c>
      <c r="Q56" s="23">
        <v>210</v>
      </c>
      <c r="R56" s="31" t="s">
        <v>541</v>
      </c>
    </row>
    <row r="57" spans="1:18">
      <c r="A57" s="23">
        <v>55</v>
      </c>
      <c r="B57" s="28">
        <v>44462</v>
      </c>
      <c r="C57" s="31" t="s">
        <v>297</v>
      </c>
      <c r="D57" s="34" t="s">
        <v>20</v>
      </c>
      <c r="I57" s="23">
        <v>4</v>
      </c>
      <c r="M57" s="39">
        <f t="shared" si="0"/>
        <v>352</v>
      </c>
      <c r="N57" s="31">
        <f t="shared" si="1"/>
        <v>143</v>
      </c>
      <c r="O57" s="31">
        <f t="shared" si="2"/>
        <v>218</v>
      </c>
      <c r="P57" s="31">
        <f t="shared" si="3"/>
        <v>1047</v>
      </c>
      <c r="R57" s="48" t="s">
        <v>388</v>
      </c>
    </row>
    <row r="58" spans="1:18">
      <c r="A58" s="23">
        <v>56</v>
      </c>
      <c r="B58" s="28">
        <v>44463</v>
      </c>
      <c r="C58" s="23" t="s">
        <v>107</v>
      </c>
      <c r="D58" s="29" t="s">
        <v>20</v>
      </c>
      <c r="I58" s="23">
        <v>2</v>
      </c>
      <c r="M58" s="39">
        <f t="shared" si="0"/>
        <v>350</v>
      </c>
      <c r="N58" s="31">
        <f t="shared" si="1"/>
        <v>143</v>
      </c>
      <c r="O58" s="31">
        <f t="shared" si="2"/>
        <v>218</v>
      </c>
      <c r="P58" s="31">
        <f t="shared" si="3"/>
        <v>1047</v>
      </c>
      <c r="R58" s="48" t="s">
        <v>389</v>
      </c>
    </row>
    <row r="59" spans="1:18">
      <c r="A59" s="23">
        <v>57</v>
      </c>
      <c r="B59" s="28">
        <v>44463</v>
      </c>
      <c r="C59" s="23" t="s">
        <v>199</v>
      </c>
      <c r="D59" s="29" t="s">
        <v>20</v>
      </c>
      <c r="I59" s="23">
        <v>4</v>
      </c>
      <c r="K59" s="23">
        <v>6</v>
      </c>
      <c r="M59" s="39">
        <f t="shared" si="0"/>
        <v>346</v>
      </c>
      <c r="N59" s="31">
        <f t="shared" si="1"/>
        <v>143</v>
      </c>
      <c r="O59" s="31">
        <f t="shared" si="2"/>
        <v>212</v>
      </c>
      <c r="P59" s="31">
        <f t="shared" si="3"/>
        <v>1047</v>
      </c>
      <c r="Q59" s="23">
        <v>930</v>
      </c>
      <c r="R59" s="23" t="s">
        <v>755</v>
      </c>
    </row>
    <row r="60" spans="1:18">
      <c r="A60" s="23">
        <v>58</v>
      </c>
      <c r="B60" s="28">
        <v>44467</v>
      </c>
      <c r="C60" s="31" t="s">
        <v>43</v>
      </c>
      <c r="D60" s="29" t="s">
        <v>20</v>
      </c>
      <c r="I60" s="23">
        <v>3</v>
      </c>
      <c r="M60" s="39">
        <f t="shared" si="0"/>
        <v>343</v>
      </c>
      <c r="N60" s="31">
        <f t="shared" si="1"/>
        <v>143</v>
      </c>
      <c r="O60" s="31">
        <f t="shared" si="2"/>
        <v>212</v>
      </c>
      <c r="P60" s="31">
        <f t="shared" si="3"/>
        <v>1047</v>
      </c>
      <c r="R60" s="48" t="s">
        <v>391</v>
      </c>
    </row>
    <row r="61" spans="1:18">
      <c r="A61" s="23">
        <v>59</v>
      </c>
      <c r="B61" s="32">
        <v>44470</v>
      </c>
      <c r="C61" s="31" t="s">
        <v>43</v>
      </c>
      <c r="D61" s="29" t="s">
        <v>20</v>
      </c>
      <c r="I61" s="23">
        <v>8</v>
      </c>
      <c r="M61" s="39">
        <f t="shared" si="0"/>
        <v>335</v>
      </c>
      <c r="N61" s="31">
        <f t="shared" si="1"/>
        <v>143</v>
      </c>
      <c r="O61" s="31">
        <f t="shared" si="2"/>
        <v>212</v>
      </c>
      <c r="P61" s="31">
        <f t="shared" si="3"/>
        <v>1047</v>
      </c>
      <c r="R61" s="36" t="s">
        <v>836</v>
      </c>
    </row>
    <row r="62" spans="1:18">
      <c r="A62" s="23">
        <v>60</v>
      </c>
      <c r="B62" s="32">
        <v>44471</v>
      </c>
      <c r="C62" s="31" t="s">
        <v>23</v>
      </c>
      <c r="D62" s="29" t="s">
        <v>20</v>
      </c>
      <c r="I62" s="23">
        <v>2</v>
      </c>
      <c r="M62" s="39">
        <f t="shared" si="0"/>
        <v>333</v>
      </c>
      <c r="N62" s="31">
        <f t="shared" si="1"/>
        <v>143</v>
      </c>
      <c r="O62" s="31">
        <f t="shared" si="2"/>
        <v>212</v>
      </c>
      <c r="P62" s="31">
        <f t="shared" si="3"/>
        <v>1047</v>
      </c>
      <c r="R62" s="48" t="s">
        <v>395</v>
      </c>
    </row>
    <row r="63" spans="1:18">
      <c r="A63" s="23">
        <v>61</v>
      </c>
      <c r="B63" s="32">
        <v>44480</v>
      </c>
      <c r="C63" s="31" t="s">
        <v>43</v>
      </c>
      <c r="D63" s="31" t="s">
        <v>20</v>
      </c>
      <c r="L63" s="23">
        <v>25</v>
      </c>
      <c r="M63" s="39">
        <f t="shared" ref="M63:M91" si="4">M62-I63</f>
        <v>333</v>
      </c>
      <c r="N63" s="31">
        <f t="shared" ref="N63:N91" si="5">N62-J63</f>
        <v>143</v>
      </c>
      <c r="O63" s="31">
        <f t="shared" ref="O63:O91" si="6">O62-K63</f>
        <v>212</v>
      </c>
      <c r="P63" s="31">
        <f t="shared" ref="P63:P91" si="7">P62-L63</f>
        <v>1022</v>
      </c>
      <c r="R63" s="48"/>
    </row>
    <row r="64" spans="1:18">
      <c r="A64" s="23">
        <v>62</v>
      </c>
      <c r="B64" s="32">
        <v>44487</v>
      </c>
      <c r="C64" s="38" t="s">
        <v>29</v>
      </c>
      <c r="D64" s="38" t="s">
        <v>10</v>
      </c>
      <c r="L64" s="23">
        <v>96</v>
      </c>
      <c r="M64" s="39">
        <f t="shared" si="4"/>
        <v>333</v>
      </c>
      <c r="N64" s="31">
        <f t="shared" si="5"/>
        <v>143</v>
      </c>
      <c r="O64" s="31">
        <f t="shared" si="6"/>
        <v>212</v>
      </c>
      <c r="P64" s="31">
        <f t="shared" si="7"/>
        <v>926</v>
      </c>
      <c r="R64" s="48"/>
    </row>
    <row r="65" spans="1:18">
      <c r="A65" s="23">
        <v>63</v>
      </c>
      <c r="B65" s="32">
        <v>44480</v>
      </c>
      <c r="C65" s="31" t="s">
        <v>29</v>
      </c>
      <c r="D65" s="29" t="s">
        <v>20</v>
      </c>
      <c r="K65" s="23">
        <v>6</v>
      </c>
      <c r="M65" s="39">
        <f t="shared" si="4"/>
        <v>333</v>
      </c>
      <c r="N65" s="31">
        <f t="shared" si="5"/>
        <v>143</v>
      </c>
      <c r="O65" s="31">
        <f t="shared" si="6"/>
        <v>206</v>
      </c>
      <c r="P65" s="31">
        <f t="shared" si="7"/>
        <v>926</v>
      </c>
      <c r="R65" s="48" t="s">
        <v>836</v>
      </c>
    </row>
    <row r="66" ht="35" customHeight="1" spans="1:18">
      <c r="A66" s="23">
        <v>64</v>
      </c>
      <c r="B66" s="32">
        <v>44480</v>
      </c>
      <c r="C66" s="31" t="s">
        <v>43</v>
      </c>
      <c r="D66" s="29" t="s">
        <v>20</v>
      </c>
      <c r="I66" s="23">
        <v>4</v>
      </c>
      <c r="M66" s="39">
        <f t="shared" si="4"/>
        <v>329</v>
      </c>
      <c r="N66" s="31">
        <f t="shared" si="5"/>
        <v>143</v>
      </c>
      <c r="O66" s="31">
        <f t="shared" si="6"/>
        <v>206</v>
      </c>
      <c r="P66" s="31">
        <f t="shared" si="7"/>
        <v>926</v>
      </c>
      <c r="R66" s="48" t="s">
        <v>397</v>
      </c>
    </row>
    <row r="67" spans="1:18">
      <c r="A67" s="23">
        <v>65</v>
      </c>
      <c r="B67" s="28">
        <v>44483</v>
      </c>
      <c r="C67" s="36" t="s">
        <v>27</v>
      </c>
      <c r="D67" s="33" t="s">
        <v>20</v>
      </c>
      <c r="I67" s="23">
        <v>4</v>
      </c>
      <c r="M67" s="39">
        <f t="shared" si="4"/>
        <v>325</v>
      </c>
      <c r="N67" s="31">
        <f t="shared" si="5"/>
        <v>143</v>
      </c>
      <c r="O67" s="31">
        <f t="shared" si="6"/>
        <v>206</v>
      </c>
      <c r="P67" s="31">
        <f t="shared" si="7"/>
        <v>926</v>
      </c>
      <c r="R67" s="23" t="s">
        <v>845</v>
      </c>
    </row>
    <row r="68" spans="1:19">
      <c r="A68" s="23">
        <v>66</v>
      </c>
      <c r="B68" s="32">
        <v>44484</v>
      </c>
      <c r="C68" s="31" t="s">
        <v>27</v>
      </c>
      <c r="D68" s="29" t="s">
        <v>20</v>
      </c>
      <c r="E68" s="31"/>
      <c r="F68" s="31"/>
      <c r="G68" s="31"/>
      <c r="H68" s="31"/>
      <c r="I68" s="31">
        <v>8</v>
      </c>
      <c r="J68" s="31"/>
      <c r="K68" s="31"/>
      <c r="L68" s="31"/>
      <c r="M68" s="39">
        <f t="shared" si="4"/>
        <v>317</v>
      </c>
      <c r="N68" s="31">
        <f t="shared" si="5"/>
        <v>143</v>
      </c>
      <c r="O68" s="31">
        <f t="shared" si="6"/>
        <v>206</v>
      </c>
      <c r="P68" s="31">
        <f t="shared" si="7"/>
        <v>926</v>
      </c>
      <c r="Q68" s="31">
        <v>1904</v>
      </c>
      <c r="R68" s="31" t="s">
        <v>846</v>
      </c>
      <c r="S68" s="44"/>
    </row>
    <row r="69" spans="1:19">
      <c r="A69" s="23">
        <v>67</v>
      </c>
      <c r="B69" s="32">
        <v>44484</v>
      </c>
      <c r="C69" s="31" t="s">
        <v>43</v>
      </c>
      <c r="D69" s="29" t="s">
        <v>20</v>
      </c>
      <c r="E69" s="31"/>
      <c r="F69" s="31"/>
      <c r="G69" s="31"/>
      <c r="H69" s="31"/>
      <c r="I69" s="31">
        <v>2</v>
      </c>
      <c r="J69" s="31"/>
      <c r="K69" s="31"/>
      <c r="L69" s="31"/>
      <c r="M69" s="39">
        <f t="shared" si="4"/>
        <v>315</v>
      </c>
      <c r="N69" s="31">
        <f t="shared" si="5"/>
        <v>143</v>
      </c>
      <c r="O69" s="31">
        <f t="shared" si="6"/>
        <v>206</v>
      </c>
      <c r="P69" s="31">
        <f t="shared" si="7"/>
        <v>926</v>
      </c>
      <c r="Q69" s="31"/>
      <c r="R69" s="31" t="s">
        <v>847</v>
      </c>
      <c r="S69" s="44"/>
    </row>
    <row r="70" spans="1:19">
      <c r="A70" s="23">
        <v>68</v>
      </c>
      <c r="B70" s="32">
        <v>44484</v>
      </c>
      <c r="C70" s="31" t="s">
        <v>27</v>
      </c>
      <c r="D70" s="29" t="s">
        <v>20</v>
      </c>
      <c r="E70" s="31"/>
      <c r="F70" s="31"/>
      <c r="G70" s="31"/>
      <c r="H70" s="31"/>
      <c r="I70" s="31">
        <v>2</v>
      </c>
      <c r="J70" s="31"/>
      <c r="K70" s="31"/>
      <c r="L70" s="31"/>
      <c r="M70" s="39">
        <f t="shared" si="4"/>
        <v>313</v>
      </c>
      <c r="N70" s="31">
        <f t="shared" si="5"/>
        <v>143</v>
      </c>
      <c r="O70" s="31">
        <f t="shared" si="6"/>
        <v>206</v>
      </c>
      <c r="P70" s="31">
        <f t="shared" si="7"/>
        <v>926</v>
      </c>
      <c r="Q70" s="31">
        <v>356</v>
      </c>
      <c r="R70" s="23" t="s">
        <v>401</v>
      </c>
      <c r="S70" s="44"/>
    </row>
    <row r="71" spans="1:18">
      <c r="A71" s="23">
        <v>69</v>
      </c>
      <c r="B71" s="28">
        <v>44488</v>
      </c>
      <c r="C71" s="31" t="s">
        <v>43</v>
      </c>
      <c r="D71" s="29" t="s">
        <v>20</v>
      </c>
      <c r="I71" s="23">
        <v>1</v>
      </c>
      <c r="M71" s="39">
        <f t="shared" si="4"/>
        <v>312</v>
      </c>
      <c r="N71" s="31">
        <f t="shared" si="5"/>
        <v>143</v>
      </c>
      <c r="O71" s="31">
        <f t="shared" si="6"/>
        <v>206</v>
      </c>
      <c r="P71" s="31">
        <f t="shared" si="7"/>
        <v>926</v>
      </c>
      <c r="Q71" s="31"/>
      <c r="R71" s="48" t="s">
        <v>405</v>
      </c>
    </row>
    <row r="72" spans="1:18">
      <c r="A72" s="23">
        <v>70</v>
      </c>
      <c r="B72" s="28">
        <v>44488</v>
      </c>
      <c r="C72" s="36" t="s">
        <v>23</v>
      </c>
      <c r="D72" s="33" t="s">
        <v>20</v>
      </c>
      <c r="I72" s="23">
        <v>1</v>
      </c>
      <c r="M72" s="39">
        <f t="shared" si="4"/>
        <v>311</v>
      </c>
      <c r="N72" s="31">
        <f t="shared" si="5"/>
        <v>143</v>
      </c>
      <c r="O72" s="31">
        <f t="shared" si="6"/>
        <v>206</v>
      </c>
      <c r="P72" s="31">
        <f t="shared" si="7"/>
        <v>926</v>
      </c>
      <c r="Q72" s="36"/>
      <c r="R72" s="50" t="s">
        <v>406</v>
      </c>
    </row>
    <row r="73" spans="1:19">
      <c r="A73" s="23">
        <v>71</v>
      </c>
      <c r="B73" s="32">
        <v>44490</v>
      </c>
      <c r="C73" s="31" t="s">
        <v>43</v>
      </c>
      <c r="D73" s="29" t="s">
        <v>20</v>
      </c>
      <c r="E73" s="31"/>
      <c r="F73" s="31"/>
      <c r="G73" s="31"/>
      <c r="H73" s="31"/>
      <c r="I73" s="31">
        <v>80</v>
      </c>
      <c r="J73" s="31"/>
      <c r="K73" s="31"/>
      <c r="L73" s="31"/>
      <c r="M73" s="39">
        <f t="shared" si="4"/>
        <v>231</v>
      </c>
      <c r="N73" s="31">
        <f t="shared" si="5"/>
        <v>143</v>
      </c>
      <c r="O73" s="31">
        <f t="shared" si="6"/>
        <v>206</v>
      </c>
      <c r="P73" s="31">
        <f t="shared" si="7"/>
        <v>926</v>
      </c>
      <c r="Q73" s="31">
        <v>5440</v>
      </c>
      <c r="R73" s="48" t="s">
        <v>271</v>
      </c>
      <c r="S73" s="44"/>
    </row>
    <row r="74" spans="1:19">
      <c r="A74" s="23">
        <v>72</v>
      </c>
      <c r="B74" s="32">
        <v>44491</v>
      </c>
      <c r="C74" s="31" t="s">
        <v>107</v>
      </c>
      <c r="D74" s="29" t="s">
        <v>20</v>
      </c>
      <c r="E74" s="31"/>
      <c r="F74" s="31"/>
      <c r="G74" s="31"/>
      <c r="H74" s="31"/>
      <c r="I74" s="31">
        <v>8</v>
      </c>
      <c r="J74" s="31"/>
      <c r="K74" s="31"/>
      <c r="L74" s="31"/>
      <c r="M74" s="39">
        <f t="shared" si="4"/>
        <v>223</v>
      </c>
      <c r="N74" s="31">
        <f t="shared" si="5"/>
        <v>143</v>
      </c>
      <c r="O74" s="31">
        <f t="shared" si="6"/>
        <v>206</v>
      </c>
      <c r="P74" s="31">
        <f t="shared" si="7"/>
        <v>926</v>
      </c>
      <c r="Q74" s="31">
        <v>1440</v>
      </c>
      <c r="R74" s="48" t="s">
        <v>410</v>
      </c>
      <c r="S74" s="44"/>
    </row>
    <row r="75" spans="1:19">
      <c r="A75" s="23">
        <v>73</v>
      </c>
      <c r="B75" s="32">
        <v>44492</v>
      </c>
      <c r="C75" s="31" t="s">
        <v>297</v>
      </c>
      <c r="D75" s="29" t="s">
        <v>20</v>
      </c>
      <c r="E75" s="31"/>
      <c r="F75" s="31"/>
      <c r="G75" s="31"/>
      <c r="H75" s="31"/>
      <c r="I75" s="31">
        <v>8</v>
      </c>
      <c r="J75" s="31"/>
      <c r="K75" s="31"/>
      <c r="L75" s="31"/>
      <c r="M75" s="39">
        <f t="shared" si="4"/>
        <v>215</v>
      </c>
      <c r="N75" s="31">
        <f t="shared" si="5"/>
        <v>143</v>
      </c>
      <c r="O75" s="31">
        <f t="shared" si="6"/>
        <v>206</v>
      </c>
      <c r="P75" s="31">
        <f t="shared" si="7"/>
        <v>926</v>
      </c>
      <c r="Q75" s="31">
        <v>1424</v>
      </c>
      <c r="R75" s="48" t="s">
        <v>412</v>
      </c>
      <c r="S75" s="44"/>
    </row>
    <row r="76" spans="1:19">
      <c r="A76" s="23">
        <v>74</v>
      </c>
      <c r="B76" s="32">
        <v>44497</v>
      </c>
      <c r="C76" s="31" t="s">
        <v>38</v>
      </c>
      <c r="D76" s="29" t="s">
        <v>20</v>
      </c>
      <c r="E76" s="31"/>
      <c r="F76" s="31"/>
      <c r="G76" s="31"/>
      <c r="H76" s="31"/>
      <c r="I76" s="31">
        <v>2</v>
      </c>
      <c r="J76" s="31"/>
      <c r="K76" s="31"/>
      <c r="L76" s="31"/>
      <c r="M76" s="39">
        <f t="shared" si="4"/>
        <v>213</v>
      </c>
      <c r="N76" s="31">
        <f t="shared" si="5"/>
        <v>143</v>
      </c>
      <c r="O76" s="31">
        <f t="shared" si="6"/>
        <v>206</v>
      </c>
      <c r="P76" s="31">
        <f t="shared" si="7"/>
        <v>926</v>
      </c>
      <c r="Q76" s="31">
        <v>356</v>
      </c>
      <c r="R76" s="31" t="s">
        <v>401</v>
      </c>
      <c r="S76" s="44"/>
    </row>
    <row r="77" spans="1:19">
      <c r="A77" s="23">
        <v>75</v>
      </c>
      <c r="B77" s="32">
        <v>44498</v>
      </c>
      <c r="C77" s="31" t="s">
        <v>23</v>
      </c>
      <c r="D77" s="29" t="s">
        <v>20</v>
      </c>
      <c r="E77" s="31"/>
      <c r="F77" s="31"/>
      <c r="G77" s="31"/>
      <c r="H77" s="31"/>
      <c r="I77" s="31">
        <v>1</v>
      </c>
      <c r="J77" s="31"/>
      <c r="K77" s="31"/>
      <c r="L77" s="31"/>
      <c r="M77" s="39">
        <f t="shared" si="4"/>
        <v>212</v>
      </c>
      <c r="N77" s="31">
        <f t="shared" si="5"/>
        <v>143</v>
      </c>
      <c r="O77" s="31">
        <f t="shared" si="6"/>
        <v>206</v>
      </c>
      <c r="P77" s="31">
        <f t="shared" si="7"/>
        <v>926</v>
      </c>
      <c r="Q77" s="31"/>
      <c r="R77" s="48" t="s">
        <v>415</v>
      </c>
      <c r="S77" s="44"/>
    </row>
    <row r="78" spans="1:19">
      <c r="A78" s="23">
        <v>76</v>
      </c>
      <c r="B78" s="32">
        <v>44508</v>
      </c>
      <c r="C78" s="31" t="s">
        <v>43</v>
      </c>
      <c r="D78" s="29" t="s">
        <v>20</v>
      </c>
      <c r="E78" s="31"/>
      <c r="F78" s="31"/>
      <c r="G78" s="31"/>
      <c r="H78" s="31"/>
      <c r="I78" s="31"/>
      <c r="J78" s="31"/>
      <c r="K78" s="31">
        <v>6</v>
      </c>
      <c r="L78" s="31"/>
      <c r="M78" s="39">
        <f t="shared" si="4"/>
        <v>212</v>
      </c>
      <c r="N78" s="31">
        <f t="shared" si="5"/>
        <v>143</v>
      </c>
      <c r="O78" s="31">
        <f t="shared" si="6"/>
        <v>200</v>
      </c>
      <c r="P78" s="31">
        <f t="shared" si="7"/>
        <v>926</v>
      </c>
      <c r="Q78" s="31">
        <v>210</v>
      </c>
      <c r="R78" s="31" t="s">
        <v>542</v>
      </c>
      <c r="S78" s="44"/>
    </row>
    <row r="79" spans="1:19">
      <c r="A79" s="23">
        <v>77</v>
      </c>
      <c r="B79" s="32">
        <v>44526</v>
      </c>
      <c r="C79" s="31" t="s">
        <v>27</v>
      </c>
      <c r="D79" s="29" t="s">
        <v>20</v>
      </c>
      <c r="E79" s="31"/>
      <c r="F79" s="31"/>
      <c r="G79" s="31"/>
      <c r="H79" s="31"/>
      <c r="I79" s="31">
        <v>4</v>
      </c>
      <c r="J79" s="31"/>
      <c r="K79" s="31"/>
      <c r="L79" s="31"/>
      <c r="M79" s="39">
        <f t="shared" si="4"/>
        <v>208</v>
      </c>
      <c r="N79" s="31">
        <f t="shared" si="5"/>
        <v>143</v>
      </c>
      <c r="O79" s="31">
        <f t="shared" si="6"/>
        <v>200</v>
      </c>
      <c r="P79" s="31">
        <f t="shared" si="7"/>
        <v>926</v>
      </c>
      <c r="Q79" s="31"/>
      <c r="R79" s="48" t="s">
        <v>416</v>
      </c>
      <c r="S79" s="44"/>
    </row>
    <row r="80" spans="1:19">
      <c r="A80" s="23">
        <v>78</v>
      </c>
      <c r="B80" s="32">
        <v>44529</v>
      </c>
      <c r="C80" s="31" t="s">
        <v>38</v>
      </c>
      <c r="D80" s="29" t="s">
        <v>20</v>
      </c>
      <c r="E80" s="31"/>
      <c r="F80" s="31"/>
      <c r="G80" s="31"/>
      <c r="H80" s="31"/>
      <c r="I80" s="31">
        <v>4</v>
      </c>
      <c r="J80" s="31"/>
      <c r="K80" s="31"/>
      <c r="L80" s="31"/>
      <c r="M80" s="39">
        <f t="shared" si="4"/>
        <v>204</v>
      </c>
      <c r="N80" s="31">
        <f t="shared" si="5"/>
        <v>143</v>
      </c>
      <c r="O80" s="31">
        <f t="shared" si="6"/>
        <v>200</v>
      </c>
      <c r="P80" s="31">
        <f t="shared" si="7"/>
        <v>926</v>
      </c>
      <c r="Q80" s="31">
        <v>712</v>
      </c>
      <c r="R80" s="31" t="s">
        <v>401</v>
      </c>
      <c r="S80" s="44"/>
    </row>
    <row r="81" spans="1:19">
      <c r="A81" s="23">
        <v>79</v>
      </c>
      <c r="B81" s="32">
        <v>44530</v>
      </c>
      <c r="C81" s="31" t="s">
        <v>123</v>
      </c>
      <c r="D81" s="29" t="s">
        <v>20</v>
      </c>
      <c r="E81" s="31"/>
      <c r="F81" s="31"/>
      <c r="G81" s="31"/>
      <c r="H81" s="31"/>
      <c r="I81" s="31">
        <v>1</v>
      </c>
      <c r="J81" s="31"/>
      <c r="K81" s="31"/>
      <c r="L81" s="31"/>
      <c r="M81" s="39">
        <f t="shared" si="4"/>
        <v>203</v>
      </c>
      <c r="N81" s="31">
        <f t="shared" si="5"/>
        <v>143</v>
      </c>
      <c r="O81" s="31">
        <f t="shared" si="6"/>
        <v>200</v>
      </c>
      <c r="P81" s="31">
        <f t="shared" si="7"/>
        <v>926</v>
      </c>
      <c r="Q81" s="31"/>
      <c r="R81" s="48" t="s">
        <v>418</v>
      </c>
      <c r="S81" s="44"/>
    </row>
    <row r="82" spans="1:19">
      <c r="A82" s="23">
        <v>80</v>
      </c>
      <c r="B82" s="32">
        <v>44541</v>
      </c>
      <c r="C82" s="31" t="s">
        <v>132</v>
      </c>
      <c r="D82" s="31" t="s">
        <v>20</v>
      </c>
      <c r="E82" s="31"/>
      <c r="F82" s="31"/>
      <c r="G82" s="31"/>
      <c r="H82" s="31"/>
      <c r="I82" s="31"/>
      <c r="J82" s="31"/>
      <c r="K82" s="31">
        <v>1</v>
      </c>
      <c r="L82" s="31"/>
      <c r="M82" s="39">
        <f t="shared" si="4"/>
        <v>203</v>
      </c>
      <c r="N82" s="31">
        <f t="shared" si="5"/>
        <v>143</v>
      </c>
      <c r="O82" s="31">
        <f t="shared" si="6"/>
        <v>199</v>
      </c>
      <c r="P82" s="31">
        <f t="shared" si="7"/>
        <v>926</v>
      </c>
      <c r="Q82" s="31"/>
      <c r="R82" s="31" t="s">
        <v>269</v>
      </c>
      <c r="S82" s="44"/>
    </row>
    <row r="83" spans="1:19">
      <c r="A83" s="23">
        <v>81</v>
      </c>
      <c r="B83" s="32">
        <v>44541</v>
      </c>
      <c r="C83" s="31" t="s">
        <v>107</v>
      </c>
      <c r="D83" s="31" t="s">
        <v>20</v>
      </c>
      <c r="E83" s="31"/>
      <c r="F83" s="31"/>
      <c r="G83" s="31"/>
      <c r="H83" s="31"/>
      <c r="I83" s="31"/>
      <c r="J83" s="31"/>
      <c r="K83" s="31">
        <v>18</v>
      </c>
      <c r="L83" s="31"/>
      <c r="M83" s="39">
        <f t="shared" si="4"/>
        <v>203</v>
      </c>
      <c r="N83" s="31">
        <f t="shared" si="5"/>
        <v>143</v>
      </c>
      <c r="O83" s="31">
        <f t="shared" si="6"/>
        <v>181</v>
      </c>
      <c r="P83" s="31">
        <f t="shared" si="7"/>
        <v>926</v>
      </c>
      <c r="Q83" s="31">
        <v>630</v>
      </c>
      <c r="R83" s="31" t="s">
        <v>280</v>
      </c>
      <c r="S83" s="44"/>
    </row>
    <row r="84" spans="1:19">
      <c r="A84" s="23">
        <v>82</v>
      </c>
      <c r="B84" s="32">
        <v>44545</v>
      </c>
      <c r="C84" s="31" t="s">
        <v>132</v>
      </c>
      <c r="D84" s="31" t="s">
        <v>20</v>
      </c>
      <c r="E84" s="31"/>
      <c r="F84" s="31"/>
      <c r="G84" s="31"/>
      <c r="H84" s="31"/>
      <c r="I84" s="31"/>
      <c r="J84" s="31"/>
      <c r="K84" s="31">
        <v>18</v>
      </c>
      <c r="L84" s="31"/>
      <c r="M84" s="39">
        <f t="shared" si="4"/>
        <v>203</v>
      </c>
      <c r="N84" s="31">
        <f t="shared" si="5"/>
        <v>143</v>
      </c>
      <c r="O84" s="31">
        <f t="shared" si="6"/>
        <v>163</v>
      </c>
      <c r="P84" s="31">
        <f t="shared" si="7"/>
        <v>926</v>
      </c>
      <c r="Q84" s="31">
        <v>630</v>
      </c>
      <c r="R84" s="31" t="s">
        <v>280</v>
      </c>
      <c r="S84" s="44"/>
    </row>
    <row r="85" spans="1:19">
      <c r="A85" s="23">
        <v>83</v>
      </c>
      <c r="B85" s="32">
        <v>44552</v>
      </c>
      <c r="C85" s="31" t="s">
        <v>132</v>
      </c>
      <c r="D85" s="31" t="s">
        <v>20</v>
      </c>
      <c r="E85" s="31"/>
      <c r="F85" s="31"/>
      <c r="G85" s="31"/>
      <c r="H85" s="31"/>
      <c r="I85" s="31"/>
      <c r="J85" s="31"/>
      <c r="K85" s="31">
        <v>12</v>
      </c>
      <c r="L85" s="31"/>
      <c r="M85" s="39">
        <f t="shared" si="4"/>
        <v>203</v>
      </c>
      <c r="N85" s="31">
        <f t="shared" si="5"/>
        <v>143</v>
      </c>
      <c r="O85" s="31">
        <f t="shared" si="6"/>
        <v>151</v>
      </c>
      <c r="P85" s="31">
        <f t="shared" si="7"/>
        <v>926</v>
      </c>
      <c r="Q85" s="31"/>
      <c r="R85" s="31" t="s">
        <v>280</v>
      </c>
      <c r="S85" s="44"/>
    </row>
    <row r="86" spans="1:18">
      <c r="A86" s="23">
        <v>84</v>
      </c>
      <c r="B86" s="32">
        <v>44569</v>
      </c>
      <c r="C86" s="31" t="s">
        <v>29</v>
      </c>
      <c r="D86" s="29" t="s">
        <v>20</v>
      </c>
      <c r="I86" s="23">
        <v>2</v>
      </c>
      <c r="M86" s="39">
        <f t="shared" si="4"/>
        <v>201</v>
      </c>
      <c r="N86" s="31">
        <f t="shared" si="5"/>
        <v>143</v>
      </c>
      <c r="O86" s="31">
        <f t="shared" si="6"/>
        <v>151</v>
      </c>
      <c r="P86" s="31">
        <f t="shared" si="7"/>
        <v>926</v>
      </c>
      <c r="R86" s="23" t="s">
        <v>68</v>
      </c>
    </row>
    <row r="87" spans="1:18">
      <c r="A87" s="23">
        <v>85</v>
      </c>
      <c r="B87" s="32">
        <v>44565</v>
      </c>
      <c r="C87" s="31" t="s">
        <v>29</v>
      </c>
      <c r="D87" s="31" t="s">
        <v>10</v>
      </c>
      <c r="J87" s="23">
        <v>6</v>
      </c>
      <c r="M87" s="39">
        <f t="shared" si="4"/>
        <v>201</v>
      </c>
      <c r="N87" s="31">
        <f t="shared" si="5"/>
        <v>137</v>
      </c>
      <c r="O87" s="31">
        <f t="shared" si="6"/>
        <v>151</v>
      </c>
      <c r="P87" s="31">
        <f t="shared" si="7"/>
        <v>926</v>
      </c>
      <c r="R87" s="23" t="s">
        <v>68</v>
      </c>
    </row>
    <row r="88" spans="1:18">
      <c r="A88" s="23">
        <v>86</v>
      </c>
      <c r="B88" s="32">
        <v>44570</v>
      </c>
      <c r="C88" s="31" t="s">
        <v>43</v>
      </c>
      <c r="D88" s="31" t="s">
        <v>20</v>
      </c>
      <c r="L88" s="23">
        <v>10</v>
      </c>
      <c r="M88" s="39">
        <f t="shared" si="4"/>
        <v>201</v>
      </c>
      <c r="N88" s="31">
        <f t="shared" si="5"/>
        <v>137</v>
      </c>
      <c r="O88" s="31">
        <f t="shared" si="6"/>
        <v>151</v>
      </c>
      <c r="P88" s="31">
        <f t="shared" si="7"/>
        <v>916</v>
      </c>
      <c r="R88" s="23" t="s">
        <v>68</v>
      </c>
    </row>
    <row r="89" spans="1:18">
      <c r="A89" s="23">
        <v>87</v>
      </c>
      <c r="B89" s="32">
        <v>44570</v>
      </c>
      <c r="C89" s="31" t="s">
        <v>43</v>
      </c>
      <c r="D89" s="31" t="s">
        <v>20</v>
      </c>
      <c r="L89" s="23">
        <v>3</v>
      </c>
      <c r="M89" s="39">
        <f t="shared" si="4"/>
        <v>201</v>
      </c>
      <c r="N89" s="31">
        <f t="shared" si="5"/>
        <v>137</v>
      </c>
      <c r="O89" s="31">
        <f t="shared" si="6"/>
        <v>151</v>
      </c>
      <c r="P89" s="31">
        <f t="shared" si="7"/>
        <v>913</v>
      </c>
      <c r="R89" s="23" t="s">
        <v>68</v>
      </c>
    </row>
    <row r="90" spans="1:18">
      <c r="A90" s="23">
        <v>88</v>
      </c>
      <c r="B90" s="32">
        <v>44573</v>
      </c>
      <c r="C90" s="31" t="s">
        <v>38</v>
      </c>
      <c r="D90" s="29" t="s">
        <v>10</v>
      </c>
      <c r="I90" s="23">
        <v>4</v>
      </c>
      <c r="M90" s="39">
        <f t="shared" si="4"/>
        <v>197</v>
      </c>
      <c r="N90" s="31">
        <f t="shared" si="5"/>
        <v>137</v>
      </c>
      <c r="O90" s="31">
        <f t="shared" si="6"/>
        <v>151</v>
      </c>
      <c r="P90" s="31">
        <f t="shared" si="7"/>
        <v>913</v>
      </c>
      <c r="R90" s="23" t="s">
        <v>68</v>
      </c>
    </row>
    <row r="91" spans="1:18">
      <c r="A91" s="23">
        <v>89</v>
      </c>
      <c r="B91" s="32">
        <v>44574</v>
      </c>
      <c r="C91" s="31" t="s">
        <v>132</v>
      </c>
      <c r="D91" s="29" t="s">
        <v>10</v>
      </c>
      <c r="I91" s="23">
        <v>12</v>
      </c>
      <c r="M91" s="39">
        <f t="shared" si="4"/>
        <v>185</v>
      </c>
      <c r="N91" s="31">
        <f t="shared" si="5"/>
        <v>137</v>
      </c>
      <c r="O91" s="31">
        <f t="shared" si="6"/>
        <v>151</v>
      </c>
      <c r="P91" s="31">
        <f t="shared" si="7"/>
        <v>913</v>
      </c>
      <c r="R91" s="31" t="s">
        <v>280</v>
      </c>
    </row>
  </sheetData>
  <autoFilter ref="A2:S91">
    <extLst/>
  </autoFilter>
  <mergeCells count="1">
    <mergeCell ref="A1:S1"/>
  </mergeCells>
  <conditionalFormatting sqref="D7">
    <cfRule type="expression" dxfId="0" priority="102">
      <formula>$A7&lt;&gt;""</formula>
    </cfRule>
  </conditionalFormatting>
  <conditionalFormatting sqref="D8">
    <cfRule type="expression" dxfId="0" priority="101">
      <formula>$A8&lt;&gt;""</formula>
    </cfRule>
  </conditionalFormatting>
  <conditionalFormatting sqref="D9">
    <cfRule type="expression" dxfId="0" priority="100">
      <formula>$A9&lt;&gt;""</formula>
    </cfRule>
  </conditionalFormatting>
  <conditionalFormatting sqref="D12">
    <cfRule type="expression" dxfId="0" priority="97">
      <formula>$A12&lt;&gt;""</formula>
    </cfRule>
  </conditionalFormatting>
  <conditionalFormatting sqref="D13">
    <cfRule type="expression" dxfId="0" priority="96">
      <formula>$A13&lt;&gt;""</formula>
    </cfRule>
  </conditionalFormatting>
  <conditionalFormatting sqref="D16">
    <cfRule type="expression" dxfId="0" priority="94">
      <formula>$A16&lt;&gt;""</formula>
    </cfRule>
  </conditionalFormatting>
  <conditionalFormatting sqref="D17">
    <cfRule type="expression" dxfId="0" priority="93">
      <formula>$A17&lt;&gt;""</formula>
    </cfRule>
  </conditionalFormatting>
  <conditionalFormatting sqref="D18">
    <cfRule type="expression" dxfId="0" priority="92">
      <formula>$A18&lt;&gt;""</formula>
    </cfRule>
  </conditionalFormatting>
  <conditionalFormatting sqref="R18">
    <cfRule type="expression" dxfId="0" priority="2">
      <formula>$A18&lt;&gt;""</formula>
    </cfRule>
  </conditionalFormatting>
  <conditionalFormatting sqref="C20">
    <cfRule type="expression" dxfId="0" priority="83">
      <formula>$A20&lt;&gt;""</formula>
    </cfRule>
  </conditionalFormatting>
  <conditionalFormatting sqref="D21">
    <cfRule type="expression" dxfId="0" priority="89">
      <formula>$A21&lt;&gt;""</formula>
    </cfRule>
  </conditionalFormatting>
  <conditionalFormatting sqref="C22">
    <cfRule type="expression" dxfId="0" priority="88">
      <formula>$A22&lt;&gt;""</formula>
    </cfRule>
  </conditionalFormatting>
  <conditionalFormatting sqref="C23">
    <cfRule type="expression" dxfId="0" priority="86">
      <formula>$A23&lt;&gt;""</formula>
    </cfRule>
  </conditionalFormatting>
  <conditionalFormatting sqref="D24">
    <cfRule type="expression" dxfId="0" priority="90">
      <formula>$A24&lt;&gt;""</formula>
    </cfRule>
  </conditionalFormatting>
  <conditionalFormatting sqref="C25">
    <cfRule type="expression" dxfId="0" priority="84">
      <formula>$A25&lt;&gt;""</formula>
    </cfRule>
  </conditionalFormatting>
  <conditionalFormatting sqref="D25">
    <cfRule type="expression" dxfId="0" priority="85">
      <formula>$A25&lt;&gt;""</formula>
    </cfRule>
  </conditionalFormatting>
  <conditionalFormatting sqref="C26">
    <cfRule type="expression" dxfId="0" priority="82">
      <formula>$A26&lt;&gt;""</formula>
    </cfRule>
  </conditionalFormatting>
  <conditionalFormatting sqref="C27">
    <cfRule type="expression" dxfId="0" priority="77">
      <formula>$A27&lt;&gt;""</formula>
    </cfRule>
  </conditionalFormatting>
  <conditionalFormatting sqref="C28">
    <cfRule type="expression" dxfId="0" priority="80">
      <formula>$A28&lt;&gt;""</formula>
    </cfRule>
  </conditionalFormatting>
  <conditionalFormatting sqref="D28">
    <cfRule type="expression" dxfId="0" priority="78">
      <formula>$A28&lt;&gt;""</formula>
    </cfRule>
  </conditionalFormatting>
  <conditionalFormatting sqref="D29">
    <cfRule type="expression" dxfId="0" priority="79">
      <formula>$A29&lt;&gt;""</formula>
    </cfRule>
  </conditionalFormatting>
  <conditionalFormatting sqref="R29">
    <cfRule type="expression" dxfId="0" priority="1">
      <formula>$A29&lt;&gt;""</formula>
    </cfRule>
  </conditionalFormatting>
  <conditionalFormatting sqref="C30">
    <cfRule type="expression" dxfId="0" priority="74">
      <formula>$A30&lt;&gt;""</formula>
    </cfRule>
  </conditionalFormatting>
  <conditionalFormatting sqref="D30">
    <cfRule type="expression" dxfId="0" priority="75">
      <formula>$A30&lt;&gt;""</formula>
    </cfRule>
  </conditionalFormatting>
  <conditionalFormatting sqref="D31">
    <cfRule type="expression" dxfId="0" priority="73">
      <formula>$A31&lt;&gt;""</formula>
    </cfRule>
  </conditionalFormatting>
  <conditionalFormatting sqref="D32">
    <cfRule type="expression" dxfId="0" priority="72">
      <formula>$A32&lt;&gt;""</formula>
    </cfRule>
  </conditionalFormatting>
  <conditionalFormatting sqref="D33">
    <cfRule type="expression" dxfId="0" priority="71">
      <formula>$A33&lt;&gt;""</formula>
    </cfRule>
  </conditionalFormatting>
  <conditionalFormatting sqref="C34">
    <cfRule type="expression" dxfId="0" priority="70">
      <formula>$A34&lt;&gt;""</formula>
    </cfRule>
  </conditionalFormatting>
  <conditionalFormatting sqref="D34">
    <cfRule type="expression" dxfId="0" priority="69">
      <formula>$A34&lt;&gt;""</formula>
    </cfRule>
  </conditionalFormatting>
  <conditionalFormatting sqref="C35">
    <cfRule type="expression" dxfId="0" priority="68">
      <formula>$A35&lt;&gt;""</formula>
    </cfRule>
  </conditionalFormatting>
  <conditionalFormatting sqref="D35">
    <cfRule type="expression" dxfId="0" priority="67">
      <formula>$A35&lt;&gt;""</formula>
    </cfRule>
  </conditionalFormatting>
  <conditionalFormatting sqref="C36">
    <cfRule type="expression" dxfId="0" priority="66">
      <formula>$A36&lt;&gt;""</formula>
    </cfRule>
  </conditionalFormatting>
  <conditionalFormatting sqref="D36">
    <cfRule type="expression" dxfId="0" priority="65">
      <formula>$A36&lt;&gt;""</formula>
    </cfRule>
  </conditionalFormatting>
  <conditionalFormatting sqref="C37">
    <cfRule type="expression" dxfId="0" priority="64">
      <formula>$A37&lt;&gt;""</formula>
    </cfRule>
  </conditionalFormatting>
  <conditionalFormatting sqref="D37">
    <cfRule type="expression" dxfId="0" priority="63">
      <formula>$A37&lt;&gt;""</formula>
    </cfRule>
  </conditionalFormatting>
  <conditionalFormatting sqref="C38">
    <cfRule type="expression" dxfId="0" priority="62">
      <formula>$A38&lt;&gt;""</formula>
    </cfRule>
  </conditionalFormatting>
  <conditionalFormatting sqref="D38">
    <cfRule type="expression" dxfId="0" priority="61">
      <formula>$A38&lt;&gt;""</formula>
    </cfRule>
  </conditionalFormatting>
  <conditionalFormatting sqref="C39">
    <cfRule type="expression" dxfId="0" priority="60">
      <formula>$A39&lt;&gt;""</formula>
    </cfRule>
  </conditionalFormatting>
  <conditionalFormatting sqref="D39">
    <cfRule type="expression" dxfId="0" priority="59">
      <formula>$A39&lt;&gt;""</formula>
    </cfRule>
  </conditionalFormatting>
  <conditionalFormatting sqref="C40">
    <cfRule type="expression" dxfId="0" priority="58">
      <formula>$A40&lt;&gt;""</formula>
    </cfRule>
  </conditionalFormatting>
  <conditionalFormatting sqref="D40">
    <cfRule type="expression" dxfId="0" priority="57">
      <formula>$A40&lt;&gt;""</formula>
    </cfRule>
  </conditionalFormatting>
  <conditionalFormatting sqref="C41">
    <cfRule type="expression" dxfId="0" priority="56">
      <formula>$A41&lt;&gt;""</formula>
    </cfRule>
  </conditionalFormatting>
  <conditionalFormatting sqref="D41">
    <cfRule type="expression" dxfId="0" priority="55">
      <formula>$A41&lt;&gt;""</formula>
    </cfRule>
  </conditionalFormatting>
  <conditionalFormatting sqref="C42">
    <cfRule type="expression" dxfId="0" priority="54">
      <formula>$A42&lt;&gt;""</formula>
    </cfRule>
  </conditionalFormatting>
  <conditionalFormatting sqref="D42">
    <cfRule type="expression" dxfId="0" priority="53">
      <formula>$A42&lt;&gt;""</formula>
    </cfRule>
  </conditionalFormatting>
  <conditionalFormatting sqref="D43">
    <cfRule type="expression" dxfId="0" priority="52">
      <formula>$A43&lt;&gt;""</formula>
    </cfRule>
  </conditionalFormatting>
  <conditionalFormatting sqref="D44">
    <cfRule type="expression" dxfId="0" priority="51">
      <formula>$A44&lt;&gt;""</formula>
    </cfRule>
  </conditionalFormatting>
  <conditionalFormatting sqref="C45">
    <cfRule type="expression" dxfId="0" priority="50">
      <formula>$A45&lt;&gt;""</formula>
    </cfRule>
  </conditionalFormatting>
  <conditionalFormatting sqref="D45">
    <cfRule type="expression" dxfId="0" priority="49">
      <formula>$A45&lt;&gt;""</formula>
    </cfRule>
  </conditionalFormatting>
  <conditionalFormatting sqref="C46">
    <cfRule type="expression" dxfId="0" priority="46">
      <formula>$A46&lt;&gt;""</formula>
    </cfRule>
  </conditionalFormatting>
  <conditionalFormatting sqref="D46">
    <cfRule type="expression" dxfId="0" priority="45">
      <formula>$A46&lt;&gt;""</formula>
    </cfRule>
  </conditionalFormatting>
  <conditionalFormatting sqref="C47">
    <cfRule type="expression" dxfId="0" priority="48">
      <formula>$A47&lt;&gt;""</formula>
    </cfRule>
  </conditionalFormatting>
  <conditionalFormatting sqref="D47">
    <cfRule type="expression" dxfId="0" priority="47">
      <formula>$A47&lt;&gt;""</formula>
    </cfRule>
  </conditionalFormatting>
  <conditionalFormatting sqref="C48">
    <cfRule type="expression" dxfId="0" priority="44">
      <formula>$A48&lt;&gt;""</formula>
    </cfRule>
  </conditionalFormatting>
  <conditionalFormatting sqref="D48">
    <cfRule type="expression" dxfId="0" priority="43">
      <formula>$A48&lt;&gt;""</formula>
    </cfRule>
  </conditionalFormatting>
  <conditionalFormatting sqref="D49">
    <cfRule type="expression" dxfId="0" priority="40">
      <formula>$A49&lt;&gt;""</formula>
    </cfRule>
  </conditionalFormatting>
  <conditionalFormatting sqref="C50">
    <cfRule type="expression" dxfId="0" priority="41">
      <formula>$A50&lt;&gt;""</formula>
    </cfRule>
  </conditionalFormatting>
  <conditionalFormatting sqref="D50">
    <cfRule type="expression" dxfId="0" priority="39">
      <formula>$A50&lt;&gt;""</formula>
    </cfRule>
  </conditionalFormatting>
  <conditionalFormatting sqref="C51">
    <cfRule type="expression" dxfId="0" priority="38">
      <formula>$A51&lt;&gt;""</formula>
    </cfRule>
  </conditionalFormatting>
  <conditionalFormatting sqref="D51">
    <cfRule type="expression" dxfId="0" priority="37">
      <formula>$A51&lt;&gt;""</formula>
    </cfRule>
  </conditionalFormatting>
  <conditionalFormatting sqref="C52">
    <cfRule type="expression" dxfId="0" priority="36">
      <formula>$A52&lt;&gt;""</formula>
    </cfRule>
  </conditionalFormatting>
  <conditionalFormatting sqref="D52">
    <cfRule type="expression" dxfId="0" priority="33">
      <formula>$A52&lt;&gt;""</formula>
    </cfRule>
  </conditionalFormatting>
  <conditionalFormatting sqref="C55">
    <cfRule type="expression" dxfId="0" priority="29">
      <formula>$A55&lt;&gt;""</formula>
    </cfRule>
  </conditionalFormatting>
  <conditionalFormatting sqref="C57">
    <cfRule type="expression" dxfId="0" priority="31">
      <formula>$A57&lt;&gt;""</formula>
    </cfRule>
  </conditionalFormatting>
  <conditionalFormatting sqref="D57">
    <cfRule type="expression" dxfId="0" priority="30">
      <formula>$A57&lt;&gt;""</formula>
    </cfRule>
  </conditionalFormatting>
  <conditionalFormatting sqref="C58">
    <cfRule type="expression" dxfId="0" priority="28">
      <formula>$A58&lt;&gt;""</formula>
    </cfRule>
  </conditionalFormatting>
  <conditionalFormatting sqref="D58">
    <cfRule type="expression" dxfId="0" priority="27">
      <formula>$A58&lt;&gt;""</formula>
    </cfRule>
  </conditionalFormatting>
  <conditionalFormatting sqref="D59">
    <cfRule type="expression" dxfId="0" priority="26">
      <formula>$A59&lt;&gt;""</formula>
    </cfRule>
  </conditionalFormatting>
  <conditionalFormatting sqref="C60">
    <cfRule type="expression" dxfId="0" priority="25">
      <formula>$A60&lt;&gt;""</formula>
    </cfRule>
  </conditionalFormatting>
  <conditionalFormatting sqref="D60">
    <cfRule type="expression" dxfId="0" priority="24">
      <formula>$A60&lt;&gt;""</formula>
    </cfRule>
  </conditionalFormatting>
  <conditionalFormatting sqref="C67">
    <cfRule type="expression" dxfId="0" priority="23">
      <formula>$A67&lt;&gt;""</formula>
    </cfRule>
  </conditionalFormatting>
  <conditionalFormatting sqref="D67">
    <cfRule type="expression" dxfId="0" priority="20">
      <formula>$A67&lt;&gt;""</formula>
    </cfRule>
  </conditionalFormatting>
  <conditionalFormatting sqref="C68">
    <cfRule type="expression" dxfId="0" priority="21">
      <formula>$A68&lt;&gt;""</formula>
    </cfRule>
  </conditionalFormatting>
  <conditionalFormatting sqref="D68">
    <cfRule type="expression" dxfId="0" priority="19">
      <formula>$A68&lt;&gt;""</formula>
    </cfRule>
  </conditionalFormatting>
  <conditionalFormatting sqref="C69">
    <cfRule type="expression" dxfId="0" priority="18">
      <formula>$A69&lt;&gt;""</formula>
    </cfRule>
  </conditionalFormatting>
  <conditionalFormatting sqref="D69">
    <cfRule type="expression" dxfId="0" priority="17">
      <formula>$A69&lt;&gt;""</formula>
    </cfRule>
  </conditionalFormatting>
  <conditionalFormatting sqref="C70">
    <cfRule type="expression" dxfId="0" priority="16">
      <formula>$A70&lt;&gt;""</formula>
    </cfRule>
  </conditionalFormatting>
  <conditionalFormatting sqref="D70">
    <cfRule type="expression" dxfId="0" priority="15">
      <formula>$A70&lt;&gt;""</formula>
    </cfRule>
  </conditionalFormatting>
  <conditionalFormatting sqref="C73">
    <cfRule type="expression" dxfId="0" priority="13">
      <formula>$A73&lt;&gt;""</formula>
    </cfRule>
  </conditionalFormatting>
  <conditionalFormatting sqref="D73">
    <cfRule type="expression" dxfId="0" priority="12">
      <formula>$A73&lt;&gt;""</formula>
    </cfRule>
  </conditionalFormatting>
  <conditionalFormatting sqref="R76">
    <cfRule type="expression" dxfId="0" priority="3">
      <formula>$A76&lt;&gt;""</formula>
    </cfRule>
  </conditionalFormatting>
  <conditionalFormatting sqref="C78">
    <cfRule type="expression" dxfId="0" priority="8">
      <formula>$A78&lt;&gt;""</formula>
    </cfRule>
  </conditionalFormatting>
  <conditionalFormatting sqref="D78">
    <cfRule type="expression" dxfId="0" priority="7">
      <formula>$A78&lt;&gt;""</formula>
    </cfRule>
  </conditionalFormatting>
  <conditionalFormatting sqref="C79">
    <cfRule type="expression" dxfId="0" priority="6">
      <formula>$A79&lt;&gt;""</formula>
    </cfRule>
  </conditionalFormatting>
  <conditionalFormatting sqref="D79">
    <cfRule type="expression" dxfId="0" priority="5">
      <formula>$A79&lt;&gt;""</formula>
    </cfRule>
  </conditionalFormatting>
  <conditionalFormatting sqref="D80">
    <cfRule type="expression" dxfId="0" priority="4">
      <formula>$A80&lt;&gt;""</formula>
    </cfRule>
  </conditionalFormatting>
  <conditionalFormatting sqref="B5:B6">
    <cfRule type="expression" dxfId="0" priority="104">
      <formula>$A5&lt;&gt;""</formula>
    </cfRule>
  </conditionalFormatting>
  <conditionalFormatting sqref="C71:C72">
    <cfRule type="expression" dxfId="0" priority="11">
      <formula>$A71&lt;&gt;""</formula>
    </cfRule>
  </conditionalFormatting>
  <conditionalFormatting sqref="D5:D6">
    <cfRule type="expression" dxfId="0" priority="103">
      <formula>$A5&lt;&gt;""</formula>
    </cfRule>
  </conditionalFormatting>
  <conditionalFormatting sqref="D10:D11">
    <cfRule type="expression" dxfId="0" priority="99">
      <formula>$A10&lt;&gt;""</formula>
    </cfRule>
  </conditionalFormatting>
  <conditionalFormatting sqref="D14:D15">
    <cfRule type="expression" dxfId="0" priority="95">
      <formula>$A14&lt;&gt;""</formula>
    </cfRule>
  </conditionalFormatting>
  <conditionalFormatting sqref="D19:D20">
    <cfRule type="expression" dxfId="0" priority="91">
      <formula>$A19&lt;&gt;""</formula>
    </cfRule>
  </conditionalFormatting>
  <conditionalFormatting sqref="D22:D23">
    <cfRule type="expression" dxfId="0" priority="87">
      <formula>$A22&lt;&gt;""</formula>
    </cfRule>
  </conditionalFormatting>
  <conditionalFormatting sqref="D26:D27">
    <cfRule type="expression" dxfId="0" priority="81">
      <formula>$A26&lt;&gt;""</formula>
    </cfRule>
  </conditionalFormatting>
  <conditionalFormatting sqref="D53:D56">
    <cfRule type="expression" dxfId="0" priority="32">
      <formula>$A53&lt;&gt;""</formula>
    </cfRule>
  </conditionalFormatting>
  <conditionalFormatting sqref="D71:D72">
    <cfRule type="expression" dxfId="0" priority="10">
      <formula>$A71&lt;&gt;""</formula>
    </cfRule>
  </conditionalFormatting>
  <conditionalFormatting sqref="D74:D77">
    <cfRule type="expression" dxfId="0" priority="9">
      <formula>$A74&lt;&gt;""</formula>
    </cfRule>
  </conditionalFormatting>
  <conditionalFormatting sqref="A2:S2 A3:R3 A4:B4 D4:Q4 A5:A6 E5:Q9 A7:B7 A8 S8:S9 A9:B10 B11 E10:S10 E11:Q11 S11 E12:S13 E14:P25 Q14 S14 Q15:S16 Q17:Q18 S17:S18 B12:C16 A17:C17 A18:B18 A19:C19 B20:B23 Q19:S19 Q20 S20 Q21:S22 A11:A16 Q23:Q25 S23:S30 B24:C24 B25 A26:B30 E26:Q30 A20:A25 A31:C33 E31:S31 E32:Q36 S32:S36 A34:B42 E37:S37 E38:Q39 S38:S39 E40:S40 E41:Q51 S41:S51 A43:C44 B45:B48 B49:C49 B50:B58 E52:S52 E53:Q58 S53:S58 A59:C59 E59:S59 A60:B60 E60:Q62 E63:P91 Q63:Q66 S60:S66 A45:A58 A61:A91 Q71:Q77 B67:B73 Q67:S70 S71:S77 B78:B80 Q78:S78 Q79 S79 Q80:S80 Q81:Q85 S81:S85 B84:B85 Q86:S90 Q91 S91 A92:S1048576">
    <cfRule type="expression" dxfId="0" priority="105">
      <formula>$A2&lt;&gt;""</formula>
    </cfRule>
  </conditionalFormatting>
  <conditionalFormatting sqref="C53 C56">
    <cfRule type="expression" dxfId="0" priority="34">
      <formula>$A53&lt;&gt;""</formula>
    </cfRule>
  </conditionalFormatting>
  <conditionalFormatting sqref="D61:D62 D65:D66">
    <cfRule type="expression" dxfId="0" priority="14">
      <formula>$A61&lt;&gt;""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故宫</vt:lpstr>
      <vt:lpstr>龙行天下</vt:lpstr>
      <vt:lpstr>富贵天下</vt:lpstr>
      <vt:lpstr>小酒</vt:lpstr>
      <vt:lpstr>品鉴-传承15</vt:lpstr>
      <vt:lpstr>品鉴-收藏20</vt:lpstr>
      <vt:lpstr>成品酒-红+蓝</vt:lpstr>
      <vt:lpstr>Sheet1</vt:lpstr>
      <vt:lpstr>公司酒库存汇总</vt:lpstr>
      <vt:lpstr>汇总-库存日报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yd083@yda360.com</dc:creator>
  <cp:lastModifiedBy>WQX</cp:lastModifiedBy>
  <dcterms:created xsi:type="dcterms:W3CDTF">2021-03-08T06:30:00Z</dcterms:created>
  <dcterms:modified xsi:type="dcterms:W3CDTF">2022-03-02T07:23:36Z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50439621C91B478FB16569347DF30FF9</vt:lpwstr>
  </property>
</Properties>
</file>