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00" yWindow="105" windowWidth="18135" windowHeight="8160" activeTab="1"/>
  </bookViews>
  <sheets>
    <sheet name="Normal" sheetId="1" r:id="rId1"/>
    <sheet name="OLK" sheetId="2" r:id="rId2"/>
    <sheet name="OSCC" sheetId="3" r:id="rId3"/>
  </sheets>
  <calcPr calcId="145621"/>
</workbook>
</file>

<file path=xl/calcChain.xml><?xml version="1.0" encoding="utf-8"?>
<calcChain xmlns="http://schemas.openxmlformats.org/spreadsheetml/2006/main">
  <c r="M94" i="3" l="1"/>
  <c r="D94" i="3"/>
  <c r="F94" i="3"/>
  <c r="H94" i="3"/>
  <c r="J94" i="3"/>
  <c r="L94" i="3"/>
  <c r="N89" i="3"/>
  <c r="N90" i="3"/>
  <c r="N91" i="3"/>
  <c r="N92" i="3"/>
  <c r="N93" i="3"/>
  <c r="N87" i="3"/>
  <c r="N86" i="3"/>
  <c r="N33" i="3"/>
  <c r="N14" i="3"/>
  <c r="N9" i="3"/>
  <c r="M93" i="3"/>
  <c r="D93" i="3"/>
  <c r="F93" i="3"/>
  <c r="H93" i="3"/>
  <c r="J93" i="3"/>
  <c r="L93" i="3"/>
  <c r="M92" i="3"/>
  <c r="D92" i="3"/>
  <c r="F92" i="3"/>
  <c r="H92" i="3"/>
  <c r="J92" i="3"/>
  <c r="L92" i="3"/>
  <c r="M91" i="3"/>
  <c r="D91" i="3"/>
  <c r="F91" i="3"/>
  <c r="H91" i="3"/>
  <c r="J91" i="3"/>
  <c r="L91" i="3"/>
  <c r="M90" i="3"/>
  <c r="D90" i="3"/>
  <c r="F90" i="3"/>
  <c r="H90" i="3"/>
  <c r="J90" i="3"/>
  <c r="L90" i="3"/>
  <c r="M89" i="3"/>
  <c r="D89" i="3"/>
  <c r="F89" i="3"/>
  <c r="H89" i="3"/>
  <c r="J89" i="3"/>
  <c r="L89" i="3"/>
  <c r="M88" i="3"/>
  <c r="D88" i="3"/>
  <c r="F88" i="3"/>
  <c r="H88" i="3"/>
  <c r="J88" i="3"/>
  <c r="L88" i="3"/>
  <c r="M87" i="3"/>
  <c r="D87" i="3"/>
  <c r="F87" i="3"/>
  <c r="H87" i="3"/>
  <c r="J87" i="3"/>
  <c r="L87" i="3"/>
  <c r="M86" i="3"/>
  <c r="D86" i="3"/>
  <c r="F86" i="3"/>
  <c r="H86" i="3"/>
  <c r="J86" i="3"/>
  <c r="L86" i="3"/>
  <c r="M85" i="3"/>
  <c r="D85" i="3"/>
  <c r="F85" i="3"/>
  <c r="H85" i="3"/>
  <c r="J85" i="3"/>
  <c r="L85" i="3"/>
  <c r="M84" i="3"/>
  <c r="D84" i="3"/>
  <c r="F84" i="3"/>
  <c r="H84" i="3"/>
  <c r="J84" i="3"/>
  <c r="L84" i="3"/>
  <c r="M83" i="3"/>
  <c r="D83" i="3"/>
  <c r="F83" i="3"/>
  <c r="H83" i="3"/>
  <c r="J83" i="3"/>
  <c r="L83" i="3"/>
  <c r="M82" i="3"/>
  <c r="D82" i="3"/>
  <c r="F82" i="3"/>
  <c r="H82" i="3"/>
  <c r="J82" i="3"/>
  <c r="L82" i="3"/>
  <c r="M81" i="3"/>
  <c r="D81" i="3"/>
  <c r="F81" i="3"/>
  <c r="H81" i="3"/>
  <c r="J81" i="3"/>
  <c r="L81" i="3"/>
  <c r="M80" i="3"/>
  <c r="D80" i="3" s="1"/>
  <c r="F80" i="3"/>
  <c r="J80" i="3"/>
  <c r="M79" i="3"/>
  <c r="J79" i="3"/>
  <c r="M78" i="3"/>
  <c r="J78" i="3"/>
  <c r="M77" i="3"/>
  <c r="D77" i="3" s="1"/>
  <c r="F77" i="3"/>
  <c r="J77" i="3"/>
  <c r="M76" i="3"/>
  <c r="M75" i="3"/>
  <c r="D75" i="3"/>
  <c r="F75" i="3"/>
  <c r="H75" i="3"/>
  <c r="J75" i="3"/>
  <c r="L75" i="3"/>
  <c r="M74" i="3"/>
  <c r="D74" i="3"/>
  <c r="F74" i="3"/>
  <c r="H74" i="3"/>
  <c r="J74" i="3"/>
  <c r="L74" i="3"/>
  <c r="M73" i="3"/>
  <c r="D73" i="3" s="1"/>
  <c r="F73" i="3"/>
  <c r="J73" i="3"/>
  <c r="M72" i="3"/>
  <c r="H72" i="3"/>
  <c r="L72" i="3"/>
  <c r="M71" i="3"/>
  <c r="D71" i="3"/>
  <c r="F71" i="3"/>
  <c r="H71" i="3"/>
  <c r="J71" i="3"/>
  <c r="L71" i="3"/>
  <c r="M70" i="3"/>
  <c r="D70" i="3"/>
  <c r="F70" i="3"/>
  <c r="H70" i="3"/>
  <c r="J70" i="3"/>
  <c r="L70" i="3"/>
  <c r="M69" i="3"/>
  <c r="D69" i="3"/>
  <c r="F69" i="3"/>
  <c r="H69" i="3"/>
  <c r="J69" i="3"/>
  <c r="L69" i="3"/>
  <c r="M68" i="3"/>
  <c r="D68" i="3"/>
  <c r="F68" i="3"/>
  <c r="H68" i="3"/>
  <c r="J68" i="3"/>
  <c r="L68" i="3"/>
  <c r="M67" i="3"/>
  <c r="D67" i="3"/>
  <c r="F67" i="3"/>
  <c r="H67" i="3"/>
  <c r="J67" i="3"/>
  <c r="L67" i="3"/>
  <c r="M66" i="3"/>
  <c r="D66" i="3"/>
  <c r="F66" i="3"/>
  <c r="H66" i="3"/>
  <c r="J66" i="3"/>
  <c r="L66" i="3"/>
  <c r="M65" i="3"/>
  <c r="D65" i="3" s="1"/>
  <c r="F65" i="3"/>
  <c r="J65" i="3"/>
  <c r="M64" i="3"/>
  <c r="M63" i="3"/>
  <c r="J63" i="3"/>
  <c r="M62" i="3"/>
  <c r="H62" i="3"/>
  <c r="L62" i="3"/>
  <c r="M61" i="3"/>
  <c r="D61" i="3" s="1"/>
  <c r="F61" i="3"/>
  <c r="J61" i="3"/>
  <c r="M60" i="3"/>
  <c r="M59" i="3"/>
  <c r="M58" i="3"/>
  <c r="D58" i="3" s="1"/>
  <c r="F58" i="3"/>
  <c r="J58" i="3"/>
  <c r="M57" i="3"/>
  <c r="J57" i="3"/>
  <c r="M56" i="3"/>
  <c r="D56" i="3" s="1"/>
  <c r="F56" i="3"/>
  <c r="J56" i="3"/>
  <c r="M55" i="3"/>
  <c r="M54" i="3"/>
  <c r="D54" i="3" s="1"/>
  <c r="J54" i="3"/>
  <c r="M53" i="3"/>
  <c r="D53" i="3"/>
  <c r="F53" i="3"/>
  <c r="H53" i="3"/>
  <c r="J53" i="3"/>
  <c r="L53" i="3"/>
  <c r="M52" i="3"/>
  <c r="D52" i="3"/>
  <c r="F52" i="3"/>
  <c r="H52" i="3"/>
  <c r="J52" i="3"/>
  <c r="L52" i="3"/>
  <c r="M51" i="3"/>
  <c r="D51" i="3" s="1"/>
  <c r="F51" i="3"/>
  <c r="H51" i="3"/>
  <c r="J51" i="3"/>
  <c r="L51" i="3"/>
  <c r="M50" i="3"/>
  <c r="J50" i="3"/>
  <c r="M49" i="3"/>
  <c r="D49" i="3" s="1"/>
  <c r="F49" i="3"/>
  <c r="J49" i="3"/>
  <c r="M48" i="3"/>
  <c r="M47" i="3"/>
  <c r="D47" i="3" s="1"/>
  <c r="F47" i="3"/>
  <c r="J47" i="3"/>
  <c r="M46" i="3"/>
  <c r="J46" i="3"/>
  <c r="M45" i="3"/>
  <c r="D45" i="3" s="1"/>
  <c r="F45" i="3"/>
  <c r="J45" i="3"/>
  <c r="M44" i="3"/>
  <c r="M43" i="3"/>
  <c r="D43" i="3" s="1"/>
  <c r="J43" i="3"/>
  <c r="M42" i="3"/>
  <c r="D42" i="3" s="1"/>
  <c r="F42" i="3"/>
  <c r="H42" i="3"/>
  <c r="J42" i="3"/>
  <c r="L42" i="3"/>
  <c r="M41" i="3"/>
  <c r="J41" i="3"/>
  <c r="M40" i="3"/>
  <c r="D40" i="3" s="1"/>
  <c r="F40" i="3"/>
  <c r="J40" i="3"/>
  <c r="M39" i="3"/>
  <c r="D39" i="3" s="1"/>
  <c r="M38" i="3"/>
  <c r="D38" i="3" s="1"/>
  <c r="F38" i="3"/>
  <c r="J38" i="3"/>
  <c r="M37" i="3"/>
  <c r="M36" i="3"/>
  <c r="D36" i="3" s="1"/>
  <c r="F36" i="3"/>
  <c r="J36" i="3"/>
  <c r="M35" i="3"/>
  <c r="M34" i="3"/>
  <c r="N3" i="3"/>
  <c r="N2" i="3"/>
  <c r="N85" i="3"/>
  <c r="N88" i="3"/>
  <c r="N4" i="3"/>
  <c r="N5" i="3"/>
  <c r="N6" i="3"/>
  <c r="N7" i="3"/>
  <c r="N8" i="3"/>
  <c r="N10" i="3"/>
  <c r="N11" i="3"/>
  <c r="N12" i="3"/>
  <c r="N13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94" i="3"/>
  <c r="N78" i="3"/>
  <c r="N79" i="3"/>
  <c r="N80" i="3"/>
  <c r="N81" i="3"/>
  <c r="N82" i="3"/>
  <c r="N83" i="3"/>
  <c r="N84" i="3"/>
  <c r="N81" i="2"/>
  <c r="N79" i="2"/>
  <c r="N74" i="2"/>
  <c r="N75" i="2"/>
  <c r="N76" i="2"/>
  <c r="N77" i="2"/>
  <c r="N78" i="2"/>
  <c r="N73" i="2"/>
  <c r="N66" i="2"/>
  <c r="N65" i="2"/>
  <c r="N57" i="2"/>
  <c r="N58" i="2"/>
  <c r="N59" i="2"/>
  <c r="N60" i="2"/>
  <c r="N61" i="2"/>
  <c r="N62" i="2"/>
  <c r="N55" i="2"/>
  <c r="N56" i="2"/>
  <c r="N53" i="2"/>
  <c r="N54" i="2"/>
  <c r="N52" i="2"/>
  <c r="N49" i="2"/>
  <c r="N48" i="2"/>
  <c r="N45" i="2"/>
  <c r="N35" i="2"/>
  <c r="N34" i="2"/>
  <c r="N26" i="2"/>
  <c r="N25" i="2"/>
  <c r="N24" i="2"/>
  <c r="N23" i="2"/>
  <c r="N32" i="2"/>
  <c r="N22" i="2"/>
  <c r="N19" i="2"/>
  <c r="N16" i="2"/>
  <c r="N11" i="2"/>
  <c r="N7" i="2"/>
  <c r="M83" i="2"/>
  <c r="F83" i="2" s="1"/>
  <c r="J83" i="2"/>
  <c r="N83" i="2"/>
  <c r="M82" i="2"/>
  <c r="D82" i="2"/>
  <c r="F82" i="2"/>
  <c r="H82" i="2"/>
  <c r="J82" i="2"/>
  <c r="L82" i="2"/>
  <c r="N82" i="2"/>
  <c r="M81" i="2"/>
  <c r="J81" i="2"/>
  <c r="M80" i="2"/>
  <c r="F80" i="2"/>
  <c r="J80" i="2"/>
  <c r="N80" i="2"/>
  <c r="M79" i="2"/>
  <c r="D79" i="2"/>
  <c r="F79" i="2"/>
  <c r="H79" i="2"/>
  <c r="J79" i="2"/>
  <c r="L79" i="2"/>
  <c r="M78" i="2"/>
  <c r="D78" i="2" s="1"/>
  <c r="H78" i="2"/>
  <c r="J78" i="2"/>
  <c r="L78" i="2"/>
  <c r="M77" i="2"/>
  <c r="D77" i="2"/>
  <c r="F77" i="2"/>
  <c r="H77" i="2"/>
  <c r="J77" i="2"/>
  <c r="L77" i="2"/>
  <c r="M76" i="2"/>
  <c r="D76" i="2" s="1"/>
  <c r="F76" i="2"/>
  <c r="J76" i="2"/>
  <c r="M75" i="2"/>
  <c r="F75" i="2" s="1"/>
  <c r="J75" i="2"/>
  <c r="M74" i="2"/>
  <c r="H74" i="2"/>
  <c r="L74" i="2"/>
  <c r="M73" i="2"/>
  <c r="D73" i="2" s="1"/>
  <c r="F73" i="2"/>
  <c r="J73" i="2"/>
  <c r="M72" i="2"/>
  <c r="J72" i="2"/>
  <c r="N72" i="2"/>
  <c r="M71" i="2"/>
  <c r="F71" i="2" s="1"/>
  <c r="J71" i="2"/>
  <c r="N71" i="2"/>
  <c r="M70" i="2"/>
  <c r="D70" i="2" s="1"/>
  <c r="F70" i="2"/>
  <c r="J70" i="2"/>
  <c r="N70" i="2"/>
  <c r="M69" i="2"/>
  <c r="D69" i="2"/>
  <c r="F69" i="2"/>
  <c r="H69" i="2"/>
  <c r="J69" i="2"/>
  <c r="L69" i="2"/>
  <c r="N69" i="2"/>
  <c r="M68" i="2"/>
  <c r="H68" i="2"/>
  <c r="L68" i="2"/>
  <c r="N68" i="2"/>
  <c r="M67" i="2"/>
  <c r="J67" i="2"/>
  <c r="N67" i="2"/>
  <c r="M66" i="2"/>
  <c r="J66" i="2" s="1"/>
  <c r="M65" i="2"/>
  <c r="D65" i="2"/>
  <c r="F65" i="2"/>
  <c r="H65" i="2"/>
  <c r="J65" i="2"/>
  <c r="L65" i="2"/>
  <c r="M64" i="2"/>
  <c r="D64" i="2"/>
  <c r="F64" i="2"/>
  <c r="H64" i="2"/>
  <c r="J64" i="2"/>
  <c r="L64" i="2"/>
  <c r="N64" i="2"/>
  <c r="M63" i="2"/>
  <c r="F63" i="2"/>
  <c r="J63" i="2"/>
  <c r="N63" i="2"/>
  <c r="M62" i="2"/>
  <c r="D62" i="2"/>
  <c r="F62" i="2"/>
  <c r="H62" i="2"/>
  <c r="J62" i="2"/>
  <c r="L62" i="2"/>
  <c r="M61" i="2"/>
  <c r="D61" i="2"/>
  <c r="F61" i="2"/>
  <c r="H61" i="2"/>
  <c r="J61" i="2"/>
  <c r="L61" i="2"/>
  <c r="M60" i="2"/>
  <c r="D60" i="2"/>
  <c r="F60" i="2"/>
  <c r="H60" i="2"/>
  <c r="J60" i="2"/>
  <c r="L60" i="2"/>
  <c r="M59" i="2"/>
  <c r="D59" i="2"/>
  <c r="F59" i="2"/>
  <c r="H59" i="2"/>
  <c r="J59" i="2"/>
  <c r="L59" i="2"/>
  <c r="M58" i="2"/>
  <c r="D58" i="2" s="1"/>
  <c r="M57" i="2"/>
  <c r="H57" i="2" s="1"/>
  <c r="L57" i="2"/>
  <c r="M56" i="2"/>
  <c r="D56" i="2"/>
  <c r="F56" i="2"/>
  <c r="H56" i="2"/>
  <c r="J56" i="2"/>
  <c r="L56" i="2"/>
  <c r="M55" i="2"/>
  <c r="D55" i="2"/>
  <c r="F55" i="2"/>
  <c r="H55" i="2"/>
  <c r="J55" i="2"/>
  <c r="L55" i="2"/>
  <c r="M54" i="2"/>
  <c r="D54" i="2"/>
  <c r="F54" i="2"/>
  <c r="H54" i="2"/>
  <c r="J54" i="2"/>
  <c r="L54" i="2"/>
  <c r="M53" i="2"/>
  <c r="D53" i="2"/>
  <c r="F53" i="2"/>
  <c r="H53" i="2"/>
  <c r="J53" i="2"/>
  <c r="L53" i="2"/>
  <c r="M52" i="2"/>
  <c r="D52" i="2"/>
  <c r="F52" i="2"/>
  <c r="H52" i="2"/>
  <c r="J52" i="2"/>
  <c r="L52" i="2"/>
  <c r="M51" i="2"/>
  <c r="D51" i="2"/>
  <c r="F51" i="2"/>
  <c r="H51" i="2"/>
  <c r="J51" i="2"/>
  <c r="L51" i="2"/>
  <c r="N51" i="2"/>
  <c r="M50" i="2"/>
  <c r="J50" i="2" s="1"/>
  <c r="N50" i="2"/>
  <c r="M49" i="2"/>
  <c r="D49" i="2" s="1"/>
  <c r="F49" i="2"/>
  <c r="H49" i="2"/>
  <c r="J49" i="2"/>
  <c r="L49" i="2"/>
  <c r="M48" i="2"/>
  <c r="H48" i="2" s="1"/>
  <c r="L48" i="2"/>
  <c r="M47" i="2"/>
  <c r="D47" i="2" s="1"/>
  <c r="F47" i="2"/>
  <c r="H47" i="2"/>
  <c r="J47" i="2"/>
  <c r="L47" i="2"/>
  <c r="N47" i="2"/>
  <c r="M46" i="2"/>
  <c r="D46" i="2" s="1"/>
  <c r="F46" i="2"/>
  <c r="H46" i="2"/>
  <c r="J46" i="2"/>
  <c r="L46" i="2"/>
  <c r="N46" i="2"/>
  <c r="M45" i="2"/>
  <c r="D45" i="2" s="1"/>
  <c r="F45" i="2"/>
  <c r="J45" i="2"/>
  <c r="M44" i="2"/>
  <c r="J44" i="2" s="1"/>
  <c r="N44" i="2"/>
  <c r="M43" i="2"/>
  <c r="N43" i="2"/>
  <c r="M42" i="2"/>
  <c r="D42" i="2" s="1"/>
  <c r="L42" i="2"/>
  <c r="N42" i="2"/>
  <c r="M41" i="2"/>
  <c r="D41" i="2" s="1"/>
  <c r="J41" i="2"/>
  <c r="N41" i="2"/>
  <c r="N3" i="2"/>
  <c r="N4" i="2"/>
  <c r="N5" i="2"/>
  <c r="N6" i="2"/>
  <c r="N8" i="2"/>
  <c r="N9" i="2"/>
  <c r="N10" i="2"/>
  <c r="N12" i="2"/>
  <c r="N13" i="2"/>
  <c r="N14" i="2"/>
  <c r="N15" i="2"/>
  <c r="N17" i="2"/>
  <c r="N18" i="2"/>
  <c r="N20" i="2"/>
  <c r="N21" i="2"/>
  <c r="N27" i="2"/>
  <c r="N28" i="2"/>
  <c r="N29" i="2"/>
  <c r="N30" i="2"/>
  <c r="N31" i="2"/>
  <c r="N33" i="2"/>
  <c r="N36" i="2"/>
  <c r="N37" i="2"/>
  <c r="N38" i="2"/>
  <c r="N39" i="2"/>
  <c r="N40" i="2"/>
  <c r="N2" i="2"/>
  <c r="N103" i="1"/>
  <c r="M103" i="1"/>
  <c r="J103" i="1" s="1"/>
  <c r="M102" i="1"/>
  <c r="D102" i="1" s="1"/>
  <c r="F102" i="1"/>
  <c r="J102" i="1"/>
  <c r="N102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73" i="1"/>
  <c r="N74" i="1"/>
  <c r="N75" i="1"/>
  <c r="N76" i="1"/>
  <c r="N77" i="1"/>
  <c r="N78" i="1"/>
  <c r="N79" i="1"/>
  <c r="N80" i="1"/>
  <c r="N72" i="1"/>
  <c r="N67" i="1"/>
  <c r="N68" i="1"/>
  <c r="N69" i="1"/>
  <c r="N70" i="1"/>
  <c r="N66" i="1"/>
  <c r="N64" i="1"/>
  <c r="N58" i="1"/>
  <c r="N59" i="1"/>
  <c r="N60" i="1"/>
  <c r="N61" i="1"/>
  <c r="N62" i="1"/>
  <c r="N63" i="1"/>
  <c r="N57" i="1"/>
  <c r="N55" i="1"/>
  <c r="N53" i="1"/>
  <c r="N50" i="1"/>
  <c r="N51" i="1"/>
  <c r="N49" i="1"/>
  <c r="N47" i="1"/>
  <c r="N46" i="1"/>
  <c r="N43" i="1"/>
  <c r="N36" i="1"/>
  <c r="N37" i="1"/>
  <c r="N38" i="1"/>
  <c r="N39" i="1"/>
  <c r="N40" i="1"/>
  <c r="N41" i="1"/>
  <c r="N42" i="1"/>
  <c r="N35" i="1"/>
  <c r="N32" i="1"/>
  <c r="N30" i="1"/>
  <c r="N28" i="1"/>
  <c r="N27" i="1"/>
  <c r="N25" i="1"/>
  <c r="N23" i="1"/>
  <c r="N24" i="1"/>
  <c r="N22" i="1"/>
  <c r="N13" i="1"/>
  <c r="M33" i="3"/>
  <c r="D33" i="3"/>
  <c r="F33" i="3"/>
  <c r="H33" i="3"/>
  <c r="J33" i="3"/>
  <c r="L33" i="3"/>
  <c r="M32" i="3"/>
  <c r="D32" i="3"/>
  <c r="F32" i="3"/>
  <c r="H32" i="3"/>
  <c r="J32" i="3"/>
  <c r="L32" i="3"/>
  <c r="M31" i="3"/>
  <c r="D31" i="3"/>
  <c r="F31" i="3"/>
  <c r="H31" i="3"/>
  <c r="J31" i="3"/>
  <c r="L31" i="3"/>
  <c r="M30" i="3"/>
  <c r="D30" i="3"/>
  <c r="F30" i="3"/>
  <c r="H30" i="3"/>
  <c r="J30" i="3"/>
  <c r="L30" i="3"/>
  <c r="M29" i="3"/>
  <c r="D29" i="3"/>
  <c r="F29" i="3"/>
  <c r="H29" i="3"/>
  <c r="J29" i="3"/>
  <c r="L29" i="3"/>
  <c r="M28" i="3"/>
  <c r="D28" i="3" s="1"/>
  <c r="F28" i="3"/>
  <c r="J28" i="3"/>
  <c r="M27" i="3"/>
  <c r="M26" i="3"/>
  <c r="F26" i="3" s="1"/>
  <c r="J26" i="3"/>
  <c r="M25" i="3"/>
  <c r="F25" i="3"/>
  <c r="J25" i="3"/>
  <c r="M24" i="3"/>
  <c r="F24" i="3" s="1"/>
  <c r="J24" i="3"/>
  <c r="M23" i="3"/>
  <c r="F23" i="3"/>
  <c r="J23" i="3"/>
  <c r="M22" i="3"/>
  <c r="F22" i="3" s="1"/>
  <c r="J22" i="3"/>
  <c r="M21" i="3"/>
  <c r="J21" i="3"/>
  <c r="M40" i="2"/>
  <c r="D40" i="2" s="1"/>
  <c r="F40" i="2"/>
  <c r="H40" i="2"/>
  <c r="J40" i="2"/>
  <c r="L40" i="2"/>
  <c r="M39" i="2"/>
  <c r="F39" i="2" s="1"/>
  <c r="J39" i="2"/>
  <c r="M38" i="2"/>
  <c r="F38" i="2"/>
  <c r="J38" i="2"/>
  <c r="M37" i="2"/>
  <c r="F37" i="2" s="1"/>
  <c r="J37" i="2"/>
  <c r="M36" i="2"/>
  <c r="J36" i="2"/>
  <c r="M35" i="2"/>
  <c r="D35" i="2" s="1"/>
  <c r="J35" i="2"/>
  <c r="M34" i="2"/>
  <c r="D34" i="2" s="1"/>
  <c r="F34" i="2"/>
  <c r="J34" i="2"/>
  <c r="M33" i="2"/>
  <c r="D33" i="2" s="1"/>
  <c r="J33" i="2"/>
  <c r="M32" i="2"/>
  <c r="D32" i="2" s="1"/>
  <c r="J32" i="2"/>
  <c r="M31" i="2"/>
  <c r="D31" i="2"/>
  <c r="F31" i="2"/>
  <c r="H31" i="2"/>
  <c r="J31" i="2"/>
  <c r="L31" i="2"/>
  <c r="M30" i="2"/>
  <c r="D30" i="2"/>
  <c r="F30" i="2"/>
  <c r="H30" i="2"/>
  <c r="J30" i="2"/>
  <c r="L30" i="2"/>
  <c r="M29" i="2"/>
  <c r="D29" i="2"/>
  <c r="F29" i="2"/>
  <c r="H29" i="2"/>
  <c r="J29" i="2"/>
  <c r="L29" i="2"/>
  <c r="M28" i="2"/>
  <c r="D28" i="2"/>
  <c r="F28" i="2"/>
  <c r="H28" i="2"/>
  <c r="J28" i="2"/>
  <c r="L28" i="2"/>
  <c r="M27" i="2"/>
  <c r="D27" i="2" s="1"/>
  <c r="F27" i="2"/>
  <c r="J27" i="2"/>
  <c r="M101" i="1"/>
  <c r="D101" i="1" s="1"/>
  <c r="H101" i="1"/>
  <c r="L101" i="1"/>
  <c r="N101" i="1"/>
  <c r="M100" i="1"/>
  <c r="D100" i="1" s="1"/>
  <c r="J100" i="1"/>
  <c r="N100" i="1"/>
  <c r="M99" i="1"/>
  <c r="D99" i="1" s="1"/>
  <c r="H99" i="1"/>
  <c r="L99" i="1"/>
  <c r="N99" i="1"/>
  <c r="M98" i="1"/>
  <c r="D98" i="1" s="1"/>
  <c r="J98" i="1"/>
  <c r="N98" i="1"/>
  <c r="M97" i="1"/>
  <c r="D97" i="1" s="1"/>
  <c r="J97" i="1"/>
  <c r="N97" i="1"/>
  <c r="M96" i="1"/>
  <c r="D96" i="1" s="1"/>
  <c r="J96" i="1"/>
  <c r="N96" i="1"/>
  <c r="M20" i="3"/>
  <c r="D20" i="3" s="1"/>
  <c r="F20" i="3"/>
  <c r="J20" i="3"/>
  <c r="M19" i="3"/>
  <c r="D19" i="3" s="1"/>
  <c r="J19" i="3"/>
  <c r="M18" i="3"/>
  <c r="D18" i="3" s="1"/>
  <c r="F18" i="3"/>
  <c r="J18" i="3"/>
  <c r="M17" i="3"/>
  <c r="D17" i="3" s="1"/>
  <c r="M16" i="3"/>
  <c r="D16" i="3" s="1"/>
  <c r="H16" i="3"/>
  <c r="L16" i="3"/>
  <c r="M26" i="2"/>
  <c r="D26" i="2"/>
  <c r="F26" i="2"/>
  <c r="H26" i="2"/>
  <c r="J26" i="2"/>
  <c r="L26" i="2"/>
  <c r="M25" i="2"/>
  <c r="D25" i="2"/>
  <c r="F25" i="2"/>
  <c r="H25" i="2"/>
  <c r="J25" i="2"/>
  <c r="L25" i="2"/>
  <c r="M24" i="2"/>
  <c r="D24" i="2" s="1"/>
  <c r="F24" i="2"/>
  <c r="J24" i="2"/>
  <c r="M23" i="2"/>
  <c r="D23" i="2" s="1"/>
  <c r="M22" i="2"/>
  <c r="D22" i="2" s="1"/>
  <c r="J22" i="2"/>
  <c r="M95" i="1"/>
  <c r="D95" i="1" s="1"/>
  <c r="F95" i="1"/>
  <c r="J95" i="1"/>
  <c r="M94" i="1"/>
  <c r="D94" i="1" s="1"/>
  <c r="J94" i="1"/>
  <c r="M93" i="1"/>
  <c r="D93" i="1" s="1"/>
  <c r="F93" i="1"/>
  <c r="J93" i="1"/>
  <c r="M92" i="1"/>
  <c r="D92" i="1" s="1"/>
  <c r="H92" i="1"/>
  <c r="L92" i="1"/>
  <c r="M91" i="1"/>
  <c r="D91" i="1" s="1"/>
  <c r="H91" i="1"/>
  <c r="L91" i="1"/>
  <c r="M90" i="1"/>
  <c r="D90" i="1" s="1"/>
  <c r="J90" i="1"/>
  <c r="M89" i="1"/>
  <c r="D89" i="1" s="1"/>
  <c r="M88" i="1"/>
  <c r="D88" i="1" s="1"/>
  <c r="J88" i="1"/>
  <c r="M87" i="1"/>
  <c r="D87" i="1" s="1"/>
  <c r="F87" i="1"/>
  <c r="J87" i="1"/>
  <c r="M86" i="1"/>
  <c r="D86" i="1" s="1"/>
  <c r="H86" i="1"/>
  <c r="L86" i="1"/>
  <c r="M85" i="1"/>
  <c r="D85" i="1" s="1"/>
  <c r="F85" i="1"/>
  <c r="H85" i="1"/>
  <c r="J85" i="1"/>
  <c r="L85" i="1"/>
  <c r="M84" i="1"/>
  <c r="D84" i="1" s="1"/>
  <c r="J84" i="1"/>
  <c r="M83" i="1"/>
  <c r="D83" i="1" s="1"/>
  <c r="F83" i="1"/>
  <c r="J83" i="1"/>
  <c r="M82" i="1"/>
  <c r="D82" i="1" s="1"/>
  <c r="J82" i="1"/>
  <c r="M81" i="1"/>
  <c r="D81" i="1" s="1"/>
  <c r="F81" i="1"/>
  <c r="J81" i="1"/>
  <c r="M80" i="1"/>
  <c r="D80" i="1" s="1"/>
  <c r="M79" i="1"/>
  <c r="D79" i="1" s="1"/>
  <c r="F79" i="1"/>
  <c r="J79" i="1"/>
  <c r="M78" i="1"/>
  <c r="D78" i="1" s="1"/>
  <c r="J78" i="1"/>
  <c r="M77" i="1"/>
  <c r="D77" i="1"/>
  <c r="F77" i="1"/>
  <c r="H77" i="1"/>
  <c r="J77" i="1"/>
  <c r="L77" i="1"/>
  <c r="M76" i="1"/>
  <c r="D76" i="1" s="1"/>
  <c r="J76" i="1"/>
  <c r="M75" i="1"/>
  <c r="D75" i="1" s="1"/>
  <c r="J75" i="1"/>
  <c r="M74" i="1"/>
  <c r="D74" i="1" s="1"/>
  <c r="J74" i="1"/>
  <c r="M73" i="1"/>
  <c r="D73" i="1" s="1"/>
  <c r="J73" i="1"/>
  <c r="M72" i="1"/>
  <c r="D72" i="1" s="1"/>
  <c r="F72" i="1"/>
  <c r="J72" i="1"/>
  <c r="M71" i="1"/>
  <c r="D71" i="1" s="1"/>
  <c r="J71" i="1"/>
  <c r="N71" i="1"/>
  <c r="M70" i="1"/>
  <c r="D70" i="1" s="1"/>
  <c r="J70" i="1"/>
  <c r="M69" i="1"/>
  <c r="D69" i="1" s="1"/>
  <c r="J69" i="1"/>
  <c r="M68" i="1"/>
  <c r="D68" i="1" s="1"/>
  <c r="J68" i="1"/>
  <c r="M67" i="1"/>
  <c r="D67" i="1" s="1"/>
  <c r="J67" i="1"/>
  <c r="M66" i="1"/>
  <c r="D66" i="1" s="1"/>
  <c r="J66" i="1"/>
  <c r="M65" i="1"/>
  <c r="D65" i="1" s="1"/>
  <c r="F65" i="1"/>
  <c r="J65" i="1"/>
  <c r="N65" i="1"/>
  <c r="M64" i="1"/>
  <c r="D64" i="1" s="1"/>
  <c r="J64" i="1"/>
  <c r="M63" i="1"/>
  <c r="D63" i="1" s="1"/>
  <c r="J63" i="1"/>
  <c r="M62" i="1"/>
  <c r="D62" i="1" s="1"/>
  <c r="J62" i="1"/>
  <c r="M20" i="2"/>
  <c r="M21" i="2"/>
  <c r="L20" i="2"/>
  <c r="L21" i="2"/>
  <c r="J20" i="2"/>
  <c r="J21" i="2"/>
  <c r="H20" i="2"/>
  <c r="H21" i="2"/>
  <c r="F20" i="2"/>
  <c r="F21" i="2"/>
  <c r="D20" i="2"/>
  <c r="D21" i="2"/>
  <c r="N54" i="1"/>
  <c r="N56" i="1"/>
  <c r="M54" i="1"/>
  <c r="M55" i="1"/>
  <c r="M56" i="1"/>
  <c r="M57" i="1"/>
  <c r="M58" i="1"/>
  <c r="M59" i="1"/>
  <c r="M60" i="1"/>
  <c r="M61" i="1"/>
  <c r="L54" i="1"/>
  <c r="L55" i="1"/>
  <c r="L56" i="1"/>
  <c r="L57" i="1"/>
  <c r="L58" i="1"/>
  <c r="L59" i="1"/>
  <c r="L60" i="1"/>
  <c r="L61" i="1"/>
  <c r="J54" i="1"/>
  <c r="J55" i="1"/>
  <c r="J56" i="1"/>
  <c r="J57" i="1"/>
  <c r="J58" i="1"/>
  <c r="J59" i="1"/>
  <c r="J60" i="1"/>
  <c r="J61" i="1"/>
  <c r="D54" i="1"/>
  <c r="D55" i="1"/>
  <c r="D56" i="1"/>
  <c r="D57" i="1"/>
  <c r="D58" i="1"/>
  <c r="D59" i="1"/>
  <c r="D60" i="1"/>
  <c r="D61" i="1"/>
  <c r="F54" i="1"/>
  <c r="F55" i="1"/>
  <c r="F56" i="1"/>
  <c r="F57" i="1"/>
  <c r="F58" i="1"/>
  <c r="F59" i="1"/>
  <c r="F60" i="1"/>
  <c r="F61" i="1"/>
  <c r="H54" i="1"/>
  <c r="H55" i="1"/>
  <c r="H56" i="1"/>
  <c r="H57" i="1"/>
  <c r="H58" i="1"/>
  <c r="H59" i="1"/>
  <c r="H60" i="1"/>
  <c r="H61" i="1"/>
  <c r="M53" i="1"/>
  <c r="F53" i="1" s="1"/>
  <c r="M52" i="1"/>
  <c r="D52" i="1" s="1"/>
  <c r="N52" i="1"/>
  <c r="M19" i="2"/>
  <c r="D19" i="2" s="1"/>
  <c r="F19" i="2"/>
  <c r="J19" i="2"/>
  <c r="M18" i="2"/>
  <c r="D18" i="2" s="1"/>
  <c r="J18" i="2"/>
  <c r="M17" i="2"/>
  <c r="D17" i="2" s="1"/>
  <c r="F17" i="2"/>
  <c r="J17" i="2"/>
  <c r="M15" i="3"/>
  <c r="D15" i="3" s="1"/>
  <c r="J15" i="3"/>
  <c r="M14" i="3"/>
  <c r="D14" i="3" s="1"/>
  <c r="M13" i="3"/>
  <c r="D13" i="3" s="1"/>
  <c r="M12" i="3"/>
  <c r="D12" i="3" s="1"/>
  <c r="M16" i="2"/>
  <c r="D16" i="2" s="1"/>
  <c r="M15" i="2"/>
  <c r="D15" i="2" s="1"/>
  <c r="J15" i="2"/>
  <c r="M14" i="2"/>
  <c r="D14" i="2"/>
  <c r="F14" i="2"/>
  <c r="H14" i="2"/>
  <c r="J14" i="2"/>
  <c r="L14" i="2"/>
  <c r="M13" i="2"/>
  <c r="D13" i="2"/>
  <c r="F13" i="2"/>
  <c r="H13" i="2"/>
  <c r="J13" i="2"/>
  <c r="L13" i="2"/>
  <c r="M12" i="2"/>
  <c r="D12" i="2"/>
  <c r="F12" i="2"/>
  <c r="H12" i="2"/>
  <c r="J12" i="2"/>
  <c r="L12" i="2"/>
  <c r="M11" i="2"/>
  <c r="D11" i="2"/>
  <c r="F11" i="2"/>
  <c r="H11" i="2"/>
  <c r="J11" i="2"/>
  <c r="L11" i="2"/>
  <c r="M10" i="2"/>
  <c r="D10" i="2"/>
  <c r="F10" i="2"/>
  <c r="H10" i="2"/>
  <c r="J10" i="2"/>
  <c r="L10" i="2"/>
  <c r="M9" i="2"/>
  <c r="D9" i="2" s="1"/>
  <c r="M8" i="2"/>
  <c r="D8" i="2" s="1"/>
  <c r="J8" i="2"/>
  <c r="M7" i="2"/>
  <c r="D7" i="2" s="1"/>
  <c r="J7" i="2"/>
  <c r="M11" i="3"/>
  <c r="D11" i="3" s="1"/>
  <c r="M10" i="3"/>
  <c r="D10" i="3" s="1"/>
  <c r="F10" i="3"/>
  <c r="J10" i="3"/>
  <c r="M9" i="3"/>
  <c r="D9" i="3" s="1"/>
  <c r="J9" i="3"/>
  <c r="M8" i="3"/>
  <c r="D8" i="3" s="1"/>
  <c r="M7" i="3"/>
  <c r="D7" i="3" s="1"/>
  <c r="H7" i="3"/>
  <c r="L7" i="3"/>
  <c r="M51" i="1"/>
  <c r="D51" i="1" s="1"/>
  <c r="M50" i="1"/>
  <c r="D50" i="1" s="1"/>
  <c r="M49" i="1"/>
  <c r="D49" i="1" s="1"/>
  <c r="M48" i="1"/>
  <c r="D48" i="1" s="1"/>
  <c r="J48" i="1"/>
  <c r="N48" i="1"/>
  <c r="M6" i="2"/>
  <c r="D6" i="2" s="1"/>
  <c r="M6" i="3"/>
  <c r="D6" i="3" s="1"/>
  <c r="F6" i="3"/>
  <c r="J6" i="3"/>
  <c r="L5" i="3"/>
  <c r="M5" i="3"/>
  <c r="J5" i="3" s="1"/>
  <c r="M47" i="1"/>
  <c r="D47" i="1" s="1"/>
  <c r="M46" i="1"/>
  <c r="D46" i="1" s="1"/>
  <c r="M45" i="1"/>
  <c r="D45" i="1"/>
  <c r="F45" i="1"/>
  <c r="H45" i="1"/>
  <c r="J45" i="1"/>
  <c r="L45" i="1"/>
  <c r="N45" i="1"/>
  <c r="M44" i="1"/>
  <c r="D44" i="1" s="1"/>
  <c r="N44" i="1"/>
  <c r="M5" i="2"/>
  <c r="F5" i="2" s="1"/>
  <c r="D4" i="2"/>
  <c r="L4" i="2"/>
  <c r="M4" i="2"/>
  <c r="F4" i="2" s="1"/>
  <c r="M4" i="3"/>
  <c r="F4" i="3" s="1"/>
  <c r="M3" i="2"/>
  <c r="F3" i="2" s="1"/>
  <c r="M3" i="3"/>
  <c r="J3" i="3" s="1"/>
  <c r="D3" i="3"/>
  <c r="M43" i="1"/>
  <c r="D43" i="1" s="1"/>
  <c r="H43" i="1"/>
  <c r="L43" i="1"/>
  <c r="M42" i="1"/>
  <c r="D42" i="1" s="1"/>
  <c r="L42" i="1"/>
  <c r="M2" i="2"/>
  <c r="J2" i="2" s="1"/>
  <c r="M2" i="3"/>
  <c r="H2" i="3" s="1"/>
  <c r="M41" i="1"/>
  <c r="D41" i="1" s="1"/>
  <c r="J41" i="1"/>
  <c r="M40" i="1"/>
  <c r="D40" i="1" s="1"/>
  <c r="M39" i="1"/>
  <c r="D39" i="1" s="1"/>
  <c r="J39" i="1"/>
  <c r="M38" i="1"/>
  <c r="D38" i="1" s="1"/>
  <c r="J38" i="1"/>
  <c r="M37" i="1"/>
  <c r="D37" i="1" s="1"/>
  <c r="M36" i="1"/>
  <c r="D36" i="1" s="1"/>
  <c r="M35" i="1"/>
  <c r="D35" i="1" s="1"/>
  <c r="M34" i="1"/>
  <c r="D34" i="1" s="1"/>
  <c r="J34" i="1"/>
  <c r="N34" i="1"/>
  <c r="M33" i="1"/>
  <c r="D33" i="1" s="1"/>
  <c r="N33" i="1"/>
  <c r="M32" i="1"/>
  <c r="M31" i="1"/>
  <c r="D31" i="1" s="1"/>
  <c r="N31" i="1"/>
  <c r="M30" i="1"/>
  <c r="M29" i="1"/>
  <c r="N29" i="1"/>
  <c r="M28" i="1"/>
  <c r="D28" i="1" s="1"/>
  <c r="J28" i="1"/>
  <c r="M27" i="1"/>
  <c r="D27" i="1" s="1"/>
  <c r="M26" i="1"/>
  <c r="N26" i="1"/>
  <c r="M25" i="1"/>
  <c r="D25" i="1" s="1"/>
  <c r="M24" i="1"/>
  <c r="D24" i="1" s="1"/>
  <c r="M23" i="1"/>
  <c r="D23" i="1" s="1"/>
  <c r="M22" i="1"/>
  <c r="D22" i="1" s="1"/>
  <c r="J22" i="1"/>
  <c r="M21" i="1"/>
  <c r="D21" i="1" s="1"/>
  <c r="N21" i="1"/>
  <c r="M20" i="1"/>
  <c r="D20" i="1" s="1"/>
  <c r="J20" i="1"/>
  <c r="N20" i="1"/>
  <c r="M19" i="1"/>
  <c r="D19" i="1" s="1"/>
  <c r="N19" i="1"/>
  <c r="M18" i="1"/>
  <c r="D18" i="1" s="1"/>
  <c r="N18" i="1"/>
  <c r="M17" i="1"/>
  <c r="D17" i="1" s="1"/>
  <c r="J17" i="1"/>
  <c r="N17" i="1"/>
  <c r="M16" i="1"/>
  <c r="D16" i="1" s="1"/>
  <c r="N16" i="1"/>
  <c r="M15" i="1"/>
  <c r="D15" i="1" s="1"/>
  <c r="N15" i="1"/>
  <c r="M14" i="1"/>
  <c r="D14" i="1" s="1"/>
  <c r="N14" i="1"/>
  <c r="M13" i="1"/>
  <c r="D13" i="1" s="1"/>
  <c r="M12" i="1"/>
  <c r="D12" i="1" s="1"/>
  <c r="N12" i="1"/>
  <c r="M11" i="1"/>
  <c r="D11" i="1" s="1"/>
  <c r="N11" i="1"/>
  <c r="M10" i="1"/>
  <c r="D10" i="1" s="1"/>
  <c r="N10" i="1"/>
  <c r="M9" i="1"/>
  <c r="D9" i="1" s="1"/>
  <c r="N9" i="1"/>
  <c r="M8" i="1"/>
  <c r="D8" i="1" s="1"/>
  <c r="L8" i="1"/>
  <c r="N8" i="1"/>
  <c r="M7" i="1"/>
  <c r="D7" i="1" s="1"/>
  <c r="N7" i="1"/>
  <c r="N4" i="1"/>
  <c r="N5" i="1"/>
  <c r="N6" i="1"/>
  <c r="M4" i="1"/>
  <c r="D4" i="1" s="1"/>
  <c r="M5" i="1"/>
  <c r="D5" i="1" s="1"/>
  <c r="M6" i="1"/>
  <c r="D6" i="1" s="1"/>
  <c r="N3" i="1"/>
  <c r="M2" i="1"/>
  <c r="L2" i="1" s="1"/>
  <c r="M3" i="1"/>
  <c r="D3" i="1" s="1"/>
  <c r="N2" i="1"/>
  <c r="J2" i="1"/>
  <c r="F2" i="1"/>
  <c r="H42" i="2" l="1"/>
  <c r="J42" i="2"/>
  <c r="F42" i="2"/>
  <c r="F41" i="2"/>
  <c r="L41" i="2"/>
  <c r="H41" i="2"/>
  <c r="D29" i="1"/>
  <c r="F29" i="1"/>
  <c r="D32" i="1"/>
  <c r="J32" i="1"/>
  <c r="J10" i="1"/>
  <c r="J13" i="1"/>
  <c r="J19" i="1"/>
  <c r="J24" i="1"/>
  <c r="D26" i="1"/>
  <c r="J26" i="1"/>
  <c r="D30" i="1"/>
  <c r="J30" i="1"/>
  <c r="J36" i="1"/>
  <c r="F39" i="1"/>
  <c r="H42" i="1"/>
  <c r="L3" i="2"/>
  <c r="D3" i="2"/>
  <c r="H4" i="2"/>
  <c r="J44" i="1"/>
  <c r="L47" i="1"/>
  <c r="L6" i="3"/>
  <c r="H6" i="3"/>
  <c r="J6" i="2"/>
  <c r="J50" i="1"/>
  <c r="J7" i="3"/>
  <c r="F7" i="3"/>
  <c r="F9" i="3"/>
  <c r="L10" i="3"/>
  <c r="H10" i="3"/>
  <c r="F8" i="2"/>
  <c r="J12" i="3"/>
  <c r="J13" i="3"/>
  <c r="J14" i="3"/>
  <c r="L15" i="3"/>
  <c r="F15" i="3"/>
  <c r="F18" i="2"/>
  <c r="L19" i="2"/>
  <c r="H19" i="2"/>
  <c r="F70" i="1"/>
  <c r="F71" i="1"/>
  <c r="F78" i="1"/>
  <c r="F82" i="1"/>
  <c r="F84" i="1"/>
  <c r="J86" i="1"/>
  <c r="F86" i="1"/>
  <c r="F88" i="1"/>
  <c r="F90" i="1"/>
  <c r="J92" i="1"/>
  <c r="F92" i="1"/>
  <c r="F94" i="1"/>
  <c r="F22" i="2"/>
  <c r="J23" i="2"/>
  <c r="J16" i="3"/>
  <c r="F16" i="3"/>
  <c r="J17" i="3"/>
  <c r="F19" i="3"/>
  <c r="L20" i="3"/>
  <c r="H20" i="3"/>
  <c r="F96" i="1"/>
  <c r="F97" i="1"/>
  <c r="F98" i="1"/>
  <c r="J99" i="1"/>
  <c r="F99" i="1"/>
  <c r="F100" i="1"/>
  <c r="J101" i="1"/>
  <c r="F101" i="1"/>
  <c r="F33" i="2"/>
  <c r="D36" i="2"/>
  <c r="F36" i="2"/>
  <c r="D38" i="2"/>
  <c r="H38" i="2"/>
  <c r="L38" i="2"/>
  <c r="D21" i="3"/>
  <c r="F21" i="3"/>
  <c r="D23" i="3"/>
  <c r="H23" i="3"/>
  <c r="L23" i="3"/>
  <c r="D25" i="3"/>
  <c r="H25" i="3"/>
  <c r="L25" i="3"/>
  <c r="D27" i="3"/>
  <c r="J27" i="3"/>
  <c r="D43" i="2"/>
  <c r="J43" i="2"/>
  <c r="D63" i="2"/>
  <c r="H63" i="2"/>
  <c r="L63" i="2"/>
  <c r="D67" i="2"/>
  <c r="F67" i="2"/>
  <c r="D68" i="2"/>
  <c r="F68" i="2"/>
  <c r="J68" i="2"/>
  <c r="D72" i="2"/>
  <c r="F72" i="2"/>
  <c r="D74" i="2"/>
  <c r="F74" i="2"/>
  <c r="J74" i="2"/>
  <c r="D80" i="2"/>
  <c r="H80" i="2"/>
  <c r="L80" i="2"/>
  <c r="D81" i="2"/>
  <c r="F81" i="2"/>
  <c r="L81" i="2"/>
  <c r="D34" i="3"/>
  <c r="H34" i="3"/>
  <c r="D37" i="3"/>
  <c r="F37" i="3"/>
  <c r="D44" i="3"/>
  <c r="F44" i="3"/>
  <c r="D48" i="3"/>
  <c r="F48" i="3"/>
  <c r="D55" i="3"/>
  <c r="F55" i="3"/>
  <c r="D59" i="3"/>
  <c r="F59" i="3"/>
  <c r="D63" i="3"/>
  <c r="H63" i="3"/>
  <c r="L63" i="3"/>
  <c r="D76" i="3"/>
  <c r="F76" i="3"/>
  <c r="D79" i="3"/>
  <c r="H79" i="3"/>
  <c r="L79" i="3"/>
  <c r="H3" i="2"/>
  <c r="D37" i="2"/>
  <c r="H37" i="2"/>
  <c r="L37" i="2"/>
  <c r="D39" i="2"/>
  <c r="H39" i="2"/>
  <c r="L39" i="2"/>
  <c r="D22" i="3"/>
  <c r="H22" i="3"/>
  <c r="L22" i="3"/>
  <c r="D24" i="3"/>
  <c r="H24" i="3"/>
  <c r="L24" i="3"/>
  <c r="D26" i="3"/>
  <c r="H26" i="3"/>
  <c r="L26" i="3"/>
  <c r="D103" i="1"/>
  <c r="F103" i="1"/>
  <c r="D44" i="2"/>
  <c r="F44" i="2"/>
  <c r="D48" i="2"/>
  <c r="F48" i="2"/>
  <c r="J48" i="2"/>
  <c r="D50" i="2"/>
  <c r="H50" i="2"/>
  <c r="L50" i="2"/>
  <c r="D57" i="2"/>
  <c r="F57" i="2"/>
  <c r="J57" i="2"/>
  <c r="D66" i="2"/>
  <c r="F66" i="2"/>
  <c r="D71" i="2"/>
  <c r="H71" i="2"/>
  <c r="L71" i="2"/>
  <c r="D75" i="2"/>
  <c r="H75" i="2"/>
  <c r="L75" i="2"/>
  <c r="D83" i="2"/>
  <c r="H83" i="2"/>
  <c r="L83" i="2"/>
  <c r="L34" i="3"/>
  <c r="D35" i="3"/>
  <c r="J35" i="3"/>
  <c r="J37" i="3"/>
  <c r="D41" i="3"/>
  <c r="F41" i="3"/>
  <c r="J44" i="3"/>
  <c r="D46" i="3"/>
  <c r="F46" i="3"/>
  <c r="J48" i="3"/>
  <c r="D50" i="3"/>
  <c r="F50" i="3"/>
  <c r="J55" i="3"/>
  <c r="D57" i="3"/>
  <c r="F57" i="3"/>
  <c r="J59" i="3"/>
  <c r="D60" i="3"/>
  <c r="J60" i="3"/>
  <c r="D62" i="3"/>
  <c r="F62" i="3"/>
  <c r="J62" i="3"/>
  <c r="F63" i="3"/>
  <c r="D64" i="3"/>
  <c r="J64" i="3"/>
  <c r="D72" i="3"/>
  <c r="F72" i="3"/>
  <c r="J72" i="3"/>
  <c r="J76" i="3"/>
  <c r="D78" i="3"/>
  <c r="F78" i="3"/>
  <c r="F79" i="3"/>
  <c r="L80" i="3"/>
  <c r="H80" i="3"/>
  <c r="L78" i="3"/>
  <c r="H78" i="3"/>
  <c r="F5" i="3"/>
  <c r="F14" i="3"/>
  <c r="H15" i="3"/>
  <c r="L4" i="3"/>
  <c r="F17" i="3"/>
  <c r="L18" i="3"/>
  <c r="H18" i="3"/>
  <c r="F27" i="3"/>
  <c r="J34" i="3"/>
  <c r="F34" i="3"/>
  <c r="L35" i="3"/>
  <c r="H35" i="3"/>
  <c r="L36" i="3"/>
  <c r="H36" i="3"/>
  <c r="L37" i="3"/>
  <c r="H37" i="3"/>
  <c r="L38" i="3"/>
  <c r="H38" i="3"/>
  <c r="J39" i="3"/>
  <c r="L40" i="3"/>
  <c r="H40" i="3"/>
  <c r="L41" i="3"/>
  <c r="H41" i="3"/>
  <c r="F43" i="3"/>
  <c r="L44" i="3"/>
  <c r="H44" i="3"/>
  <c r="L45" i="3"/>
  <c r="H45" i="3"/>
  <c r="L46" i="3"/>
  <c r="H46" i="3"/>
  <c r="L47" i="3"/>
  <c r="H47" i="3"/>
  <c r="L48" i="3"/>
  <c r="H48" i="3"/>
  <c r="L49" i="3"/>
  <c r="H49" i="3"/>
  <c r="L50" i="3"/>
  <c r="H50" i="3"/>
  <c r="F54" i="3"/>
  <c r="L55" i="3"/>
  <c r="H55" i="3"/>
  <c r="L56" i="3"/>
  <c r="H56" i="3"/>
  <c r="L57" i="3"/>
  <c r="H57" i="3"/>
  <c r="L58" i="3"/>
  <c r="H58" i="3"/>
  <c r="F60" i="3"/>
  <c r="L61" i="3"/>
  <c r="H61" i="3"/>
  <c r="F64" i="3"/>
  <c r="L76" i="3"/>
  <c r="H76" i="3"/>
  <c r="L77" i="3"/>
  <c r="H77" i="3"/>
  <c r="L73" i="3"/>
  <c r="H73" i="3"/>
  <c r="L65" i="3"/>
  <c r="H65" i="3"/>
  <c r="L64" i="3"/>
  <c r="H64" i="3"/>
  <c r="L60" i="3"/>
  <c r="H60" i="3"/>
  <c r="L59" i="3"/>
  <c r="H59" i="3"/>
  <c r="L54" i="3"/>
  <c r="H54" i="3"/>
  <c r="L43" i="3"/>
  <c r="H43" i="3"/>
  <c r="F35" i="3"/>
  <c r="F39" i="3"/>
  <c r="L39" i="3"/>
  <c r="H39" i="3"/>
  <c r="H81" i="2"/>
  <c r="F78" i="2"/>
  <c r="L76" i="2"/>
  <c r="H76" i="2"/>
  <c r="L73" i="2"/>
  <c r="H73" i="2"/>
  <c r="L72" i="2"/>
  <c r="H72" i="2"/>
  <c r="L70" i="2"/>
  <c r="H70" i="2"/>
  <c r="L67" i="2"/>
  <c r="H67" i="2"/>
  <c r="L66" i="2"/>
  <c r="H66" i="2"/>
  <c r="J58" i="2"/>
  <c r="F58" i="2"/>
  <c r="L58" i="2"/>
  <c r="H58" i="2"/>
  <c r="F50" i="2"/>
  <c r="L45" i="2"/>
  <c r="H45" i="2"/>
  <c r="L44" i="2"/>
  <c r="H44" i="2"/>
  <c r="F43" i="2"/>
  <c r="L43" i="2"/>
  <c r="H43" i="2"/>
  <c r="H2" i="2"/>
  <c r="D2" i="2"/>
  <c r="J3" i="2"/>
  <c r="J4" i="2"/>
  <c r="F6" i="2"/>
  <c r="F7" i="2"/>
  <c r="L8" i="2"/>
  <c r="H8" i="2"/>
  <c r="F15" i="2"/>
  <c r="L17" i="2"/>
  <c r="H17" i="2"/>
  <c r="L22" i="2"/>
  <c r="H22" i="2"/>
  <c r="L23" i="2"/>
  <c r="F23" i="2"/>
  <c r="F32" i="2"/>
  <c r="L33" i="2"/>
  <c r="H33" i="2"/>
  <c r="F35" i="2"/>
  <c r="L103" i="1"/>
  <c r="H103" i="1"/>
  <c r="L102" i="1"/>
  <c r="H102" i="1"/>
  <c r="L28" i="3"/>
  <c r="H28" i="3"/>
  <c r="L27" i="3"/>
  <c r="H27" i="3"/>
  <c r="L21" i="3"/>
  <c r="H21" i="3"/>
  <c r="L36" i="2"/>
  <c r="H36" i="2"/>
  <c r="L35" i="2"/>
  <c r="H35" i="2"/>
  <c r="L34" i="2"/>
  <c r="H34" i="2"/>
  <c r="L32" i="2"/>
  <c r="H32" i="2"/>
  <c r="L27" i="2"/>
  <c r="H27" i="2"/>
  <c r="L100" i="1"/>
  <c r="H100" i="1"/>
  <c r="L98" i="1"/>
  <c r="H98" i="1"/>
  <c r="L97" i="1"/>
  <c r="H97" i="1"/>
  <c r="L96" i="1"/>
  <c r="H96" i="1"/>
  <c r="L19" i="3"/>
  <c r="H19" i="3"/>
  <c r="L17" i="3"/>
  <c r="H17" i="3"/>
  <c r="L24" i="2"/>
  <c r="H24" i="2"/>
  <c r="H23" i="2"/>
  <c r="L95" i="1"/>
  <c r="H95" i="1"/>
  <c r="L94" i="1"/>
  <c r="H94" i="1"/>
  <c r="L93" i="1"/>
  <c r="H93" i="1"/>
  <c r="J91" i="1"/>
  <c r="F91" i="1"/>
  <c r="L90" i="1"/>
  <c r="H90" i="1"/>
  <c r="J89" i="1"/>
  <c r="F89" i="1"/>
  <c r="L89" i="1"/>
  <c r="H89" i="1"/>
  <c r="L88" i="1"/>
  <c r="H88" i="1"/>
  <c r="L87" i="1"/>
  <c r="H87" i="1"/>
  <c r="L84" i="1"/>
  <c r="H84" i="1"/>
  <c r="L83" i="1"/>
  <c r="H83" i="1"/>
  <c r="L82" i="1"/>
  <c r="H82" i="1"/>
  <c r="L81" i="1"/>
  <c r="H81" i="1"/>
  <c r="H8" i="1"/>
  <c r="J11" i="1"/>
  <c r="J15" i="1"/>
  <c r="J18" i="1"/>
  <c r="F19" i="1"/>
  <c r="F20" i="1"/>
  <c r="J23" i="1"/>
  <c r="J25" i="1"/>
  <c r="J27" i="1"/>
  <c r="J29" i="1"/>
  <c r="J31" i="1"/>
  <c r="J33" i="1"/>
  <c r="J35" i="1"/>
  <c r="J37" i="1"/>
  <c r="J40" i="1"/>
  <c r="F44" i="1"/>
  <c r="J46" i="1"/>
  <c r="H47" i="1"/>
  <c r="J49" i="1"/>
  <c r="J51" i="1"/>
  <c r="L53" i="1"/>
  <c r="F62" i="1"/>
  <c r="F63" i="1"/>
  <c r="F64" i="1"/>
  <c r="F66" i="1"/>
  <c r="F67" i="1"/>
  <c r="F68" i="1"/>
  <c r="L72" i="1"/>
  <c r="H72" i="1"/>
  <c r="F73" i="1"/>
  <c r="F74" i="1"/>
  <c r="F75" i="1"/>
  <c r="F76" i="1"/>
  <c r="H53" i="1"/>
  <c r="J80" i="1"/>
  <c r="F80" i="1"/>
  <c r="L80" i="1"/>
  <c r="H80" i="1"/>
  <c r="L79" i="1"/>
  <c r="H79" i="1"/>
  <c r="L78" i="1"/>
  <c r="H78" i="1"/>
  <c r="L76" i="1"/>
  <c r="H76" i="1"/>
  <c r="L75" i="1"/>
  <c r="H75" i="1"/>
  <c r="L74" i="1"/>
  <c r="H74" i="1"/>
  <c r="L73" i="1"/>
  <c r="H73" i="1"/>
  <c r="L71" i="1"/>
  <c r="H71" i="1"/>
  <c r="L70" i="1"/>
  <c r="H70" i="1"/>
  <c r="F69" i="1"/>
  <c r="L69" i="1"/>
  <c r="H69" i="1"/>
  <c r="L68" i="1"/>
  <c r="H68" i="1"/>
  <c r="L67" i="1"/>
  <c r="H67" i="1"/>
  <c r="L66" i="1"/>
  <c r="H66" i="1"/>
  <c r="L65" i="1"/>
  <c r="H65" i="1"/>
  <c r="L64" i="1"/>
  <c r="H64" i="1"/>
  <c r="L63" i="1"/>
  <c r="H63" i="1"/>
  <c r="L62" i="1"/>
  <c r="H62" i="1"/>
  <c r="J9" i="2"/>
  <c r="F9" i="2"/>
  <c r="L9" i="2"/>
  <c r="H9" i="2"/>
  <c r="J5" i="1"/>
  <c r="J12" i="1"/>
  <c r="D53" i="1"/>
  <c r="L5" i="1"/>
  <c r="H5" i="1"/>
  <c r="F5" i="1"/>
  <c r="L7" i="1"/>
  <c r="H7" i="1"/>
  <c r="J9" i="1"/>
  <c r="J14" i="1"/>
  <c r="D2" i="1"/>
  <c r="H2" i="1"/>
  <c r="J3" i="1"/>
  <c r="L4" i="1"/>
  <c r="J4" i="1"/>
  <c r="H4" i="1"/>
  <c r="F4" i="1"/>
  <c r="J7" i="1"/>
  <c r="F7" i="1"/>
  <c r="J8" i="1"/>
  <c r="F8" i="1"/>
  <c r="F9" i="1"/>
  <c r="F10" i="1"/>
  <c r="F11" i="1"/>
  <c r="F12" i="1"/>
  <c r="F13" i="1"/>
  <c r="F14" i="1"/>
  <c r="F15" i="1"/>
  <c r="F17" i="1"/>
  <c r="J21" i="1"/>
  <c r="F22" i="1"/>
  <c r="F23" i="1"/>
  <c r="F24" i="1"/>
  <c r="F25" i="1"/>
  <c r="F26" i="1"/>
  <c r="F27" i="1"/>
  <c r="F28" i="1"/>
  <c r="L30" i="1"/>
  <c r="F30" i="1"/>
  <c r="F31" i="1"/>
  <c r="F32" i="1"/>
  <c r="F33" i="1"/>
  <c r="F34" i="1"/>
  <c r="F35" i="1"/>
  <c r="F36" i="1"/>
  <c r="F37" i="1"/>
  <c r="L39" i="1"/>
  <c r="H39" i="1"/>
  <c r="F40" i="1"/>
  <c r="F41" i="1"/>
  <c r="J42" i="1"/>
  <c r="F42" i="1"/>
  <c r="J43" i="1"/>
  <c r="F43" i="1"/>
  <c r="L44" i="1"/>
  <c r="H44" i="1"/>
  <c r="L46" i="1"/>
  <c r="F46" i="1"/>
  <c r="J47" i="1"/>
  <c r="F47" i="1"/>
  <c r="F48" i="1"/>
  <c r="F49" i="1"/>
  <c r="F50" i="1"/>
  <c r="F51" i="1"/>
  <c r="J53" i="1"/>
  <c r="J11" i="3"/>
  <c r="L8" i="3"/>
  <c r="H8" i="3"/>
  <c r="J16" i="2"/>
  <c r="F16" i="2"/>
  <c r="L15" i="2"/>
  <c r="H15" i="2"/>
  <c r="F38" i="1"/>
  <c r="F18" i="1"/>
  <c r="J16" i="1"/>
  <c r="J52" i="1"/>
  <c r="F52" i="1"/>
  <c r="L52" i="1"/>
  <c r="H52" i="1"/>
  <c r="L18" i="2"/>
  <c r="H18" i="2"/>
  <c r="L14" i="3"/>
  <c r="H14" i="3"/>
  <c r="F2" i="3"/>
  <c r="L2" i="3"/>
  <c r="L3" i="3"/>
  <c r="F3" i="3"/>
  <c r="J2" i="3"/>
  <c r="J4" i="3"/>
  <c r="F12" i="3"/>
  <c r="D2" i="3"/>
  <c r="H3" i="3"/>
  <c r="H5" i="3"/>
  <c r="D5" i="3"/>
  <c r="J8" i="3"/>
  <c r="F8" i="3"/>
  <c r="F11" i="3"/>
  <c r="F13" i="3"/>
  <c r="L13" i="3"/>
  <c r="H13" i="3"/>
  <c r="L12" i="3"/>
  <c r="H12" i="3"/>
  <c r="L16" i="2"/>
  <c r="H16" i="2"/>
  <c r="L7" i="2"/>
  <c r="H7" i="2"/>
  <c r="L11" i="3"/>
  <c r="H11" i="3"/>
  <c r="L9" i="3"/>
  <c r="H9" i="3"/>
  <c r="L51" i="1"/>
  <c r="H51" i="1"/>
  <c r="L50" i="1"/>
  <c r="H50" i="1"/>
  <c r="L49" i="1"/>
  <c r="H49" i="1"/>
  <c r="L48" i="1"/>
  <c r="H48" i="1"/>
  <c r="L6" i="2"/>
  <c r="H6" i="2"/>
  <c r="H46" i="1"/>
  <c r="L5" i="2"/>
  <c r="H5" i="2"/>
  <c r="D5" i="2"/>
  <c r="J5" i="2"/>
  <c r="L26" i="1"/>
  <c r="H26" i="1"/>
  <c r="D4" i="3"/>
  <c r="H4" i="3"/>
  <c r="L2" i="2"/>
  <c r="F2" i="2"/>
  <c r="L41" i="1"/>
  <c r="H41" i="1"/>
  <c r="L40" i="1"/>
  <c r="H40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L31" i="1"/>
  <c r="H31" i="1"/>
  <c r="H30" i="1"/>
  <c r="L29" i="1"/>
  <c r="H29" i="1"/>
  <c r="L28" i="1"/>
  <c r="H28" i="1"/>
  <c r="L27" i="1"/>
  <c r="H27" i="1"/>
  <c r="L25" i="1"/>
  <c r="H25" i="1"/>
  <c r="L24" i="1"/>
  <c r="H24" i="1"/>
  <c r="L23" i="1"/>
  <c r="H23" i="1"/>
  <c r="L22" i="1"/>
  <c r="H22" i="1"/>
  <c r="F21" i="1"/>
  <c r="L21" i="1"/>
  <c r="H21" i="1"/>
  <c r="L20" i="1"/>
  <c r="H20" i="1"/>
  <c r="L19" i="1"/>
  <c r="H19" i="1"/>
  <c r="L18" i="1"/>
  <c r="H18" i="1"/>
  <c r="L17" i="1"/>
  <c r="H17" i="1"/>
  <c r="F16" i="1"/>
  <c r="L16" i="1"/>
  <c r="H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J6" i="1"/>
  <c r="F6" i="1"/>
  <c r="L6" i="1"/>
  <c r="H6" i="1"/>
  <c r="F3" i="1"/>
  <c r="L3" i="1"/>
  <c r="H3" i="1"/>
</calcChain>
</file>

<file path=xl/sharedStrings.xml><?xml version="1.0" encoding="utf-8"?>
<sst xmlns="http://schemas.openxmlformats.org/spreadsheetml/2006/main" count="2099" uniqueCount="623">
  <si>
    <t>陆锐</t>
    <phoneticPr fontId="2" type="noConversion"/>
  </si>
  <si>
    <t>李茂林</t>
    <phoneticPr fontId="2" type="noConversion"/>
  </si>
  <si>
    <t>邢荣泰</t>
    <phoneticPr fontId="2" type="noConversion"/>
  </si>
  <si>
    <t>王彦瑜</t>
    <phoneticPr fontId="2" type="noConversion"/>
  </si>
  <si>
    <t>张春林</t>
    <phoneticPr fontId="2" type="noConversion"/>
  </si>
  <si>
    <t>李克仲</t>
    <phoneticPr fontId="2" type="noConversion"/>
  </si>
  <si>
    <t>吴瑞环</t>
    <phoneticPr fontId="2" type="noConversion"/>
  </si>
  <si>
    <t>张渝诚</t>
    <phoneticPr fontId="2" type="noConversion"/>
  </si>
  <si>
    <t>姜亚楠</t>
    <phoneticPr fontId="2" type="noConversion"/>
  </si>
  <si>
    <t>刘卫东</t>
    <phoneticPr fontId="2" type="noConversion"/>
  </si>
  <si>
    <t>李建国</t>
    <phoneticPr fontId="2" type="noConversion"/>
  </si>
  <si>
    <t>段静涛</t>
    <phoneticPr fontId="2" type="noConversion"/>
  </si>
  <si>
    <t>张波</t>
    <phoneticPr fontId="2" type="noConversion"/>
  </si>
  <si>
    <t>池平顺</t>
    <phoneticPr fontId="2" type="noConversion"/>
  </si>
  <si>
    <t>朱震</t>
    <phoneticPr fontId="2" type="noConversion"/>
  </si>
  <si>
    <t>赵春明</t>
    <phoneticPr fontId="2" type="noConversion"/>
  </si>
  <si>
    <t>李良增</t>
    <phoneticPr fontId="2" type="noConversion"/>
  </si>
  <si>
    <t>刘守仁</t>
    <phoneticPr fontId="2" type="noConversion"/>
  </si>
  <si>
    <t>张彦平</t>
    <phoneticPr fontId="2" type="noConversion"/>
  </si>
  <si>
    <t>班自尊</t>
    <phoneticPr fontId="2" type="noConversion"/>
  </si>
  <si>
    <t>Name</t>
    <phoneticPr fontId="1" type="noConversion"/>
  </si>
  <si>
    <t>number</t>
    <phoneticPr fontId="1" type="noConversion"/>
  </si>
  <si>
    <t>L</t>
    <phoneticPr fontId="1" type="noConversion"/>
  </si>
  <si>
    <t>L(%)</t>
    <phoneticPr fontId="1" type="noConversion"/>
  </si>
  <si>
    <t>Leu</t>
    <phoneticPr fontId="1" type="noConversion"/>
  </si>
  <si>
    <t>Leu(%)</t>
    <phoneticPr fontId="1" type="noConversion"/>
  </si>
  <si>
    <t>P</t>
    <phoneticPr fontId="1" type="noConversion"/>
  </si>
  <si>
    <t>N</t>
    <phoneticPr fontId="1" type="noConversion"/>
  </si>
  <si>
    <t>N(%)</t>
    <phoneticPr fontId="1" type="noConversion"/>
  </si>
  <si>
    <t>P(%)</t>
    <phoneticPr fontId="1" type="noConversion"/>
  </si>
  <si>
    <t>Neo(%)</t>
    <phoneticPr fontId="1" type="noConversion"/>
  </si>
  <si>
    <t>Total</t>
    <phoneticPr fontId="1" type="noConversion"/>
  </si>
  <si>
    <t>Neo(2.3)</t>
    <phoneticPr fontId="1" type="noConversion"/>
  </si>
  <si>
    <t>Peak</t>
    <phoneticPr fontId="1" type="noConversion"/>
  </si>
  <si>
    <t>2.3()%</t>
    <phoneticPr fontId="1" type="noConversion"/>
  </si>
  <si>
    <t>DI-N</t>
    <phoneticPr fontId="1" type="noConversion"/>
  </si>
  <si>
    <t>DI-L</t>
    <phoneticPr fontId="1" type="noConversion"/>
  </si>
  <si>
    <t>DI-Leu</t>
    <phoneticPr fontId="1" type="noConversion"/>
  </si>
  <si>
    <t>DI-P</t>
    <phoneticPr fontId="1" type="noConversion"/>
  </si>
  <si>
    <t>DI-Neo</t>
    <phoneticPr fontId="1" type="noConversion"/>
  </si>
  <si>
    <t>男</t>
    <phoneticPr fontId="2" type="noConversion"/>
  </si>
  <si>
    <t>颊</t>
    <phoneticPr fontId="2" type="noConversion"/>
  </si>
  <si>
    <t>吸烟</t>
    <phoneticPr fontId="2" type="noConversion"/>
  </si>
  <si>
    <t>女</t>
    <phoneticPr fontId="2" type="noConversion"/>
  </si>
  <si>
    <t>非吸烟</t>
    <phoneticPr fontId="2" type="noConversion"/>
  </si>
  <si>
    <t>舌</t>
    <phoneticPr fontId="2" type="noConversion"/>
  </si>
  <si>
    <t>Sex</t>
    <phoneticPr fontId="1" type="noConversion"/>
  </si>
  <si>
    <t>Age</t>
    <phoneticPr fontId="1" type="noConversion"/>
  </si>
  <si>
    <t>Site</t>
    <phoneticPr fontId="1" type="noConversion"/>
  </si>
  <si>
    <t>Smoking</t>
    <phoneticPr fontId="1" type="noConversion"/>
  </si>
  <si>
    <t>否</t>
    <phoneticPr fontId="2" type="noConversion"/>
  </si>
  <si>
    <t>是</t>
    <phoneticPr fontId="2" type="noConversion"/>
  </si>
  <si>
    <t>牙龈</t>
    <phoneticPr fontId="2" type="noConversion"/>
  </si>
  <si>
    <t>黄沈涛</t>
    <phoneticPr fontId="2" type="noConversion"/>
  </si>
  <si>
    <t>张晶翾</t>
    <phoneticPr fontId="2" type="noConversion"/>
  </si>
  <si>
    <t>黄忠卫</t>
    <phoneticPr fontId="2" type="noConversion"/>
  </si>
  <si>
    <t>王晓林</t>
    <phoneticPr fontId="2" type="noConversion"/>
  </si>
  <si>
    <t>邹道星</t>
    <phoneticPr fontId="2" type="noConversion"/>
  </si>
  <si>
    <t>唐德争</t>
    <phoneticPr fontId="2" type="noConversion"/>
  </si>
  <si>
    <t>刘月</t>
    <phoneticPr fontId="2" type="noConversion"/>
  </si>
  <si>
    <t>章垚</t>
    <phoneticPr fontId="2" type="noConversion"/>
  </si>
  <si>
    <t>刘伟</t>
    <phoneticPr fontId="2" type="noConversion"/>
  </si>
  <si>
    <t>刘文逸</t>
    <phoneticPr fontId="2" type="noConversion"/>
  </si>
  <si>
    <t>刘瑶</t>
    <phoneticPr fontId="5" type="noConversion"/>
  </si>
  <si>
    <t>崔艳玮</t>
    <phoneticPr fontId="5" type="noConversion"/>
  </si>
  <si>
    <t>郑骋</t>
    <phoneticPr fontId="5" type="noConversion"/>
  </si>
  <si>
    <t>何盼</t>
    <phoneticPr fontId="5" type="noConversion"/>
  </si>
  <si>
    <t>陈玫</t>
    <phoneticPr fontId="5" type="noConversion"/>
  </si>
  <si>
    <t>张茜</t>
    <phoneticPr fontId="5" type="noConversion"/>
  </si>
  <si>
    <t>姚玉琴</t>
    <phoneticPr fontId="5" type="noConversion"/>
  </si>
  <si>
    <t>邵彤菲</t>
    <phoneticPr fontId="5" type="noConversion"/>
  </si>
  <si>
    <t>男</t>
    <phoneticPr fontId="5" type="noConversion"/>
  </si>
  <si>
    <t>牙龈</t>
    <phoneticPr fontId="5" type="noConversion"/>
  </si>
  <si>
    <t>是</t>
    <phoneticPr fontId="5" type="noConversion"/>
  </si>
  <si>
    <t>女</t>
    <phoneticPr fontId="5" type="noConversion"/>
  </si>
  <si>
    <t>舌</t>
    <phoneticPr fontId="5" type="noConversion"/>
  </si>
  <si>
    <t>否</t>
    <phoneticPr fontId="5" type="noConversion"/>
  </si>
  <si>
    <t>任翠兰</t>
    <phoneticPr fontId="5" type="noConversion"/>
  </si>
  <si>
    <t>杨俊玲</t>
    <phoneticPr fontId="5" type="noConversion"/>
  </si>
  <si>
    <t>俞嘉良</t>
    <phoneticPr fontId="5" type="noConversion"/>
  </si>
  <si>
    <t>韩万林</t>
    <phoneticPr fontId="5" type="noConversion"/>
  </si>
  <si>
    <t>李素芝</t>
    <phoneticPr fontId="5" type="noConversion"/>
  </si>
  <si>
    <t>轻度</t>
    <phoneticPr fontId="5" type="noConversion"/>
  </si>
  <si>
    <t>中度</t>
    <phoneticPr fontId="5" type="noConversion"/>
  </si>
  <si>
    <t>颊</t>
    <phoneticPr fontId="5" type="noConversion"/>
  </si>
  <si>
    <t>age</t>
    <phoneticPr fontId="1" type="noConversion"/>
  </si>
  <si>
    <t>sex</t>
    <phoneticPr fontId="1" type="noConversion"/>
  </si>
  <si>
    <t>smoking</t>
    <phoneticPr fontId="1" type="noConversion"/>
  </si>
  <si>
    <t>drinking</t>
    <phoneticPr fontId="1" type="noConversion"/>
  </si>
  <si>
    <t>site</t>
    <phoneticPr fontId="1" type="noConversion"/>
  </si>
  <si>
    <t>HE</t>
    <phoneticPr fontId="1" type="noConversion"/>
  </si>
  <si>
    <t>均质</t>
    <phoneticPr fontId="5" type="noConversion"/>
  </si>
  <si>
    <t>CN</t>
    <phoneticPr fontId="1" type="noConversion"/>
  </si>
  <si>
    <t>PN</t>
    <phoneticPr fontId="1" type="noConversion"/>
  </si>
  <si>
    <t>FleTo033</t>
    <phoneticPr fontId="5" type="noConversion"/>
  </si>
  <si>
    <t>FLeTo031</t>
    <phoneticPr fontId="5" type="noConversion"/>
  </si>
  <si>
    <t>MLeBu032</t>
    <phoneticPr fontId="5" type="noConversion"/>
  </si>
  <si>
    <t>MLeGi028</t>
    <phoneticPr fontId="5" type="noConversion"/>
  </si>
  <si>
    <t>FLeTo025</t>
    <phoneticPr fontId="5" type="noConversion"/>
  </si>
  <si>
    <t>SN</t>
    <phoneticPr fontId="1" type="noConversion"/>
  </si>
  <si>
    <t>赵淑巧</t>
    <phoneticPr fontId="5" type="noConversion"/>
  </si>
  <si>
    <t>孙立叶</t>
    <phoneticPr fontId="5" type="noConversion"/>
  </si>
  <si>
    <t>裴士慧-二次</t>
    <phoneticPr fontId="5" type="noConversion"/>
  </si>
  <si>
    <t>张美丽</t>
    <phoneticPr fontId="5" type="noConversion"/>
  </si>
  <si>
    <t>任桂艳</t>
    <phoneticPr fontId="5" type="noConversion"/>
  </si>
  <si>
    <t>stage</t>
    <phoneticPr fontId="1" type="noConversion"/>
  </si>
  <si>
    <t>ly</t>
    <phoneticPr fontId="1" type="noConversion"/>
  </si>
  <si>
    <t>leukoplakia</t>
    <phoneticPr fontId="1" type="noConversion"/>
  </si>
  <si>
    <r>
      <t>T</t>
    </r>
    <r>
      <rPr>
        <sz val="11"/>
        <color indexed="8"/>
        <rFont val="宋体"/>
        <family val="3"/>
        <charset val="134"/>
      </rPr>
      <t>1N0M0</t>
    </r>
    <phoneticPr fontId="5" type="noConversion"/>
  </si>
  <si>
    <r>
      <t>T</t>
    </r>
    <r>
      <rPr>
        <sz val="11"/>
        <color indexed="8"/>
        <rFont val="宋体"/>
        <family val="3"/>
        <charset val="134"/>
      </rPr>
      <t>2N1M0</t>
    </r>
    <phoneticPr fontId="5" type="noConversion"/>
  </si>
  <si>
    <t>T3N0M0</t>
    <phoneticPr fontId="5" type="noConversion"/>
  </si>
  <si>
    <t>FLeTo053</t>
    <phoneticPr fontId="5" type="noConversion"/>
  </si>
  <si>
    <r>
      <t>M</t>
    </r>
    <r>
      <rPr>
        <sz val="11"/>
        <color indexed="8"/>
        <rFont val="宋体"/>
        <family val="3"/>
        <charset val="134"/>
      </rPr>
      <t>LeTo096</t>
    </r>
    <phoneticPr fontId="5" type="noConversion"/>
  </si>
  <si>
    <t>MLeTo133</t>
    <phoneticPr fontId="5" type="noConversion"/>
  </si>
  <si>
    <t>FLeTo023</t>
    <phoneticPr fontId="5" type="noConversion"/>
  </si>
  <si>
    <t>FLeTo044</t>
    <phoneticPr fontId="5" type="noConversion"/>
  </si>
  <si>
    <t>左舌腹鳞状细胞癌，早期浸润</t>
    <phoneticPr fontId="5" type="noConversion"/>
  </si>
  <si>
    <t>左舌根鳞状细胞癌，早期浸润</t>
    <phoneticPr fontId="5" type="noConversion"/>
  </si>
  <si>
    <t>鳞状细胞癌中分化，角淋巴节转移</t>
    <phoneticPr fontId="5" type="noConversion"/>
  </si>
  <si>
    <t>鳞癌</t>
    <phoneticPr fontId="5" type="noConversion"/>
  </si>
  <si>
    <t>么振敏</t>
    <phoneticPr fontId="5" type="noConversion"/>
  </si>
  <si>
    <t>董云</t>
    <phoneticPr fontId="5" type="noConversion"/>
  </si>
  <si>
    <t>钟孝敬</t>
    <phoneticPr fontId="5" type="noConversion"/>
  </si>
  <si>
    <t>彭青</t>
    <phoneticPr fontId="5" type="noConversion"/>
  </si>
  <si>
    <t>MCaTo083</t>
    <phoneticPr fontId="5" type="noConversion"/>
  </si>
  <si>
    <t>FLeGi182</t>
    <phoneticPr fontId="5" type="noConversion"/>
  </si>
  <si>
    <t>FLeTo196</t>
    <phoneticPr fontId="5" type="noConversion"/>
  </si>
  <si>
    <t>白斑苔藓样变伴上皮重度异常增生</t>
    <phoneticPr fontId="5" type="noConversion"/>
  </si>
  <si>
    <t>舌鳞状细胞癌</t>
    <phoneticPr fontId="5" type="noConversion"/>
  </si>
  <si>
    <t>右下牙龈假上皮瘤增生伴上皮重度异常增生-原位癌</t>
    <phoneticPr fontId="5" type="noConversion"/>
  </si>
  <si>
    <t>右舌腹鳞状细胞癌，早期浸润</t>
    <phoneticPr fontId="5" type="noConversion"/>
  </si>
  <si>
    <r>
      <t>T</t>
    </r>
    <r>
      <rPr>
        <sz val="11"/>
        <color theme="1"/>
        <rFont val="宋体"/>
        <family val="3"/>
        <charset val="134"/>
      </rPr>
      <t>isN0M0</t>
    </r>
    <phoneticPr fontId="5" type="noConversion"/>
  </si>
  <si>
    <r>
      <t>M</t>
    </r>
    <r>
      <rPr>
        <sz val="11"/>
        <color theme="1"/>
        <rFont val="宋体"/>
        <family val="3"/>
        <charset val="134"/>
      </rPr>
      <t>LeBu122</t>
    </r>
    <phoneticPr fontId="5" type="noConversion"/>
  </si>
  <si>
    <r>
      <t>T</t>
    </r>
    <r>
      <rPr>
        <sz val="11"/>
        <color theme="1"/>
        <rFont val="宋体"/>
        <family val="3"/>
        <charset val="134"/>
      </rPr>
      <t>2N1M0</t>
    </r>
    <phoneticPr fontId="5" type="noConversion"/>
  </si>
  <si>
    <r>
      <t>F</t>
    </r>
    <r>
      <rPr>
        <sz val="11"/>
        <color theme="1"/>
        <rFont val="宋体"/>
        <family val="3"/>
        <charset val="134"/>
      </rPr>
      <t>LeTo023</t>
    </r>
    <phoneticPr fontId="5" type="noConversion"/>
  </si>
  <si>
    <r>
      <t>T</t>
    </r>
    <r>
      <rPr>
        <sz val="11"/>
        <color theme="1"/>
        <rFont val="宋体"/>
        <family val="3"/>
        <charset val="134"/>
      </rPr>
      <t>1N0M0</t>
    </r>
    <phoneticPr fontId="5" type="noConversion"/>
  </si>
  <si>
    <t>左鑫长</t>
    <phoneticPr fontId="5" type="noConversion"/>
  </si>
  <si>
    <t>万雅琴</t>
    <phoneticPr fontId="5" type="noConversion"/>
  </si>
  <si>
    <t>徐竞刚</t>
    <phoneticPr fontId="5" type="noConversion"/>
  </si>
  <si>
    <t>孙玉方</t>
    <phoneticPr fontId="5" type="noConversion"/>
  </si>
  <si>
    <t>刘红霞</t>
    <phoneticPr fontId="5" type="noConversion"/>
  </si>
  <si>
    <t>张文可</t>
    <phoneticPr fontId="5" type="noConversion"/>
  </si>
  <si>
    <t>刘秀荣</t>
    <phoneticPr fontId="5" type="noConversion"/>
  </si>
  <si>
    <t>张凤仙</t>
    <phoneticPr fontId="5" type="noConversion"/>
  </si>
  <si>
    <t>杨宝红</t>
    <phoneticPr fontId="5" type="noConversion"/>
  </si>
  <si>
    <t>单纯</t>
    <phoneticPr fontId="5" type="noConversion"/>
  </si>
  <si>
    <t>MLeBu026</t>
    <phoneticPr fontId="5" type="noConversion"/>
  </si>
  <si>
    <t>FLeGi027</t>
    <phoneticPr fontId="5" type="noConversion"/>
  </si>
  <si>
    <t>MLeBu024</t>
    <phoneticPr fontId="5" type="noConversion"/>
  </si>
  <si>
    <t>MLeBu018</t>
    <phoneticPr fontId="5" type="noConversion"/>
  </si>
  <si>
    <t>FLeBu014</t>
    <phoneticPr fontId="5" type="noConversion"/>
  </si>
  <si>
    <t>无</t>
    <phoneticPr fontId="5" type="noConversion"/>
  </si>
  <si>
    <t>FLeTo013</t>
    <phoneticPr fontId="5" type="noConversion"/>
  </si>
  <si>
    <t>FLeGi012</t>
    <phoneticPr fontId="5" type="noConversion"/>
  </si>
  <si>
    <t>FLeBu051</t>
    <phoneticPr fontId="5" type="noConversion"/>
  </si>
  <si>
    <t>FLeGi052</t>
    <phoneticPr fontId="5" type="noConversion"/>
  </si>
  <si>
    <t>FLeGi054</t>
    <phoneticPr fontId="5" type="noConversion"/>
  </si>
  <si>
    <t>张岩</t>
    <phoneticPr fontId="5" type="noConversion"/>
  </si>
  <si>
    <t>杨和平</t>
    <phoneticPr fontId="5" type="noConversion"/>
  </si>
  <si>
    <t>王利华</t>
    <phoneticPr fontId="5" type="noConversion"/>
  </si>
  <si>
    <t>焦爱爱</t>
    <phoneticPr fontId="5" type="noConversion"/>
  </si>
  <si>
    <t>MLeBu042</t>
    <phoneticPr fontId="5" type="noConversion"/>
  </si>
  <si>
    <t>FLeGi049</t>
    <phoneticPr fontId="5" type="noConversion"/>
  </si>
  <si>
    <t>FLeGi046</t>
    <phoneticPr fontId="5" type="noConversion"/>
  </si>
  <si>
    <t>FLeGi047</t>
    <phoneticPr fontId="5" type="noConversion"/>
  </si>
  <si>
    <t>FLeTo079</t>
    <phoneticPr fontId="5" type="noConversion"/>
  </si>
  <si>
    <t>陈勇勤</t>
    <phoneticPr fontId="5" type="noConversion"/>
  </si>
  <si>
    <t>马恵云</t>
    <phoneticPr fontId="5" type="noConversion"/>
  </si>
  <si>
    <t>王建军</t>
    <phoneticPr fontId="5" type="noConversion"/>
  </si>
  <si>
    <t>杨春祥</t>
    <phoneticPr fontId="5" type="noConversion"/>
  </si>
  <si>
    <t>MLeBu256</t>
    <phoneticPr fontId="5" type="noConversion"/>
  </si>
  <si>
    <t>MLeTo183</t>
    <phoneticPr fontId="5" type="noConversion"/>
  </si>
  <si>
    <t>MCaGi019</t>
    <phoneticPr fontId="5" type="noConversion"/>
  </si>
  <si>
    <t>T2N0M0</t>
    <phoneticPr fontId="5" type="noConversion"/>
  </si>
  <si>
    <t>左颊疣状癌</t>
    <phoneticPr fontId="5" type="noConversion"/>
  </si>
  <si>
    <t>右舌缘鳞状细胞癌，高分化</t>
    <phoneticPr fontId="5" type="noConversion"/>
  </si>
  <si>
    <t>右侧舌腹鳞状细胞癌，早期浸润</t>
    <phoneticPr fontId="5" type="noConversion"/>
  </si>
  <si>
    <t>右上牙龈高分化鳞癌</t>
    <phoneticPr fontId="5" type="noConversion"/>
  </si>
  <si>
    <r>
      <t>T</t>
    </r>
    <r>
      <rPr>
        <sz val="11"/>
        <color theme="1"/>
        <rFont val="宋体"/>
        <family val="3"/>
        <charset val="134"/>
      </rPr>
      <t>2N0M0</t>
    </r>
    <phoneticPr fontId="5" type="noConversion"/>
  </si>
  <si>
    <r>
      <t>F</t>
    </r>
    <r>
      <rPr>
        <sz val="11"/>
        <color theme="1"/>
        <rFont val="宋体"/>
        <family val="3"/>
        <charset val="134"/>
      </rPr>
      <t>LeTo129</t>
    </r>
    <phoneticPr fontId="5" type="noConversion"/>
  </si>
  <si>
    <r>
      <t>T</t>
    </r>
    <r>
      <rPr>
        <sz val="11"/>
        <color theme="1"/>
        <rFont val="宋体"/>
        <family val="3"/>
        <charset val="134"/>
      </rPr>
      <t>2NOMO</t>
    </r>
    <phoneticPr fontId="5" type="noConversion"/>
  </si>
  <si>
    <t>刘烨</t>
    <phoneticPr fontId="5" type="noConversion"/>
  </si>
  <si>
    <t>孟丽芳</t>
    <phoneticPr fontId="5" type="noConversion"/>
  </si>
  <si>
    <t>邱文霞</t>
    <phoneticPr fontId="5" type="noConversion"/>
  </si>
  <si>
    <t>高琳</t>
    <phoneticPr fontId="5" type="noConversion"/>
  </si>
  <si>
    <t>胡晔华</t>
    <phoneticPr fontId="5" type="noConversion"/>
  </si>
  <si>
    <t>刘洁</t>
    <phoneticPr fontId="5" type="noConversion"/>
  </si>
  <si>
    <t>饶子兰</t>
    <phoneticPr fontId="5" type="noConversion"/>
  </si>
  <si>
    <t>张人杰</t>
    <phoneticPr fontId="5" type="noConversion"/>
  </si>
  <si>
    <t>何薇</t>
    <phoneticPr fontId="5" type="noConversion"/>
  </si>
  <si>
    <t>陶佳川</t>
    <phoneticPr fontId="5" type="noConversion"/>
  </si>
  <si>
    <t>庞倩</t>
    <phoneticPr fontId="2" type="noConversion"/>
  </si>
  <si>
    <t>孙玉洁</t>
    <phoneticPr fontId="2" type="noConversion"/>
  </si>
  <si>
    <t>王娜</t>
    <phoneticPr fontId="2" type="noConversion"/>
  </si>
  <si>
    <t>刘艾姝</t>
    <phoneticPr fontId="2" type="noConversion"/>
  </si>
  <si>
    <t>王怡娟</t>
    <phoneticPr fontId="2" type="noConversion"/>
  </si>
  <si>
    <t>陆超</t>
    <phoneticPr fontId="2" type="noConversion"/>
  </si>
  <si>
    <t>张也</t>
    <phoneticPr fontId="2" type="noConversion"/>
  </si>
  <si>
    <t>迈宇鹤</t>
    <phoneticPr fontId="2" type="noConversion"/>
  </si>
  <si>
    <t>梁舒然</t>
    <phoneticPr fontId="2" type="noConversion"/>
  </si>
  <si>
    <t>张红利</t>
    <phoneticPr fontId="2" type="noConversion"/>
  </si>
  <si>
    <t>李从娴</t>
    <phoneticPr fontId="5" type="noConversion"/>
  </si>
  <si>
    <t>胡大菊</t>
    <phoneticPr fontId="5" type="noConversion"/>
  </si>
  <si>
    <t>田素华</t>
    <phoneticPr fontId="5" type="noConversion"/>
  </si>
  <si>
    <t>赵桂芬</t>
    <phoneticPr fontId="5" type="noConversion"/>
  </si>
  <si>
    <t>李从娴1</t>
    <phoneticPr fontId="5" type="noConversion"/>
  </si>
  <si>
    <t>FLeGi078</t>
    <phoneticPr fontId="5" type="noConversion"/>
  </si>
  <si>
    <t>FLeGi085</t>
    <phoneticPr fontId="5" type="noConversion"/>
  </si>
  <si>
    <t>FLeBu080</t>
    <phoneticPr fontId="5" type="noConversion"/>
  </si>
  <si>
    <t>FLeGi087</t>
    <phoneticPr fontId="5" type="noConversion"/>
  </si>
  <si>
    <r>
      <t>F</t>
    </r>
    <r>
      <rPr>
        <sz val="11"/>
        <rFont val="宋体"/>
        <family val="3"/>
        <charset val="134"/>
      </rPr>
      <t>LeGi084</t>
    </r>
    <phoneticPr fontId="5" type="noConversion"/>
  </si>
  <si>
    <t>刘凤芝-病房</t>
    <phoneticPr fontId="5" type="noConversion"/>
  </si>
  <si>
    <t>刘凤芝</t>
    <phoneticPr fontId="5" type="noConversion"/>
  </si>
  <si>
    <t>李静修</t>
    <phoneticPr fontId="5" type="noConversion"/>
  </si>
  <si>
    <t>何培忠</t>
    <phoneticPr fontId="5" type="noConversion"/>
  </si>
  <si>
    <t>TisN0M0</t>
    <phoneticPr fontId="5" type="noConversion"/>
  </si>
  <si>
    <t>MCaGi010</t>
    <phoneticPr fontId="5" type="noConversion"/>
  </si>
  <si>
    <t>FCaTo035</t>
    <phoneticPr fontId="5" type="noConversion"/>
  </si>
  <si>
    <t>MCaGi036</t>
    <phoneticPr fontId="5" type="noConversion"/>
  </si>
  <si>
    <t>MLiGi030</t>
    <phoneticPr fontId="5" type="noConversion"/>
  </si>
  <si>
    <t>左舌鳞状细胞癌</t>
    <phoneticPr fontId="5" type="noConversion"/>
  </si>
  <si>
    <t>右上牙龈癌</t>
    <phoneticPr fontId="5" type="noConversion"/>
  </si>
  <si>
    <t>口腔扁平苔藓重度异常增生</t>
    <phoneticPr fontId="5" type="noConversion"/>
  </si>
  <si>
    <r>
      <t>T</t>
    </r>
    <r>
      <rPr>
        <sz val="11"/>
        <rFont val="宋体"/>
        <family val="3"/>
        <charset val="134"/>
      </rPr>
      <t>2N0M0</t>
    </r>
    <phoneticPr fontId="5" type="noConversion"/>
  </si>
  <si>
    <r>
      <t>FCaTo0</t>
    </r>
    <r>
      <rPr>
        <sz val="11"/>
        <rFont val="宋体"/>
        <family val="3"/>
        <charset val="134"/>
      </rPr>
      <t>40</t>
    </r>
    <phoneticPr fontId="5" type="noConversion"/>
  </si>
  <si>
    <r>
      <t>T</t>
    </r>
    <r>
      <rPr>
        <sz val="11"/>
        <rFont val="宋体"/>
        <family val="3"/>
        <charset val="134"/>
      </rPr>
      <t>2NOMO</t>
    </r>
    <phoneticPr fontId="5" type="noConversion"/>
  </si>
  <si>
    <t>factor</t>
    <phoneticPr fontId="1" type="noConversion"/>
  </si>
  <si>
    <t>Clinical stage</t>
    <phoneticPr fontId="1" type="noConversion"/>
  </si>
  <si>
    <t>右舌缘白斑伴重度异常增生</t>
    <phoneticPr fontId="5" type="noConversion"/>
  </si>
  <si>
    <t>clinical stage</t>
    <phoneticPr fontId="1" type="noConversion"/>
  </si>
  <si>
    <t>Y</t>
    <phoneticPr fontId="5" type="noConversion"/>
  </si>
  <si>
    <t>申晓静</t>
    <phoneticPr fontId="5" type="noConversion"/>
  </si>
  <si>
    <t>张婧</t>
    <phoneticPr fontId="5" type="noConversion"/>
  </si>
  <si>
    <t>华炜</t>
    <phoneticPr fontId="5" type="noConversion"/>
  </si>
  <si>
    <t>王瑶</t>
    <phoneticPr fontId="5" type="noConversion"/>
  </si>
  <si>
    <t>丁茜</t>
    <phoneticPr fontId="5" type="noConversion"/>
  </si>
  <si>
    <t>卢燃</t>
    <phoneticPr fontId="5" type="noConversion"/>
  </si>
  <si>
    <t>刘婷婷</t>
    <phoneticPr fontId="5" type="noConversion"/>
  </si>
  <si>
    <t>李冰</t>
    <phoneticPr fontId="5" type="noConversion"/>
  </si>
  <si>
    <t>刘思婧</t>
    <phoneticPr fontId="5" type="noConversion"/>
  </si>
  <si>
    <t>刘士宽</t>
    <phoneticPr fontId="5" type="noConversion"/>
  </si>
  <si>
    <t>姚恩</t>
    <phoneticPr fontId="5" type="noConversion"/>
  </si>
  <si>
    <t>郭小丽</t>
    <phoneticPr fontId="5" type="noConversion"/>
  </si>
  <si>
    <t>周羽</t>
    <phoneticPr fontId="5" type="noConversion"/>
  </si>
  <si>
    <t>张翾</t>
    <phoneticPr fontId="5" type="noConversion"/>
  </si>
  <si>
    <t>李欣</t>
    <phoneticPr fontId="5" type="noConversion"/>
  </si>
  <si>
    <t>郝丽佳</t>
    <phoneticPr fontId="5" type="noConversion"/>
  </si>
  <si>
    <t>郑彤</t>
    <phoneticPr fontId="5" type="noConversion"/>
  </si>
  <si>
    <t>董利方</t>
    <phoneticPr fontId="5" type="noConversion"/>
  </si>
  <si>
    <t>刘欣</t>
    <phoneticPr fontId="5" type="noConversion"/>
  </si>
  <si>
    <t>王莹</t>
    <phoneticPr fontId="5" type="noConversion"/>
  </si>
  <si>
    <t>侯敏</t>
    <phoneticPr fontId="5" type="noConversion"/>
  </si>
  <si>
    <t>房琪</t>
    <phoneticPr fontId="5" type="noConversion"/>
  </si>
  <si>
    <t>时丽丽</t>
    <phoneticPr fontId="5" type="noConversion"/>
  </si>
  <si>
    <t>岳世超</t>
    <phoneticPr fontId="5" type="noConversion"/>
  </si>
  <si>
    <t>李涛</t>
    <phoneticPr fontId="5" type="noConversion"/>
  </si>
  <si>
    <t>符月</t>
    <phoneticPr fontId="5" type="noConversion"/>
  </si>
  <si>
    <t>刘汇</t>
    <phoneticPr fontId="5" type="noConversion"/>
  </si>
  <si>
    <t>丁珺</t>
    <phoneticPr fontId="5" type="noConversion"/>
  </si>
  <si>
    <t>女</t>
    <phoneticPr fontId="5" type="noConversion"/>
  </si>
  <si>
    <t>颊</t>
    <phoneticPr fontId="5" type="noConversion"/>
  </si>
  <si>
    <t>否</t>
    <phoneticPr fontId="5" type="noConversion"/>
  </si>
  <si>
    <t>舌</t>
    <phoneticPr fontId="5" type="noConversion"/>
  </si>
  <si>
    <t>男</t>
    <phoneticPr fontId="5" type="noConversion"/>
  </si>
  <si>
    <t>是</t>
    <phoneticPr fontId="5" type="noConversion"/>
  </si>
  <si>
    <t>牙龈</t>
    <phoneticPr fontId="5" type="noConversion"/>
  </si>
  <si>
    <t>郝会青</t>
    <phoneticPr fontId="5" type="noConversion"/>
  </si>
  <si>
    <t>白东明</t>
    <phoneticPr fontId="5" type="noConversion"/>
  </si>
  <si>
    <t>艾凤格</t>
    <phoneticPr fontId="5" type="noConversion"/>
  </si>
  <si>
    <t>李成飞</t>
    <phoneticPr fontId="5" type="noConversion"/>
  </si>
  <si>
    <t>李好胜</t>
    <phoneticPr fontId="5" type="noConversion"/>
  </si>
  <si>
    <t>王焕英</t>
    <phoneticPr fontId="5" type="noConversion"/>
  </si>
  <si>
    <t>岳天福</t>
    <phoneticPr fontId="5" type="noConversion"/>
  </si>
  <si>
    <t>刘洪珍</t>
    <phoneticPr fontId="5" type="noConversion"/>
  </si>
  <si>
    <t>杨毅</t>
    <phoneticPr fontId="5" type="noConversion"/>
  </si>
  <si>
    <t>芦熹</t>
    <phoneticPr fontId="5" type="noConversion"/>
  </si>
  <si>
    <t>褚丽萍</t>
    <phoneticPr fontId="5" type="noConversion"/>
  </si>
  <si>
    <t>乔长青</t>
    <phoneticPr fontId="5" type="noConversion"/>
  </si>
  <si>
    <t>刘佩如</t>
    <phoneticPr fontId="5" type="noConversion"/>
  </si>
  <si>
    <t>石宝华1</t>
    <phoneticPr fontId="5" type="noConversion"/>
  </si>
  <si>
    <t>李晓曼</t>
    <phoneticPr fontId="5" type="noConversion"/>
  </si>
  <si>
    <t>宋金凯</t>
    <phoneticPr fontId="5" type="noConversion"/>
  </si>
  <si>
    <t>苏寿福</t>
    <phoneticPr fontId="5" type="noConversion"/>
  </si>
  <si>
    <t>李万良</t>
    <phoneticPr fontId="5" type="noConversion"/>
  </si>
  <si>
    <t>刘洪</t>
    <phoneticPr fontId="5" type="noConversion"/>
  </si>
  <si>
    <t>于美荣</t>
    <phoneticPr fontId="5" type="noConversion"/>
  </si>
  <si>
    <t>孙来喜</t>
    <phoneticPr fontId="5" type="noConversion"/>
  </si>
  <si>
    <t>马士武</t>
    <phoneticPr fontId="5" type="noConversion"/>
  </si>
  <si>
    <t>李瑞敏</t>
    <phoneticPr fontId="5" type="noConversion"/>
  </si>
  <si>
    <t>盛聚德</t>
    <phoneticPr fontId="5" type="noConversion"/>
  </si>
  <si>
    <t>李慧雯</t>
    <phoneticPr fontId="5" type="noConversion"/>
  </si>
  <si>
    <t>刘兴华</t>
    <phoneticPr fontId="5" type="noConversion"/>
  </si>
  <si>
    <t>张艳玲</t>
    <phoneticPr fontId="5" type="noConversion"/>
  </si>
  <si>
    <t>庄梅龄</t>
    <phoneticPr fontId="5" type="noConversion"/>
  </si>
  <si>
    <t>褚丽娜</t>
    <phoneticPr fontId="5" type="noConversion"/>
  </si>
  <si>
    <t>戎改莲</t>
    <phoneticPr fontId="5" type="noConversion"/>
  </si>
  <si>
    <t>王秀梅</t>
    <phoneticPr fontId="5" type="noConversion"/>
  </si>
  <si>
    <t>张志华</t>
    <phoneticPr fontId="5" type="noConversion"/>
  </si>
  <si>
    <t>李宝合</t>
    <phoneticPr fontId="5" type="noConversion"/>
  </si>
  <si>
    <t>程素华</t>
    <phoneticPr fontId="5" type="noConversion"/>
  </si>
  <si>
    <t>林凤珍</t>
    <phoneticPr fontId="5" type="noConversion"/>
  </si>
  <si>
    <t>金秀华</t>
    <phoneticPr fontId="5" type="noConversion"/>
  </si>
  <si>
    <t>孟淑景</t>
  </si>
  <si>
    <t>轻</t>
    <phoneticPr fontId="5" type="noConversion"/>
  </si>
  <si>
    <t>偶</t>
    <phoneticPr fontId="5" type="noConversion"/>
  </si>
  <si>
    <t>腭</t>
    <phoneticPr fontId="5" type="noConversion"/>
  </si>
  <si>
    <t>中</t>
    <phoneticPr fontId="5" type="noConversion"/>
  </si>
  <si>
    <t>非均质</t>
    <phoneticPr fontId="5" type="noConversion"/>
  </si>
  <si>
    <t>FLeGi086</t>
    <phoneticPr fontId="5" type="noConversion"/>
  </si>
  <si>
    <t>MLeTo095</t>
    <phoneticPr fontId="5" type="noConversion"/>
  </si>
  <si>
    <t>FLeGi102</t>
    <phoneticPr fontId="5" type="noConversion"/>
  </si>
  <si>
    <t>FLeBu159</t>
    <phoneticPr fontId="5" type="noConversion"/>
  </si>
  <si>
    <t>FLeGi077</t>
    <phoneticPr fontId="5" type="noConversion"/>
  </si>
  <si>
    <t>FLeTo022</t>
    <phoneticPr fontId="5" type="noConversion"/>
  </si>
  <si>
    <t>MLeBu093</t>
    <phoneticPr fontId="5" type="noConversion"/>
  </si>
  <si>
    <t>MLeBu105</t>
    <phoneticPr fontId="5" type="noConversion"/>
  </si>
  <si>
    <t>MLeBu092</t>
    <phoneticPr fontId="5" type="noConversion"/>
  </si>
  <si>
    <t>MLeBu171</t>
    <phoneticPr fontId="5" type="noConversion"/>
  </si>
  <si>
    <t>WF015</t>
    <phoneticPr fontId="5" type="noConversion"/>
  </si>
  <si>
    <t>WF017</t>
    <phoneticPr fontId="5" type="noConversion"/>
  </si>
  <si>
    <t>WF023</t>
    <phoneticPr fontId="5" type="noConversion"/>
  </si>
  <si>
    <t>WF030</t>
    <phoneticPr fontId="5" type="noConversion"/>
  </si>
  <si>
    <t>WF036</t>
    <phoneticPr fontId="5" type="noConversion"/>
  </si>
  <si>
    <t>WF034</t>
    <phoneticPr fontId="5" type="noConversion"/>
  </si>
  <si>
    <t>WF051</t>
    <phoneticPr fontId="5" type="noConversion"/>
  </si>
  <si>
    <t>WF0486</t>
    <phoneticPr fontId="5" type="noConversion"/>
  </si>
  <si>
    <t>WF048</t>
    <phoneticPr fontId="5" type="noConversion"/>
  </si>
  <si>
    <t>WF045</t>
    <phoneticPr fontId="5" type="noConversion"/>
  </si>
  <si>
    <t>WF031</t>
    <phoneticPr fontId="5" type="noConversion"/>
  </si>
  <si>
    <t>WF028</t>
    <phoneticPr fontId="5" type="noConversion"/>
  </si>
  <si>
    <t>WF021</t>
    <phoneticPr fontId="5" type="noConversion"/>
  </si>
  <si>
    <t>WF043</t>
    <phoneticPr fontId="5" type="noConversion"/>
  </si>
  <si>
    <t>WF016</t>
    <phoneticPr fontId="5" type="noConversion"/>
  </si>
  <si>
    <r>
      <t>F</t>
    </r>
    <r>
      <rPr>
        <sz val="11"/>
        <rFont val="宋体"/>
        <family val="3"/>
        <charset val="134"/>
      </rPr>
      <t>LeGi101</t>
    </r>
    <phoneticPr fontId="5" type="noConversion"/>
  </si>
  <si>
    <r>
      <t>M</t>
    </r>
    <r>
      <rPr>
        <sz val="11"/>
        <rFont val="宋体"/>
        <family val="3"/>
        <charset val="134"/>
      </rPr>
      <t>LeTo113</t>
    </r>
    <phoneticPr fontId="5" type="noConversion"/>
  </si>
  <si>
    <r>
      <t>F</t>
    </r>
    <r>
      <rPr>
        <sz val="11"/>
        <rFont val="宋体"/>
        <family val="3"/>
        <charset val="134"/>
      </rPr>
      <t>LeTo166</t>
    </r>
    <phoneticPr fontId="5" type="noConversion"/>
  </si>
  <si>
    <r>
      <t>M</t>
    </r>
    <r>
      <rPr>
        <sz val="11"/>
        <rFont val="宋体"/>
        <family val="3"/>
        <charset val="134"/>
      </rPr>
      <t>LeBu162</t>
    </r>
    <phoneticPr fontId="5" type="noConversion"/>
  </si>
  <si>
    <r>
      <t>M</t>
    </r>
    <r>
      <rPr>
        <sz val="11"/>
        <rFont val="宋体"/>
        <family val="3"/>
        <charset val="134"/>
      </rPr>
      <t>LeGi164</t>
    </r>
    <phoneticPr fontId="5" type="noConversion"/>
  </si>
  <si>
    <r>
      <t>M</t>
    </r>
    <r>
      <rPr>
        <sz val="11"/>
        <rFont val="宋体"/>
        <family val="3"/>
        <charset val="134"/>
      </rPr>
      <t>LeBu109</t>
    </r>
    <phoneticPr fontId="5" type="noConversion"/>
  </si>
  <si>
    <r>
      <t>M</t>
    </r>
    <r>
      <rPr>
        <sz val="11"/>
        <rFont val="宋体"/>
        <family val="3"/>
        <charset val="134"/>
      </rPr>
      <t>LeGi168</t>
    </r>
    <phoneticPr fontId="5" type="noConversion"/>
  </si>
  <si>
    <r>
      <t>F</t>
    </r>
    <r>
      <rPr>
        <sz val="11"/>
        <rFont val="宋体"/>
        <family val="3"/>
        <charset val="134"/>
      </rPr>
      <t>LeGi089</t>
    </r>
    <phoneticPr fontId="5" type="noConversion"/>
  </si>
  <si>
    <r>
      <t>M</t>
    </r>
    <r>
      <rPr>
        <sz val="11"/>
        <rFont val="宋体"/>
        <family val="3"/>
        <charset val="134"/>
      </rPr>
      <t>LePa081</t>
    </r>
    <phoneticPr fontId="5" type="noConversion"/>
  </si>
  <si>
    <r>
      <t>W</t>
    </r>
    <r>
      <rPr>
        <sz val="11"/>
        <rFont val="宋体"/>
        <family val="3"/>
        <charset val="134"/>
      </rPr>
      <t>F013</t>
    </r>
    <phoneticPr fontId="5" type="noConversion"/>
  </si>
  <si>
    <r>
      <t>M</t>
    </r>
    <r>
      <rPr>
        <sz val="11"/>
        <rFont val="宋体"/>
        <family val="3"/>
        <charset val="134"/>
      </rPr>
      <t>LeBu239</t>
    </r>
    <phoneticPr fontId="5" type="noConversion"/>
  </si>
  <si>
    <r>
      <t>F</t>
    </r>
    <r>
      <rPr>
        <sz val="11"/>
        <rFont val="宋体"/>
        <family val="3"/>
        <charset val="134"/>
      </rPr>
      <t>LeBu174</t>
    </r>
    <phoneticPr fontId="5" type="noConversion"/>
  </si>
  <si>
    <r>
      <t>F</t>
    </r>
    <r>
      <rPr>
        <sz val="11"/>
        <rFont val="宋体"/>
        <family val="3"/>
        <charset val="134"/>
      </rPr>
      <t>LeGi123</t>
    </r>
    <phoneticPr fontId="5" type="noConversion"/>
  </si>
  <si>
    <r>
      <t>M</t>
    </r>
    <r>
      <rPr>
        <sz val="11"/>
        <rFont val="宋体"/>
        <family val="3"/>
        <charset val="134"/>
      </rPr>
      <t>LeGi167</t>
    </r>
    <phoneticPr fontId="5" type="noConversion"/>
  </si>
  <si>
    <t>女</t>
    <phoneticPr fontId="5" type="noConversion"/>
  </si>
  <si>
    <t>否</t>
    <phoneticPr fontId="5" type="noConversion"/>
  </si>
  <si>
    <t>舌</t>
    <phoneticPr fontId="5" type="noConversion"/>
  </si>
  <si>
    <t>中度</t>
    <phoneticPr fontId="5" type="noConversion"/>
  </si>
  <si>
    <t>非均质</t>
    <phoneticPr fontId="5" type="noConversion"/>
  </si>
  <si>
    <t>FLeTo094</t>
    <phoneticPr fontId="5" type="noConversion"/>
  </si>
  <si>
    <t>石宝华</t>
    <phoneticPr fontId="5" type="noConversion"/>
  </si>
  <si>
    <t>男</t>
    <phoneticPr fontId="5" type="noConversion"/>
  </si>
  <si>
    <t>是</t>
    <phoneticPr fontId="5" type="noConversion"/>
  </si>
  <si>
    <t>MLeGi021</t>
    <phoneticPr fontId="5" type="noConversion"/>
  </si>
  <si>
    <t>杨文俊</t>
    <phoneticPr fontId="5" type="noConversion"/>
  </si>
  <si>
    <t>颊</t>
    <phoneticPr fontId="5" type="noConversion"/>
  </si>
  <si>
    <t>中</t>
    <phoneticPr fontId="5" type="noConversion"/>
  </si>
  <si>
    <t>MLeBu016</t>
    <phoneticPr fontId="5" type="noConversion"/>
  </si>
  <si>
    <t>焦雪琴</t>
    <phoneticPr fontId="5" type="noConversion"/>
  </si>
  <si>
    <t>轻度</t>
    <phoneticPr fontId="5" type="noConversion"/>
  </si>
  <si>
    <r>
      <t>F</t>
    </r>
    <r>
      <rPr>
        <sz val="11"/>
        <rFont val="宋体"/>
        <family val="3"/>
        <charset val="134"/>
      </rPr>
      <t>leTo242</t>
    </r>
    <phoneticPr fontId="5" type="noConversion"/>
  </si>
  <si>
    <t>刘秀荣</t>
    <phoneticPr fontId="5" type="noConversion"/>
  </si>
  <si>
    <t>单纯</t>
    <phoneticPr fontId="5" type="noConversion"/>
  </si>
  <si>
    <t>FLeBu050</t>
    <phoneticPr fontId="5" type="noConversion"/>
  </si>
  <si>
    <t>陆启人</t>
    <phoneticPr fontId="5" type="noConversion"/>
  </si>
  <si>
    <t>牙龈</t>
    <phoneticPr fontId="5" type="noConversion"/>
  </si>
  <si>
    <t>WF044</t>
    <phoneticPr fontId="5" type="noConversion"/>
  </si>
  <si>
    <t>常淑敏</t>
    <phoneticPr fontId="5" type="noConversion"/>
  </si>
  <si>
    <t>WF014</t>
    <phoneticPr fontId="5" type="noConversion"/>
  </si>
  <si>
    <t>魏桂华</t>
    <phoneticPr fontId="5" type="noConversion"/>
  </si>
  <si>
    <t>WF040</t>
    <phoneticPr fontId="5" type="noConversion"/>
  </si>
  <si>
    <t>黄根兰</t>
    <phoneticPr fontId="5" type="noConversion"/>
  </si>
  <si>
    <t>WF039</t>
    <phoneticPr fontId="5" type="noConversion"/>
  </si>
  <si>
    <t>任兴竹</t>
    <phoneticPr fontId="5" type="noConversion"/>
  </si>
  <si>
    <t>WF025</t>
    <phoneticPr fontId="5" type="noConversion"/>
  </si>
  <si>
    <t>张岩</t>
    <phoneticPr fontId="5" type="noConversion"/>
  </si>
  <si>
    <t>MLeBu041</t>
    <phoneticPr fontId="5" type="noConversion"/>
  </si>
  <si>
    <t>李义成</t>
    <phoneticPr fontId="5" type="noConversion"/>
  </si>
  <si>
    <t>腭</t>
    <phoneticPr fontId="5" type="noConversion"/>
  </si>
  <si>
    <t>MLePa039</t>
    <phoneticPr fontId="5" type="noConversion"/>
  </si>
  <si>
    <t>甄丽洁</t>
    <phoneticPr fontId="5" type="noConversion"/>
  </si>
  <si>
    <t>中-重</t>
    <phoneticPr fontId="5" type="noConversion"/>
  </si>
  <si>
    <r>
      <t>F</t>
    </r>
    <r>
      <rPr>
        <sz val="11"/>
        <rFont val="宋体"/>
        <family val="3"/>
        <charset val="134"/>
      </rPr>
      <t>LeTo249</t>
    </r>
    <phoneticPr fontId="5" type="noConversion"/>
  </si>
  <si>
    <t>白建华</t>
    <phoneticPr fontId="5" type="noConversion"/>
  </si>
  <si>
    <t>MLeTo088</t>
    <phoneticPr fontId="5" type="noConversion"/>
  </si>
  <si>
    <t>杨银锁</t>
    <phoneticPr fontId="5" type="noConversion"/>
  </si>
  <si>
    <r>
      <t>M</t>
    </r>
    <r>
      <rPr>
        <sz val="11"/>
        <rFont val="宋体"/>
        <family val="3"/>
        <charset val="134"/>
      </rPr>
      <t>LeGi120</t>
    </r>
    <phoneticPr fontId="5" type="noConversion"/>
  </si>
  <si>
    <t>王庭栋</t>
    <phoneticPr fontId="5" type="noConversion"/>
  </si>
  <si>
    <t>MLeGi172</t>
    <phoneticPr fontId="5" type="noConversion"/>
  </si>
  <si>
    <t>柏京玉</t>
    <phoneticPr fontId="5" type="noConversion"/>
  </si>
  <si>
    <t>田致和</t>
    <phoneticPr fontId="5" type="noConversion"/>
  </si>
  <si>
    <t>张天福</t>
    <phoneticPr fontId="5" type="noConversion"/>
  </si>
  <si>
    <t>王自诚</t>
    <phoneticPr fontId="5" type="noConversion"/>
  </si>
  <si>
    <t>部嘉莹</t>
    <phoneticPr fontId="5" type="noConversion"/>
  </si>
  <si>
    <t>张振明</t>
    <phoneticPr fontId="5" type="noConversion"/>
  </si>
  <si>
    <t>王纪社</t>
    <phoneticPr fontId="5" type="noConversion"/>
  </si>
  <si>
    <t>张向平</t>
    <phoneticPr fontId="5" type="noConversion"/>
  </si>
  <si>
    <t>杨瑞玲</t>
    <phoneticPr fontId="5" type="noConversion"/>
  </si>
  <si>
    <t>周凤芝</t>
    <phoneticPr fontId="5" type="noConversion"/>
  </si>
  <si>
    <t>李雅洁</t>
    <phoneticPr fontId="5" type="noConversion"/>
  </si>
  <si>
    <t>魏锟</t>
    <phoneticPr fontId="5" type="noConversion"/>
  </si>
  <si>
    <t>刘取年</t>
    <phoneticPr fontId="5" type="noConversion"/>
  </si>
  <si>
    <t>李永锁</t>
    <phoneticPr fontId="5" type="noConversion"/>
  </si>
  <si>
    <t>张宝才</t>
    <phoneticPr fontId="5" type="noConversion"/>
  </si>
  <si>
    <t>王玉芹</t>
    <phoneticPr fontId="5" type="noConversion"/>
  </si>
  <si>
    <t>周国彬</t>
    <phoneticPr fontId="5" type="noConversion"/>
  </si>
  <si>
    <t>王振东</t>
    <phoneticPr fontId="5" type="noConversion"/>
  </si>
  <si>
    <t>阴文侠</t>
    <phoneticPr fontId="5" type="noConversion"/>
  </si>
  <si>
    <t>孔宪珍</t>
    <phoneticPr fontId="5" type="noConversion"/>
  </si>
  <si>
    <t>史德</t>
    <phoneticPr fontId="5" type="noConversion"/>
  </si>
  <si>
    <t>唐玉荣</t>
    <phoneticPr fontId="5" type="noConversion"/>
  </si>
  <si>
    <t>赵加良</t>
    <phoneticPr fontId="5" type="noConversion"/>
  </si>
  <si>
    <t>周金凤</t>
    <phoneticPr fontId="5" type="noConversion"/>
  </si>
  <si>
    <t>张立芬</t>
    <phoneticPr fontId="5" type="noConversion"/>
  </si>
  <si>
    <t>李付云</t>
    <phoneticPr fontId="5" type="noConversion"/>
  </si>
  <si>
    <t>蒲炳来</t>
    <phoneticPr fontId="5" type="noConversion"/>
  </si>
  <si>
    <t>郑金珠</t>
    <phoneticPr fontId="5" type="noConversion"/>
  </si>
  <si>
    <t>赵敬华</t>
    <phoneticPr fontId="5" type="noConversion"/>
  </si>
  <si>
    <t>王淑娇</t>
    <phoneticPr fontId="5" type="noConversion"/>
  </si>
  <si>
    <t>史孝华</t>
    <phoneticPr fontId="5" type="noConversion"/>
  </si>
  <si>
    <t>贺德珍</t>
    <phoneticPr fontId="5" type="noConversion"/>
  </si>
  <si>
    <t>张淑琴</t>
    <phoneticPr fontId="5" type="noConversion"/>
  </si>
  <si>
    <t>孙茂兴</t>
    <phoneticPr fontId="5" type="noConversion"/>
  </si>
  <si>
    <t>蔡秀珍</t>
    <phoneticPr fontId="5" type="noConversion"/>
  </si>
  <si>
    <t>赵文山</t>
    <phoneticPr fontId="5" type="noConversion"/>
  </si>
  <si>
    <t>房洪立</t>
    <phoneticPr fontId="5" type="noConversion"/>
  </si>
  <si>
    <t>李旭爱</t>
    <phoneticPr fontId="5" type="noConversion"/>
  </si>
  <si>
    <t>侯淑珍</t>
    <phoneticPr fontId="5" type="noConversion"/>
  </si>
  <si>
    <t>杨波</t>
    <phoneticPr fontId="5" type="noConversion"/>
  </si>
  <si>
    <t>张巧娥</t>
    <phoneticPr fontId="5" type="noConversion"/>
  </si>
  <si>
    <t>韩鸿福</t>
    <phoneticPr fontId="5" type="noConversion"/>
  </si>
  <si>
    <t>张少锋</t>
    <phoneticPr fontId="5" type="noConversion"/>
  </si>
  <si>
    <t>孙继田</t>
    <phoneticPr fontId="5" type="noConversion"/>
  </si>
  <si>
    <t>佟玉敏</t>
    <phoneticPr fontId="5" type="noConversion"/>
  </si>
  <si>
    <t>刘长立</t>
    <phoneticPr fontId="5" type="noConversion"/>
  </si>
  <si>
    <t>刘昌桂</t>
    <phoneticPr fontId="5" type="noConversion"/>
  </si>
  <si>
    <t>张之清</t>
    <phoneticPr fontId="5" type="noConversion"/>
  </si>
  <si>
    <t>马树林</t>
    <phoneticPr fontId="5" type="noConversion"/>
  </si>
  <si>
    <t>田长顺</t>
    <phoneticPr fontId="5" type="noConversion"/>
  </si>
  <si>
    <t>赵福荣</t>
    <phoneticPr fontId="5" type="noConversion"/>
  </si>
  <si>
    <t>顾锦平</t>
    <phoneticPr fontId="5" type="noConversion"/>
  </si>
  <si>
    <t>习春芝</t>
    <phoneticPr fontId="5" type="noConversion"/>
  </si>
  <si>
    <t>张云会</t>
    <phoneticPr fontId="5" type="noConversion"/>
  </si>
  <si>
    <t>啟运华</t>
    <phoneticPr fontId="5" type="noConversion"/>
  </si>
  <si>
    <t>潘素琴</t>
    <phoneticPr fontId="5" type="noConversion"/>
  </si>
  <si>
    <t>张秀琴</t>
    <phoneticPr fontId="5" type="noConversion"/>
  </si>
  <si>
    <t>朱玉峰</t>
    <phoneticPr fontId="5" type="noConversion"/>
  </si>
  <si>
    <t>王平</t>
    <phoneticPr fontId="5" type="noConversion"/>
  </si>
  <si>
    <t>刘志荣</t>
    <phoneticPr fontId="5" type="noConversion"/>
  </si>
  <si>
    <t>房泽英</t>
    <phoneticPr fontId="5" type="noConversion"/>
  </si>
  <si>
    <t>杨莱莉</t>
    <phoneticPr fontId="5" type="noConversion"/>
  </si>
  <si>
    <t>陈泽江</t>
    <phoneticPr fontId="5" type="noConversion"/>
  </si>
  <si>
    <t>贾金虎</t>
    <phoneticPr fontId="5" type="noConversion"/>
  </si>
  <si>
    <t>孙良</t>
    <phoneticPr fontId="5" type="noConversion"/>
  </si>
  <si>
    <t>曹连弟</t>
    <phoneticPr fontId="5" type="noConversion"/>
  </si>
  <si>
    <t>孙福华</t>
    <phoneticPr fontId="5" type="noConversion"/>
  </si>
  <si>
    <t>邵继安</t>
    <phoneticPr fontId="5" type="noConversion"/>
  </si>
  <si>
    <t>贾素玲</t>
    <phoneticPr fontId="5" type="noConversion"/>
  </si>
  <si>
    <t>4a</t>
    <phoneticPr fontId="5" type="noConversion"/>
  </si>
  <si>
    <t>口底</t>
    <phoneticPr fontId="5" type="noConversion"/>
  </si>
  <si>
    <t>MCaBu038</t>
    <phoneticPr fontId="5" type="noConversion"/>
  </si>
  <si>
    <t>MCaGi037</t>
    <phoneticPr fontId="5" type="noConversion"/>
  </si>
  <si>
    <t>日期不同</t>
    <phoneticPr fontId="5" type="noConversion"/>
  </si>
  <si>
    <t>FCaTo040</t>
    <phoneticPr fontId="5" type="noConversion"/>
  </si>
  <si>
    <t>MCaBu043</t>
    <phoneticPr fontId="5" type="noConversion"/>
  </si>
  <si>
    <t>MCaGi103</t>
    <phoneticPr fontId="5" type="noConversion"/>
  </si>
  <si>
    <t>FCaTo098</t>
    <phoneticPr fontId="5" type="noConversion"/>
  </si>
  <si>
    <t>FCaGi137</t>
    <phoneticPr fontId="5" type="noConversion"/>
  </si>
  <si>
    <t>MCaTo082</t>
    <phoneticPr fontId="5" type="noConversion"/>
  </si>
  <si>
    <t>MCaTo160</t>
    <phoneticPr fontId="5" type="noConversion"/>
  </si>
  <si>
    <t>FCaGi173</t>
    <phoneticPr fontId="5" type="noConversion"/>
  </si>
  <si>
    <t>MCaGi176</t>
    <phoneticPr fontId="5" type="noConversion"/>
  </si>
  <si>
    <t>FCaTo177</t>
    <phoneticPr fontId="5" type="noConversion"/>
  </si>
  <si>
    <t>MCaTo175</t>
    <phoneticPr fontId="5" type="noConversion"/>
  </si>
  <si>
    <t>FCaTo179</t>
    <phoneticPr fontId="5" type="noConversion"/>
  </si>
  <si>
    <t>FCaTo178</t>
    <phoneticPr fontId="5" type="noConversion"/>
  </si>
  <si>
    <t>FCaTo190</t>
    <phoneticPr fontId="5" type="noConversion"/>
  </si>
  <si>
    <t>MCaFl191</t>
    <phoneticPr fontId="5" type="noConversion"/>
  </si>
  <si>
    <t>FCaTo192</t>
    <phoneticPr fontId="5" type="noConversion"/>
  </si>
  <si>
    <t>MCaTo195</t>
    <phoneticPr fontId="5" type="noConversion"/>
  </si>
  <si>
    <t>FCaTo187</t>
    <phoneticPr fontId="5" type="noConversion"/>
  </si>
  <si>
    <t>MCaFl197</t>
    <phoneticPr fontId="5" type="noConversion"/>
  </si>
  <si>
    <t>FCaTo184</t>
    <phoneticPr fontId="5" type="noConversion"/>
  </si>
  <si>
    <t>FCaTo186</t>
    <phoneticPr fontId="5" type="noConversion"/>
  </si>
  <si>
    <t>MCaPa189</t>
    <phoneticPr fontId="5" type="noConversion"/>
  </si>
  <si>
    <t>FCaGi185</t>
    <phoneticPr fontId="5" type="noConversion"/>
  </si>
  <si>
    <t>MCaGi194</t>
    <phoneticPr fontId="5" type="noConversion"/>
  </si>
  <si>
    <t>FCaBu232</t>
    <phoneticPr fontId="5" type="noConversion"/>
  </si>
  <si>
    <t>FCaBu233</t>
    <phoneticPr fontId="5" type="noConversion"/>
  </si>
  <si>
    <t>FCaGi235</t>
    <phoneticPr fontId="5" type="noConversion"/>
  </si>
  <si>
    <t>MCaFl234</t>
    <phoneticPr fontId="5" type="noConversion"/>
  </si>
  <si>
    <t>FCaBu236</t>
    <phoneticPr fontId="5" type="noConversion"/>
  </si>
  <si>
    <t>FCaTo237</t>
    <phoneticPr fontId="5" type="noConversion"/>
  </si>
  <si>
    <t>MCaGi241</t>
    <phoneticPr fontId="5" type="noConversion"/>
  </si>
  <si>
    <t>FCaBu244</t>
    <phoneticPr fontId="5" type="noConversion"/>
  </si>
  <si>
    <t>MCaFl243</t>
    <phoneticPr fontId="5" type="noConversion"/>
  </si>
  <si>
    <t>MCaTo240</t>
    <phoneticPr fontId="5" type="noConversion"/>
  </si>
  <si>
    <t>FCaTo238</t>
    <phoneticPr fontId="5" type="noConversion"/>
  </si>
  <si>
    <t>MCaFl253</t>
    <phoneticPr fontId="5" type="noConversion"/>
  </si>
  <si>
    <t>FCaPa251</t>
    <phoneticPr fontId="5" type="noConversion"/>
  </si>
  <si>
    <t>FCaTo249</t>
    <phoneticPr fontId="5" type="noConversion"/>
  </si>
  <si>
    <t>FCaGi248</t>
    <phoneticPr fontId="5" type="noConversion"/>
  </si>
  <si>
    <t>FCaGi246</t>
    <phoneticPr fontId="5" type="noConversion"/>
  </si>
  <si>
    <t>FCaBu252</t>
    <phoneticPr fontId="5" type="noConversion"/>
  </si>
  <si>
    <t>MCaTo251</t>
    <phoneticPr fontId="5" type="noConversion"/>
  </si>
  <si>
    <t>MCaTo250</t>
    <phoneticPr fontId="5" type="noConversion"/>
  </si>
  <si>
    <t>FCaTo248</t>
    <phoneticPr fontId="5" type="noConversion"/>
  </si>
  <si>
    <t>WF049</t>
    <phoneticPr fontId="5" type="noConversion"/>
  </si>
  <si>
    <t>WF041</t>
    <phoneticPr fontId="5" type="noConversion"/>
  </si>
  <si>
    <t>WF033</t>
    <phoneticPr fontId="5" type="noConversion"/>
  </si>
  <si>
    <t>WF011</t>
    <phoneticPr fontId="5" type="noConversion"/>
  </si>
  <si>
    <t>WF047</t>
    <phoneticPr fontId="5" type="noConversion"/>
  </si>
  <si>
    <t>WF018</t>
    <phoneticPr fontId="5" type="noConversion"/>
  </si>
  <si>
    <t>WF010</t>
    <phoneticPr fontId="5" type="noConversion"/>
  </si>
  <si>
    <t>FCaTo180</t>
    <phoneticPr fontId="5" type="noConversion"/>
  </si>
  <si>
    <t>原位癌，局部早期浸润</t>
    <phoneticPr fontId="5" type="noConversion"/>
  </si>
  <si>
    <t>右颊癌</t>
    <phoneticPr fontId="5" type="noConversion"/>
  </si>
  <si>
    <t>右下牙龈癌</t>
    <phoneticPr fontId="5" type="noConversion"/>
  </si>
  <si>
    <t>右舌鳞状细胞癌</t>
    <phoneticPr fontId="5" type="noConversion"/>
  </si>
  <si>
    <t>外院左颊高分化鳞状细胞癌</t>
    <phoneticPr fontId="5" type="noConversion"/>
  </si>
  <si>
    <t>右颊鳞状细胞癌，高分化</t>
    <phoneticPr fontId="5" type="noConversion"/>
  </si>
  <si>
    <t>鳞状细胞癌，伴淋巴结转移癌</t>
    <phoneticPr fontId="5" type="noConversion"/>
  </si>
  <si>
    <t>右下牙龈鳞状细胞癌</t>
    <phoneticPr fontId="5" type="noConversion"/>
  </si>
  <si>
    <t>左颊鳞状细胞癌</t>
    <phoneticPr fontId="5" type="noConversion"/>
  </si>
  <si>
    <t>左舌根鳞状细胞癌，高中分化</t>
    <phoneticPr fontId="5" type="noConversion"/>
  </si>
  <si>
    <t>左上腭、左下牙龈鳞癌，高中分化</t>
    <phoneticPr fontId="5" type="noConversion"/>
  </si>
  <si>
    <t>左上牙龈鳞状细胞癌，高分化</t>
    <phoneticPr fontId="5" type="noConversion"/>
  </si>
  <si>
    <t>上皮源性恶性肿瘤</t>
    <phoneticPr fontId="5" type="noConversion"/>
  </si>
  <si>
    <t>右舌腹复层鳞状上皮重度异常增生，原位癌</t>
    <phoneticPr fontId="5" type="noConversion"/>
  </si>
  <si>
    <t>右下牙龈鳞状细胞癌，中分化，转移（-）</t>
    <phoneticPr fontId="5" type="noConversion"/>
  </si>
  <si>
    <t>左舌鳞状细胞癌，高-中分化</t>
    <phoneticPr fontId="5" type="noConversion"/>
  </si>
  <si>
    <t>右下颌鳞状细胞癌，高-中分化</t>
    <phoneticPr fontId="5" type="noConversion"/>
  </si>
  <si>
    <t>基底样鳞状细胞癌，伴颌下、颈深中淋巴结转移</t>
    <phoneticPr fontId="5" type="noConversion"/>
  </si>
  <si>
    <t>鳞状细胞癌</t>
    <phoneticPr fontId="5" type="noConversion"/>
  </si>
  <si>
    <t>鳞状细胞癌高分化，左颌下淋巴结转移癌（3/4）</t>
    <phoneticPr fontId="5" type="noConversion"/>
  </si>
  <si>
    <t>鳞状细胞癌高分化</t>
    <phoneticPr fontId="5" type="noConversion"/>
  </si>
  <si>
    <t>右舌缘鳞状细胞癌，高中分化</t>
    <phoneticPr fontId="5" type="noConversion"/>
  </si>
  <si>
    <t>左舌缘鳞状细胞癌，高中分化</t>
    <phoneticPr fontId="5" type="noConversion"/>
  </si>
  <si>
    <t>右舌癌，高中分化</t>
    <phoneticPr fontId="5" type="noConversion"/>
  </si>
  <si>
    <t>口底癌，高中分化</t>
    <phoneticPr fontId="5" type="noConversion"/>
  </si>
  <si>
    <t>左舌缘鳞状细胞癌，高分化</t>
    <phoneticPr fontId="5" type="noConversion"/>
  </si>
  <si>
    <t>右舌缘鳞状细胞癌，早期浸润</t>
    <phoneticPr fontId="5" type="noConversion"/>
  </si>
  <si>
    <t>口底鳞状细胞癌，高中分化</t>
    <phoneticPr fontId="5" type="noConversion"/>
  </si>
  <si>
    <t>右下牙龈鳞状细胞癌，高中分化</t>
    <phoneticPr fontId="5" type="noConversion"/>
  </si>
  <si>
    <t>右舌缘鳞状细胞癌，中分化</t>
    <phoneticPr fontId="5" type="noConversion"/>
  </si>
  <si>
    <t>腭部鳞状细胞癌，跳跃生长</t>
    <phoneticPr fontId="5" type="noConversion"/>
  </si>
  <si>
    <t>左下牙龈鳞状细胞癌</t>
    <phoneticPr fontId="5" type="noConversion"/>
  </si>
  <si>
    <t>左下牙龈鳞状细胞癌，高分化</t>
    <phoneticPr fontId="5" type="noConversion"/>
  </si>
  <si>
    <t>左颊黏膜鳞状细胞癌，高中分化，癌旁扁平苔藓</t>
    <phoneticPr fontId="5" type="noConversion"/>
  </si>
  <si>
    <t>左颊黏膜复层鳞状上皮重度异常增生-原位癌</t>
    <phoneticPr fontId="5" type="noConversion"/>
  </si>
  <si>
    <t>左上牙龈鳞状细胞癌，高中分化</t>
    <phoneticPr fontId="5" type="noConversion"/>
  </si>
  <si>
    <t>右口底鳞状细胞癌，高中分化</t>
    <phoneticPr fontId="5" type="noConversion"/>
  </si>
  <si>
    <t>左颊鳞状细胞癌，高分化，癌旁为白斑</t>
    <phoneticPr fontId="5" type="noConversion"/>
  </si>
  <si>
    <t>左颊鳞状细胞癌，高中分化</t>
    <phoneticPr fontId="5" type="noConversion"/>
  </si>
  <si>
    <t>左颊黏膜鳞状细胞癌，高中分化</t>
    <phoneticPr fontId="5" type="noConversion"/>
  </si>
  <si>
    <t>口底基底样鳞状细胞癌</t>
    <phoneticPr fontId="5" type="noConversion"/>
  </si>
  <si>
    <t>左舌缘鳞状细胞癌，中分化</t>
    <phoneticPr fontId="5" type="noConversion"/>
  </si>
  <si>
    <t>左下牙龈棘层松解鳞状细胞癌</t>
    <phoneticPr fontId="5" type="noConversion"/>
  </si>
  <si>
    <t>左下牙龈癌，高中分化</t>
    <phoneticPr fontId="5" type="noConversion"/>
  </si>
  <si>
    <t>左口底鳞状细胞癌，高中分化</t>
    <phoneticPr fontId="5" type="noConversion"/>
  </si>
  <si>
    <t>右上颌高中分化鳞状细胞癌</t>
    <phoneticPr fontId="5" type="noConversion"/>
  </si>
  <si>
    <t>左舌鳞状细胞癌，高分化</t>
    <phoneticPr fontId="5" type="noConversion"/>
  </si>
  <si>
    <t>左咽部及左舌鳞状细胞癌，高中分化</t>
    <phoneticPr fontId="5" type="noConversion"/>
  </si>
  <si>
    <t>左下牙龈鳞状细胞癌，高中分化</t>
    <phoneticPr fontId="5" type="noConversion"/>
  </si>
  <si>
    <t>右下牙龈疣状癌</t>
    <phoneticPr fontId="5" type="noConversion"/>
  </si>
  <si>
    <t>右舌腹鳞状细胞癌，高中分化</t>
    <phoneticPr fontId="5" type="noConversion"/>
  </si>
  <si>
    <t>右侧舌根鳞状细胞癌，中分化</t>
    <phoneticPr fontId="5" type="noConversion"/>
  </si>
  <si>
    <t>右舌鳞状细胞癌，高中分化</t>
    <phoneticPr fontId="5" type="noConversion"/>
  </si>
  <si>
    <t>口腔癌（溃疡型）</t>
    <phoneticPr fontId="5" type="noConversion"/>
  </si>
  <si>
    <t>左下颌牙龈癌</t>
    <phoneticPr fontId="5" type="noConversion"/>
  </si>
  <si>
    <t>腭部鳞状细胞癌，中分化</t>
    <phoneticPr fontId="5" type="noConversion"/>
  </si>
  <si>
    <t>白斑癌变-左下牙龈鳞状细胞癌，高中分化</t>
    <phoneticPr fontId="5" type="noConversion"/>
  </si>
  <si>
    <t>右口底鳞状细胞癌</t>
    <phoneticPr fontId="5" type="noConversion"/>
  </si>
  <si>
    <t>左舌鳞状细胞癌，中分化</t>
    <phoneticPr fontId="5" type="noConversion"/>
  </si>
  <si>
    <r>
      <t>T</t>
    </r>
    <r>
      <rPr>
        <sz val="11"/>
        <rFont val="宋体"/>
        <family val="3"/>
        <charset val="134"/>
      </rPr>
      <t>isN0M0</t>
    </r>
    <phoneticPr fontId="5" type="noConversion"/>
  </si>
  <si>
    <r>
      <t>F</t>
    </r>
    <r>
      <rPr>
        <sz val="11"/>
        <rFont val="宋体"/>
        <family val="3"/>
        <charset val="134"/>
      </rPr>
      <t>LiTo151</t>
    </r>
    <phoneticPr fontId="5" type="noConversion"/>
  </si>
  <si>
    <r>
      <t>T</t>
    </r>
    <r>
      <rPr>
        <sz val="11"/>
        <rFont val="宋体"/>
        <family val="3"/>
        <charset val="134"/>
      </rPr>
      <t>1NXM0</t>
    </r>
    <phoneticPr fontId="5" type="noConversion"/>
  </si>
  <si>
    <r>
      <t>M</t>
    </r>
    <r>
      <rPr>
        <sz val="11"/>
        <rFont val="宋体"/>
        <family val="3"/>
        <charset val="134"/>
      </rPr>
      <t>CaBu136</t>
    </r>
    <phoneticPr fontId="5" type="noConversion"/>
  </si>
  <si>
    <r>
      <t>T</t>
    </r>
    <r>
      <rPr>
        <sz val="11"/>
        <rFont val="宋体"/>
        <family val="3"/>
        <charset val="134"/>
      </rPr>
      <t>2N1M0</t>
    </r>
    <phoneticPr fontId="5" type="noConversion"/>
  </si>
  <si>
    <r>
      <t>M</t>
    </r>
    <r>
      <rPr>
        <sz val="11"/>
        <rFont val="宋体"/>
        <family val="3"/>
        <charset val="134"/>
      </rPr>
      <t>CaGi106</t>
    </r>
    <phoneticPr fontId="5" type="noConversion"/>
  </si>
  <si>
    <r>
      <t>T</t>
    </r>
    <r>
      <rPr>
        <sz val="11"/>
        <rFont val="宋体"/>
        <family val="3"/>
        <charset val="134"/>
      </rPr>
      <t>1N0M0</t>
    </r>
    <phoneticPr fontId="5" type="noConversion"/>
  </si>
  <si>
    <r>
      <t>FLIBu</t>
    </r>
    <r>
      <rPr>
        <sz val="11"/>
        <rFont val="宋体"/>
        <family val="3"/>
        <charset val="134"/>
      </rPr>
      <t>1</t>
    </r>
    <r>
      <rPr>
        <sz val="11"/>
        <rFont val="Calibri"/>
        <family val="3"/>
        <charset val="134"/>
        <scheme val="minor"/>
      </rPr>
      <t>08</t>
    </r>
    <phoneticPr fontId="5" type="noConversion"/>
  </si>
  <si>
    <r>
      <t>4</t>
    </r>
    <r>
      <rPr>
        <sz val="11"/>
        <rFont val="宋体"/>
        <family val="3"/>
        <charset val="134"/>
      </rPr>
      <t>a</t>
    </r>
    <phoneticPr fontId="5" type="noConversion"/>
  </si>
  <si>
    <r>
      <t>T</t>
    </r>
    <r>
      <rPr>
        <sz val="11"/>
        <rFont val="宋体"/>
        <family val="3"/>
        <charset val="134"/>
      </rPr>
      <t>4aN0M0</t>
    </r>
    <phoneticPr fontId="5" type="noConversion"/>
  </si>
  <si>
    <r>
      <t>F</t>
    </r>
    <r>
      <rPr>
        <sz val="11"/>
        <rFont val="宋体"/>
        <family val="3"/>
        <charset val="134"/>
      </rPr>
      <t>CaGi097</t>
    </r>
    <phoneticPr fontId="5" type="noConversion"/>
  </si>
  <si>
    <r>
      <t>F</t>
    </r>
    <r>
      <rPr>
        <sz val="11"/>
        <rFont val="宋体"/>
        <family val="3"/>
        <charset val="134"/>
      </rPr>
      <t>LiTo121</t>
    </r>
    <phoneticPr fontId="5" type="noConversion"/>
  </si>
  <si>
    <r>
      <t>M</t>
    </r>
    <r>
      <rPr>
        <sz val="11"/>
        <rFont val="宋体"/>
        <family val="3"/>
        <charset val="134"/>
      </rPr>
      <t>CaGi61</t>
    </r>
    <phoneticPr fontId="5" type="noConversion"/>
  </si>
  <si>
    <r>
      <t>T</t>
    </r>
    <r>
      <rPr>
        <sz val="11"/>
        <rFont val="宋体"/>
        <family val="3"/>
        <charset val="134"/>
      </rPr>
      <t>2N2bM0</t>
    </r>
    <phoneticPr fontId="5" type="noConversion"/>
  </si>
  <si>
    <r>
      <t>左舌鳞状细胞癌，高中分化，左颌下（1</t>
    </r>
    <r>
      <rPr>
        <sz val="11"/>
        <rFont val="宋体"/>
        <family val="3"/>
        <charset val="134"/>
      </rPr>
      <t>/3）颈深上（3/6）</t>
    </r>
    <phoneticPr fontId="5" type="noConversion"/>
  </si>
  <si>
    <r>
      <t>F</t>
    </r>
    <r>
      <rPr>
        <sz val="11"/>
        <rFont val="宋体"/>
        <family val="3"/>
        <charset val="134"/>
      </rPr>
      <t>CaTo110</t>
    </r>
    <phoneticPr fontId="5" type="noConversion"/>
  </si>
  <si>
    <r>
      <t>T</t>
    </r>
    <r>
      <rPr>
        <sz val="11"/>
        <rFont val="宋体"/>
        <family val="3"/>
        <charset val="134"/>
      </rPr>
      <t>3N0M0</t>
    </r>
    <phoneticPr fontId="5" type="noConversion"/>
  </si>
  <si>
    <r>
      <t>MCaGi</t>
    </r>
    <r>
      <rPr>
        <sz val="11"/>
        <rFont val="宋体"/>
        <family val="3"/>
        <charset val="134"/>
      </rPr>
      <t>000</t>
    </r>
    <phoneticPr fontId="5" type="noConversion"/>
  </si>
  <si>
    <r>
      <t>M</t>
    </r>
    <r>
      <rPr>
        <sz val="11"/>
        <rFont val="宋体"/>
        <family val="3"/>
        <charset val="134"/>
      </rPr>
      <t>CaFl107</t>
    </r>
    <phoneticPr fontId="5" type="noConversion"/>
  </si>
  <si>
    <r>
      <t>T</t>
    </r>
    <r>
      <rPr>
        <sz val="11"/>
        <rFont val="宋体"/>
        <family val="3"/>
        <charset val="134"/>
      </rPr>
      <t>isn0m0</t>
    </r>
    <phoneticPr fontId="5" type="noConversion"/>
  </si>
  <si>
    <r>
      <t>F</t>
    </r>
    <r>
      <rPr>
        <sz val="11"/>
        <rFont val="宋体"/>
        <family val="3"/>
        <charset val="134"/>
      </rPr>
      <t>LiTo170</t>
    </r>
    <phoneticPr fontId="5" type="noConversion"/>
  </si>
  <si>
    <t>T3N2bM0</t>
    <phoneticPr fontId="5" type="noConversion"/>
  </si>
  <si>
    <r>
      <t>4</t>
    </r>
    <r>
      <rPr>
        <sz val="11"/>
        <rFont val="宋体"/>
        <family val="3"/>
        <charset val="134"/>
      </rPr>
      <t>b</t>
    </r>
    <phoneticPr fontId="5" type="noConversion"/>
  </si>
  <si>
    <t>T4bN0M0</t>
    <phoneticPr fontId="5" type="noConversion"/>
  </si>
  <si>
    <t>T1N0M0</t>
    <phoneticPr fontId="5" type="noConversion"/>
  </si>
  <si>
    <r>
      <t>3</t>
    </r>
    <r>
      <rPr>
        <sz val="11"/>
        <rFont val="宋体"/>
        <family val="3"/>
        <charset val="134"/>
      </rPr>
      <t>a</t>
    </r>
    <phoneticPr fontId="5" type="noConversion"/>
  </si>
  <si>
    <r>
      <t>T</t>
    </r>
    <r>
      <rPr>
        <sz val="11"/>
        <rFont val="宋体"/>
        <family val="3"/>
        <charset val="134"/>
      </rPr>
      <t>3N2bM0</t>
    </r>
    <phoneticPr fontId="5" type="noConversion"/>
  </si>
  <si>
    <r>
      <t>T</t>
    </r>
    <r>
      <rPr>
        <sz val="11"/>
        <rFont val="宋体"/>
        <family val="3"/>
        <charset val="134"/>
      </rPr>
      <t>3N1M0</t>
    </r>
    <phoneticPr fontId="5" type="noConversion"/>
  </si>
  <si>
    <r>
      <t>T</t>
    </r>
    <r>
      <rPr>
        <sz val="11"/>
        <rFont val="宋体"/>
        <family val="3"/>
        <charset val="134"/>
      </rPr>
      <t>1N1M0</t>
    </r>
    <phoneticPr fontId="5" type="noConversion"/>
  </si>
  <si>
    <r>
      <t>M</t>
    </r>
    <r>
      <rPr>
        <sz val="11"/>
        <rFont val="宋体"/>
        <family val="3"/>
        <charset val="134"/>
      </rPr>
      <t>CaGi231</t>
    </r>
    <phoneticPr fontId="5" type="noConversion"/>
  </si>
  <si>
    <r>
      <t>T</t>
    </r>
    <r>
      <rPr>
        <sz val="11"/>
        <rFont val="宋体"/>
        <family val="3"/>
        <charset val="134"/>
      </rPr>
      <t>4N2bM0</t>
    </r>
    <phoneticPr fontId="5" type="noConversion"/>
  </si>
  <si>
    <r>
      <t>T</t>
    </r>
    <r>
      <rPr>
        <sz val="11"/>
        <rFont val="宋体"/>
        <family val="3"/>
        <charset val="134"/>
      </rPr>
      <t>1N2bM0</t>
    </r>
    <phoneticPr fontId="5" type="noConversion"/>
  </si>
  <si>
    <r>
      <t>M</t>
    </r>
    <r>
      <rPr>
        <sz val="11"/>
        <rFont val="宋体"/>
        <family val="3"/>
        <charset val="134"/>
      </rPr>
      <t>CaGi262</t>
    </r>
    <phoneticPr fontId="5" type="noConversion"/>
  </si>
  <si>
    <r>
      <t>F</t>
    </r>
    <r>
      <rPr>
        <sz val="11"/>
        <rFont val="宋体"/>
        <family val="3"/>
        <charset val="134"/>
      </rPr>
      <t>CaBu261</t>
    </r>
    <phoneticPr fontId="5" type="noConversion"/>
  </si>
  <si>
    <r>
      <t>F</t>
    </r>
    <r>
      <rPr>
        <sz val="11"/>
        <rFont val="宋体"/>
        <family val="3"/>
        <charset val="134"/>
      </rPr>
      <t>CaGi260</t>
    </r>
    <phoneticPr fontId="5" type="noConversion"/>
  </si>
  <si>
    <r>
      <t>M</t>
    </r>
    <r>
      <rPr>
        <sz val="11"/>
        <rFont val="宋体"/>
        <family val="3"/>
        <charset val="134"/>
      </rPr>
      <t>CaTo258</t>
    </r>
    <phoneticPr fontId="5" type="noConversion"/>
  </si>
  <si>
    <t>T2N2bM0</t>
    <phoneticPr fontId="5" type="noConversion"/>
  </si>
  <si>
    <r>
      <t>F</t>
    </r>
    <r>
      <rPr>
        <sz val="11"/>
        <rFont val="宋体"/>
        <family val="3"/>
        <charset val="134"/>
      </rPr>
      <t>CaTo264</t>
    </r>
    <phoneticPr fontId="5" type="noConversion"/>
  </si>
  <si>
    <r>
      <t>F</t>
    </r>
    <r>
      <rPr>
        <sz val="11"/>
        <rFont val="宋体"/>
        <family val="3"/>
        <charset val="134"/>
      </rPr>
      <t>CaGi263</t>
    </r>
    <phoneticPr fontId="5" type="noConversion"/>
  </si>
  <si>
    <t>T2N1M0</t>
    <phoneticPr fontId="5" type="noConversion"/>
  </si>
  <si>
    <r>
      <t>F</t>
    </r>
    <r>
      <rPr>
        <sz val="11"/>
        <rFont val="宋体"/>
        <family val="3"/>
        <charset val="134"/>
      </rPr>
      <t>CaTo230</t>
    </r>
    <phoneticPr fontId="5" type="noConversion"/>
  </si>
  <si>
    <t>孙秀赏</t>
    <phoneticPr fontId="5" type="noConversion"/>
  </si>
  <si>
    <t>杨淑慎</t>
    <phoneticPr fontId="5" type="noConversion"/>
  </si>
  <si>
    <t>N/A</t>
  </si>
  <si>
    <t>何培忠-2</t>
  </si>
  <si>
    <t>何培忠-1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</si>
</sst>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"/>
    <numFmt numFmtId="165" formatCode="0.000_);[Red]\(0.000\)"/>
  </numFmts>
  <fonts count="1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rgb="FF92D05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165" fontId="0" fillId="0" borderId="0" xfId="0" applyNumberFormat="1" applyFill="1" applyBorder="1" applyAlignment="1">
      <alignment horizontal="right" vertical="center"/>
    </xf>
    <xf numFmtId="165" fontId="0" fillId="0" borderId="0" xfId="0" applyNumberFormat="1" applyFill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65" fontId="9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165" fontId="0" fillId="0" borderId="0" xfId="0" applyNumberFormat="1" applyFont="1" applyFill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164" fontId="9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165" fontId="4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65" fontId="3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3"/>
  <sheetViews>
    <sheetView topLeftCell="A79" workbookViewId="0">
      <selection activeCell="P103" sqref="P103"/>
    </sheetView>
  </sheetViews>
  <sheetFormatPr defaultColWidth="9" defaultRowHeight="15"/>
  <cols>
    <col min="1" max="3" width="9" style="2"/>
    <col min="4" max="4" width="9.42578125" style="2" customWidth="1"/>
    <col min="5" max="7" width="9" style="2"/>
    <col min="8" max="8" width="9" style="8"/>
    <col min="9" max="9" width="9" style="2"/>
    <col min="10" max="10" width="9" style="8"/>
    <col min="11" max="11" width="9" style="2"/>
    <col min="12" max="12" width="9" style="8"/>
    <col min="13" max="13" width="9" style="2"/>
    <col min="14" max="14" width="9" style="8"/>
    <col min="15" max="24" width="9" style="2"/>
    <col min="25" max="25" width="9.7109375" style="2" customWidth="1"/>
    <col min="26" max="16384" width="9" style="2"/>
  </cols>
  <sheetData>
    <row r="1" spans="1:25">
      <c r="A1" s="2" t="s">
        <v>20</v>
      </c>
      <c r="B1" s="2" t="s">
        <v>21</v>
      </c>
      <c r="C1" s="2" t="s">
        <v>27</v>
      </c>
      <c r="D1" s="2" t="s">
        <v>28</v>
      </c>
      <c r="E1" s="2" t="s">
        <v>22</v>
      </c>
      <c r="F1" s="2" t="s">
        <v>23</v>
      </c>
      <c r="G1" s="2" t="s">
        <v>24</v>
      </c>
      <c r="H1" s="8" t="s">
        <v>25</v>
      </c>
      <c r="I1" s="2" t="s">
        <v>26</v>
      </c>
      <c r="J1" s="8" t="s">
        <v>29</v>
      </c>
      <c r="K1" s="2" t="s">
        <v>32</v>
      </c>
      <c r="L1" s="8" t="s">
        <v>30</v>
      </c>
      <c r="M1" s="2" t="s">
        <v>31</v>
      </c>
      <c r="N1" s="8" t="s">
        <v>34</v>
      </c>
      <c r="O1" s="2" t="s">
        <v>33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226</v>
      </c>
    </row>
    <row r="2" spans="1:25">
      <c r="A2" s="4" t="s">
        <v>0</v>
      </c>
      <c r="B2" s="4">
        <v>9559402</v>
      </c>
      <c r="C2" s="2">
        <v>112119</v>
      </c>
      <c r="D2" s="2">
        <f>C2*100/M2</f>
        <v>97.419388473268512</v>
      </c>
      <c r="E2" s="2">
        <v>262</v>
      </c>
      <c r="F2" s="2">
        <f>E2*100/M2</f>
        <v>0.22764990572513447</v>
      </c>
      <c r="G2" s="2">
        <v>2591</v>
      </c>
      <c r="H2" s="8">
        <f>G2*100/M2</f>
        <v>2.2513011669229899</v>
      </c>
      <c r="I2" s="2">
        <v>116</v>
      </c>
      <c r="J2" s="8">
        <f>I2*100/M2</f>
        <v>0.10079156131341831</v>
      </c>
      <c r="K2" s="2">
        <v>1</v>
      </c>
      <c r="L2" s="8">
        <f>K2*100/M2</f>
        <v>8.6889276994326129E-4</v>
      </c>
      <c r="M2" s="2">
        <f>C2+E2+G2+I2+K2</f>
        <v>115089</v>
      </c>
      <c r="N2" s="8">
        <f t="shared" ref="N2:N12" si="0">(I2+K2)*100/(C2+I2+K2+200)</f>
        <v>0.10405919812159807</v>
      </c>
      <c r="O2" s="2">
        <v>0</v>
      </c>
      <c r="P2" s="2">
        <v>0.96</v>
      </c>
      <c r="Q2" s="2">
        <v>0.79900000000000004</v>
      </c>
      <c r="R2" s="2">
        <v>0.93799999999999994</v>
      </c>
      <c r="S2" s="2">
        <v>1.9610000000000001</v>
      </c>
      <c r="T2" s="2">
        <v>2.3210000000000002</v>
      </c>
      <c r="U2" s="4" t="s">
        <v>40</v>
      </c>
      <c r="V2" s="4">
        <v>73</v>
      </c>
      <c r="W2" s="2" t="s">
        <v>41</v>
      </c>
      <c r="X2" s="4" t="s">
        <v>42</v>
      </c>
    </row>
    <row r="3" spans="1:25">
      <c r="A3" s="4" t="s">
        <v>1</v>
      </c>
      <c r="B3" s="4">
        <v>9559403</v>
      </c>
      <c r="C3" s="2">
        <v>63522</v>
      </c>
      <c r="D3" s="2">
        <f>C3*100/M3</f>
        <v>90.618847898656171</v>
      </c>
      <c r="E3" s="2">
        <v>659</v>
      </c>
      <c r="F3" s="2">
        <f>E3*100/M3</f>
        <v>0.940112414048903</v>
      </c>
      <c r="G3" s="2">
        <v>5721</v>
      </c>
      <c r="H3" s="8">
        <f>G3*100/M3</f>
        <v>8.1614311392621754</v>
      </c>
      <c r="I3" s="2">
        <v>195</v>
      </c>
      <c r="J3" s="8">
        <f>I3*100/M3</f>
        <v>0.27818197380809723</v>
      </c>
      <c r="K3" s="2">
        <v>1</v>
      </c>
      <c r="L3" s="8">
        <f>K3*100/M3</f>
        <v>1.4265742246569089E-3</v>
      </c>
      <c r="M3" s="2">
        <f>C3+E3+G3+I3+K3</f>
        <v>70098</v>
      </c>
      <c r="N3" s="8">
        <f t="shared" si="0"/>
        <v>0.30664288619794111</v>
      </c>
      <c r="O3" s="2">
        <v>0</v>
      </c>
      <c r="P3" s="2">
        <v>0.878</v>
      </c>
      <c r="Q3" s="2">
        <v>0.79</v>
      </c>
      <c r="R3" s="2">
        <v>0.92700000000000005</v>
      </c>
      <c r="S3" s="2">
        <v>1.675</v>
      </c>
      <c r="T3" s="2">
        <v>2.355</v>
      </c>
      <c r="U3" s="4" t="s">
        <v>40</v>
      </c>
      <c r="V3" s="4">
        <v>60</v>
      </c>
      <c r="W3" s="2" t="s">
        <v>41</v>
      </c>
      <c r="X3" s="4" t="s">
        <v>42</v>
      </c>
    </row>
    <row r="4" spans="1:25">
      <c r="A4" s="4" t="s">
        <v>2</v>
      </c>
      <c r="B4" s="4">
        <v>9559404</v>
      </c>
      <c r="C4" s="2">
        <v>21419</v>
      </c>
      <c r="D4" s="2">
        <f t="shared" ref="D4:D103" si="1">C4*100/M4</f>
        <v>82.447361330305242</v>
      </c>
      <c r="E4" s="2">
        <v>202</v>
      </c>
      <c r="F4" s="2">
        <f t="shared" ref="F4:F103" si="2">E4*100/M4</f>
        <v>0.77755109896454833</v>
      </c>
      <c r="G4" s="2">
        <v>4316</v>
      </c>
      <c r="H4" s="8">
        <f t="shared" ref="H4:H103" si="3">G4*100/M4</f>
        <v>16.613418530351439</v>
      </c>
      <c r="I4" s="2">
        <v>42</v>
      </c>
      <c r="J4" s="8">
        <f>I4*100/M4</f>
        <v>0.16166904037876748</v>
      </c>
      <c r="K4" s="2">
        <v>0</v>
      </c>
      <c r="L4" s="8">
        <f t="shared" ref="L4:L103" si="4">K4*100/M4</f>
        <v>0</v>
      </c>
      <c r="M4" s="2">
        <f t="shared" ref="M4:M28" si="5">C4+E4+G4+I4+K4</f>
        <v>25979</v>
      </c>
      <c r="N4" s="8">
        <f t="shared" si="0"/>
        <v>0.19389686533401043</v>
      </c>
      <c r="O4" s="2">
        <v>0</v>
      </c>
      <c r="P4" s="2">
        <v>0.92500000000000004</v>
      </c>
      <c r="Q4" s="2">
        <v>0.8</v>
      </c>
      <c r="R4" s="2">
        <v>0.86399999999999999</v>
      </c>
      <c r="S4" s="2">
        <v>1.6419999999999999</v>
      </c>
      <c r="T4" s="2">
        <v>0</v>
      </c>
      <c r="U4" s="4" t="s">
        <v>40</v>
      </c>
      <c r="V4" s="4">
        <v>63</v>
      </c>
      <c r="W4" s="2" t="s">
        <v>41</v>
      </c>
      <c r="X4" s="4" t="s">
        <v>42</v>
      </c>
    </row>
    <row r="5" spans="1:25">
      <c r="A5" s="4" t="s">
        <v>3</v>
      </c>
      <c r="B5" s="4">
        <v>9559405</v>
      </c>
      <c r="C5" s="2">
        <v>71920</v>
      </c>
      <c r="D5" s="2">
        <f t="shared" si="1"/>
        <v>87.951866164457272</v>
      </c>
      <c r="E5" s="2">
        <v>143</v>
      </c>
      <c r="F5" s="2">
        <f t="shared" si="2"/>
        <v>0.17487648583867338</v>
      </c>
      <c r="G5" s="2">
        <v>9660</v>
      </c>
      <c r="H5" s="8">
        <f t="shared" si="3"/>
        <v>11.813334637773321</v>
      </c>
      <c r="I5" s="2">
        <v>49</v>
      </c>
      <c r="J5" s="8">
        <f>I5*100/M5</f>
        <v>5.9922711930734236E-2</v>
      </c>
      <c r="K5" s="2">
        <v>0</v>
      </c>
      <c r="L5" s="8">
        <f t="shared" si="4"/>
        <v>0</v>
      </c>
      <c r="M5" s="2">
        <f t="shared" si="5"/>
        <v>81772</v>
      </c>
      <c r="N5" s="8">
        <f t="shared" si="0"/>
        <v>6.7896188114010173E-2</v>
      </c>
      <c r="O5" s="2">
        <v>0</v>
      </c>
      <c r="P5" s="2">
        <v>1.0009999999999999</v>
      </c>
      <c r="Q5" s="2">
        <v>0.77300000000000002</v>
      </c>
      <c r="R5" s="2">
        <v>0.93700000000000006</v>
      </c>
      <c r="S5" s="2">
        <v>1.8779999999999999</v>
      </c>
      <c r="T5" s="2">
        <v>0</v>
      </c>
      <c r="U5" s="4" t="s">
        <v>43</v>
      </c>
      <c r="V5" s="4">
        <v>80</v>
      </c>
      <c r="W5" s="2" t="s">
        <v>41</v>
      </c>
      <c r="X5" s="4" t="s">
        <v>44</v>
      </c>
    </row>
    <row r="6" spans="1:25">
      <c r="A6" s="4" t="s">
        <v>4</v>
      </c>
      <c r="B6" s="4">
        <v>9559406</v>
      </c>
      <c r="C6" s="2">
        <v>48829</v>
      </c>
      <c r="D6" s="2">
        <f t="shared" si="1"/>
        <v>91.267452944804774</v>
      </c>
      <c r="E6" s="2">
        <v>146</v>
      </c>
      <c r="F6" s="2">
        <f t="shared" si="2"/>
        <v>0.27289209547485094</v>
      </c>
      <c r="G6" s="2">
        <v>4475</v>
      </c>
      <c r="H6" s="8">
        <f t="shared" si="3"/>
        <v>8.3643296386983419</v>
      </c>
      <c r="I6" s="2">
        <v>49</v>
      </c>
      <c r="J6" s="8">
        <f t="shared" ref="J6:J103" si="6">I6*100/M6</f>
        <v>9.1587073138819836E-2</v>
      </c>
      <c r="K6" s="2">
        <v>2</v>
      </c>
      <c r="L6" s="8">
        <f t="shared" si="4"/>
        <v>3.7382478832171362E-3</v>
      </c>
      <c r="M6" s="2">
        <f t="shared" si="5"/>
        <v>53501</v>
      </c>
      <c r="N6" s="8">
        <f t="shared" si="0"/>
        <v>0.10391198044009781</v>
      </c>
      <c r="O6" s="2">
        <v>0</v>
      </c>
      <c r="P6" s="2">
        <v>0.96</v>
      </c>
      <c r="Q6" s="2">
        <v>0.81399999999999995</v>
      </c>
      <c r="R6" s="2">
        <v>0.93700000000000006</v>
      </c>
      <c r="S6" s="2">
        <v>1.778</v>
      </c>
      <c r="T6" s="2">
        <v>2.3069999999999999</v>
      </c>
      <c r="U6" s="4" t="s">
        <v>40</v>
      </c>
      <c r="V6" s="4">
        <v>44</v>
      </c>
      <c r="W6" s="2" t="s">
        <v>41</v>
      </c>
      <c r="X6" s="4" t="s">
        <v>42</v>
      </c>
    </row>
    <row r="7" spans="1:25">
      <c r="A7" s="4" t="s">
        <v>5</v>
      </c>
      <c r="B7" s="4">
        <v>9559407</v>
      </c>
      <c r="C7" s="2">
        <v>63038</v>
      </c>
      <c r="D7" s="2">
        <f t="shared" si="1"/>
        <v>79.902147184830284</v>
      </c>
      <c r="E7" s="2">
        <v>2593</v>
      </c>
      <c r="F7" s="2">
        <f t="shared" si="2"/>
        <v>3.2866884680710826</v>
      </c>
      <c r="G7" s="2">
        <v>13181</v>
      </c>
      <c r="H7" s="8">
        <f t="shared" si="3"/>
        <v>16.707227419068623</v>
      </c>
      <c r="I7" s="2">
        <v>82</v>
      </c>
      <c r="J7" s="8">
        <f t="shared" si="6"/>
        <v>0.10393692803001496</v>
      </c>
      <c r="K7" s="2">
        <v>0</v>
      </c>
      <c r="L7" s="8">
        <f t="shared" si="4"/>
        <v>0</v>
      </c>
      <c r="M7" s="2">
        <f t="shared" si="5"/>
        <v>78894</v>
      </c>
      <c r="N7" s="8">
        <f t="shared" si="0"/>
        <v>0.12950094756790903</v>
      </c>
      <c r="O7" s="2">
        <v>0</v>
      </c>
      <c r="P7" s="2">
        <v>0.97399999999999998</v>
      </c>
      <c r="Q7" s="2">
        <v>0.82799999999999996</v>
      </c>
      <c r="R7" s="2">
        <v>0.86599999999999999</v>
      </c>
      <c r="S7" s="2">
        <v>1.5880000000000001</v>
      </c>
      <c r="T7" s="2">
        <v>0</v>
      </c>
      <c r="U7" s="4" t="s">
        <v>40</v>
      </c>
      <c r="V7" s="4">
        <v>63</v>
      </c>
      <c r="W7" s="2" t="s">
        <v>41</v>
      </c>
      <c r="X7" s="4" t="s">
        <v>42</v>
      </c>
    </row>
    <row r="8" spans="1:25">
      <c r="A8" s="4" t="s">
        <v>6</v>
      </c>
      <c r="B8" s="4">
        <v>9559408</v>
      </c>
      <c r="C8" s="2">
        <v>32977</v>
      </c>
      <c r="D8" s="2">
        <f t="shared" si="1"/>
        <v>72.295786381374143</v>
      </c>
      <c r="E8" s="2">
        <v>394</v>
      </c>
      <c r="F8" s="2">
        <f t="shared" si="2"/>
        <v>0.86376989520761172</v>
      </c>
      <c r="G8" s="2">
        <v>12065</v>
      </c>
      <c r="H8" s="8">
        <f t="shared" si="3"/>
        <v>26.450212654009732</v>
      </c>
      <c r="I8" s="2">
        <v>174</v>
      </c>
      <c r="J8" s="8">
        <f t="shared" si="6"/>
        <v>0.38146183189371685</v>
      </c>
      <c r="K8" s="2">
        <v>4</v>
      </c>
      <c r="L8" s="8">
        <f t="shared" si="4"/>
        <v>8.7692375147980887E-3</v>
      </c>
      <c r="M8" s="2">
        <f t="shared" si="5"/>
        <v>45614</v>
      </c>
      <c r="N8" s="8">
        <f t="shared" si="0"/>
        <v>0.53365312546844546</v>
      </c>
      <c r="O8" s="2">
        <v>0</v>
      </c>
      <c r="P8" s="2">
        <v>0.88800000000000001</v>
      </c>
      <c r="Q8" s="2">
        <v>0.81100000000000005</v>
      </c>
      <c r="R8" s="2">
        <v>0.871</v>
      </c>
      <c r="S8" s="2">
        <v>1.407</v>
      </c>
      <c r="T8" s="2">
        <v>2.391</v>
      </c>
      <c r="U8" s="4" t="s">
        <v>43</v>
      </c>
      <c r="V8" s="4">
        <v>68</v>
      </c>
      <c r="W8" s="2" t="s">
        <v>41</v>
      </c>
      <c r="X8" s="4" t="s">
        <v>44</v>
      </c>
      <c r="Y8" s="2">
        <v>1.1399999999999999</v>
      </c>
    </row>
    <row r="9" spans="1:25">
      <c r="A9" s="4" t="s">
        <v>7</v>
      </c>
      <c r="B9" s="4">
        <v>9559409</v>
      </c>
      <c r="C9" s="2">
        <v>90013</v>
      </c>
      <c r="D9" s="2">
        <f t="shared" si="1"/>
        <v>95.21759367000233</v>
      </c>
      <c r="E9" s="2">
        <v>102</v>
      </c>
      <c r="F9" s="2">
        <f t="shared" si="2"/>
        <v>0.10789768760445977</v>
      </c>
      <c r="G9" s="2">
        <v>4369</v>
      </c>
      <c r="H9" s="8">
        <f t="shared" si="3"/>
        <v>4.6216176190576936</v>
      </c>
      <c r="I9" s="2">
        <v>50</v>
      </c>
      <c r="J9" s="8">
        <f t="shared" si="6"/>
        <v>5.2891023335519496E-2</v>
      </c>
      <c r="K9" s="2">
        <v>0</v>
      </c>
      <c r="L9" s="8">
        <f t="shared" si="4"/>
        <v>0</v>
      </c>
      <c r="M9" s="2">
        <f t="shared" si="5"/>
        <v>94534</v>
      </c>
      <c r="N9" s="8">
        <f t="shared" si="0"/>
        <v>5.5393682904401581E-2</v>
      </c>
      <c r="O9" s="2">
        <v>0</v>
      </c>
      <c r="P9" s="2">
        <v>0.96299999999999997</v>
      </c>
      <c r="Q9" s="2">
        <v>0.745</v>
      </c>
      <c r="R9" s="2">
        <v>0.93200000000000005</v>
      </c>
      <c r="S9" s="2">
        <v>1.71</v>
      </c>
      <c r="T9" s="2">
        <v>0</v>
      </c>
      <c r="U9" s="4" t="s">
        <v>40</v>
      </c>
      <c r="V9" s="4">
        <v>22</v>
      </c>
      <c r="W9" s="2" t="s">
        <v>41</v>
      </c>
      <c r="X9" s="4" t="s">
        <v>42</v>
      </c>
    </row>
    <row r="10" spans="1:25">
      <c r="A10" s="4" t="s">
        <v>8</v>
      </c>
      <c r="B10" s="4">
        <v>9559410</v>
      </c>
      <c r="C10" s="2">
        <v>32351</v>
      </c>
      <c r="D10" s="2">
        <f t="shared" si="1"/>
        <v>77.169505271695058</v>
      </c>
      <c r="E10" s="2">
        <v>434</v>
      </c>
      <c r="F10" s="2">
        <f t="shared" si="2"/>
        <v>1.03525595152903</v>
      </c>
      <c r="G10" s="2">
        <v>9041</v>
      </c>
      <c r="H10" s="8">
        <f t="shared" si="3"/>
        <v>21.566242068603596</v>
      </c>
      <c r="I10" s="2">
        <v>96</v>
      </c>
      <c r="J10" s="8">
        <f t="shared" si="6"/>
        <v>0.22899670817232001</v>
      </c>
      <c r="K10" s="2">
        <v>0</v>
      </c>
      <c r="L10" s="8">
        <f t="shared" si="4"/>
        <v>0</v>
      </c>
      <c r="M10" s="2">
        <f t="shared" si="5"/>
        <v>41922</v>
      </c>
      <c r="N10" s="8">
        <f t="shared" si="0"/>
        <v>0.29405458388213312</v>
      </c>
      <c r="O10" s="2">
        <v>0</v>
      </c>
      <c r="P10" s="2">
        <v>0.995</v>
      </c>
      <c r="Q10" s="2">
        <v>0.81699999999999995</v>
      </c>
      <c r="R10" s="2">
        <v>0.85599999999999998</v>
      </c>
      <c r="S10" s="2">
        <v>1.4339999999999999</v>
      </c>
      <c r="T10" s="2">
        <v>0</v>
      </c>
      <c r="U10" s="4" t="s">
        <v>43</v>
      </c>
      <c r="V10" s="4">
        <v>22</v>
      </c>
      <c r="W10" s="2" t="s">
        <v>45</v>
      </c>
      <c r="X10" s="4" t="s">
        <v>44</v>
      </c>
    </row>
    <row r="11" spans="1:25">
      <c r="A11" s="4" t="s">
        <v>9</v>
      </c>
      <c r="B11" s="4">
        <v>9559421</v>
      </c>
      <c r="C11" s="2">
        <v>95909</v>
      </c>
      <c r="D11" s="2">
        <f t="shared" si="1"/>
        <v>91.09810887054644</v>
      </c>
      <c r="E11" s="2">
        <v>731</v>
      </c>
      <c r="F11" s="2">
        <f t="shared" si="2"/>
        <v>0.69433231067334089</v>
      </c>
      <c r="G11" s="2">
        <v>8527</v>
      </c>
      <c r="H11" s="8">
        <f t="shared" si="3"/>
        <v>8.0992771725192583</v>
      </c>
      <c r="I11" s="2">
        <v>111</v>
      </c>
      <c r="J11" s="8">
        <f t="shared" si="6"/>
        <v>0.10543212925409143</v>
      </c>
      <c r="K11" s="2">
        <v>3</v>
      </c>
      <c r="L11" s="8">
        <f t="shared" si="4"/>
        <v>2.8495170068673359E-3</v>
      </c>
      <c r="M11" s="2">
        <f t="shared" si="5"/>
        <v>105281</v>
      </c>
      <c r="N11" s="8">
        <f t="shared" si="0"/>
        <v>0.11847479292892552</v>
      </c>
      <c r="O11" s="2">
        <v>0</v>
      </c>
      <c r="P11" s="2">
        <v>1.002</v>
      </c>
      <c r="Q11" s="2">
        <v>0.83399999999999996</v>
      </c>
      <c r="R11" s="2">
        <v>0.95499999999999996</v>
      </c>
      <c r="S11" s="2">
        <v>1.716</v>
      </c>
      <c r="T11" s="2">
        <v>2.3650000000000002</v>
      </c>
      <c r="U11" s="4" t="s">
        <v>40</v>
      </c>
      <c r="V11" s="4">
        <v>65</v>
      </c>
      <c r="W11" s="2" t="s">
        <v>41</v>
      </c>
      <c r="X11" s="4" t="s">
        <v>42</v>
      </c>
    </row>
    <row r="12" spans="1:25">
      <c r="A12" s="4" t="s">
        <v>10</v>
      </c>
      <c r="B12" s="4">
        <v>9559422</v>
      </c>
      <c r="C12" s="2">
        <v>79498</v>
      </c>
      <c r="D12" s="2">
        <f t="shared" si="1"/>
        <v>95.961083482207528</v>
      </c>
      <c r="E12" s="2">
        <v>125</v>
      </c>
      <c r="F12" s="2">
        <f t="shared" si="2"/>
        <v>0.15088600260731014</v>
      </c>
      <c r="G12" s="2">
        <v>2963</v>
      </c>
      <c r="H12" s="8">
        <f t="shared" si="3"/>
        <v>3.576601805803679</v>
      </c>
      <c r="I12" s="2">
        <v>256</v>
      </c>
      <c r="J12" s="8">
        <f t="shared" si="6"/>
        <v>0.30901453333977114</v>
      </c>
      <c r="K12" s="2">
        <v>2</v>
      </c>
      <c r="L12" s="8">
        <f t="shared" si="4"/>
        <v>2.414176041716962E-3</v>
      </c>
      <c r="M12" s="2">
        <f t="shared" si="5"/>
        <v>82844</v>
      </c>
      <c r="N12" s="8">
        <f t="shared" si="0"/>
        <v>0.32267747260993546</v>
      </c>
      <c r="O12" s="2">
        <v>0</v>
      </c>
      <c r="P12" s="2">
        <v>0.97199999999999998</v>
      </c>
      <c r="Q12" s="2">
        <v>0.77600000000000002</v>
      </c>
      <c r="R12" s="2">
        <v>0.871</v>
      </c>
      <c r="S12" s="2">
        <v>2.0009999999999999</v>
      </c>
      <c r="T12" s="2">
        <v>2.3029999999999999</v>
      </c>
      <c r="U12" s="4" t="s">
        <v>40</v>
      </c>
      <c r="V12" s="4">
        <v>60</v>
      </c>
      <c r="W12" s="2" t="s">
        <v>41</v>
      </c>
      <c r="X12" s="4" t="s">
        <v>42</v>
      </c>
    </row>
    <row r="13" spans="1:25">
      <c r="A13" s="4" t="s">
        <v>11</v>
      </c>
      <c r="B13" s="4">
        <v>9559424</v>
      </c>
      <c r="C13" s="2">
        <v>25752</v>
      </c>
      <c r="D13" s="2">
        <f t="shared" si="1"/>
        <v>90.739957716701909</v>
      </c>
      <c r="E13" s="2">
        <v>48</v>
      </c>
      <c r="F13" s="2">
        <f t="shared" si="2"/>
        <v>0.16913319238900634</v>
      </c>
      <c r="G13" s="2">
        <v>2552</v>
      </c>
      <c r="H13" s="8">
        <f t="shared" si="3"/>
        <v>8.9922480620155039</v>
      </c>
      <c r="I13" s="2">
        <v>26</v>
      </c>
      <c r="J13" s="8">
        <f t="shared" si="6"/>
        <v>9.1613812544045103E-2</v>
      </c>
      <c r="K13" s="2">
        <v>2</v>
      </c>
      <c r="L13" s="8">
        <f t="shared" si="4"/>
        <v>7.0472163495419312E-3</v>
      </c>
      <c r="M13" s="2">
        <f t="shared" si="5"/>
        <v>28380</v>
      </c>
      <c r="N13" s="8">
        <f>(I13+K13)*100/(C13+I13+K13+100+E13)</f>
        <v>0.10799136069114471</v>
      </c>
      <c r="O13" s="2">
        <v>0</v>
      </c>
      <c r="P13" s="2">
        <v>0.997</v>
      </c>
      <c r="Q13" s="2">
        <v>0.80700000000000005</v>
      </c>
      <c r="R13" s="2">
        <v>0.90500000000000003</v>
      </c>
      <c r="S13" s="2">
        <v>1.6439999999999999</v>
      </c>
      <c r="T13" s="2">
        <v>2.3740000000000001</v>
      </c>
      <c r="U13" s="4" t="s">
        <v>40</v>
      </c>
      <c r="V13" s="4">
        <v>53</v>
      </c>
      <c r="W13" s="2" t="s">
        <v>41</v>
      </c>
      <c r="X13" s="4" t="s">
        <v>42</v>
      </c>
    </row>
    <row r="14" spans="1:25" ht="14.25" customHeight="1">
      <c r="A14" s="4" t="s">
        <v>12</v>
      </c>
      <c r="B14" s="4">
        <v>9559425</v>
      </c>
      <c r="C14" s="2">
        <v>67816</v>
      </c>
      <c r="D14" s="2">
        <f t="shared" si="1"/>
        <v>91.596207352980898</v>
      </c>
      <c r="E14" s="2">
        <v>210</v>
      </c>
      <c r="F14" s="2">
        <f t="shared" si="2"/>
        <v>0.28363813177017205</v>
      </c>
      <c r="G14" s="2">
        <v>5927</v>
      </c>
      <c r="H14" s="8">
        <f t="shared" si="3"/>
        <v>8.0053486047705231</v>
      </c>
      <c r="I14" s="2">
        <v>84</v>
      </c>
      <c r="J14" s="8">
        <f t="shared" si="6"/>
        <v>0.11345525270806883</v>
      </c>
      <c r="K14" s="2">
        <v>1</v>
      </c>
      <c r="L14" s="8">
        <f t="shared" si="4"/>
        <v>1.3506577703341527E-3</v>
      </c>
      <c r="M14" s="2">
        <f t="shared" si="5"/>
        <v>74038</v>
      </c>
      <c r="N14" s="8">
        <f t="shared" ref="N14:N21" si="7">(I14+K14)*100/(C14+I14+K14+200)</f>
        <v>0.12481461358864041</v>
      </c>
      <c r="O14" s="2">
        <v>0</v>
      </c>
      <c r="P14" s="2">
        <v>0.92200000000000004</v>
      </c>
      <c r="Q14" s="2">
        <v>0.83099999999999996</v>
      </c>
      <c r="R14" s="2">
        <v>0.88400000000000001</v>
      </c>
      <c r="S14" s="2">
        <v>1.536</v>
      </c>
      <c r="T14" s="2">
        <v>2.3220000000000001</v>
      </c>
      <c r="U14" s="4" t="s">
        <v>40</v>
      </c>
      <c r="V14" s="4">
        <v>32</v>
      </c>
      <c r="W14" s="2" t="s">
        <v>41</v>
      </c>
      <c r="X14" s="4" t="s">
        <v>42</v>
      </c>
    </row>
    <row r="15" spans="1:25">
      <c r="A15" s="4" t="s">
        <v>13</v>
      </c>
      <c r="B15" s="4">
        <v>9559426</v>
      </c>
      <c r="C15" s="2">
        <v>20854</v>
      </c>
      <c r="D15" s="2">
        <f t="shared" si="1"/>
        <v>72.613948953654372</v>
      </c>
      <c r="E15" s="2">
        <v>931</v>
      </c>
      <c r="F15" s="2">
        <f t="shared" si="2"/>
        <v>3.2417563285629725</v>
      </c>
      <c r="G15" s="2">
        <v>6883</v>
      </c>
      <c r="H15" s="8">
        <f t="shared" si="3"/>
        <v>23.966711932866744</v>
      </c>
      <c r="I15" s="2">
        <v>51</v>
      </c>
      <c r="J15" s="8">
        <f t="shared" si="6"/>
        <v>0.17758278491590934</v>
      </c>
      <c r="K15" s="2">
        <v>0</v>
      </c>
      <c r="L15" s="8">
        <f t="shared" si="4"/>
        <v>0</v>
      </c>
      <c r="M15" s="2">
        <f t="shared" si="5"/>
        <v>28719</v>
      </c>
      <c r="N15" s="8">
        <f t="shared" si="7"/>
        <v>0.24164889836531628</v>
      </c>
      <c r="O15" s="2">
        <v>0</v>
      </c>
      <c r="P15" s="2">
        <v>0.93300000000000005</v>
      </c>
      <c r="Q15" s="2">
        <v>0.874</v>
      </c>
      <c r="R15" s="2">
        <v>0.89700000000000002</v>
      </c>
      <c r="S15" s="2">
        <v>1.8260000000000001</v>
      </c>
      <c r="T15" s="2">
        <v>0</v>
      </c>
      <c r="U15" s="4" t="s">
        <v>40</v>
      </c>
      <c r="V15" s="4">
        <v>49</v>
      </c>
      <c r="W15" s="2" t="s">
        <v>41</v>
      </c>
      <c r="X15" s="4" t="s">
        <v>42</v>
      </c>
    </row>
    <row r="16" spans="1:25">
      <c r="A16" s="5" t="s">
        <v>14</v>
      </c>
      <c r="B16" s="4">
        <v>9559436</v>
      </c>
      <c r="C16" s="2">
        <v>77983</v>
      </c>
      <c r="D16" s="2">
        <f t="shared" si="1"/>
        <v>87.223452564704829</v>
      </c>
      <c r="E16" s="2">
        <v>868</v>
      </c>
      <c r="F16" s="2">
        <f t="shared" si="2"/>
        <v>0.97085206809386393</v>
      </c>
      <c r="G16" s="2">
        <v>10260</v>
      </c>
      <c r="H16" s="8">
        <f t="shared" si="3"/>
        <v>11.475739883229313</v>
      </c>
      <c r="I16" s="2">
        <v>295</v>
      </c>
      <c r="J16" s="8">
        <f t="shared" si="6"/>
        <v>0.32995548397199292</v>
      </c>
      <c r="K16" s="2">
        <v>0</v>
      </c>
      <c r="L16" s="8">
        <f t="shared" si="4"/>
        <v>0</v>
      </c>
      <c r="M16" s="2">
        <f t="shared" si="5"/>
        <v>89406</v>
      </c>
      <c r="N16" s="8">
        <f t="shared" si="7"/>
        <v>0.3759015265424705</v>
      </c>
      <c r="O16" s="2">
        <v>0</v>
      </c>
      <c r="P16" s="2">
        <v>0.93300000000000005</v>
      </c>
      <c r="Q16" s="2">
        <v>0.80200000000000005</v>
      </c>
      <c r="R16" s="2">
        <v>0.86699999999999999</v>
      </c>
      <c r="S16" s="2">
        <v>1.518</v>
      </c>
      <c r="T16" s="2">
        <v>0</v>
      </c>
      <c r="U16" s="4" t="s">
        <v>40</v>
      </c>
      <c r="V16" s="4">
        <v>72</v>
      </c>
      <c r="W16" s="2" t="s">
        <v>41</v>
      </c>
      <c r="X16" s="4" t="s">
        <v>42</v>
      </c>
    </row>
    <row r="17" spans="1:25">
      <c r="A17" s="6" t="s">
        <v>15</v>
      </c>
      <c r="B17" s="4">
        <v>9559439</v>
      </c>
      <c r="C17" s="2">
        <v>43923</v>
      </c>
      <c r="D17" s="2">
        <f t="shared" si="1"/>
        <v>93.770414807540405</v>
      </c>
      <c r="E17" s="2">
        <v>114</v>
      </c>
      <c r="F17" s="2">
        <f t="shared" si="2"/>
        <v>0.24337652910911381</v>
      </c>
      <c r="G17" s="2">
        <v>2772</v>
      </c>
      <c r="H17" s="8">
        <f t="shared" si="3"/>
        <v>5.9178924446531882</v>
      </c>
      <c r="I17" s="2">
        <v>31</v>
      </c>
      <c r="J17" s="8">
        <f t="shared" si="6"/>
        <v>6.6181336863004633E-2</v>
      </c>
      <c r="K17" s="2">
        <v>1</v>
      </c>
      <c r="L17" s="8">
        <f t="shared" si="4"/>
        <v>2.1348818342904721E-3</v>
      </c>
      <c r="M17" s="2">
        <f t="shared" si="5"/>
        <v>46841</v>
      </c>
      <c r="N17" s="8">
        <f t="shared" si="7"/>
        <v>7.2471973728909525E-2</v>
      </c>
      <c r="O17" s="2">
        <v>0</v>
      </c>
      <c r="P17" s="2">
        <v>0.97</v>
      </c>
      <c r="Q17" s="2">
        <v>0.80200000000000005</v>
      </c>
      <c r="R17" s="2">
        <v>0.91900000000000004</v>
      </c>
      <c r="S17" s="2">
        <v>1.8320000000000001</v>
      </c>
      <c r="T17" s="2">
        <v>2.371</v>
      </c>
      <c r="U17" s="4" t="s">
        <v>40</v>
      </c>
      <c r="V17" s="4">
        <v>63</v>
      </c>
      <c r="W17" s="2" t="s">
        <v>41</v>
      </c>
      <c r="X17" s="4" t="s">
        <v>42</v>
      </c>
    </row>
    <row r="18" spans="1:25">
      <c r="A18" s="6" t="s">
        <v>16</v>
      </c>
      <c r="B18" s="4">
        <v>9559442</v>
      </c>
      <c r="C18" s="2">
        <v>39885</v>
      </c>
      <c r="D18" s="2">
        <f t="shared" si="1"/>
        <v>80.014845427006634</v>
      </c>
      <c r="E18" s="2">
        <v>986</v>
      </c>
      <c r="F18" s="2">
        <f t="shared" si="2"/>
        <v>1.9780528416955885</v>
      </c>
      <c r="G18" s="2">
        <v>8905</v>
      </c>
      <c r="H18" s="8">
        <f t="shared" si="3"/>
        <v>17.864665877585413</v>
      </c>
      <c r="I18" s="2">
        <v>69</v>
      </c>
      <c r="J18" s="8">
        <f t="shared" si="6"/>
        <v>0.13842357614299758</v>
      </c>
      <c r="K18" s="2">
        <v>2</v>
      </c>
      <c r="L18" s="8">
        <f t="shared" si="4"/>
        <v>4.0122775693622482E-3</v>
      </c>
      <c r="M18" s="2">
        <f t="shared" si="5"/>
        <v>49847</v>
      </c>
      <c r="N18" s="8">
        <f t="shared" si="7"/>
        <v>0.17681043928678156</v>
      </c>
      <c r="O18" s="2">
        <v>0</v>
      </c>
      <c r="P18" s="2">
        <v>0.79700000000000004</v>
      </c>
      <c r="Q18" s="2">
        <v>0.82899999999999996</v>
      </c>
      <c r="R18" s="2">
        <v>0.84099999999999997</v>
      </c>
      <c r="S18" s="2">
        <v>1.544</v>
      </c>
      <c r="T18" s="2">
        <v>2.472</v>
      </c>
      <c r="U18" s="4" t="s">
        <v>40</v>
      </c>
      <c r="V18" s="4">
        <v>60</v>
      </c>
      <c r="W18" s="2" t="s">
        <v>41</v>
      </c>
      <c r="X18" s="4" t="s">
        <v>42</v>
      </c>
    </row>
    <row r="19" spans="1:25">
      <c r="A19" s="6" t="s">
        <v>17</v>
      </c>
      <c r="B19" s="4">
        <v>9559445</v>
      </c>
      <c r="C19" s="2">
        <v>40376</v>
      </c>
      <c r="D19" s="2">
        <f t="shared" si="1"/>
        <v>90.108909123370822</v>
      </c>
      <c r="E19" s="2">
        <v>435</v>
      </c>
      <c r="F19" s="2">
        <f t="shared" si="2"/>
        <v>0.97080878414568827</v>
      </c>
      <c r="G19" s="2">
        <v>3866</v>
      </c>
      <c r="H19" s="8">
        <f t="shared" si="3"/>
        <v>8.6279235850740932</v>
      </c>
      <c r="I19" s="2">
        <v>131</v>
      </c>
      <c r="J19" s="8">
        <f t="shared" si="6"/>
        <v>0.29235850740939118</v>
      </c>
      <c r="K19" s="2">
        <v>0</v>
      </c>
      <c r="L19" s="8">
        <f t="shared" si="4"/>
        <v>0</v>
      </c>
      <c r="M19" s="2">
        <f t="shared" si="5"/>
        <v>44808</v>
      </c>
      <c r="N19" s="8">
        <f t="shared" si="7"/>
        <v>0.32181197337067335</v>
      </c>
      <c r="O19" s="2">
        <v>0</v>
      </c>
      <c r="P19" s="2">
        <v>0.84399999999999997</v>
      </c>
      <c r="Q19" s="2">
        <v>0.78100000000000003</v>
      </c>
      <c r="R19" s="2">
        <v>0.749</v>
      </c>
      <c r="S19" s="2">
        <v>1.587</v>
      </c>
      <c r="T19" s="2">
        <v>0</v>
      </c>
      <c r="U19" s="4" t="s">
        <v>40</v>
      </c>
      <c r="V19" s="4">
        <v>56</v>
      </c>
      <c r="W19" s="2" t="s">
        <v>41</v>
      </c>
      <c r="X19" s="4" t="s">
        <v>42</v>
      </c>
      <c r="Y19" s="2">
        <v>1.1000000000000001</v>
      </c>
    </row>
    <row r="20" spans="1:25">
      <c r="A20" s="6" t="s">
        <v>18</v>
      </c>
      <c r="B20" s="4">
        <v>9559448</v>
      </c>
      <c r="C20" s="2">
        <v>52686</v>
      </c>
      <c r="D20" s="2">
        <f t="shared" si="1"/>
        <v>76.605211120158188</v>
      </c>
      <c r="E20" s="2">
        <v>1683</v>
      </c>
      <c r="F20" s="2">
        <f t="shared" si="2"/>
        <v>2.4470745608933351</v>
      </c>
      <c r="G20" s="2">
        <v>14281</v>
      </c>
      <c r="H20" s="8">
        <f t="shared" si="3"/>
        <v>20.764510875886938</v>
      </c>
      <c r="I20" s="2">
        <v>125</v>
      </c>
      <c r="J20" s="8">
        <f t="shared" si="6"/>
        <v>0.18174944748167965</v>
      </c>
      <c r="K20" s="2">
        <v>1</v>
      </c>
      <c r="L20" s="8">
        <f t="shared" si="4"/>
        <v>1.4539955798534372E-3</v>
      </c>
      <c r="M20" s="2">
        <f t="shared" si="5"/>
        <v>68776</v>
      </c>
      <c r="N20" s="8">
        <f t="shared" si="7"/>
        <v>0.23768203425639478</v>
      </c>
      <c r="O20" s="2">
        <v>0</v>
      </c>
      <c r="P20" s="2">
        <v>0.95299999999999996</v>
      </c>
      <c r="Q20" s="2">
        <v>0.85399999999999998</v>
      </c>
      <c r="R20" s="2">
        <v>0.89600000000000002</v>
      </c>
      <c r="S20" s="2">
        <v>1.6279999999999999</v>
      </c>
      <c r="T20" s="2">
        <v>2.3330000000000002</v>
      </c>
      <c r="U20" s="4" t="s">
        <v>40</v>
      </c>
      <c r="V20" s="4">
        <v>55</v>
      </c>
      <c r="W20" s="2" t="s">
        <v>41</v>
      </c>
      <c r="X20" s="4" t="s">
        <v>42</v>
      </c>
    </row>
    <row r="21" spans="1:25">
      <c r="A21" s="6" t="s">
        <v>19</v>
      </c>
      <c r="B21" s="4">
        <v>9559449</v>
      </c>
      <c r="C21" s="2">
        <v>53777</v>
      </c>
      <c r="D21" s="2">
        <f t="shared" si="1"/>
        <v>86.611370591077474</v>
      </c>
      <c r="E21" s="2">
        <v>373</v>
      </c>
      <c r="F21" s="2">
        <f t="shared" si="2"/>
        <v>0.60074086004187466</v>
      </c>
      <c r="G21" s="2">
        <v>7835</v>
      </c>
      <c r="H21" s="8">
        <f t="shared" si="3"/>
        <v>12.618779191496214</v>
      </c>
      <c r="I21" s="2">
        <v>105</v>
      </c>
      <c r="J21" s="8">
        <f t="shared" si="6"/>
        <v>0.16910935738444194</v>
      </c>
      <c r="K21" s="2">
        <v>0</v>
      </c>
      <c r="L21" s="8">
        <f t="shared" si="4"/>
        <v>0</v>
      </c>
      <c r="M21" s="2">
        <f t="shared" si="5"/>
        <v>62090</v>
      </c>
      <c r="N21" s="8">
        <f t="shared" si="7"/>
        <v>0.19414962464405902</v>
      </c>
      <c r="O21" s="2">
        <v>0</v>
      </c>
      <c r="P21" s="2">
        <v>0.95799999999999996</v>
      </c>
      <c r="Q21" s="2">
        <v>0.80700000000000005</v>
      </c>
      <c r="R21" s="2">
        <v>0.89400000000000002</v>
      </c>
      <c r="S21" s="2">
        <v>1.9510000000000001</v>
      </c>
      <c r="T21" s="2">
        <v>0</v>
      </c>
      <c r="U21" s="4" t="s">
        <v>40</v>
      </c>
      <c r="V21" s="4">
        <v>57</v>
      </c>
      <c r="W21" s="2" t="s">
        <v>41</v>
      </c>
      <c r="X21" s="4" t="s">
        <v>42</v>
      </c>
    </row>
    <row r="22" spans="1:25">
      <c r="A22" s="3" t="s">
        <v>53</v>
      </c>
      <c r="B22" s="2">
        <v>9559184</v>
      </c>
      <c r="C22" s="2">
        <v>7818</v>
      </c>
      <c r="D22" s="2">
        <f t="shared" si="1"/>
        <v>79.645476772616135</v>
      </c>
      <c r="E22" s="2">
        <v>54</v>
      </c>
      <c r="F22" s="2">
        <f t="shared" si="2"/>
        <v>0.55012224938875309</v>
      </c>
      <c r="G22" s="2">
        <v>1938</v>
      </c>
      <c r="H22" s="8">
        <f t="shared" si="3"/>
        <v>19.743276283618581</v>
      </c>
      <c r="I22" s="2">
        <v>6</v>
      </c>
      <c r="J22" s="8">
        <f t="shared" si="6"/>
        <v>6.1124694376528114E-2</v>
      </c>
      <c r="K22" s="2">
        <v>0</v>
      </c>
      <c r="L22" s="8">
        <f t="shared" si="4"/>
        <v>0</v>
      </c>
      <c r="M22" s="2">
        <f t="shared" si="5"/>
        <v>9816</v>
      </c>
      <c r="N22" s="8">
        <f>(I22+K22)*100/(C22+I22+K22+100+E22)</f>
        <v>7.5206818751566804E-2</v>
      </c>
      <c r="O22" s="2">
        <v>0</v>
      </c>
      <c r="P22" s="2">
        <v>0.97199999999999998</v>
      </c>
      <c r="Q22" s="2">
        <v>0.85</v>
      </c>
      <c r="R22" s="2">
        <v>0.93799999999999994</v>
      </c>
      <c r="S22" s="2">
        <v>1.7689999999999999</v>
      </c>
      <c r="T22" s="2">
        <v>0</v>
      </c>
      <c r="U22" s="7" t="s">
        <v>40</v>
      </c>
      <c r="V22" s="7">
        <v>28</v>
      </c>
      <c r="W22" s="7" t="s">
        <v>41</v>
      </c>
      <c r="X22" s="7" t="s">
        <v>50</v>
      </c>
    </row>
    <row r="23" spans="1:25">
      <c r="A23" s="3" t="s">
        <v>54</v>
      </c>
      <c r="B23" s="2">
        <v>9559185</v>
      </c>
      <c r="C23" s="2">
        <v>7814</v>
      </c>
      <c r="D23" s="2">
        <f t="shared" si="1"/>
        <v>93.659355148028283</v>
      </c>
      <c r="E23" s="2">
        <v>4</v>
      </c>
      <c r="F23" s="2">
        <f t="shared" si="2"/>
        <v>4.7944384513963802E-2</v>
      </c>
      <c r="G23" s="2">
        <v>510</v>
      </c>
      <c r="H23" s="8">
        <f t="shared" si="3"/>
        <v>6.1129090255303851</v>
      </c>
      <c r="I23" s="2">
        <v>15</v>
      </c>
      <c r="J23" s="8">
        <f t="shared" si="6"/>
        <v>0.17979144192736426</v>
      </c>
      <c r="K23" s="2">
        <v>0</v>
      </c>
      <c r="L23" s="8">
        <f t="shared" si="4"/>
        <v>0</v>
      </c>
      <c r="M23" s="2">
        <f t="shared" si="5"/>
        <v>8343</v>
      </c>
      <c r="N23" s="8">
        <f>(I23+K23)*100/(C23+I23+K23+100+E23)</f>
        <v>0.18908357494012354</v>
      </c>
      <c r="O23" s="2">
        <v>0</v>
      </c>
      <c r="P23" s="2">
        <v>0.94599999999999995</v>
      </c>
      <c r="Q23" s="2">
        <v>0.96599999999999997</v>
      </c>
      <c r="R23" s="2">
        <v>0.93400000000000005</v>
      </c>
      <c r="S23" s="2">
        <v>1.534</v>
      </c>
      <c r="T23" s="2">
        <v>0</v>
      </c>
      <c r="U23" s="7" t="s">
        <v>40</v>
      </c>
      <c r="V23" s="7">
        <v>30</v>
      </c>
      <c r="W23" s="7" t="s">
        <v>41</v>
      </c>
      <c r="X23" s="7" t="s">
        <v>50</v>
      </c>
    </row>
    <row r="24" spans="1:25">
      <c r="A24" s="3" t="s">
        <v>55</v>
      </c>
      <c r="B24" s="2">
        <v>9559186</v>
      </c>
      <c r="C24" s="2">
        <v>7862</v>
      </c>
      <c r="D24" s="2">
        <f t="shared" si="1"/>
        <v>91.653065982746554</v>
      </c>
      <c r="E24" s="2">
        <v>4</v>
      </c>
      <c r="F24" s="2">
        <f t="shared" si="2"/>
        <v>4.6630916297505244E-2</v>
      </c>
      <c r="G24" s="2">
        <v>706</v>
      </c>
      <c r="H24" s="8">
        <f t="shared" si="3"/>
        <v>8.230356726509676</v>
      </c>
      <c r="I24" s="2">
        <v>5</v>
      </c>
      <c r="J24" s="8">
        <f t="shared" si="6"/>
        <v>5.828864537188156E-2</v>
      </c>
      <c r="K24" s="2">
        <v>1</v>
      </c>
      <c r="L24" s="8">
        <f t="shared" si="4"/>
        <v>1.1657729074376311E-2</v>
      </c>
      <c r="M24" s="2">
        <f t="shared" si="5"/>
        <v>8578</v>
      </c>
      <c r="N24" s="8">
        <f>(I24+K24)*100/(C24+I24+K24+100+E24)</f>
        <v>7.5263421976919223E-2</v>
      </c>
      <c r="O24" s="2">
        <v>0</v>
      </c>
      <c r="P24" s="2">
        <v>0.96599999999999997</v>
      </c>
      <c r="Q24" s="2">
        <v>0.76100000000000001</v>
      </c>
      <c r="R24" s="2">
        <v>0.94</v>
      </c>
      <c r="S24" s="2">
        <v>1.4590000000000001</v>
      </c>
      <c r="T24" s="2">
        <v>2.3679999999999999</v>
      </c>
      <c r="U24" s="7" t="s">
        <v>40</v>
      </c>
      <c r="V24" s="7">
        <v>26</v>
      </c>
      <c r="W24" s="7" t="s">
        <v>41</v>
      </c>
      <c r="X24" s="7" t="s">
        <v>51</v>
      </c>
    </row>
    <row r="25" spans="1:25">
      <c r="A25" s="3" t="s">
        <v>56</v>
      </c>
      <c r="B25" s="2">
        <v>9559187</v>
      </c>
      <c r="C25" s="2">
        <v>7850</v>
      </c>
      <c r="D25" s="2">
        <f t="shared" si="1"/>
        <v>78.617926890335497</v>
      </c>
      <c r="E25" s="2">
        <v>12</v>
      </c>
      <c r="F25" s="2">
        <f t="shared" si="2"/>
        <v>0.12018027040560841</v>
      </c>
      <c r="G25" s="2">
        <v>2100</v>
      </c>
      <c r="H25" s="8">
        <f t="shared" si="3"/>
        <v>21.031547320981471</v>
      </c>
      <c r="I25" s="2">
        <v>23</v>
      </c>
      <c r="J25" s="8">
        <f t="shared" si="6"/>
        <v>0.23034551827741612</v>
      </c>
      <c r="K25" s="2">
        <v>0</v>
      </c>
      <c r="L25" s="8">
        <f t="shared" si="4"/>
        <v>0</v>
      </c>
      <c r="M25" s="2">
        <f t="shared" si="5"/>
        <v>9985</v>
      </c>
      <c r="N25" s="8">
        <f>(I25+K25)*100/(C25+I25+K25+100+E25)</f>
        <v>0.28804007514088914</v>
      </c>
      <c r="O25" s="2">
        <v>0</v>
      </c>
      <c r="P25" s="2">
        <v>0.95599999999999996</v>
      </c>
      <c r="Q25" s="2">
        <v>0.88900000000000001</v>
      </c>
      <c r="R25" s="2">
        <v>0.97699999999999998</v>
      </c>
      <c r="S25" s="2">
        <v>1.395</v>
      </c>
      <c r="T25" s="2">
        <v>0</v>
      </c>
      <c r="U25" s="7" t="s">
        <v>40</v>
      </c>
      <c r="V25" s="7">
        <v>26</v>
      </c>
      <c r="W25" s="7" t="s">
        <v>41</v>
      </c>
      <c r="X25" s="7" t="s">
        <v>50</v>
      </c>
    </row>
    <row r="26" spans="1:25">
      <c r="A26" s="3" t="s">
        <v>57</v>
      </c>
      <c r="B26" s="7">
        <v>9558702</v>
      </c>
      <c r="C26" s="2">
        <v>7714</v>
      </c>
      <c r="D26" s="2">
        <f t="shared" si="1"/>
        <v>79.673621152654405</v>
      </c>
      <c r="E26" s="2">
        <v>167</v>
      </c>
      <c r="F26" s="2">
        <f t="shared" si="2"/>
        <v>1.7248502375542243</v>
      </c>
      <c r="G26" s="2">
        <v>1795</v>
      </c>
      <c r="H26" s="8">
        <f t="shared" si="3"/>
        <v>18.539557942573847</v>
      </c>
      <c r="I26" s="2">
        <v>6</v>
      </c>
      <c r="J26" s="8">
        <f t="shared" si="6"/>
        <v>6.1970667217517039E-2</v>
      </c>
      <c r="K26" s="2">
        <v>0</v>
      </c>
      <c r="L26" s="8">
        <f t="shared" si="4"/>
        <v>0</v>
      </c>
      <c r="M26" s="2">
        <f t="shared" si="5"/>
        <v>9682</v>
      </c>
      <c r="N26" s="8">
        <f>(I26+K26)*100/(C26+I26+K26+200)</f>
        <v>7.575757575757576E-2</v>
      </c>
      <c r="O26" s="2">
        <v>0</v>
      </c>
      <c r="P26" s="2">
        <v>0.872</v>
      </c>
      <c r="Q26" s="2">
        <v>0.89700000000000002</v>
      </c>
      <c r="R26" s="2">
        <v>0.93799999999999994</v>
      </c>
      <c r="S26" s="2">
        <v>1.8440000000000001</v>
      </c>
      <c r="T26" s="2">
        <v>0</v>
      </c>
      <c r="U26" s="7" t="s">
        <v>40</v>
      </c>
      <c r="V26" s="7">
        <v>27</v>
      </c>
      <c r="W26" s="7" t="s">
        <v>45</v>
      </c>
      <c r="X26" s="2" t="s">
        <v>50</v>
      </c>
    </row>
    <row r="27" spans="1:25">
      <c r="A27" s="3" t="s">
        <v>58</v>
      </c>
      <c r="B27" s="2">
        <v>9558710</v>
      </c>
      <c r="C27" s="2">
        <v>2511</v>
      </c>
      <c r="D27" s="2">
        <f t="shared" si="1"/>
        <v>49.653945026695666</v>
      </c>
      <c r="E27" s="2">
        <v>93</v>
      </c>
      <c r="F27" s="2">
        <f t="shared" si="2"/>
        <v>1.8390350009887284</v>
      </c>
      <c r="G27" s="2">
        <v>2324</v>
      </c>
      <c r="H27" s="8">
        <f t="shared" si="3"/>
        <v>45.956100454815108</v>
      </c>
      <c r="I27" s="2">
        <v>129</v>
      </c>
      <c r="J27" s="8">
        <f t="shared" si="6"/>
        <v>2.5509195175004944</v>
      </c>
      <c r="K27" s="2">
        <v>0</v>
      </c>
      <c r="L27" s="8">
        <f t="shared" si="4"/>
        <v>0</v>
      </c>
      <c r="M27" s="2">
        <f t="shared" si="5"/>
        <v>5057</v>
      </c>
      <c r="N27" s="8">
        <f>(I27+K27)*100/(C27+I27+K27+100+E27)</f>
        <v>4.5534768796328979</v>
      </c>
      <c r="O27" s="2">
        <v>0</v>
      </c>
      <c r="P27" s="2">
        <v>0.96799999999999997</v>
      </c>
      <c r="Q27" s="2">
        <v>0.94</v>
      </c>
      <c r="R27" s="2">
        <v>0.94099999999999995</v>
      </c>
      <c r="S27" s="2">
        <v>1.2789999999999999</v>
      </c>
      <c r="T27" s="2">
        <v>0</v>
      </c>
      <c r="U27" s="7" t="s">
        <v>40</v>
      </c>
      <c r="V27" s="7">
        <v>30</v>
      </c>
      <c r="W27" s="7" t="s">
        <v>45</v>
      </c>
      <c r="X27" s="7" t="s">
        <v>50</v>
      </c>
    </row>
    <row r="28" spans="1:25">
      <c r="A28" s="3" t="s">
        <v>59</v>
      </c>
      <c r="B28" s="2">
        <v>9387279</v>
      </c>
      <c r="C28" s="2">
        <v>7990</v>
      </c>
      <c r="D28" s="2">
        <f t="shared" si="1"/>
        <v>95.368823108140361</v>
      </c>
      <c r="E28" s="2">
        <v>3</v>
      </c>
      <c r="F28" s="2">
        <f t="shared" si="2"/>
        <v>3.5808068751492006E-2</v>
      </c>
      <c r="G28" s="2">
        <v>376</v>
      </c>
      <c r="H28" s="8">
        <f t="shared" si="3"/>
        <v>4.4879446168536647</v>
      </c>
      <c r="I28" s="2">
        <v>9</v>
      </c>
      <c r="J28" s="8">
        <f t="shared" si="6"/>
        <v>0.107424206254476</v>
      </c>
      <c r="K28" s="2">
        <v>0</v>
      </c>
      <c r="L28" s="8">
        <f t="shared" si="4"/>
        <v>0</v>
      </c>
      <c r="M28" s="2">
        <f t="shared" si="5"/>
        <v>8378</v>
      </c>
      <c r="N28" s="8">
        <f>(I28+K28)*100/(C28+I28+K28+100+E28)</f>
        <v>0.11108368304122439</v>
      </c>
      <c r="O28" s="2">
        <v>0</v>
      </c>
      <c r="P28" s="2">
        <v>0.999</v>
      </c>
      <c r="Q28" s="2">
        <v>0.90400000000000003</v>
      </c>
      <c r="R28" s="2">
        <v>0.96299999999999997</v>
      </c>
      <c r="S28" s="2">
        <v>1.466</v>
      </c>
      <c r="T28" s="2">
        <v>0</v>
      </c>
      <c r="U28" s="7" t="s">
        <v>40</v>
      </c>
      <c r="V28" s="7">
        <v>60</v>
      </c>
      <c r="W28" s="7" t="s">
        <v>41</v>
      </c>
      <c r="X28" s="7" t="s">
        <v>51</v>
      </c>
    </row>
    <row r="29" spans="1:25">
      <c r="A29" s="3" t="s">
        <v>60</v>
      </c>
      <c r="B29" s="2">
        <v>9387262</v>
      </c>
      <c r="C29" s="2">
        <v>6296</v>
      </c>
      <c r="D29" s="2">
        <f t="shared" si="1"/>
        <v>63.640958253310423</v>
      </c>
      <c r="E29" s="2">
        <v>396</v>
      </c>
      <c r="F29" s="2">
        <f t="shared" si="2"/>
        <v>4.00283028403922</v>
      </c>
      <c r="G29" s="2">
        <v>3195</v>
      </c>
      <c r="H29" s="8">
        <f t="shared" si="3"/>
        <v>32.295562518952792</v>
      </c>
      <c r="I29" s="2">
        <v>4</v>
      </c>
      <c r="J29" s="8">
        <f t="shared" si="6"/>
        <v>4.0432629131709287E-2</v>
      </c>
      <c r="K29" s="2">
        <v>2</v>
      </c>
      <c r="L29" s="8">
        <f t="shared" si="4"/>
        <v>2.0216314565854644E-2</v>
      </c>
      <c r="M29" s="2">
        <f t="shared" ref="M29:M103" si="8">C29+E29+G29+I29+K29</f>
        <v>9893</v>
      </c>
      <c r="N29" s="8">
        <f>(I29+K29)*100/(C29+I29+K29+200)</f>
        <v>9.2279298677330049E-2</v>
      </c>
      <c r="O29" s="2">
        <v>0</v>
      </c>
      <c r="P29" s="2">
        <v>1.004</v>
      </c>
      <c r="Q29" s="2">
        <v>0.98199999999999998</v>
      </c>
      <c r="R29" s="2">
        <v>0.98399999999999999</v>
      </c>
      <c r="S29" s="2">
        <v>1.639</v>
      </c>
      <c r="T29" s="2">
        <v>2.3479999999999999</v>
      </c>
      <c r="U29" s="7" t="s">
        <v>40</v>
      </c>
      <c r="V29" s="7">
        <v>30</v>
      </c>
      <c r="W29" s="7" t="s">
        <v>45</v>
      </c>
      <c r="X29" s="7" t="s">
        <v>50</v>
      </c>
    </row>
    <row r="30" spans="1:25">
      <c r="A30" s="3" t="s">
        <v>61</v>
      </c>
      <c r="B30" s="2">
        <v>9559205</v>
      </c>
      <c r="C30" s="2">
        <v>7963</v>
      </c>
      <c r="D30" s="2">
        <f t="shared" si="1"/>
        <v>90.995314821163291</v>
      </c>
      <c r="E30" s="2">
        <v>9</v>
      </c>
      <c r="F30" s="2">
        <f t="shared" si="2"/>
        <v>0.10284538909838875</v>
      </c>
      <c r="G30" s="2">
        <v>769</v>
      </c>
      <c r="H30" s="8">
        <f t="shared" si="3"/>
        <v>8.7875671351845508</v>
      </c>
      <c r="I30" s="2">
        <v>10</v>
      </c>
      <c r="J30" s="8">
        <f t="shared" si="6"/>
        <v>0.11427265455376528</v>
      </c>
      <c r="K30" s="2">
        <v>0</v>
      </c>
      <c r="L30" s="8">
        <f t="shared" si="4"/>
        <v>0</v>
      </c>
      <c r="M30" s="2">
        <f t="shared" si="8"/>
        <v>8751</v>
      </c>
      <c r="N30" s="8">
        <f>(I30+K30)*100/(C30+I30+K30+100+E30)</f>
        <v>0.12373174956693887</v>
      </c>
      <c r="O30" s="2">
        <v>0</v>
      </c>
      <c r="P30" s="2">
        <v>0.97199999999999998</v>
      </c>
      <c r="Q30" s="2">
        <v>0.84299999999999997</v>
      </c>
      <c r="R30" s="2">
        <v>0.998</v>
      </c>
      <c r="S30" s="2">
        <v>1.5229999999999999</v>
      </c>
      <c r="T30" s="2">
        <v>0</v>
      </c>
      <c r="U30" s="7" t="s">
        <v>40</v>
      </c>
      <c r="V30" s="7">
        <v>30</v>
      </c>
      <c r="W30" s="7" t="s">
        <v>41</v>
      </c>
      <c r="X30" s="7" t="s">
        <v>50</v>
      </c>
    </row>
    <row r="31" spans="1:25">
      <c r="A31" s="3" t="s">
        <v>62</v>
      </c>
      <c r="B31" s="2">
        <v>9559190</v>
      </c>
      <c r="C31" s="2">
        <v>5854</v>
      </c>
      <c r="D31" s="2">
        <f t="shared" si="1"/>
        <v>61.183110367892979</v>
      </c>
      <c r="E31" s="2">
        <v>203</v>
      </c>
      <c r="F31" s="2">
        <f t="shared" si="2"/>
        <v>2.1216555183946486</v>
      </c>
      <c r="G31" s="2">
        <v>3507</v>
      </c>
      <c r="H31" s="8">
        <f t="shared" si="3"/>
        <v>36.653428093645488</v>
      </c>
      <c r="I31" s="2">
        <v>4</v>
      </c>
      <c r="J31" s="8">
        <f t="shared" si="6"/>
        <v>4.1806020066889632E-2</v>
      </c>
      <c r="K31" s="2">
        <v>0</v>
      </c>
      <c r="L31" s="8">
        <f t="shared" si="4"/>
        <v>0</v>
      </c>
      <c r="M31" s="2">
        <f t="shared" si="8"/>
        <v>9568</v>
      </c>
      <c r="N31" s="8">
        <f>(I31+K31)*100/(C31+I31+K31+200)</f>
        <v>6.6028392208649714E-2</v>
      </c>
      <c r="O31" s="2">
        <v>0</v>
      </c>
      <c r="P31" s="2">
        <v>0.95299999999999996</v>
      </c>
      <c r="Q31" s="2">
        <v>0.875</v>
      </c>
      <c r="R31" s="2">
        <v>0.91700000000000004</v>
      </c>
      <c r="S31" s="2">
        <v>1.3560000000000001</v>
      </c>
      <c r="T31" s="2">
        <v>0</v>
      </c>
      <c r="U31" s="7" t="s">
        <v>40</v>
      </c>
      <c r="V31" s="7">
        <v>26</v>
      </c>
      <c r="W31" s="7" t="s">
        <v>45</v>
      </c>
      <c r="X31" s="7" t="s">
        <v>51</v>
      </c>
    </row>
    <row r="32" spans="1:25">
      <c r="A32" s="3" t="s">
        <v>620</v>
      </c>
      <c r="B32" s="2">
        <v>9559501</v>
      </c>
      <c r="C32" s="2">
        <v>7841</v>
      </c>
      <c r="D32" s="2">
        <f t="shared" si="1"/>
        <v>83.789271211797399</v>
      </c>
      <c r="E32" s="2">
        <v>96</v>
      </c>
      <c r="F32" s="2">
        <f t="shared" si="2"/>
        <v>1.0258602265441334</v>
      </c>
      <c r="G32" s="2">
        <v>1409</v>
      </c>
      <c r="H32" s="8">
        <f t="shared" si="3"/>
        <v>15.056636033340457</v>
      </c>
      <c r="I32" s="2">
        <v>12</v>
      </c>
      <c r="J32" s="8">
        <f t="shared" si="6"/>
        <v>0.12823252831801668</v>
      </c>
      <c r="K32" s="2">
        <v>0</v>
      </c>
      <c r="L32" s="8">
        <f t="shared" si="4"/>
        <v>0</v>
      </c>
      <c r="M32" s="2">
        <f t="shared" si="8"/>
        <v>9358</v>
      </c>
      <c r="N32" s="8">
        <f>(I32+K32)*100/(C32+I32+K32+100+E32)</f>
        <v>0.14908684308609765</v>
      </c>
      <c r="O32" s="2">
        <v>0</v>
      </c>
      <c r="P32" s="2">
        <v>0.95499999999999996</v>
      </c>
      <c r="Q32" s="2">
        <v>0.85799999999999998</v>
      </c>
      <c r="R32" s="2">
        <v>0.88</v>
      </c>
      <c r="S32" s="2">
        <v>1.631</v>
      </c>
      <c r="T32" s="2">
        <v>0</v>
      </c>
      <c r="U32" s="7" t="s">
        <v>40</v>
      </c>
      <c r="V32" s="7">
        <v>56</v>
      </c>
      <c r="W32" s="7" t="s">
        <v>52</v>
      </c>
      <c r="X32" s="7" t="s">
        <v>51</v>
      </c>
    </row>
    <row r="33" spans="1:24">
      <c r="A33" s="3" t="s">
        <v>620</v>
      </c>
      <c r="B33" s="2">
        <v>9559500</v>
      </c>
      <c r="C33" s="2">
        <v>7762</v>
      </c>
      <c r="D33" s="2">
        <f t="shared" si="1"/>
        <v>82.732892773395861</v>
      </c>
      <c r="E33" s="2">
        <v>106</v>
      </c>
      <c r="F33" s="2">
        <f t="shared" si="2"/>
        <v>1.1298230654444681</v>
      </c>
      <c r="G33" s="2">
        <v>1489</v>
      </c>
      <c r="H33" s="8">
        <f t="shared" si="3"/>
        <v>15.870816457045406</v>
      </c>
      <c r="I33" s="2">
        <v>25</v>
      </c>
      <c r="J33" s="8">
        <f t="shared" si="6"/>
        <v>0.26646770411426135</v>
      </c>
      <c r="K33" s="2">
        <v>0</v>
      </c>
      <c r="L33" s="8">
        <f t="shared" si="4"/>
        <v>0</v>
      </c>
      <c r="M33" s="2">
        <f t="shared" si="8"/>
        <v>9382</v>
      </c>
      <c r="N33" s="8">
        <f>(I33+K33)*100/(C33+I33+K33+200)</f>
        <v>0.31300863903843745</v>
      </c>
      <c r="O33" s="2">
        <v>0</v>
      </c>
      <c r="P33" s="2">
        <v>0.98299999999999998</v>
      </c>
      <c r="Q33" s="2">
        <v>0.89900000000000002</v>
      </c>
      <c r="R33" s="2">
        <v>0.91900000000000004</v>
      </c>
      <c r="S33" s="2">
        <v>1.542</v>
      </c>
      <c r="T33" s="2">
        <v>0</v>
      </c>
      <c r="U33" s="7" t="s">
        <v>40</v>
      </c>
      <c r="V33" s="7">
        <v>46</v>
      </c>
      <c r="W33" s="7" t="s">
        <v>52</v>
      </c>
      <c r="X33" s="7" t="s">
        <v>50</v>
      </c>
    </row>
    <row r="34" spans="1:24">
      <c r="A34" s="3" t="s">
        <v>620</v>
      </c>
      <c r="B34" s="2">
        <v>9559502</v>
      </c>
      <c r="C34" s="2">
        <v>7834</v>
      </c>
      <c r="D34" s="2">
        <f t="shared" si="1"/>
        <v>79.751603379822868</v>
      </c>
      <c r="E34" s="2">
        <v>128</v>
      </c>
      <c r="F34" s="2">
        <f t="shared" si="2"/>
        <v>1.303064236994808</v>
      </c>
      <c r="G34" s="2">
        <v>1844</v>
      </c>
      <c r="H34" s="8">
        <f t="shared" si="3"/>
        <v>18.772269164206453</v>
      </c>
      <c r="I34" s="2">
        <v>16</v>
      </c>
      <c r="J34" s="8">
        <f t="shared" si="6"/>
        <v>0.162883029624351</v>
      </c>
      <c r="K34" s="2">
        <v>1</v>
      </c>
      <c r="L34" s="8">
        <f t="shared" si="4"/>
        <v>1.0180189351521938E-2</v>
      </c>
      <c r="M34" s="2">
        <f t="shared" si="8"/>
        <v>9823</v>
      </c>
      <c r="N34" s="8">
        <f>(I34+K34)*100/(C34+I34+K34+200)</f>
        <v>0.21115389392622033</v>
      </c>
      <c r="O34" s="2">
        <v>0</v>
      </c>
      <c r="P34" s="2">
        <v>0.95</v>
      </c>
      <c r="Q34" s="2">
        <v>0.84099999999999997</v>
      </c>
      <c r="R34" s="2">
        <v>0.90800000000000003</v>
      </c>
      <c r="S34" s="2">
        <v>1.536</v>
      </c>
      <c r="T34" s="2">
        <v>2.3519999999999999</v>
      </c>
      <c r="U34" s="7" t="s">
        <v>40</v>
      </c>
      <c r="V34" s="7">
        <v>52</v>
      </c>
      <c r="W34" s="7" t="s">
        <v>52</v>
      </c>
      <c r="X34" s="7" t="s">
        <v>51</v>
      </c>
    </row>
    <row r="35" spans="1:24">
      <c r="A35" s="3" t="s">
        <v>620</v>
      </c>
      <c r="B35" s="2">
        <v>9559503</v>
      </c>
      <c r="C35" s="2">
        <v>7734</v>
      </c>
      <c r="D35" s="2">
        <f t="shared" si="1"/>
        <v>84.478427089022389</v>
      </c>
      <c r="E35" s="2">
        <v>38</v>
      </c>
      <c r="F35" s="2">
        <f t="shared" si="2"/>
        <v>0.41507373020207539</v>
      </c>
      <c r="G35" s="2">
        <v>1268</v>
      </c>
      <c r="H35" s="8">
        <f t="shared" si="3"/>
        <v>13.850354997269251</v>
      </c>
      <c r="I35" s="2">
        <v>115</v>
      </c>
      <c r="J35" s="8">
        <f t="shared" si="6"/>
        <v>1.2561441835062808</v>
      </c>
      <c r="K35" s="2">
        <v>0</v>
      </c>
      <c r="L35" s="8">
        <f t="shared" si="4"/>
        <v>0</v>
      </c>
      <c r="M35" s="2">
        <f t="shared" si="8"/>
        <v>9155</v>
      </c>
      <c r="N35" s="8">
        <f>(I35+K35)*100/(C35+I35+K35+100+E35)</f>
        <v>1.4398397395768123</v>
      </c>
      <c r="O35" s="2">
        <v>0</v>
      </c>
      <c r="P35" s="2">
        <v>0.996</v>
      </c>
      <c r="Q35" s="2">
        <v>0.85699999999999998</v>
      </c>
      <c r="R35" s="2">
        <v>0.98599999999999999</v>
      </c>
      <c r="S35" s="2">
        <v>1.302</v>
      </c>
      <c r="T35" s="2">
        <v>0</v>
      </c>
      <c r="U35" s="7" t="s">
        <v>40</v>
      </c>
      <c r="V35" s="7">
        <v>52</v>
      </c>
      <c r="W35" s="7" t="s">
        <v>52</v>
      </c>
      <c r="X35" s="7" t="s">
        <v>51</v>
      </c>
    </row>
    <row r="36" spans="1:24">
      <c r="A36" s="3" t="s">
        <v>620</v>
      </c>
      <c r="B36" s="2">
        <v>9559516</v>
      </c>
      <c r="C36" s="2">
        <v>7846</v>
      </c>
      <c r="D36" s="2">
        <f t="shared" si="1"/>
        <v>86.011839508879632</v>
      </c>
      <c r="E36" s="2">
        <v>33</v>
      </c>
      <c r="F36" s="2">
        <f t="shared" si="2"/>
        <v>0.36176277132207851</v>
      </c>
      <c r="G36" s="2">
        <v>1235</v>
      </c>
      <c r="H36" s="8">
        <f t="shared" si="3"/>
        <v>13.53869765402324</v>
      </c>
      <c r="I36" s="2">
        <v>8</v>
      </c>
      <c r="J36" s="8">
        <f t="shared" si="6"/>
        <v>8.7700065775049338E-2</v>
      </c>
      <c r="K36" s="2">
        <v>0</v>
      </c>
      <c r="L36" s="8">
        <f t="shared" si="4"/>
        <v>0</v>
      </c>
      <c r="M36" s="2">
        <f t="shared" si="8"/>
        <v>9122</v>
      </c>
      <c r="N36" s="8">
        <f t="shared" ref="N36:N42" si="9">(I36+K36)*100/(C36+I36+K36+100+E36)</f>
        <v>0.10016276449229999</v>
      </c>
      <c r="O36" s="2">
        <v>0</v>
      </c>
      <c r="P36" s="2">
        <v>0.97299999999999998</v>
      </c>
      <c r="Q36" s="2">
        <v>0.84</v>
      </c>
      <c r="R36" s="2">
        <v>0.91800000000000004</v>
      </c>
      <c r="S36" s="2">
        <v>1.6519999999999999</v>
      </c>
      <c r="T36" s="2">
        <v>0</v>
      </c>
      <c r="U36" s="7" t="s">
        <v>40</v>
      </c>
      <c r="V36" s="7">
        <v>46</v>
      </c>
      <c r="W36" s="7" t="s">
        <v>52</v>
      </c>
      <c r="X36" s="7" t="s">
        <v>50</v>
      </c>
    </row>
    <row r="37" spans="1:24">
      <c r="A37" s="3" t="s">
        <v>620</v>
      </c>
      <c r="B37" s="2">
        <v>9559517</v>
      </c>
      <c r="C37" s="2">
        <v>7813</v>
      </c>
      <c r="D37" s="2">
        <f t="shared" si="1"/>
        <v>87.315601251676355</v>
      </c>
      <c r="E37" s="2">
        <v>26</v>
      </c>
      <c r="F37" s="2">
        <f t="shared" si="2"/>
        <v>0.29056772463120251</v>
      </c>
      <c r="G37" s="2">
        <v>1106</v>
      </c>
      <c r="H37" s="8">
        <f t="shared" si="3"/>
        <v>12.36030397854269</v>
      </c>
      <c r="I37" s="2">
        <v>3</v>
      </c>
      <c r="J37" s="8">
        <f t="shared" si="6"/>
        <v>3.3527045149754138E-2</v>
      </c>
      <c r="K37" s="2">
        <v>0</v>
      </c>
      <c r="L37" s="8">
        <f t="shared" si="4"/>
        <v>0</v>
      </c>
      <c r="M37" s="2">
        <f t="shared" si="8"/>
        <v>8948</v>
      </c>
      <c r="N37" s="8">
        <f t="shared" si="9"/>
        <v>3.7773860488541929E-2</v>
      </c>
      <c r="O37" s="2">
        <v>0</v>
      </c>
      <c r="P37" s="2">
        <v>0.98399999999999999</v>
      </c>
      <c r="Q37" s="2">
        <v>0.90900000000000003</v>
      </c>
      <c r="R37" s="2">
        <v>0.92100000000000004</v>
      </c>
      <c r="S37" s="2">
        <v>2.0619999999999998</v>
      </c>
      <c r="T37" s="2">
        <v>0</v>
      </c>
      <c r="U37" s="7" t="s">
        <v>40</v>
      </c>
      <c r="V37" s="7">
        <v>29</v>
      </c>
      <c r="W37" s="7" t="s">
        <v>52</v>
      </c>
      <c r="X37" s="7" t="s">
        <v>50</v>
      </c>
    </row>
    <row r="38" spans="1:24">
      <c r="A38" s="3" t="s">
        <v>620</v>
      </c>
      <c r="B38" s="2">
        <v>9559520</v>
      </c>
      <c r="C38" s="2">
        <v>4664</v>
      </c>
      <c r="D38" s="2">
        <f t="shared" si="1"/>
        <v>80.041187575081523</v>
      </c>
      <c r="E38" s="2">
        <v>64</v>
      </c>
      <c r="F38" s="2">
        <f t="shared" si="2"/>
        <v>1.0983353355071219</v>
      </c>
      <c r="G38" s="2">
        <v>1095</v>
      </c>
      <c r="H38" s="8">
        <f t="shared" si="3"/>
        <v>18.791831130942168</v>
      </c>
      <c r="I38" s="2">
        <v>4</v>
      </c>
      <c r="J38" s="8">
        <f t="shared" si="6"/>
        <v>6.864595846919512E-2</v>
      </c>
      <c r="K38" s="2">
        <v>0</v>
      </c>
      <c r="L38" s="8">
        <f t="shared" si="4"/>
        <v>0</v>
      </c>
      <c r="M38" s="2">
        <f t="shared" si="8"/>
        <v>5827</v>
      </c>
      <c r="N38" s="8">
        <f t="shared" si="9"/>
        <v>8.2781456953642391E-2</v>
      </c>
      <c r="O38" s="2">
        <v>0</v>
      </c>
      <c r="P38" s="2">
        <v>0.93700000000000006</v>
      </c>
      <c r="Q38" s="2">
        <v>0.91600000000000004</v>
      </c>
      <c r="R38" s="2">
        <v>0.89400000000000002</v>
      </c>
      <c r="S38" s="2">
        <v>1.883</v>
      </c>
      <c r="T38" s="2">
        <v>0</v>
      </c>
      <c r="U38" s="7" t="s">
        <v>40</v>
      </c>
      <c r="V38" s="7">
        <v>33</v>
      </c>
      <c r="W38" s="7" t="s">
        <v>52</v>
      </c>
      <c r="X38" s="7" t="s">
        <v>50</v>
      </c>
    </row>
    <row r="39" spans="1:24">
      <c r="A39" s="3" t="s">
        <v>620</v>
      </c>
      <c r="B39" s="2">
        <v>9559522</v>
      </c>
      <c r="C39" s="2">
        <v>7617</v>
      </c>
      <c r="D39" s="2">
        <f t="shared" si="1"/>
        <v>90.334440227703979</v>
      </c>
      <c r="E39" s="2">
        <v>22</v>
      </c>
      <c r="F39" s="2">
        <f t="shared" si="2"/>
        <v>0.26091081593927895</v>
      </c>
      <c r="G39" s="2">
        <v>786</v>
      </c>
      <c r="H39" s="8">
        <f t="shared" si="3"/>
        <v>9.3216318785578753</v>
      </c>
      <c r="I39" s="2">
        <v>7</v>
      </c>
      <c r="J39" s="8">
        <f t="shared" si="6"/>
        <v>8.3017077798861486E-2</v>
      </c>
      <c r="K39" s="2">
        <v>0</v>
      </c>
      <c r="L39" s="8">
        <f t="shared" si="4"/>
        <v>0</v>
      </c>
      <c r="M39" s="2">
        <f t="shared" si="8"/>
        <v>8432</v>
      </c>
      <c r="N39" s="8">
        <f t="shared" si="9"/>
        <v>9.0369222824683709E-2</v>
      </c>
      <c r="O39" s="2">
        <v>0</v>
      </c>
      <c r="P39" s="2">
        <v>0.93400000000000005</v>
      </c>
      <c r="Q39" s="2">
        <v>0.83899999999999997</v>
      </c>
      <c r="R39" s="2">
        <v>0.89300000000000002</v>
      </c>
      <c r="S39" s="2">
        <v>1.819</v>
      </c>
      <c r="T39" s="2">
        <v>0</v>
      </c>
      <c r="U39" s="7" t="s">
        <v>40</v>
      </c>
      <c r="V39" s="7">
        <v>57</v>
      </c>
      <c r="W39" s="7" t="s">
        <v>52</v>
      </c>
      <c r="X39" s="7" t="s">
        <v>51</v>
      </c>
    </row>
    <row r="40" spans="1:24">
      <c r="A40" s="3" t="s">
        <v>620</v>
      </c>
      <c r="B40" s="2">
        <v>9559523</v>
      </c>
      <c r="C40" s="2">
        <v>7846</v>
      </c>
      <c r="D40" s="2">
        <f t="shared" si="1"/>
        <v>93.393643613855488</v>
      </c>
      <c r="E40" s="2">
        <v>30</v>
      </c>
      <c r="F40" s="2">
        <f t="shared" si="2"/>
        <v>0.35710034519700035</v>
      </c>
      <c r="G40" s="2">
        <v>519</v>
      </c>
      <c r="H40" s="8">
        <f t="shared" si="3"/>
        <v>6.177835971908106</v>
      </c>
      <c r="I40" s="2">
        <v>6</v>
      </c>
      <c r="J40" s="8">
        <f t="shared" si="6"/>
        <v>7.1420069039400069E-2</v>
      </c>
      <c r="K40" s="2">
        <v>0</v>
      </c>
      <c r="L40" s="8">
        <f t="shared" si="4"/>
        <v>0</v>
      </c>
      <c r="M40" s="2">
        <f t="shared" si="8"/>
        <v>8401</v>
      </c>
      <c r="N40" s="8">
        <f t="shared" si="9"/>
        <v>7.5169130543723373E-2</v>
      </c>
      <c r="O40" s="2">
        <v>0</v>
      </c>
      <c r="P40" s="2">
        <v>0.93700000000000006</v>
      </c>
      <c r="Q40" s="2">
        <v>0.89900000000000002</v>
      </c>
      <c r="R40" s="2">
        <v>0.88500000000000001</v>
      </c>
      <c r="S40" s="2">
        <v>2.0019999999999998</v>
      </c>
      <c r="T40" s="2">
        <v>0</v>
      </c>
      <c r="U40" s="7" t="s">
        <v>40</v>
      </c>
      <c r="V40" s="7">
        <v>59</v>
      </c>
      <c r="W40" s="7" t="s">
        <v>52</v>
      </c>
      <c r="X40" s="7" t="s">
        <v>51</v>
      </c>
    </row>
    <row r="41" spans="1:24">
      <c r="A41" s="3" t="s">
        <v>620</v>
      </c>
      <c r="B41" s="2">
        <v>9559526</v>
      </c>
      <c r="C41" s="2">
        <v>7813</v>
      </c>
      <c r="D41" s="2">
        <f t="shared" si="1"/>
        <v>81.760150690665554</v>
      </c>
      <c r="E41" s="2">
        <v>48</v>
      </c>
      <c r="F41" s="2">
        <f t="shared" si="2"/>
        <v>0.50230221850146506</v>
      </c>
      <c r="G41" s="2">
        <v>1685</v>
      </c>
      <c r="H41" s="8">
        <f t="shared" si="3"/>
        <v>17.632900795311848</v>
      </c>
      <c r="I41" s="2">
        <v>10</v>
      </c>
      <c r="J41" s="8">
        <f t="shared" si="6"/>
        <v>0.10464629552113855</v>
      </c>
      <c r="K41" s="2">
        <v>0</v>
      </c>
      <c r="L41" s="8">
        <f t="shared" si="4"/>
        <v>0</v>
      </c>
      <c r="M41" s="2">
        <f t="shared" si="8"/>
        <v>9556</v>
      </c>
      <c r="N41" s="8">
        <f t="shared" si="9"/>
        <v>0.12545477355413373</v>
      </c>
      <c r="O41" s="2">
        <v>0</v>
      </c>
      <c r="P41" s="2">
        <v>0.95299999999999996</v>
      </c>
      <c r="Q41" s="2">
        <v>0.85099999999999998</v>
      </c>
      <c r="R41" s="2">
        <v>0.89100000000000001</v>
      </c>
      <c r="S41" s="2">
        <v>2.0030000000000001</v>
      </c>
      <c r="T41" s="2">
        <v>0</v>
      </c>
      <c r="U41" s="7" t="s">
        <v>40</v>
      </c>
      <c r="V41" s="7">
        <v>62</v>
      </c>
      <c r="W41" s="7" t="s">
        <v>52</v>
      </c>
      <c r="X41" s="7" t="s">
        <v>51</v>
      </c>
    </row>
    <row r="42" spans="1:24">
      <c r="A42" s="3" t="s">
        <v>620</v>
      </c>
      <c r="B42" s="2">
        <v>9559529</v>
      </c>
      <c r="C42" s="2">
        <v>4016</v>
      </c>
      <c r="D42" s="2">
        <f t="shared" si="1"/>
        <v>61.051991486774092</v>
      </c>
      <c r="E42" s="2">
        <v>67</v>
      </c>
      <c r="F42" s="2">
        <f t="shared" si="2"/>
        <v>1.0185466707205837</v>
      </c>
      <c r="G42" s="2">
        <v>2489</v>
      </c>
      <c r="H42" s="8">
        <f t="shared" si="3"/>
        <v>37.838248707813925</v>
      </c>
      <c r="I42" s="2">
        <v>6</v>
      </c>
      <c r="J42" s="8">
        <f t="shared" si="6"/>
        <v>9.1213134691395567E-2</v>
      </c>
      <c r="K42" s="2">
        <v>0</v>
      </c>
      <c r="L42" s="8">
        <f t="shared" si="4"/>
        <v>0</v>
      </c>
      <c r="M42" s="2">
        <f t="shared" si="8"/>
        <v>6578</v>
      </c>
      <c r="N42" s="8">
        <f t="shared" si="9"/>
        <v>0.14323227500596802</v>
      </c>
      <c r="O42" s="2">
        <v>0</v>
      </c>
      <c r="P42" s="2">
        <v>0.90900000000000003</v>
      </c>
      <c r="Q42" s="2">
        <v>0.88700000000000001</v>
      </c>
      <c r="R42" s="2">
        <v>0.88300000000000001</v>
      </c>
      <c r="S42" s="2">
        <v>1.7669999999999999</v>
      </c>
      <c r="T42" s="2">
        <v>0</v>
      </c>
      <c r="U42" s="1" t="s">
        <v>71</v>
      </c>
      <c r="V42" s="1">
        <v>52</v>
      </c>
      <c r="W42" s="1" t="s">
        <v>72</v>
      </c>
      <c r="X42" s="1" t="s">
        <v>73</v>
      </c>
    </row>
    <row r="43" spans="1:24">
      <c r="A43" s="3" t="s">
        <v>620</v>
      </c>
      <c r="B43" s="2">
        <v>9559525</v>
      </c>
      <c r="C43" s="2">
        <v>487</v>
      </c>
      <c r="D43" s="2">
        <f t="shared" si="1"/>
        <v>75.975039001560063</v>
      </c>
      <c r="E43" s="2">
        <v>48</v>
      </c>
      <c r="F43" s="2">
        <f t="shared" si="2"/>
        <v>7.4882995319812791</v>
      </c>
      <c r="G43" s="2">
        <v>105</v>
      </c>
      <c r="H43" s="8">
        <f t="shared" si="3"/>
        <v>16.380655226209047</v>
      </c>
      <c r="I43" s="2">
        <v>1</v>
      </c>
      <c r="J43" s="8">
        <f t="shared" si="6"/>
        <v>0.15600624024960999</v>
      </c>
      <c r="K43" s="2">
        <v>0</v>
      </c>
      <c r="L43" s="8">
        <f t="shared" si="4"/>
        <v>0</v>
      </c>
      <c r="M43" s="2">
        <f t="shared" si="8"/>
        <v>641</v>
      </c>
      <c r="N43" s="8">
        <f>(I43+K43)*100/(C43+I43+K43+100+E43)</f>
        <v>0.15723270440251572</v>
      </c>
      <c r="O43" s="2">
        <v>0</v>
      </c>
      <c r="P43" s="2">
        <v>0.96899999999999997</v>
      </c>
      <c r="Q43" s="2">
        <v>0.877</v>
      </c>
      <c r="R43" s="2">
        <v>0.89400000000000002</v>
      </c>
      <c r="S43" s="2">
        <v>2.0640000000000001</v>
      </c>
      <c r="T43" s="2">
        <v>0</v>
      </c>
      <c r="U43" s="1" t="s">
        <v>71</v>
      </c>
      <c r="V43" s="1">
        <v>52</v>
      </c>
      <c r="W43" s="1" t="s">
        <v>72</v>
      </c>
      <c r="X43" s="1" t="s">
        <v>73</v>
      </c>
    </row>
    <row r="44" spans="1:24">
      <c r="A44" s="17" t="s">
        <v>63</v>
      </c>
      <c r="B44" s="2">
        <v>9558701</v>
      </c>
      <c r="C44" s="2">
        <v>7685</v>
      </c>
      <c r="D44" s="2">
        <f t="shared" si="1"/>
        <v>85.142920452027482</v>
      </c>
      <c r="E44" s="2">
        <v>141</v>
      </c>
      <c r="F44" s="2">
        <f t="shared" si="2"/>
        <v>1.5621537779747396</v>
      </c>
      <c r="G44" s="2">
        <v>1177</v>
      </c>
      <c r="H44" s="8">
        <f t="shared" si="3"/>
        <v>13.04010635940616</v>
      </c>
      <c r="I44" s="2">
        <v>23</v>
      </c>
      <c r="J44" s="8">
        <f t="shared" si="6"/>
        <v>0.25481941059162422</v>
      </c>
      <c r="K44" s="2">
        <v>0</v>
      </c>
      <c r="L44" s="8">
        <f t="shared" si="4"/>
        <v>0</v>
      </c>
      <c r="M44" s="2">
        <f t="shared" si="8"/>
        <v>9026</v>
      </c>
      <c r="N44" s="8">
        <f>(I44+K44)*100/(C44+I44+K44+200)</f>
        <v>0.2908447142134547</v>
      </c>
      <c r="O44" s="2">
        <v>0</v>
      </c>
      <c r="P44" s="2">
        <v>0.91500000000000004</v>
      </c>
      <c r="Q44" s="2">
        <v>0.83899999999999997</v>
      </c>
      <c r="R44" s="2">
        <v>0.91</v>
      </c>
      <c r="S44" s="2">
        <v>1.6739999999999999</v>
      </c>
      <c r="T44" s="2">
        <v>0</v>
      </c>
      <c r="U44" s="1" t="s">
        <v>74</v>
      </c>
      <c r="V44" s="1">
        <v>26</v>
      </c>
      <c r="W44" s="1" t="s">
        <v>75</v>
      </c>
      <c r="X44" s="1" t="s">
        <v>76</v>
      </c>
    </row>
    <row r="45" spans="1:24">
      <c r="A45" s="7" t="s">
        <v>64</v>
      </c>
      <c r="B45" s="2">
        <v>9558703</v>
      </c>
      <c r="C45" s="2">
        <v>7269</v>
      </c>
      <c r="D45" s="2">
        <f t="shared" si="1"/>
        <v>33.17814596741065</v>
      </c>
      <c r="E45" s="2">
        <v>107</v>
      </c>
      <c r="F45" s="2">
        <f t="shared" si="2"/>
        <v>0.48838376922725818</v>
      </c>
      <c r="G45" s="2">
        <v>14530</v>
      </c>
      <c r="H45" s="8">
        <f t="shared" si="3"/>
        <v>66.319777260486561</v>
      </c>
      <c r="I45" s="2">
        <v>3</v>
      </c>
      <c r="J45" s="8">
        <f t="shared" si="6"/>
        <v>1.3693002875530604E-2</v>
      </c>
      <c r="K45" s="2">
        <v>0</v>
      </c>
      <c r="L45" s="8">
        <f t="shared" si="4"/>
        <v>0</v>
      </c>
      <c r="M45" s="2">
        <f t="shared" si="8"/>
        <v>21909</v>
      </c>
      <c r="N45" s="8">
        <f>(I45+K45)*100/(C45+I45+K45+200)</f>
        <v>4.0149892933618841E-2</v>
      </c>
      <c r="O45" s="2">
        <v>0</v>
      </c>
      <c r="P45" s="2">
        <v>0.96</v>
      </c>
      <c r="Q45" s="2">
        <v>0.84299999999999997</v>
      </c>
      <c r="R45" s="2">
        <v>0.88700000000000001</v>
      </c>
      <c r="S45" s="2">
        <v>2.1520000000000001</v>
      </c>
      <c r="T45" s="2">
        <v>0</v>
      </c>
      <c r="U45" s="1" t="s">
        <v>74</v>
      </c>
      <c r="V45" s="1">
        <v>37</v>
      </c>
      <c r="W45" s="1" t="s">
        <v>75</v>
      </c>
      <c r="X45" s="1" t="s">
        <v>76</v>
      </c>
    </row>
    <row r="46" spans="1:24">
      <c r="A46" s="7" t="s">
        <v>65</v>
      </c>
      <c r="B46" s="2">
        <v>9558704</v>
      </c>
      <c r="C46" s="2">
        <v>3455</v>
      </c>
      <c r="D46" s="2">
        <f t="shared" si="1"/>
        <v>72.416684133305381</v>
      </c>
      <c r="E46" s="2">
        <v>63</v>
      </c>
      <c r="F46" s="2">
        <f t="shared" si="2"/>
        <v>1.3204778872353804</v>
      </c>
      <c r="G46" s="2">
        <v>1250</v>
      </c>
      <c r="H46" s="8">
        <f t="shared" si="3"/>
        <v>26.199958080067073</v>
      </c>
      <c r="I46" s="2">
        <v>3</v>
      </c>
      <c r="J46" s="8">
        <f t="shared" si="6"/>
        <v>6.2879899392160973E-2</v>
      </c>
      <c r="K46" s="2">
        <v>0</v>
      </c>
      <c r="L46" s="8">
        <f t="shared" si="4"/>
        <v>0</v>
      </c>
      <c r="M46" s="2">
        <f t="shared" si="8"/>
        <v>4771</v>
      </c>
      <c r="N46" s="8">
        <f>(I46+K46)*100/(C46+I46+K46+100+E46)</f>
        <v>8.2850041425020712E-2</v>
      </c>
      <c r="O46" s="2">
        <v>0</v>
      </c>
      <c r="P46" s="2">
        <v>0.94099999999999995</v>
      </c>
      <c r="Q46" s="2">
        <v>0.85699999999999998</v>
      </c>
      <c r="R46" s="2">
        <v>0.85299999999999998</v>
      </c>
      <c r="S46" s="2">
        <v>2.0070000000000001</v>
      </c>
      <c r="T46" s="2">
        <v>0</v>
      </c>
      <c r="U46" s="1" t="s">
        <v>74</v>
      </c>
      <c r="V46" s="1">
        <v>40</v>
      </c>
      <c r="W46" s="1" t="s">
        <v>75</v>
      </c>
      <c r="X46" s="1" t="s">
        <v>76</v>
      </c>
    </row>
    <row r="47" spans="1:24">
      <c r="A47" s="7" t="s">
        <v>66</v>
      </c>
      <c r="B47" s="2">
        <v>9558705</v>
      </c>
      <c r="C47" s="2">
        <v>675</v>
      </c>
      <c r="D47" s="2">
        <f t="shared" si="1"/>
        <v>54.922701383238405</v>
      </c>
      <c r="E47" s="2">
        <v>20</v>
      </c>
      <c r="F47" s="2">
        <f t="shared" si="2"/>
        <v>1.627339300244101</v>
      </c>
      <c r="G47" s="2">
        <v>522</v>
      </c>
      <c r="H47" s="8">
        <f t="shared" si="3"/>
        <v>42.473555736371033</v>
      </c>
      <c r="I47" s="2">
        <v>12</v>
      </c>
      <c r="J47" s="8">
        <f t="shared" si="6"/>
        <v>0.97640358014646056</v>
      </c>
      <c r="K47" s="2">
        <v>0</v>
      </c>
      <c r="L47" s="8">
        <f t="shared" si="4"/>
        <v>0</v>
      </c>
      <c r="M47" s="2">
        <f t="shared" si="8"/>
        <v>1229</v>
      </c>
      <c r="N47" s="8">
        <f>(I47+K47)*100/(C47+I47+K47+100+E47)</f>
        <v>1.486988847583643</v>
      </c>
      <c r="O47" s="2">
        <v>0</v>
      </c>
      <c r="P47" s="2">
        <v>0.96899999999999997</v>
      </c>
      <c r="Q47" s="2">
        <v>0.82299999999999995</v>
      </c>
      <c r="R47" s="2">
        <v>0.89400000000000002</v>
      </c>
      <c r="S47" s="2">
        <v>1.2849999999999999</v>
      </c>
      <c r="T47" s="2">
        <v>0</v>
      </c>
      <c r="U47" s="1" t="s">
        <v>74</v>
      </c>
      <c r="V47" s="1">
        <v>55</v>
      </c>
      <c r="W47" s="1" t="s">
        <v>75</v>
      </c>
      <c r="X47" s="1" t="s">
        <v>76</v>
      </c>
    </row>
    <row r="48" spans="1:24">
      <c r="A48" s="7" t="s">
        <v>67</v>
      </c>
      <c r="B48" s="2">
        <v>9558706</v>
      </c>
      <c r="C48" s="2">
        <v>7751</v>
      </c>
      <c r="D48" s="2">
        <f t="shared" si="1"/>
        <v>75.826648405400121</v>
      </c>
      <c r="E48" s="2">
        <v>115</v>
      </c>
      <c r="F48" s="2">
        <f t="shared" si="2"/>
        <v>1.1250244570534143</v>
      </c>
      <c r="G48" s="2">
        <v>2343</v>
      </c>
      <c r="H48" s="8">
        <f t="shared" si="3"/>
        <v>22.921150459792603</v>
      </c>
      <c r="I48" s="2">
        <v>12</v>
      </c>
      <c r="J48" s="8">
        <f t="shared" si="6"/>
        <v>0.11739385638818235</v>
      </c>
      <c r="K48" s="2">
        <v>1</v>
      </c>
      <c r="L48" s="8">
        <f t="shared" si="4"/>
        <v>9.7828213656818621E-3</v>
      </c>
      <c r="M48" s="2">
        <f t="shared" si="8"/>
        <v>10222</v>
      </c>
      <c r="N48" s="8">
        <f>(I48+K48)*100/(C48+I48+K48+200)</f>
        <v>0.16323455549974886</v>
      </c>
      <c r="O48" s="2">
        <v>0</v>
      </c>
      <c r="P48" s="2">
        <v>0.91900000000000004</v>
      </c>
      <c r="Q48" s="2">
        <v>0.83099999999999996</v>
      </c>
      <c r="R48" s="2">
        <v>0.85299999999999998</v>
      </c>
      <c r="S48" s="2">
        <v>1.831</v>
      </c>
      <c r="T48" s="2">
        <v>2.38</v>
      </c>
      <c r="U48" s="1" t="s">
        <v>74</v>
      </c>
      <c r="V48" s="1">
        <v>28</v>
      </c>
      <c r="W48" s="1" t="s">
        <v>75</v>
      </c>
      <c r="X48" s="1" t="s">
        <v>76</v>
      </c>
    </row>
    <row r="49" spans="1:24">
      <c r="A49" s="7" t="s">
        <v>68</v>
      </c>
      <c r="B49" s="2">
        <v>9558707</v>
      </c>
      <c r="C49" s="2">
        <v>634</v>
      </c>
      <c r="D49" s="2">
        <f t="shared" si="1"/>
        <v>63.654618473895582</v>
      </c>
      <c r="E49" s="2">
        <v>36</v>
      </c>
      <c r="F49" s="2">
        <f t="shared" si="2"/>
        <v>3.6144578313253013</v>
      </c>
      <c r="G49" s="2">
        <v>326</v>
      </c>
      <c r="H49" s="8">
        <f t="shared" si="3"/>
        <v>32.730923694779115</v>
      </c>
      <c r="I49" s="2">
        <v>0</v>
      </c>
      <c r="J49" s="8">
        <f t="shared" si="6"/>
        <v>0</v>
      </c>
      <c r="K49" s="2">
        <v>0</v>
      </c>
      <c r="L49" s="8">
        <f t="shared" si="4"/>
        <v>0</v>
      </c>
      <c r="M49" s="2">
        <f t="shared" si="8"/>
        <v>996</v>
      </c>
      <c r="N49" s="8">
        <f>(I49+K49)*100/(C49+I49+K49+E49+100)</f>
        <v>0</v>
      </c>
      <c r="O49" s="2">
        <v>0</v>
      </c>
      <c r="P49" s="2">
        <v>0.90600000000000003</v>
      </c>
      <c r="Q49" s="2">
        <v>0.82699999999999996</v>
      </c>
      <c r="R49" s="2">
        <v>0.87</v>
      </c>
      <c r="S49" s="2">
        <v>0</v>
      </c>
      <c r="T49" s="2">
        <v>0</v>
      </c>
      <c r="U49" s="1" t="s">
        <v>74</v>
      </c>
      <c r="V49" s="1">
        <v>25</v>
      </c>
      <c r="W49" s="1" t="s">
        <v>75</v>
      </c>
      <c r="X49" s="1" t="s">
        <v>76</v>
      </c>
    </row>
    <row r="50" spans="1:24">
      <c r="A50" s="7" t="s">
        <v>69</v>
      </c>
      <c r="B50" s="2">
        <v>9558708</v>
      </c>
      <c r="C50" s="2">
        <v>7796</v>
      </c>
      <c r="D50" s="2">
        <f t="shared" si="1"/>
        <v>84.57366022998481</v>
      </c>
      <c r="E50" s="2">
        <v>81</v>
      </c>
      <c r="F50" s="2">
        <f t="shared" si="2"/>
        <v>0.87871555651985245</v>
      </c>
      <c r="G50" s="2">
        <v>1335</v>
      </c>
      <c r="H50" s="8">
        <f t="shared" si="3"/>
        <v>14.482534172271642</v>
      </c>
      <c r="I50" s="2">
        <v>6</v>
      </c>
      <c r="J50" s="8">
        <f t="shared" si="6"/>
        <v>6.5090041223692774E-2</v>
      </c>
      <c r="K50" s="2">
        <v>0</v>
      </c>
      <c r="L50" s="8">
        <f t="shared" si="4"/>
        <v>0</v>
      </c>
      <c r="M50" s="2">
        <f t="shared" si="8"/>
        <v>9218</v>
      </c>
      <c r="N50" s="8">
        <f>(I50+K50)*100/(C50+I50+K50+E50+100)</f>
        <v>7.5159714393085303E-2</v>
      </c>
      <c r="O50" s="2">
        <v>0</v>
      </c>
      <c r="P50" s="2">
        <v>0.94099999999999995</v>
      </c>
      <c r="Q50" s="2">
        <v>0.84399999999999997</v>
      </c>
      <c r="R50" s="2">
        <v>0.871</v>
      </c>
      <c r="S50" s="2">
        <v>1.853</v>
      </c>
      <c r="T50" s="2">
        <v>0</v>
      </c>
      <c r="U50" s="1" t="s">
        <v>74</v>
      </c>
      <c r="V50" s="1">
        <v>53</v>
      </c>
      <c r="W50" s="1" t="s">
        <v>75</v>
      </c>
      <c r="X50" s="1" t="s">
        <v>76</v>
      </c>
    </row>
    <row r="51" spans="1:24">
      <c r="A51" s="7" t="s">
        <v>70</v>
      </c>
      <c r="B51" s="2">
        <v>9558709</v>
      </c>
      <c r="C51" s="2">
        <v>2821</v>
      </c>
      <c r="D51" s="2">
        <f t="shared" si="1"/>
        <v>80.119284294234589</v>
      </c>
      <c r="E51" s="2">
        <v>38</v>
      </c>
      <c r="F51" s="2">
        <f t="shared" si="2"/>
        <v>1.0792388525986936</v>
      </c>
      <c r="G51" s="2">
        <v>661</v>
      </c>
      <c r="H51" s="8">
        <f t="shared" si="3"/>
        <v>18.773075830729905</v>
      </c>
      <c r="I51" s="2">
        <v>1</v>
      </c>
      <c r="J51" s="8">
        <f t="shared" si="6"/>
        <v>2.8401022436807723E-2</v>
      </c>
      <c r="K51" s="2">
        <v>0</v>
      </c>
      <c r="L51" s="8">
        <f t="shared" si="4"/>
        <v>0</v>
      </c>
      <c r="M51" s="2">
        <f t="shared" si="8"/>
        <v>3521</v>
      </c>
      <c r="N51" s="8">
        <f>(I51+K51)*100/(C51+I51+K51+E51+100)</f>
        <v>3.3783783783783786E-2</v>
      </c>
      <c r="O51" s="2">
        <v>0</v>
      </c>
      <c r="P51" s="2">
        <v>0.91800000000000004</v>
      </c>
      <c r="Q51" s="2">
        <v>0.86699999999999999</v>
      </c>
      <c r="R51" s="2">
        <v>0.88800000000000001</v>
      </c>
      <c r="S51" s="2">
        <v>2.0409999999999999</v>
      </c>
      <c r="T51" s="2">
        <v>0</v>
      </c>
      <c r="U51" s="1" t="s">
        <v>74</v>
      </c>
      <c r="V51" s="1">
        <v>25</v>
      </c>
      <c r="W51" s="1" t="s">
        <v>75</v>
      </c>
      <c r="X51" s="1" t="s">
        <v>76</v>
      </c>
    </row>
    <row r="52" spans="1:24" s="22" customFormat="1">
      <c r="A52" s="24" t="s">
        <v>181</v>
      </c>
      <c r="B52" s="22">
        <v>9558711</v>
      </c>
      <c r="C52" s="22">
        <v>7801</v>
      </c>
      <c r="D52" s="22">
        <f t="shared" si="1"/>
        <v>83.845657781599314</v>
      </c>
      <c r="E52" s="22">
        <v>108</v>
      </c>
      <c r="F52" s="22">
        <f t="shared" si="2"/>
        <v>1.1607910576096303</v>
      </c>
      <c r="G52" s="22">
        <v>1391</v>
      </c>
      <c r="H52" s="23">
        <f t="shared" si="3"/>
        <v>14.950558899398109</v>
      </c>
      <c r="I52" s="22">
        <v>4</v>
      </c>
      <c r="J52" s="23">
        <f t="shared" si="6"/>
        <v>4.2992261392949267E-2</v>
      </c>
      <c r="K52" s="22">
        <v>0</v>
      </c>
      <c r="L52" s="23">
        <f t="shared" si="4"/>
        <v>0</v>
      </c>
      <c r="M52" s="22">
        <f t="shared" si="8"/>
        <v>9304</v>
      </c>
      <c r="N52" s="23">
        <f>(I52+K52)*100/(C52+I52+K52+200)</f>
        <v>4.996876951905059E-2</v>
      </c>
      <c r="O52" s="22">
        <v>0</v>
      </c>
      <c r="P52" s="22">
        <v>0.95099999999999996</v>
      </c>
      <c r="Q52" s="22">
        <v>0.84299999999999997</v>
      </c>
      <c r="R52" s="22">
        <v>0.89200000000000002</v>
      </c>
      <c r="S52" s="22">
        <v>1.891</v>
      </c>
      <c r="T52" s="22">
        <v>0</v>
      </c>
      <c r="U52" s="24" t="s">
        <v>74</v>
      </c>
      <c r="V52" s="24">
        <v>27</v>
      </c>
      <c r="W52" s="24" t="s">
        <v>75</v>
      </c>
      <c r="X52" s="24" t="s">
        <v>76</v>
      </c>
    </row>
    <row r="53" spans="1:24" s="22" customFormat="1">
      <c r="A53" s="24" t="s">
        <v>182</v>
      </c>
      <c r="B53" s="22">
        <v>9558712</v>
      </c>
      <c r="C53" s="22">
        <v>1644</v>
      </c>
      <c r="D53" s="22">
        <f t="shared" si="1"/>
        <v>72.775564409030551</v>
      </c>
      <c r="E53" s="22">
        <v>31</v>
      </c>
      <c r="F53" s="22">
        <f t="shared" si="2"/>
        <v>1.3722886232846392</v>
      </c>
      <c r="G53" s="22">
        <v>582</v>
      </c>
      <c r="H53" s="23">
        <f t="shared" si="3"/>
        <v>25.763612217795483</v>
      </c>
      <c r="I53" s="22">
        <v>2</v>
      </c>
      <c r="J53" s="23">
        <f t="shared" si="6"/>
        <v>8.8534749889331563E-2</v>
      </c>
      <c r="K53" s="22">
        <v>0</v>
      </c>
      <c r="L53" s="23">
        <f t="shared" si="4"/>
        <v>0</v>
      </c>
      <c r="M53" s="22">
        <f t="shared" si="8"/>
        <v>2259</v>
      </c>
      <c r="N53" s="23">
        <f>(I53+K53)*100/(C53+I53+K53+E53+100)</f>
        <v>0.11254924029262803</v>
      </c>
      <c r="O53" s="22">
        <v>0</v>
      </c>
      <c r="P53" s="22">
        <v>0.93799999999999994</v>
      </c>
      <c r="Q53" s="22">
        <v>0.89600000000000002</v>
      </c>
      <c r="R53" s="22">
        <v>0.90700000000000003</v>
      </c>
      <c r="S53" s="22">
        <v>1.8380000000000001</v>
      </c>
      <c r="T53" s="22">
        <v>0</v>
      </c>
      <c r="U53" s="24" t="s">
        <v>74</v>
      </c>
      <c r="V53" s="22">
        <v>52</v>
      </c>
      <c r="W53" s="24" t="s">
        <v>75</v>
      </c>
      <c r="X53" s="24" t="s">
        <v>76</v>
      </c>
    </row>
    <row r="54" spans="1:24" s="22" customFormat="1">
      <c r="A54" s="24" t="s">
        <v>183</v>
      </c>
      <c r="B54" s="22">
        <v>9558713</v>
      </c>
      <c r="C54" s="22">
        <v>2442</v>
      </c>
      <c r="D54" s="22">
        <f t="shared" si="1"/>
        <v>92.781155015197569</v>
      </c>
      <c r="E54" s="22">
        <v>14</v>
      </c>
      <c r="F54" s="22">
        <f t="shared" si="2"/>
        <v>0.53191489361702127</v>
      </c>
      <c r="G54" s="22">
        <v>173</v>
      </c>
      <c r="H54" s="23">
        <f t="shared" si="3"/>
        <v>6.5729483282674774</v>
      </c>
      <c r="I54" s="22">
        <v>3</v>
      </c>
      <c r="J54" s="23">
        <f t="shared" si="6"/>
        <v>0.11398176291793313</v>
      </c>
      <c r="K54" s="22">
        <v>0</v>
      </c>
      <c r="L54" s="23">
        <f t="shared" si="4"/>
        <v>0</v>
      </c>
      <c r="M54" s="22">
        <f t="shared" si="8"/>
        <v>2632</v>
      </c>
      <c r="N54" s="23">
        <f>(I54+K54)*100/(C54+I54+K54+200)</f>
        <v>0.11342155009451796</v>
      </c>
      <c r="O54" s="22">
        <v>0</v>
      </c>
      <c r="P54" s="22">
        <v>0.92500000000000004</v>
      </c>
      <c r="Q54" s="22">
        <v>0.83099999999999996</v>
      </c>
      <c r="R54" s="22">
        <v>0.94</v>
      </c>
      <c r="S54" s="22">
        <v>1.5920000000000001</v>
      </c>
      <c r="T54" s="22">
        <v>0</v>
      </c>
      <c r="U54" s="24" t="s">
        <v>74</v>
      </c>
      <c r="V54" s="24">
        <v>27</v>
      </c>
      <c r="W54" s="24" t="s">
        <v>75</v>
      </c>
      <c r="X54" s="24" t="s">
        <v>76</v>
      </c>
    </row>
    <row r="55" spans="1:24" s="22" customFormat="1">
      <c r="A55" s="24" t="s">
        <v>184</v>
      </c>
      <c r="B55" s="22">
        <v>9558714</v>
      </c>
      <c r="C55" s="22">
        <v>673</v>
      </c>
      <c r="D55" s="22">
        <f t="shared" si="1"/>
        <v>75.111607142857139</v>
      </c>
      <c r="E55" s="22">
        <v>4</v>
      </c>
      <c r="F55" s="22">
        <f t="shared" si="2"/>
        <v>0.44642857142857145</v>
      </c>
      <c r="G55" s="22">
        <v>218</v>
      </c>
      <c r="H55" s="23">
        <f t="shared" si="3"/>
        <v>24.330357142857142</v>
      </c>
      <c r="I55" s="22">
        <v>1</v>
      </c>
      <c r="J55" s="23">
        <f t="shared" si="6"/>
        <v>0.11160714285714286</v>
      </c>
      <c r="K55" s="22">
        <v>0</v>
      </c>
      <c r="L55" s="23">
        <f t="shared" si="4"/>
        <v>0</v>
      </c>
      <c r="M55" s="22">
        <f t="shared" si="8"/>
        <v>896</v>
      </c>
      <c r="N55" s="23">
        <f>(I55+K55)*100/(C55+I55+K55+200)</f>
        <v>0.11441647597254005</v>
      </c>
      <c r="O55" s="22">
        <v>0</v>
      </c>
      <c r="P55" s="22">
        <v>0.995</v>
      </c>
      <c r="Q55" s="22">
        <v>0.872</v>
      </c>
      <c r="R55" s="22">
        <v>0.89800000000000002</v>
      </c>
      <c r="S55" s="22">
        <v>2.0880000000000001</v>
      </c>
      <c r="T55" s="22">
        <v>0</v>
      </c>
      <c r="U55" s="24" t="s">
        <v>74</v>
      </c>
      <c r="V55" s="24">
        <v>27</v>
      </c>
      <c r="W55" s="24" t="s">
        <v>75</v>
      </c>
      <c r="X55" s="24" t="s">
        <v>76</v>
      </c>
    </row>
    <row r="56" spans="1:24" s="22" customFormat="1">
      <c r="A56" s="24" t="s">
        <v>185</v>
      </c>
      <c r="B56" s="22">
        <v>9387261</v>
      </c>
      <c r="C56" s="22">
        <v>7792</v>
      </c>
      <c r="D56" s="22">
        <f t="shared" si="1"/>
        <v>69.18227825623724</v>
      </c>
      <c r="E56" s="22">
        <v>114</v>
      </c>
      <c r="F56" s="22">
        <f t="shared" si="2"/>
        <v>1.0121637219213353</v>
      </c>
      <c r="G56" s="22">
        <v>3346</v>
      </c>
      <c r="H56" s="23">
        <f t="shared" si="3"/>
        <v>29.70789310130516</v>
      </c>
      <c r="I56" s="22">
        <v>11</v>
      </c>
      <c r="J56" s="23">
        <f t="shared" si="6"/>
        <v>9.7664920536269198E-2</v>
      </c>
      <c r="K56" s="22">
        <v>0</v>
      </c>
      <c r="L56" s="23">
        <f t="shared" si="4"/>
        <v>0</v>
      </c>
      <c r="M56" s="22">
        <f t="shared" si="8"/>
        <v>11263</v>
      </c>
      <c r="N56" s="23">
        <f>(I56+K56)*100/(C56+I56+K56+200)</f>
        <v>0.13744845682868925</v>
      </c>
      <c r="O56" s="22">
        <v>0</v>
      </c>
      <c r="P56" s="22">
        <v>0.93500000000000005</v>
      </c>
      <c r="Q56" s="22">
        <v>0.873</v>
      </c>
      <c r="R56" s="22">
        <v>0.93400000000000005</v>
      </c>
      <c r="S56" s="22">
        <v>1.464</v>
      </c>
      <c r="T56" s="22">
        <v>0</v>
      </c>
      <c r="U56" s="24" t="s">
        <v>74</v>
      </c>
      <c r="V56" s="24">
        <v>28</v>
      </c>
      <c r="W56" s="24" t="s">
        <v>75</v>
      </c>
      <c r="X56" s="24" t="s">
        <v>76</v>
      </c>
    </row>
    <row r="57" spans="1:24" s="22" customFormat="1">
      <c r="A57" s="24" t="s">
        <v>186</v>
      </c>
      <c r="B57" s="22">
        <v>9558715</v>
      </c>
      <c r="C57" s="22">
        <v>7606</v>
      </c>
      <c r="D57" s="22">
        <f t="shared" si="1"/>
        <v>88.761815847823556</v>
      </c>
      <c r="E57" s="22">
        <v>95</v>
      </c>
      <c r="F57" s="22">
        <f t="shared" si="2"/>
        <v>1.1086474501108647</v>
      </c>
      <c r="G57" s="22">
        <v>863</v>
      </c>
      <c r="H57" s="23">
        <f t="shared" si="3"/>
        <v>10.071186836270277</v>
      </c>
      <c r="I57" s="22">
        <v>5</v>
      </c>
      <c r="J57" s="23">
        <f t="shared" si="6"/>
        <v>5.8349865795308674E-2</v>
      </c>
      <c r="K57" s="22">
        <v>0</v>
      </c>
      <c r="L57" s="23">
        <f t="shared" si="4"/>
        <v>0</v>
      </c>
      <c r="M57" s="22">
        <f t="shared" si="8"/>
        <v>8569</v>
      </c>
      <c r="N57" s="23">
        <f>(I57+K57)*100/(C57+I57+K57+E57+100)</f>
        <v>6.4053292339226242E-2</v>
      </c>
      <c r="O57" s="22">
        <v>0</v>
      </c>
      <c r="P57" s="22">
        <v>0.93500000000000005</v>
      </c>
      <c r="Q57" s="22">
        <v>0.83299999999999996</v>
      </c>
      <c r="R57" s="22">
        <v>0.91200000000000003</v>
      </c>
      <c r="S57" s="22">
        <v>1.474</v>
      </c>
      <c r="T57" s="22">
        <v>0</v>
      </c>
      <c r="U57" s="24" t="s">
        <v>74</v>
      </c>
      <c r="V57" s="24">
        <v>28</v>
      </c>
      <c r="W57" s="24" t="s">
        <v>75</v>
      </c>
      <c r="X57" s="24" t="s">
        <v>76</v>
      </c>
    </row>
    <row r="58" spans="1:24" s="22" customFormat="1">
      <c r="A58" s="24" t="s">
        <v>187</v>
      </c>
      <c r="B58" s="22">
        <v>9558716</v>
      </c>
      <c r="C58" s="22">
        <v>7572</v>
      </c>
      <c r="D58" s="22">
        <f t="shared" si="1"/>
        <v>94.899110164180982</v>
      </c>
      <c r="E58" s="22">
        <v>3</v>
      </c>
      <c r="F58" s="22">
        <f t="shared" si="2"/>
        <v>3.7598696578518609E-2</v>
      </c>
      <c r="G58" s="22">
        <v>271</v>
      </c>
      <c r="H58" s="23">
        <f t="shared" si="3"/>
        <v>3.3964155909261811</v>
      </c>
      <c r="I58" s="22">
        <v>133</v>
      </c>
      <c r="J58" s="23">
        <f t="shared" si="6"/>
        <v>1.6668755483143252</v>
      </c>
      <c r="K58" s="22">
        <v>0</v>
      </c>
      <c r="L58" s="23">
        <f t="shared" si="4"/>
        <v>0</v>
      </c>
      <c r="M58" s="22">
        <f t="shared" si="8"/>
        <v>7979</v>
      </c>
      <c r="N58" s="23">
        <f t="shared" ref="N58:N63" si="10">(I58+K58)*100/(C58+I58+K58+E58+100)</f>
        <v>1.7033811475409837</v>
      </c>
      <c r="O58" s="22">
        <v>0</v>
      </c>
      <c r="P58" s="22">
        <v>0.89700000000000002</v>
      </c>
      <c r="Q58" s="22">
        <v>0.74399999999999999</v>
      </c>
      <c r="R58" s="22">
        <v>0.92300000000000004</v>
      </c>
      <c r="S58" s="22">
        <v>1.3009999999999999</v>
      </c>
      <c r="T58" s="22">
        <v>0</v>
      </c>
      <c r="U58" s="24" t="s">
        <v>74</v>
      </c>
      <c r="V58" s="24">
        <v>29</v>
      </c>
      <c r="W58" s="24" t="s">
        <v>84</v>
      </c>
      <c r="X58" s="24" t="s">
        <v>76</v>
      </c>
    </row>
    <row r="59" spans="1:24" s="22" customFormat="1">
      <c r="A59" s="24" t="s">
        <v>188</v>
      </c>
      <c r="B59" s="22">
        <v>9558720</v>
      </c>
      <c r="C59" s="22">
        <v>7784</v>
      </c>
      <c r="D59" s="22">
        <f t="shared" si="1"/>
        <v>90.511627906976742</v>
      </c>
      <c r="E59" s="22">
        <v>27</v>
      </c>
      <c r="F59" s="22">
        <f t="shared" si="2"/>
        <v>0.31395348837209303</v>
      </c>
      <c r="G59" s="22">
        <v>755</v>
      </c>
      <c r="H59" s="23">
        <f t="shared" si="3"/>
        <v>8.779069767441861</v>
      </c>
      <c r="I59" s="22">
        <v>34</v>
      </c>
      <c r="J59" s="23">
        <f t="shared" si="6"/>
        <v>0.39534883720930231</v>
      </c>
      <c r="K59" s="22">
        <v>0</v>
      </c>
      <c r="L59" s="23">
        <f t="shared" si="4"/>
        <v>0</v>
      </c>
      <c r="M59" s="22">
        <f t="shared" si="8"/>
        <v>8600</v>
      </c>
      <c r="N59" s="23">
        <f t="shared" si="10"/>
        <v>0.42794210195091253</v>
      </c>
      <c r="O59" s="22">
        <v>0</v>
      </c>
      <c r="P59" s="22">
        <v>0.95499999999999996</v>
      </c>
      <c r="Q59" s="22">
        <v>0.754</v>
      </c>
      <c r="R59" s="22">
        <v>0.93100000000000005</v>
      </c>
      <c r="S59" s="22">
        <v>1.3109999999999999</v>
      </c>
      <c r="T59" s="22">
        <v>0</v>
      </c>
      <c r="U59" s="24" t="s">
        <v>74</v>
      </c>
      <c r="V59" s="24">
        <v>28</v>
      </c>
      <c r="W59" s="24" t="s">
        <v>84</v>
      </c>
      <c r="X59" s="24" t="s">
        <v>76</v>
      </c>
    </row>
    <row r="60" spans="1:24" s="22" customFormat="1">
      <c r="A60" s="22" t="s">
        <v>189</v>
      </c>
      <c r="B60" s="22">
        <v>9558719</v>
      </c>
      <c r="C60" s="22">
        <v>7899</v>
      </c>
      <c r="D60" s="22">
        <f t="shared" si="1"/>
        <v>94.38403632453101</v>
      </c>
      <c r="E60" s="22">
        <v>1</v>
      </c>
      <c r="F60" s="22">
        <f t="shared" si="2"/>
        <v>1.1948858883976581E-2</v>
      </c>
      <c r="G60" s="22">
        <v>458</v>
      </c>
      <c r="H60" s="23">
        <f t="shared" si="3"/>
        <v>5.4725773688612733</v>
      </c>
      <c r="I60" s="22">
        <v>11</v>
      </c>
      <c r="J60" s="23">
        <f t="shared" si="6"/>
        <v>0.13143744772374238</v>
      </c>
      <c r="K60" s="22">
        <v>0</v>
      </c>
      <c r="L60" s="23">
        <f t="shared" si="4"/>
        <v>0</v>
      </c>
      <c r="M60" s="22">
        <f t="shared" si="8"/>
        <v>8369</v>
      </c>
      <c r="N60" s="23">
        <f t="shared" si="10"/>
        <v>0.13731119710398201</v>
      </c>
      <c r="O60" s="22">
        <v>0</v>
      </c>
      <c r="P60" s="22">
        <v>0.99</v>
      </c>
      <c r="Q60" s="22">
        <v>0.98199999999999998</v>
      </c>
      <c r="R60" s="22">
        <v>0.88900000000000001</v>
      </c>
      <c r="S60" s="22">
        <v>1.38</v>
      </c>
      <c r="T60" s="22">
        <v>0</v>
      </c>
      <c r="U60" s="24" t="s">
        <v>74</v>
      </c>
      <c r="V60" s="24">
        <v>29</v>
      </c>
      <c r="W60" s="24" t="s">
        <v>84</v>
      </c>
      <c r="X60" s="24" t="s">
        <v>76</v>
      </c>
    </row>
    <row r="61" spans="1:24" s="25" customFormat="1">
      <c r="A61" s="25" t="s">
        <v>190</v>
      </c>
      <c r="B61" s="25">
        <v>9558717</v>
      </c>
      <c r="C61" s="25">
        <v>7863</v>
      </c>
      <c r="D61" s="25">
        <f t="shared" si="1"/>
        <v>86.970467868598604</v>
      </c>
      <c r="E61" s="25">
        <v>9</v>
      </c>
      <c r="F61" s="25">
        <f t="shared" si="2"/>
        <v>9.9546510341776348E-2</v>
      </c>
      <c r="G61" s="25">
        <v>1165</v>
      </c>
      <c r="H61" s="26">
        <f t="shared" si="3"/>
        <v>12.885742727574383</v>
      </c>
      <c r="I61" s="25">
        <v>4</v>
      </c>
      <c r="J61" s="26">
        <f t="shared" si="6"/>
        <v>4.4242893485233935E-2</v>
      </c>
      <c r="K61" s="25">
        <v>0</v>
      </c>
      <c r="L61" s="26">
        <f t="shared" si="4"/>
        <v>0</v>
      </c>
      <c r="M61" s="25">
        <f t="shared" si="8"/>
        <v>9041</v>
      </c>
      <c r="N61" s="23">
        <f t="shared" si="10"/>
        <v>5.0150451354062188E-2</v>
      </c>
      <c r="O61" s="25">
        <v>0</v>
      </c>
      <c r="P61" s="25">
        <v>0.98799999999999999</v>
      </c>
      <c r="Q61" s="25">
        <v>0.81200000000000006</v>
      </c>
      <c r="R61" s="25">
        <v>0.94</v>
      </c>
      <c r="S61" s="25">
        <v>1.8049999999999999</v>
      </c>
      <c r="T61" s="25">
        <v>0</v>
      </c>
      <c r="U61" s="25" t="s">
        <v>74</v>
      </c>
      <c r="V61" s="25">
        <v>29</v>
      </c>
      <c r="W61" s="25" t="s">
        <v>84</v>
      </c>
      <c r="X61" s="25" t="s">
        <v>76</v>
      </c>
    </row>
    <row r="62" spans="1:24" s="3" customFormat="1">
      <c r="A62" s="3" t="s">
        <v>191</v>
      </c>
      <c r="B62" s="3">
        <v>9558723</v>
      </c>
      <c r="C62" s="3">
        <v>7870</v>
      </c>
      <c r="D62" s="3">
        <f t="shared" si="1"/>
        <v>86.502528028138059</v>
      </c>
      <c r="E62" s="3">
        <v>12</v>
      </c>
      <c r="F62" s="3">
        <f t="shared" si="2"/>
        <v>0.13189712024620795</v>
      </c>
      <c r="G62" s="3">
        <v>1211</v>
      </c>
      <c r="H62" s="27">
        <f t="shared" si="3"/>
        <v>13.31061771817982</v>
      </c>
      <c r="I62" s="3">
        <v>5</v>
      </c>
      <c r="J62" s="27">
        <f t="shared" si="6"/>
        <v>5.4957133435919979E-2</v>
      </c>
      <c r="K62" s="3">
        <v>0</v>
      </c>
      <c r="L62" s="27">
        <f t="shared" si="4"/>
        <v>0</v>
      </c>
      <c r="M62" s="3">
        <f t="shared" si="8"/>
        <v>9098</v>
      </c>
      <c r="N62" s="23">
        <f t="shared" si="10"/>
        <v>6.2601727807687496E-2</v>
      </c>
      <c r="O62" s="3">
        <v>0</v>
      </c>
      <c r="P62" s="3">
        <v>0.95199999999999996</v>
      </c>
      <c r="Q62" s="3">
        <v>0.76100000000000001</v>
      </c>
      <c r="R62" s="3">
        <v>0.93300000000000005</v>
      </c>
      <c r="S62" s="3">
        <v>1.2929999999999999</v>
      </c>
      <c r="T62" s="3">
        <v>0</v>
      </c>
      <c r="U62" s="3" t="s">
        <v>43</v>
      </c>
      <c r="V62" s="3">
        <v>34</v>
      </c>
      <c r="W62" s="3" t="s">
        <v>41</v>
      </c>
      <c r="X62" s="3" t="s">
        <v>50</v>
      </c>
    </row>
    <row r="63" spans="1:24" s="3" customFormat="1">
      <c r="A63" s="3" t="s">
        <v>192</v>
      </c>
      <c r="B63" s="3">
        <v>9558725</v>
      </c>
      <c r="C63" s="3">
        <v>7915</v>
      </c>
      <c r="D63" s="3">
        <f t="shared" si="1"/>
        <v>89.87169297149994</v>
      </c>
      <c r="E63" s="3">
        <v>19</v>
      </c>
      <c r="F63" s="3">
        <f t="shared" si="2"/>
        <v>0.21573748154876801</v>
      </c>
      <c r="G63" s="3">
        <v>862</v>
      </c>
      <c r="H63" s="27">
        <f t="shared" si="3"/>
        <v>9.7876688997388435</v>
      </c>
      <c r="I63" s="3">
        <v>11</v>
      </c>
      <c r="J63" s="27">
        <f t="shared" si="6"/>
        <v>0.12490064721244465</v>
      </c>
      <c r="K63" s="3">
        <v>0</v>
      </c>
      <c r="L63" s="27">
        <f t="shared" si="4"/>
        <v>0</v>
      </c>
      <c r="M63" s="3">
        <f t="shared" si="8"/>
        <v>8807</v>
      </c>
      <c r="N63" s="23">
        <f t="shared" si="10"/>
        <v>0.13673088875077688</v>
      </c>
      <c r="O63" s="3">
        <v>0</v>
      </c>
      <c r="P63" s="3">
        <v>0.98099999999999998</v>
      </c>
      <c r="Q63" s="3">
        <v>0.79100000000000004</v>
      </c>
      <c r="R63" s="3">
        <v>0.94799999999999995</v>
      </c>
      <c r="S63" s="3">
        <v>1.2849999999999999</v>
      </c>
      <c r="T63" s="3">
        <v>0</v>
      </c>
      <c r="U63" s="3" t="s">
        <v>43</v>
      </c>
      <c r="V63" s="3">
        <v>30</v>
      </c>
      <c r="W63" s="3" t="s">
        <v>41</v>
      </c>
      <c r="X63" s="3" t="s">
        <v>50</v>
      </c>
    </row>
    <row r="64" spans="1:24" s="3" customFormat="1">
      <c r="A64" s="3" t="s">
        <v>193</v>
      </c>
      <c r="B64" s="3">
        <v>9558726</v>
      </c>
      <c r="C64" s="3">
        <v>7783</v>
      </c>
      <c r="D64" s="3">
        <f t="shared" si="1"/>
        <v>89.655569634834691</v>
      </c>
      <c r="E64" s="3">
        <v>30</v>
      </c>
      <c r="F64" s="3">
        <f t="shared" si="2"/>
        <v>0.34558230618592328</v>
      </c>
      <c r="G64" s="3">
        <v>854</v>
      </c>
      <c r="H64" s="27">
        <f t="shared" si="3"/>
        <v>9.8375763160926155</v>
      </c>
      <c r="I64" s="3">
        <v>14</v>
      </c>
      <c r="J64" s="27">
        <f t="shared" si="6"/>
        <v>0.16127174288676419</v>
      </c>
      <c r="K64" s="3">
        <v>0</v>
      </c>
      <c r="L64" s="27">
        <f t="shared" si="4"/>
        <v>0</v>
      </c>
      <c r="M64" s="3">
        <f t="shared" si="8"/>
        <v>8681</v>
      </c>
      <c r="N64" s="23">
        <f>(I64+K64)*100/(C64+I64+K64+E64+100)</f>
        <v>0.17661158067364702</v>
      </c>
      <c r="O64" s="3">
        <v>0</v>
      </c>
      <c r="P64" s="3">
        <v>0.94499999999999995</v>
      </c>
      <c r="Q64" s="3">
        <v>0.83</v>
      </c>
      <c r="R64" s="3">
        <v>0.92400000000000004</v>
      </c>
      <c r="S64" s="3">
        <v>1.448</v>
      </c>
      <c r="T64" s="3">
        <v>0</v>
      </c>
      <c r="U64" s="3" t="s">
        <v>43</v>
      </c>
      <c r="V64" s="3">
        <v>31</v>
      </c>
      <c r="W64" s="3" t="s">
        <v>41</v>
      </c>
      <c r="X64" s="3" t="s">
        <v>50</v>
      </c>
    </row>
    <row r="65" spans="1:25" s="3" customFormat="1">
      <c r="A65" s="3" t="s">
        <v>194</v>
      </c>
      <c r="B65" s="3">
        <v>9558728</v>
      </c>
      <c r="C65" s="3">
        <v>3135</v>
      </c>
      <c r="D65" s="3">
        <f t="shared" si="1"/>
        <v>56.9068796514794</v>
      </c>
      <c r="E65" s="3">
        <v>120</v>
      </c>
      <c r="F65" s="3">
        <f t="shared" si="2"/>
        <v>2.1782537665638046</v>
      </c>
      <c r="G65" s="3">
        <v>2226</v>
      </c>
      <c r="H65" s="27">
        <f t="shared" si="3"/>
        <v>40.406607369758575</v>
      </c>
      <c r="I65" s="3">
        <v>28</v>
      </c>
      <c r="J65" s="27">
        <f t="shared" si="6"/>
        <v>0.50825921219822112</v>
      </c>
      <c r="K65" s="3">
        <v>0</v>
      </c>
      <c r="L65" s="27">
        <f t="shared" si="4"/>
        <v>0</v>
      </c>
      <c r="M65" s="3">
        <f t="shared" si="8"/>
        <v>5509</v>
      </c>
      <c r="N65" s="27">
        <f>(I65+K65)*100/(C65+I65+K65+200)</f>
        <v>0.83258994944989595</v>
      </c>
      <c r="O65" s="3">
        <v>0</v>
      </c>
      <c r="P65" s="3">
        <v>0.95099999999999996</v>
      </c>
      <c r="Q65" s="3">
        <v>0.85899999999999999</v>
      </c>
      <c r="R65" s="3">
        <v>0.93700000000000006</v>
      </c>
      <c r="S65" s="3">
        <v>1.3129999999999999</v>
      </c>
      <c r="T65" s="3">
        <v>0</v>
      </c>
      <c r="U65" s="3" t="s">
        <v>43</v>
      </c>
      <c r="V65" s="3">
        <v>26</v>
      </c>
      <c r="W65" s="3" t="s">
        <v>45</v>
      </c>
      <c r="X65" s="3" t="s">
        <v>50</v>
      </c>
    </row>
    <row r="66" spans="1:25" s="3" customFormat="1">
      <c r="A66" s="3" t="s">
        <v>195</v>
      </c>
      <c r="B66" s="3">
        <v>9558729</v>
      </c>
      <c r="C66" s="3">
        <v>4709</v>
      </c>
      <c r="D66" s="3">
        <f t="shared" si="1"/>
        <v>73.291828793774314</v>
      </c>
      <c r="E66" s="3">
        <v>39</v>
      </c>
      <c r="F66" s="3">
        <f t="shared" si="2"/>
        <v>0.60700389105058361</v>
      </c>
      <c r="G66" s="3">
        <v>1673</v>
      </c>
      <c r="H66" s="27">
        <f t="shared" si="3"/>
        <v>26.038910505836576</v>
      </c>
      <c r="I66" s="3">
        <v>4</v>
      </c>
      <c r="J66" s="27">
        <f t="shared" si="6"/>
        <v>6.2256809338521402E-2</v>
      </c>
      <c r="K66" s="3">
        <v>0</v>
      </c>
      <c r="L66" s="27">
        <f t="shared" si="4"/>
        <v>0</v>
      </c>
      <c r="M66" s="3">
        <f t="shared" si="8"/>
        <v>6425</v>
      </c>
      <c r="N66" s="27">
        <f>(I66+K66)*100/(C66+I66+K66+100+E66)</f>
        <v>8.244023083264633E-2</v>
      </c>
      <c r="O66" s="3">
        <v>0</v>
      </c>
      <c r="P66" s="3">
        <v>1</v>
      </c>
      <c r="Q66" s="3">
        <v>0.80300000000000005</v>
      </c>
      <c r="R66" s="3">
        <v>0.92900000000000005</v>
      </c>
      <c r="S66" s="3">
        <v>1.478</v>
      </c>
      <c r="T66" s="3">
        <v>0</v>
      </c>
      <c r="U66" s="3" t="s">
        <v>43</v>
      </c>
      <c r="V66" s="3">
        <v>28</v>
      </c>
      <c r="W66" s="3" t="s">
        <v>45</v>
      </c>
      <c r="X66" s="3" t="s">
        <v>50</v>
      </c>
    </row>
    <row r="67" spans="1:25" s="3" customFormat="1">
      <c r="A67" s="3" t="s">
        <v>196</v>
      </c>
      <c r="B67" s="3">
        <v>9558732</v>
      </c>
      <c r="C67" s="3">
        <v>7872</v>
      </c>
      <c r="D67" s="3">
        <f t="shared" si="1"/>
        <v>94.411129767330294</v>
      </c>
      <c r="E67" s="3">
        <v>7</v>
      </c>
      <c r="F67" s="3">
        <f t="shared" si="2"/>
        <v>8.3952986327656506E-2</v>
      </c>
      <c r="G67" s="3">
        <v>455</v>
      </c>
      <c r="H67" s="27">
        <f t="shared" si="3"/>
        <v>5.4569441112976733</v>
      </c>
      <c r="I67" s="3">
        <v>4</v>
      </c>
      <c r="J67" s="27">
        <f t="shared" si="6"/>
        <v>4.7973135044375149E-2</v>
      </c>
      <c r="K67" s="3">
        <v>0</v>
      </c>
      <c r="L67" s="27">
        <f t="shared" si="4"/>
        <v>0</v>
      </c>
      <c r="M67" s="3">
        <f t="shared" si="8"/>
        <v>8338</v>
      </c>
      <c r="N67" s="27">
        <f>(I67+K67)*100/(C67+I67+K67+100+E67)</f>
        <v>5.0106476262056873E-2</v>
      </c>
      <c r="O67" s="3">
        <v>0</v>
      </c>
      <c r="P67" s="3">
        <v>0.96899999999999997</v>
      </c>
      <c r="Q67" s="3">
        <v>0.72299999999999998</v>
      </c>
      <c r="R67" s="3">
        <v>0.879</v>
      </c>
      <c r="S67" s="3">
        <v>1.4359999999999999</v>
      </c>
      <c r="T67" s="3">
        <v>0</v>
      </c>
      <c r="U67" s="3" t="s">
        <v>43</v>
      </c>
      <c r="V67" s="3">
        <v>34</v>
      </c>
      <c r="W67" s="3" t="s">
        <v>45</v>
      </c>
      <c r="X67" s="3" t="s">
        <v>50</v>
      </c>
    </row>
    <row r="68" spans="1:25" s="3" customFormat="1">
      <c r="A68" s="3" t="s">
        <v>197</v>
      </c>
      <c r="B68" s="3">
        <v>9558733</v>
      </c>
      <c r="C68" s="3">
        <v>7967</v>
      </c>
      <c r="D68" s="3">
        <f t="shared" si="1"/>
        <v>95.607824312972525</v>
      </c>
      <c r="E68" s="3">
        <v>20</v>
      </c>
      <c r="F68" s="3">
        <f t="shared" si="2"/>
        <v>0.24000960038401536</v>
      </c>
      <c r="G68" s="3">
        <v>341</v>
      </c>
      <c r="H68" s="27">
        <f t="shared" si="3"/>
        <v>4.0921636865474618</v>
      </c>
      <c r="I68" s="3">
        <v>5</v>
      </c>
      <c r="J68" s="27">
        <f t="shared" si="6"/>
        <v>6.0002400096003841E-2</v>
      </c>
      <c r="K68" s="3">
        <v>0</v>
      </c>
      <c r="L68" s="27">
        <f t="shared" si="4"/>
        <v>0</v>
      </c>
      <c r="M68" s="3">
        <f t="shared" si="8"/>
        <v>8333</v>
      </c>
      <c r="N68" s="27">
        <f>(I68+K68)*100/(C68+I68+K68+100+E68)</f>
        <v>6.1789421651013345E-2</v>
      </c>
      <c r="O68" s="3">
        <v>0</v>
      </c>
      <c r="P68" s="3">
        <v>0.96599999999999997</v>
      </c>
      <c r="Q68" s="3">
        <v>0.76800000000000002</v>
      </c>
      <c r="R68" s="3">
        <v>0.90700000000000003</v>
      </c>
      <c r="S68" s="3">
        <v>1.3160000000000001</v>
      </c>
      <c r="T68" s="3">
        <v>0</v>
      </c>
      <c r="U68" s="3" t="s">
        <v>43</v>
      </c>
      <c r="V68" s="3">
        <v>51</v>
      </c>
      <c r="W68" s="3" t="s">
        <v>41</v>
      </c>
      <c r="X68" s="3" t="s">
        <v>50</v>
      </c>
    </row>
    <row r="69" spans="1:25" s="3" customFormat="1">
      <c r="A69" s="3" t="s">
        <v>198</v>
      </c>
      <c r="B69" s="3">
        <v>9558735</v>
      </c>
      <c r="C69" s="3">
        <v>7849</v>
      </c>
      <c r="D69" s="3">
        <f t="shared" si="1"/>
        <v>80.15727124183006</v>
      </c>
      <c r="E69" s="3">
        <v>22</v>
      </c>
      <c r="F69" s="3">
        <f t="shared" si="2"/>
        <v>0.22467320261437909</v>
      </c>
      <c r="G69" s="3">
        <v>1914</v>
      </c>
      <c r="H69" s="27">
        <f t="shared" si="3"/>
        <v>19.546568627450981</v>
      </c>
      <c r="I69" s="3">
        <v>6</v>
      </c>
      <c r="J69" s="27">
        <f t="shared" si="6"/>
        <v>6.1274509803921566E-2</v>
      </c>
      <c r="K69" s="3">
        <v>1</v>
      </c>
      <c r="L69" s="27">
        <f t="shared" si="4"/>
        <v>1.0212418300653595E-2</v>
      </c>
      <c r="M69" s="3">
        <f t="shared" si="8"/>
        <v>9792</v>
      </c>
      <c r="N69" s="27">
        <f>(I69+K69)*100/(C69+I69+K69+100+E69)</f>
        <v>8.7741288543494611E-2</v>
      </c>
      <c r="O69" s="3">
        <v>0</v>
      </c>
      <c r="P69" s="3">
        <v>0.98</v>
      </c>
      <c r="Q69" s="3">
        <v>0.82099999999999995</v>
      </c>
      <c r="R69" s="3">
        <v>0.94299999999999995</v>
      </c>
      <c r="S69" s="3">
        <v>1.42</v>
      </c>
      <c r="T69" s="3">
        <v>2.3210000000000002</v>
      </c>
      <c r="U69" s="3" t="s">
        <v>43</v>
      </c>
      <c r="V69" s="3">
        <v>38</v>
      </c>
      <c r="W69" s="3" t="s">
        <v>45</v>
      </c>
      <c r="X69" s="3" t="s">
        <v>50</v>
      </c>
    </row>
    <row r="70" spans="1:25" s="3" customFormat="1">
      <c r="A70" s="3" t="s">
        <v>199</v>
      </c>
      <c r="B70" s="3">
        <v>9558736</v>
      </c>
      <c r="C70" s="3">
        <v>7661</v>
      </c>
      <c r="D70" s="3">
        <f t="shared" si="1"/>
        <v>81.682482140953198</v>
      </c>
      <c r="E70" s="3">
        <v>63</v>
      </c>
      <c r="F70" s="3">
        <f t="shared" si="2"/>
        <v>0.67171340228169318</v>
      </c>
      <c r="G70" s="3">
        <v>1642</v>
      </c>
      <c r="H70" s="27">
        <f t="shared" si="3"/>
        <v>17.507196929310162</v>
      </c>
      <c r="I70" s="3">
        <v>12</v>
      </c>
      <c r="J70" s="27">
        <f t="shared" si="6"/>
        <v>0.12794540995841774</v>
      </c>
      <c r="K70" s="3">
        <v>1</v>
      </c>
      <c r="L70" s="27">
        <f t="shared" si="4"/>
        <v>1.0662117496534812E-2</v>
      </c>
      <c r="M70" s="3">
        <f t="shared" si="8"/>
        <v>9379</v>
      </c>
      <c r="N70" s="27">
        <f>(I70+K70)*100/(C70+I70+K70+100+E70)</f>
        <v>0.16587980094423888</v>
      </c>
      <c r="O70" s="3">
        <v>0</v>
      </c>
      <c r="P70" s="3">
        <v>0.89800000000000002</v>
      </c>
      <c r="Q70" s="3">
        <v>0.82099999999999995</v>
      </c>
      <c r="R70" s="3">
        <v>0.90900000000000003</v>
      </c>
      <c r="S70" s="3">
        <v>1.35</v>
      </c>
      <c r="T70" s="3">
        <v>2.33</v>
      </c>
      <c r="U70" s="3" t="s">
        <v>43</v>
      </c>
      <c r="V70" s="3">
        <v>27</v>
      </c>
      <c r="W70" s="3" t="s">
        <v>41</v>
      </c>
      <c r="X70" s="3" t="s">
        <v>50</v>
      </c>
    </row>
    <row r="71" spans="1:25" s="3" customFormat="1">
      <c r="A71" s="3" t="s">
        <v>200</v>
      </c>
      <c r="B71" s="3">
        <v>9558737</v>
      </c>
      <c r="C71" s="3">
        <v>7676</v>
      </c>
      <c r="D71" s="3">
        <f t="shared" si="1"/>
        <v>83.982494529540475</v>
      </c>
      <c r="E71" s="3">
        <v>241</v>
      </c>
      <c r="F71" s="3">
        <f t="shared" si="2"/>
        <v>2.6367614879649892</v>
      </c>
      <c r="G71" s="3">
        <v>1212</v>
      </c>
      <c r="H71" s="27">
        <f t="shared" si="3"/>
        <v>13.26039387308534</v>
      </c>
      <c r="I71" s="3">
        <v>11</v>
      </c>
      <c r="J71" s="27">
        <f t="shared" si="6"/>
        <v>0.12035010940919037</v>
      </c>
      <c r="K71" s="3">
        <v>0</v>
      </c>
      <c r="L71" s="27">
        <f t="shared" si="4"/>
        <v>0</v>
      </c>
      <c r="M71" s="3">
        <f t="shared" si="8"/>
        <v>9140</v>
      </c>
      <c r="N71" s="27">
        <f>(I71+K71)*100/(C71+I71+K71+200)</f>
        <v>0.1394700139470014</v>
      </c>
      <c r="O71" s="3">
        <v>0</v>
      </c>
      <c r="P71" s="3">
        <v>0.92700000000000005</v>
      </c>
      <c r="Q71" s="3">
        <v>0.81899999999999995</v>
      </c>
      <c r="R71" s="3">
        <v>0.92100000000000004</v>
      </c>
      <c r="S71" s="3">
        <v>1.4670000000000001</v>
      </c>
      <c r="T71" s="3">
        <v>0</v>
      </c>
      <c r="U71" s="3" t="s">
        <v>43</v>
      </c>
      <c r="V71" s="3">
        <v>25</v>
      </c>
      <c r="W71" s="3" t="s">
        <v>45</v>
      </c>
      <c r="X71" s="3" t="s">
        <v>50</v>
      </c>
    </row>
    <row r="72" spans="1:25">
      <c r="A72" s="7" t="s">
        <v>231</v>
      </c>
      <c r="B72" s="2">
        <v>9558738</v>
      </c>
      <c r="C72" s="2">
        <v>8085</v>
      </c>
      <c r="D72" s="2">
        <f t="shared" si="1"/>
        <v>94.550344988890188</v>
      </c>
      <c r="E72" s="2">
        <v>3</v>
      </c>
      <c r="F72" s="2">
        <f t="shared" si="2"/>
        <v>3.5083615951350719E-2</v>
      </c>
      <c r="G72" s="2">
        <v>451</v>
      </c>
      <c r="H72" s="8">
        <f t="shared" si="3"/>
        <v>5.2742369313530579</v>
      </c>
      <c r="I72" s="2">
        <v>12</v>
      </c>
      <c r="J72" s="8">
        <f t="shared" si="6"/>
        <v>0.14033446380540288</v>
      </c>
      <c r="K72" s="2">
        <v>0</v>
      </c>
      <c r="L72" s="8">
        <f t="shared" si="4"/>
        <v>0</v>
      </c>
      <c r="M72" s="2">
        <f t="shared" si="8"/>
        <v>8551</v>
      </c>
      <c r="N72" s="8">
        <f>(I72+K72)*100/(C72+I72+K72+100+E72)</f>
        <v>0.14634146341463414</v>
      </c>
      <c r="O72" s="2">
        <v>0</v>
      </c>
      <c r="P72" s="2">
        <v>0.96199999999999997</v>
      </c>
      <c r="Q72" s="2">
        <v>0.84499999999999997</v>
      </c>
      <c r="R72" s="2">
        <v>0.93200000000000005</v>
      </c>
      <c r="S72" s="2">
        <v>1.4139999999999999</v>
      </c>
      <c r="T72" s="2">
        <v>0</v>
      </c>
      <c r="U72" s="7" t="s">
        <v>259</v>
      </c>
      <c r="V72" s="7">
        <v>40</v>
      </c>
      <c r="W72" s="7" t="s">
        <v>260</v>
      </c>
      <c r="X72" s="7" t="s">
        <v>261</v>
      </c>
    </row>
    <row r="73" spans="1:25">
      <c r="A73" s="7" t="s">
        <v>232</v>
      </c>
      <c r="B73" s="2">
        <v>9558739</v>
      </c>
      <c r="C73" s="2">
        <v>7761</v>
      </c>
      <c r="D73" s="2">
        <f t="shared" si="1"/>
        <v>87.804050231926695</v>
      </c>
      <c r="E73" s="2">
        <v>66</v>
      </c>
      <c r="F73" s="2">
        <f t="shared" si="2"/>
        <v>0.74669080212693739</v>
      </c>
      <c r="G73" s="2">
        <v>1001</v>
      </c>
      <c r="H73" s="8">
        <f t="shared" si="3"/>
        <v>11.324810498925217</v>
      </c>
      <c r="I73" s="2">
        <v>11</v>
      </c>
      <c r="J73" s="8">
        <f t="shared" si="6"/>
        <v>0.12444846702115624</v>
      </c>
      <c r="K73" s="2">
        <v>0</v>
      </c>
      <c r="L73" s="8">
        <f t="shared" si="4"/>
        <v>0</v>
      </c>
      <c r="M73" s="2">
        <f t="shared" si="8"/>
        <v>8839</v>
      </c>
      <c r="N73" s="8">
        <f t="shared" ref="N73:N95" si="11">(I73+K73)*100/(C73+I73+K73+100+E73)</f>
        <v>0.13857394809775761</v>
      </c>
      <c r="O73" s="2">
        <v>0</v>
      </c>
      <c r="P73" s="2">
        <v>0.94699999999999995</v>
      </c>
      <c r="Q73" s="2">
        <v>0.84099999999999997</v>
      </c>
      <c r="R73" s="2">
        <v>0.91</v>
      </c>
      <c r="S73" s="2">
        <v>1.323</v>
      </c>
      <c r="T73" s="2">
        <v>0</v>
      </c>
      <c r="U73" s="7" t="s">
        <v>259</v>
      </c>
      <c r="V73" s="7">
        <v>25</v>
      </c>
      <c r="W73" s="7" t="s">
        <v>262</v>
      </c>
      <c r="X73" s="7" t="s">
        <v>261</v>
      </c>
    </row>
    <row r="74" spans="1:25">
      <c r="A74" s="7" t="s">
        <v>233</v>
      </c>
      <c r="B74" s="2">
        <v>9558740</v>
      </c>
      <c r="C74" s="2">
        <v>7956</v>
      </c>
      <c r="D74" s="2">
        <f t="shared" si="1"/>
        <v>96.670716889428917</v>
      </c>
      <c r="E74" s="2">
        <v>5</v>
      </c>
      <c r="F74" s="2">
        <f t="shared" si="2"/>
        <v>6.0753341433778855E-2</v>
      </c>
      <c r="G74" s="2">
        <v>262</v>
      </c>
      <c r="H74" s="8">
        <f t="shared" si="3"/>
        <v>3.183475091130012</v>
      </c>
      <c r="I74" s="2">
        <v>7</v>
      </c>
      <c r="J74" s="8">
        <f t="shared" si="6"/>
        <v>8.5054678007290399E-2</v>
      </c>
      <c r="K74" s="2">
        <v>0</v>
      </c>
      <c r="L74" s="8">
        <f t="shared" si="4"/>
        <v>0</v>
      </c>
      <c r="M74" s="2">
        <f t="shared" si="8"/>
        <v>8230</v>
      </c>
      <c r="N74" s="8">
        <f t="shared" si="11"/>
        <v>8.6762518591968263E-2</v>
      </c>
      <c r="O74" s="2">
        <v>0</v>
      </c>
      <c r="P74" s="2">
        <v>0.93899999999999995</v>
      </c>
      <c r="Q74" s="2">
        <v>0.79700000000000004</v>
      </c>
      <c r="R74" s="2">
        <v>0.88600000000000001</v>
      </c>
      <c r="S74" s="2">
        <v>1.57</v>
      </c>
      <c r="T74" s="2">
        <v>0</v>
      </c>
      <c r="U74" s="7" t="s">
        <v>259</v>
      </c>
      <c r="V74" s="7">
        <v>28</v>
      </c>
      <c r="W74" s="7" t="s">
        <v>260</v>
      </c>
      <c r="X74" s="7" t="s">
        <v>261</v>
      </c>
    </row>
    <row r="75" spans="1:25">
      <c r="A75" s="7" t="s">
        <v>234</v>
      </c>
      <c r="B75" s="2">
        <v>9558741</v>
      </c>
      <c r="C75" s="2">
        <v>7959</v>
      </c>
      <c r="D75" s="2">
        <f t="shared" si="1"/>
        <v>98.271391529818501</v>
      </c>
      <c r="E75" s="2">
        <v>2</v>
      </c>
      <c r="F75" s="2">
        <f t="shared" si="2"/>
        <v>2.4694406716878628E-2</v>
      </c>
      <c r="G75" s="2">
        <v>123</v>
      </c>
      <c r="H75" s="8">
        <f t="shared" si="3"/>
        <v>1.5187060130880357</v>
      </c>
      <c r="I75" s="2">
        <v>15</v>
      </c>
      <c r="J75" s="8">
        <f t="shared" si="6"/>
        <v>0.18520805037658969</v>
      </c>
      <c r="K75" s="2">
        <v>0</v>
      </c>
      <c r="L75" s="8">
        <f t="shared" si="4"/>
        <v>0</v>
      </c>
      <c r="M75" s="2">
        <f t="shared" si="8"/>
        <v>8099</v>
      </c>
      <c r="N75" s="8">
        <f t="shared" si="11"/>
        <v>0.18573551263001487</v>
      </c>
      <c r="O75" s="2">
        <v>0</v>
      </c>
      <c r="P75" s="2">
        <v>0.98699999999999999</v>
      </c>
      <c r="Q75" s="2">
        <v>0.64800000000000002</v>
      </c>
      <c r="R75" s="2">
        <v>0.93</v>
      </c>
      <c r="S75" s="2">
        <v>1.393</v>
      </c>
      <c r="T75" s="2">
        <v>0</v>
      </c>
      <c r="U75" s="7" t="s">
        <v>259</v>
      </c>
      <c r="V75" s="7">
        <v>29</v>
      </c>
      <c r="W75" s="7" t="s">
        <v>260</v>
      </c>
      <c r="X75" s="7" t="s">
        <v>261</v>
      </c>
    </row>
    <row r="76" spans="1:25">
      <c r="A76" s="7" t="s">
        <v>235</v>
      </c>
      <c r="B76" s="2">
        <v>9558742</v>
      </c>
      <c r="C76" s="2">
        <v>7854</v>
      </c>
      <c r="D76" s="2">
        <f t="shared" si="1"/>
        <v>93.300071275837496</v>
      </c>
      <c r="E76" s="2">
        <v>4</v>
      </c>
      <c r="F76" s="2">
        <f t="shared" si="2"/>
        <v>4.7517224994060345E-2</v>
      </c>
      <c r="G76" s="2">
        <v>548</v>
      </c>
      <c r="H76" s="8">
        <f t="shared" si="3"/>
        <v>6.5098598241862673</v>
      </c>
      <c r="I76" s="2">
        <v>12</v>
      </c>
      <c r="J76" s="8">
        <f t="shared" si="6"/>
        <v>0.14255167498218105</v>
      </c>
      <c r="K76" s="2">
        <v>0</v>
      </c>
      <c r="L76" s="8">
        <f t="shared" si="4"/>
        <v>0</v>
      </c>
      <c r="M76" s="2">
        <f t="shared" si="8"/>
        <v>8418</v>
      </c>
      <c r="N76" s="8">
        <f t="shared" si="11"/>
        <v>0.15056461731493098</v>
      </c>
      <c r="O76" s="2">
        <v>0</v>
      </c>
      <c r="P76" s="2">
        <v>0.93500000000000005</v>
      </c>
      <c r="Q76" s="2">
        <v>0.66400000000000003</v>
      </c>
      <c r="R76" s="2">
        <v>0.89900000000000002</v>
      </c>
      <c r="S76" s="2">
        <v>1.458</v>
      </c>
      <c r="T76" s="2">
        <v>0</v>
      </c>
      <c r="U76" s="7" t="s">
        <v>259</v>
      </c>
      <c r="V76" s="7">
        <v>26</v>
      </c>
      <c r="W76" s="7" t="s">
        <v>260</v>
      </c>
      <c r="X76" s="7" t="s">
        <v>261</v>
      </c>
    </row>
    <row r="77" spans="1:25">
      <c r="A77" s="7" t="s">
        <v>236</v>
      </c>
      <c r="B77" s="2">
        <v>9558743</v>
      </c>
      <c r="C77" s="2">
        <v>7653</v>
      </c>
      <c r="D77" s="2">
        <f t="shared" si="1"/>
        <v>88.097156670887529</v>
      </c>
      <c r="E77" s="2">
        <v>16</v>
      </c>
      <c r="F77" s="2">
        <f t="shared" si="2"/>
        <v>0.1841832623460343</v>
      </c>
      <c r="G77" s="2">
        <v>1010</v>
      </c>
      <c r="H77" s="8">
        <f t="shared" si="3"/>
        <v>11.626568435593416</v>
      </c>
      <c r="I77" s="2">
        <v>8</v>
      </c>
      <c r="J77" s="8">
        <f t="shared" si="6"/>
        <v>9.2091631173017149E-2</v>
      </c>
      <c r="K77" s="2">
        <v>0</v>
      </c>
      <c r="L77" s="8">
        <f t="shared" si="4"/>
        <v>0</v>
      </c>
      <c r="M77" s="2">
        <f t="shared" si="8"/>
        <v>8687</v>
      </c>
      <c r="N77" s="8">
        <f t="shared" si="11"/>
        <v>0.10286742960010287</v>
      </c>
      <c r="O77" s="2">
        <v>0</v>
      </c>
      <c r="P77" s="2">
        <v>0.96599999999999997</v>
      </c>
      <c r="Q77" s="2">
        <v>0.875</v>
      </c>
      <c r="R77" s="2">
        <v>0.97699999999999998</v>
      </c>
      <c r="S77" s="2">
        <v>1.3149999999999999</v>
      </c>
      <c r="T77" s="2">
        <v>0</v>
      </c>
      <c r="U77" s="7" t="s">
        <v>259</v>
      </c>
      <c r="V77" s="7">
        <v>27</v>
      </c>
      <c r="W77" s="7" t="s">
        <v>260</v>
      </c>
      <c r="X77" s="7" t="s">
        <v>261</v>
      </c>
    </row>
    <row r="78" spans="1:25">
      <c r="A78" s="7" t="s">
        <v>237</v>
      </c>
      <c r="B78" s="2">
        <v>9558744</v>
      </c>
      <c r="C78" s="2">
        <v>7879</v>
      </c>
      <c r="D78" s="2">
        <f t="shared" si="1"/>
        <v>90.16937514305333</v>
      </c>
      <c r="E78" s="2">
        <v>28</v>
      </c>
      <c r="F78" s="2">
        <f t="shared" si="2"/>
        <v>0.32043945983062488</v>
      </c>
      <c r="G78" s="2">
        <v>806</v>
      </c>
      <c r="H78" s="8">
        <f t="shared" si="3"/>
        <v>9.2240787365529862</v>
      </c>
      <c r="I78" s="2">
        <v>25</v>
      </c>
      <c r="J78" s="8">
        <f t="shared" si="6"/>
        <v>0.28610666056305789</v>
      </c>
      <c r="K78" s="2">
        <v>0</v>
      </c>
      <c r="L78" s="8">
        <f t="shared" si="4"/>
        <v>0</v>
      </c>
      <c r="M78" s="2">
        <f t="shared" si="8"/>
        <v>8738</v>
      </c>
      <c r="N78" s="8">
        <f t="shared" si="11"/>
        <v>0.31125498007968128</v>
      </c>
      <c r="O78" s="2">
        <v>0</v>
      </c>
      <c r="P78" s="2">
        <v>0.98699999999999999</v>
      </c>
      <c r="Q78" s="2">
        <v>0.79800000000000004</v>
      </c>
      <c r="R78" s="2">
        <v>0.93100000000000005</v>
      </c>
      <c r="S78" s="2">
        <v>1.288</v>
      </c>
      <c r="T78" s="2">
        <v>0</v>
      </c>
      <c r="U78" s="7" t="s">
        <v>259</v>
      </c>
      <c r="V78" s="7">
        <v>71</v>
      </c>
      <c r="W78" s="7" t="s">
        <v>260</v>
      </c>
      <c r="X78" s="7" t="s">
        <v>261</v>
      </c>
    </row>
    <row r="79" spans="1:25">
      <c r="A79" s="7" t="s">
        <v>238</v>
      </c>
      <c r="B79" s="2">
        <v>9558746</v>
      </c>
      <c r="C79" s="2">
        <v>7893</v>
      </c>
      <c r="D79" s="2">
        <f t="shared" si="1"/>
        <v>89.358088984489981</v>
      </c>
      <c r="E79" s="2">
        <v>19</v>
      </c>
      <c r="F79" s="2">
        <f t="shared" si="2"/>
        <v>0.21510245669647912</v>
      </c>
      <c r="G79" s="2">
        <v>883</v>
      </c>
      <c r="H79" s="8">
        <f t="shared" si="3"/>
        <v>9.9966036454205813</v>
      </c>
      <c r="I79" s="2">
        <v>38</v>
      </c>
      <c r="J79" s="8">
        <f t="shared" si="6"/>
        <v>0.43020491339295824</v>
      </c>
      <c r="K79" s="2">
        <v>0</v>
      </c>
      <c r="L79" s="8">
        <f t="shared" si="4"/>
        <v>0</v>
      </c>
      <c r="M79" s="2">
        <f t="shared" si="8"/>
        <v>8833</v>
      </c>
      <c r="N79" s="8">
        <f t="shared" si="11"/>
        <v>0.47204968944099379</v>
      </c>
      <c r="O79" s="2">
        <v>0</v>
      </c>
      <c r="P79" s="2">
        <v>0.96899999999999997</v>
      </c>
      <c r="Q79" s="2">
        <v>0.76600000000000001</v>
      </c>
      <c r="R79" s="2">
        <v>0.94799999999999995</v>
      </c>
      <c r="S79" s="2">
        <v>1.3140000000000001</v>
      </c>
      <c r="T79" s="2">
        <v>0</v>
      </c>
      <c r="U79" s="7" t="s">
        <v>259</v>
      </c>
      <c r="V79" s="7">
        <v>26</v>
      </c>
      <c r="W79" s="7" t="s">
        <v>260</v>
      </c>
      <c r="X79" s="7" t="s">
        <v>261</v>
      </c>
    </row>
    <row r="80" spans="1:25">
      <c r="A80" s="7" t="s">
        <v>239</v>
      </c>
      <c r="B80" s="2">
        <v>9558747</v>
      </c>
      <c r="C80" s="2">
        <v>7310</v>
      </c>
      <c r="D80" s="2">
        <f t="shared" si="1"/>
        <v>85.868671443674387</v>
      </c>
      <c r="E80" s="2">
        <v>25</v>
      </c>
      <c r="F80" s="2">
        <f t="shared" si="2"/>
        <v>0.29366850698931046</v>
      </c>
      <c r="G80" s="2">
        <v>1174</v>
      </c>
      <c r="H80" s="8">
        <f t="shared" si="3"/>
        <v>13.79067308821802</v>
      </c>
      <c r="I80" s="2">
        <v>4</v>
      </c>
      <c r="J80" s="8">
        <f t="shared" si="6"/>
        <v>4.6986961118289677E-2</v>
      </c>
      <c r="K80" s="2">
        <v>0</v>
      </c>
      <c r="L80" s="8">
        <f t="shared" si="4"/>
        <v>0</v>
      </c>
      <c r="M80" s="2">
        <f t="shared" si="8"/>
        <v>8513</v>
      </c>
      <c r="N80" s="8">
        <f t="shared" si="11"/>
        <v>5.3770668100551151E-2</v>
      </c>
      <c r="O80" s="2">
        <v>0</v>
      </c>
      <c r="P80" s="2">
        <v>0.89500000000000002</v>
      </c>
      <c r="Q80" s="2">
        <v>0.81499999999999995</v>
      </c>
      <c r="R80" s="2">
        <v>0.90300000000000002</v>
      </c>
      <c r="S80" s="2">
        <v>1.61</v>
      </c>
      <c r="T80" s="2">
        <v>0</v>
      </c>
      <c r="U80" s="7" t="s">
        <v>259</v>
      </c>
      <c r="V80" s="7">
        <v>27</v>
      </c>
      <c r="W80" s="7" t="s">
        <v>260</v>
      </c>
      <c r="X80" s="7" t="s">
        <v>261</v>
      </c>
      <c r="Y80" s="2">
        <v>1.07</v>
      </c>
    </row>
    <row r="81" spans="1:25">
      <c r="A81" s="7" t="s">
        <v>245</v>
      </c>
      <c r="B81" s="2">
        <v>9558748</v>
      </c>
      <c r="C81" s="2">
        <v>7893</v>
      </c>
      <c r="D81" s="2">
        <f t="shared" si="1"/>
        <v>96.326580424701007</v>
      </c>
      <c r="E81" s="2">
        <v>6</v>
      </c>
      <c r="F81" s="2">
        <f t="shared" si="2"/>
        <v>7.3224310471076401E-2</v>
      </c>
      <c r="G81" s="2">
        <v>293</v>
      </c>
      <c r="H81" s="8">
        <f t="shared" si="3"/>
        <v>3.5757871613375642</v>
      </c>
      <c r="I81" s="2">
        <v>2</v>
      </c>
      <c r="J81" s="8">
        <f t="shared" si="6"/>
        <v>2.4408103490358799E-2</v>
      </c>
      <c r="K81" s="2">
        <v>0</v>
      </c>
      <c r="L81" s="8">
        <f t="shared" si="4"/>
        <v>0</v>
      </c>
      <c r="M81" s="2">
        <f t="shared" si="8"/>
        <v>8194</v>
      </c>
      <c r="N81" s="8">
        <f t="shared" si="11"/>
        <v>2.4996875390576177E-2</v>
      </c>
      <c r="O81" s="2">
        <v>0</v>
      </c>
      <c r="P81" s="2">
        <v>0.9</v>
      </c>
      <c r="Q81" s="2">
        <v>0.83099999999999996</v>
      </c>
      <c r="R81" s="2">
        <v>0.90200000000000002</v>
      </c>
      <c r="S81" s="2">
        <v>1.593</v>
      </c>
      <c r="T81" s="2">
        <v>0</v>
      </c>
      <c r="U81" s="7" t="s">
        <v>259</v>
      </c>
      <c r="V81" s="7">
        <v>72</v>
      </c>
      <c r="W81" s="7" t="s">
        <v>260</v>
      </c>
      <c r="X81" s="7" t="s">
        <v>261</v>
      </c>
    </row>
    <row r="82" spans="1:25">
      <c r="A82" s="7" t="s">
        <v>246</v>
      </c>
      <c r="B82" s="2">
        <v>9558750</v>
      </c>
      <c r="C82" s="2">
        <v>7790</v>
      </c>
      <c r="D82" s="2">
        <f t="shared" si="1"/>
        <v>95.348837209302332</v>
      </c>
      <c r="E82" s="2">
        <v>5</v>
      </c>
      <c r="F82" s="2">
        <f t="shared" si="2"/>
        <v>6.1199510403916767E-2</v>
      </c>
      <c r="G82" s="2">
        <v>365</v>
      </c>
      <c r="H82" s="8">
        <f t="shared" si="3"/>
        <v>4.4675642594859237</v>
      </c>
      <c r="I82" s="2">
        <v>10</v>
      </c>
      <c r="J82" s="8">
        <f t="shared" si="6"/>
        <v>0.12239902080783353</v>
      </c>
      <c r="K82" s="2">
        <v>0</v>
      </c>
      <c r="L82" s="8">
        <f t="shared" si="4"/>
        <v>0</v>
      </c>
      <c r="M82" s="2">
        <f t="shared" si="8"/>
        <v>8170</v>
      </c>
      <c r="N82" s="8">
        <f t="shared" si="11"/>
        <v>0.1265022137887413</v>
      </c>
      <c r="O82" s="2">
        <v>0</v>
      </c>
      <c r="P82" s="2">
        <v>0.94699999999999995</v>
      </c>
      <c r="Q82" s="2">
        <v>0.81699999999999995</v>
      </c>
      <c r="R82" s="2">
        <v>1.002</v>
      </c>
      <c r="S82" s="2">
        <v>1.351</v>
      </c>
      <c r="T82" s="2">
        <v>0</v>
      </c>
      <c r="U82" s="7" t="s">
        <v>259</v>
      </c>
      <c r="V82" s="7">
        <v>52</v>
      </c>
      <c r="W82" s="7" t="s">
        <v>260</v>
      </c>
      <c r="X82" s="7" t="s">
        <v>261</v>
      </c>
    </row>
    <row r="83" spans="1:25">
      <c r="A83" s="7" t="s">
        <v>247</v>
      </c>
      <c r="B83" s="2">
        <v>9558752</v>
      </c>
      <c r="C83" s="2">
        <v>7941</v>
      </c>
      <c r="D83" s="2">
        <f t="shared" si="1"/>
        <v>95.674698795180717</v>
      </c>
      <c r="E83" s="2">
        <v>3</v>
      </c>
      <c r="F83" s="2">
        <f t="shared" si="2"/>
        <v>3.614457831325301E-2</v>
      </c>
      <c r="G83" s="2">
        <v>353</v>
      </c>
      <c r="H83" s="8">
        <f t="shared" si="3"/>
        <v>4.2530120481927707</v>
      </c>
      <c r="I83" s="2">
        <v>3</v>
      </c>
      <c r="J83" s="8">
        <f t="shared" si="6"/>
        <v>3.614457831325301E-2</v>
      </c>
      <c r="K83" s="2">
        <v>0</v>
      </c>
      <c r="L83" s="8">
        <f t="shared" si="4"/>
        <v>0</v>
      </c>
      <c r="M83" s="2">
        <f t="shared" si="8"/>
        <v>8300</v>
      </c>
      <c r="N83" s="8">
        <f t="shared" si="11"/>
        <v>3.7280974276127747E-2</v>
      </c>
      <c r="O83" s="2">
        <v>0</v>
      </c>
      <c r="P83" s="2">
        <v>0.95899999999999996</v>
      </c>
      <c r="Q83" s="2">
        <v>0.84299999999999997</v>
      </c>
      <c r="R83" s="2">
        <v>0.93</v>
      </c>
      <c r="S83" s="2">
        <v>1.268</v>
      </c>
      <c r="T83" s="2">
        <v>0</v>
      </c>
      <c r="U83" s="7" t="s">
        <v>259</v>
      </c>
      <c r="V83" s="7">
        <v>58</v>
      </c>
      <c r="W83" s="7" t="s">
        <v>260</v>
      </c>
      <c r="X83" s="7" t="s">
        <v>261</v>
      </c>
    </row>
    <row r="84" spans="1:25">
      <c r="A84" s="7" t="s">
        <v>248</v>
      </c>
      <c r="B84" s="2">
        <v>9558753</v>
      </c>
      <c r="C84" s="2">
        <v>7876</v>
      </c>
      <c r="D84" s="2">
        <f t="shared" si="1"/>
        <v>93.639281892759485</v>
      </c>
      <c r="E84" s="2">
        <v>17</v>
      </c>
      <c r="F84" s="2">
        <f t="shared" si="2"/>
        <v>0.20211627630483889</v>
      </c>
      <c r="G84" s="2">
        <v>503</v>
      </c>
      <c r="H84" s="8">
        <f t="shared" si="3"/>
        <v>5.9802639400784683</v>
      </c>
      <c r="I84" s="2">
        <v>15</v>
      </c>
      <c r="J84" s="8">
        <f t="shared" si="6"/>
        <v>0.1783378908572108</v>
      </c>
      <c r="K84" s="2">
        <v>0</v>
      </c>
      <c r="L84" s="8">
        <f t="shared" si="4"/>
        <v>0</v>
      </c>
      <c r="M84" s="2">
        <f t="shared" si="8"/>
        <v>8411</v>
      </c>
      <c r="N84" s="8">
        <f t="shared" si="11"/>
        <v>0.18731268731268733</v>
      </c>
      <c r="O84" s="2">
        <v>0</v>
      </c>
      <c r="P84" s="2">
        <v>0.90700000000000003</v>
      </c>
      <c r="Q84" s="2">
        <v>0.93200000000000005</v>
      </c>
      <c r="R84" s="2">
        <v>0.94799999999999995</v>
      </c>
      <c r="S84" s="2">
        <v>1.6870000000000001</v>
      </c>
      <c r="T84" s="2">
        <v>0</v>
      </c>
      <c r="U84" s="7" t="s">
        <v>259</v>
      </c>
      <c r="V84" s="7">
        <v>43</v>
      </c>
      <c r="W84" s="7" t="s">
        <v>260</v>
      </c>
      <c r="X84" s="7" t="s">
        <v>261</v>
      </c>
    </row>
    <row r="85" spans="1:25">
      <c r="A85" s="7" t="s">
        <v>239</v>
      </c>
      <c r="B85" s="2">
        <v>9558754</v>
      </c>
      <c r="C85" s="2">
        <v>7854</v>
      </c>
      <c r="D85" s="2">
        <f t="shared" si="1"/>
        <v>83.928189784141907</v>
      </c>
      <c r="E85" s="2">
        <v>28</v>
      </c>
      <c r="F85" s="2">
        <f t="shared" si="2"/>
        <v>0.29920923274203892</v>
      </c>
      <c r="G85" s="2">
        <v>1469</v>
      </c>
      <c r="H85" s="8">
        <f t="shared" si="3"/>
        <v>15.69779867493054</v>
      </c>
      <c r="I85" s="2">
        <v>7</v>
      </c>
      <c r="J85" s="8">
        <f t="shared" si="6"/>
        <v>7.480230818550973E-2</v>
      </c>
      <c r="K85" s="2">
        <v>0</v>
      </c>
      <c r="L85" s="8">
        <f t="shared" si="4"/>
        <v>0</v>
      </c>
      <c r="M85" s="2">
        <f t="shared" si="8"/>
        <v>9358</v>
      </c>
      <c r="N85" s="8">
        <f t="shared" si="11"/>
        <v>8.7620478157466514E-2</v>
      </c>
      <c r="O85" s="2">
        <v>0</v>
      </c>
      <c r="P85" s="2">
        <v>0.97399999999999998</v>
      </c>
      <c r="Q85" s="2">
        <v>0.89200000000000002</v>
      </c>
      <c r="R85" s="2">
        <v>0.93500000000000005</v>
      </c>
      <c r="S85" s="2">
        <v>2</v>
      </c>
      <c r="T85" s="2">
        <v>0</v>
      </c>
      <c r="U85" s="7" t="s">
        <v>259</v>
      </c>
      <c r="V85" s="7">
        <v>50</v>
      </c>
      <c r="W85" s="7" t="s">
        <v>260</v>
      </c>
      <c r="X85" s="7" t="s">
        <v>261</v>
      </c>
    </row>
    <row r="86" spans="1:25">
      <c r="A86" s="7" t="s">
        <v>249</v>
      </c>
      <c r="B86" s="2">
        <v>9558755</v>
      </c>
      <c r="C86" s="2">
        <v>7792</v>
      </c>
      <c r="D86" s="2">
        <f t="shared" si="1"/>
        <v>97.570748810418237</v>
      </c>
      <c r="E86" s="2">
        <v>3</v>
      </c>
      <c r="F86" s="2">
        <f t="shared" si="2"/>
        <v>3.7565740045078885E-2</v>
      </c>
      <c r="G86" s="2">
        <v>180</v>
      </c>
      <c r="H86" s="8">
        <f t="shared" si="3"/>
        <v>2.2539444027047333</v>
      </c>
      <c r="I86" s="2">
        <v>11</v>
      </c>
      <c r="J86" s="8">
        <f t="shared" si="6"/>
        <v>0.13774104683195593</v>
      </c>
      <c r="K86" s="2">
        <v>0</v>
      </c>
      <c r="L86" s="8">
        <f t="shared" si="4"/>
        <v>0</v>
      </c>
      <c r="M86" s="2">
        <f t="shared" si="8"/>
        <v>7986</v>
      </c>
      <c r="N86" s="8">
        <f t="shared" si="11"/>
        <v>0.13913483430306098</v>
      </c>
      <c r="O86" s="2">
        <v>0</v>
      </c>
      <c r="P86" s="2">
        <v>0.97599999999999998</v>
      </c>
      <c r="Q86" s="2">
        <v>0.66200000000000003</v>
      </c>
      <c r="R86" s="2">
        <v>0.95099999999999996</v>
      </c>
      <c r="S86" s="2">
        <v>1.367</v>
      </c>
      <c r="T86" s="2">
        <v>0</v>
      </c>
      <c r="U86" s="7" t="s">
        <v>259</v>
      </c>
      <c r="V86" s="7">
        <v>52</v>
      </c>
      <c r="W86" s="7" t="s">
        <v>260</v>
      </c>
      <c r="X86" s="7" t="s">
        <v>261</v>
      </c>
    </row>
    <row r="87" spans="1:25">
      <c r="A87" s="7" t="s">
        <v>250</v>
      </c>
      <c r="B87" s="2">
        <v>9558756</v>
      </c>
      <c r="C87" s="2">
        <v>7776</v>
      </c>
      <c r="D87" s="2">
        <f t="shared" si="1"/>
        <v>94.414764448761531</v>
      </c>
      <c r="E87" s="2">
        <v>10</v>
      </c>
      <c r="F87" s="2">
        <f t="shared" si="2"/>
        <v>0.12141816415735794</v>
      </c>
      <c r="G87" s="2">
        <v>411</v>
      </c>
      <c r="H87" s="8">
        <f t="shared" si="3"/>
        <v>4.9902865468674111</v>
      </c>
      <c r="I87" s="2">
        <v>39</v>
      </c>
      <c r="J87" s="8">
        <f t="shared" si="6"/>
        <v>0.47353084021369596</v>
      </c>
      <c r="K87" s="2">
        <v>0</v>
      </c>
      <c r="L87" s="8">
        <f t="shared" si="4"/>
        <v>0</v>
      </c>
      <c r="M87" s="2">
        <f t="shared" si="8"/>
        <v>8236</v>
      </c>
      <c r="N87" s="8">
        <f t="shared" si="11"/>
        <v>0.49211356466876971</v>
      </c>
      <c r="O87" s="2">
        <v>0</v>
      </c>
      <c r="P87" s="2">
        <v>0.94799999999999995</v>
      </c>
      <c r="Q87" s="2">
        <v>0.878</v>
      </c>
      <c r="R87" s="2">
        <v>0.97299999999999998</v>
      </c>
      <c r="S87" s="2">
        <v>1.347</v>
      </c>
      <c r="T87" s="2">
        <v>0</v>
      </c>
      <c r="U87" s="7" t="s">
        <v>259</v>
      </c>
      <c r="V87" s="7">
        <v>27</v>
      </c>
      <c r="W87" s="7" t="s">
        <v>260</v>
      </c>
      <c r="X87" s="7" t="s">
        <v>261</v>
      </c>
    </row>
    <row r="88" spans="1:25">
      <c r="A88" s="7" t="s">
        <v>251</v>
      </c>
      <c r="B88" s="2">
        <v>9558757</v>
      </c>
      <c r="C88" s="2">
        <v>7949</v>
      </c>
      <c r="D88" s="2">
        <f t="shared" si="1"/>
        <v>88.954789615040283</v>
      </c>
      <c r="E88" s="2">
        <v>5</v>
      </c>
      <c r="F88" s="2">
        <f t="shared" si="2"/>
        <v>5.595344673231871E-2</v>
      </c>
      <c r="G88" s="2">
        <v>979</v>
      </c>
      <c r="H88" s="8">
        <f t="shared" si="3"/>
        <v>10.955684870188003</v>
      </c>
      <c r="I88" s="2">
        <v>3</v>
      </c>
      <c r="J88" s="8">
        <f t="shared" si="6"/>
        <v>3.357206803939123E-2</v>
      </c>
      <c r="K88" s="2">
        <v>0</v>
      </c>
      <c r="L88" s="8">
        <f t="shared" si="4"/>
        <v>0</v>
      </c>
      <c r="M88" s="2">
        <f t="shared" si="8"/>
        <v>8936</v>
      </c>
      <c r="N88" s="8">
        <f t="shared" si="11"/>
        <v>3.7234702742956434E-2</v>
      </c>
      <c r="O88" s="2">
        <v>0</v>
      </c>
      <c r="P88" s="2">
        <v>0.98199999999999998</v>
      </c>
      <c r="Q88" s="2">
        <v>0.89500000000000002</v>
      </c>
      <c r="R88" s="2">
        <v>0.93600000000000005</v>
      </c>
      <c r="S88" s="2">
        <v>1.266</v>
      </c>
      <c r="T88" s="2">
        <v>0</v>
      </c>
      <c r="U88" s="7" t="s">
        <v>259</v>
      </c>
      <c r="V88" s="7">
        <v>69</v>
      </c>
      <c r="W88" s="7" t="s">
        <v>260</v>
      </c>
      <c r="X88" s="7" t="s">
        <v>261</v>
      </c>
    </row>
    <row r="89" spans="1:25">
      <c r="A89" s="7" t="s">
        <v>252</v>
      </c>
      <c r="B89" s="2">
        <v>9558758</v>
      </c>
      <c r="C89" s="2">
        <v>7918</v>
      </c>
      <c r="D89" s="2">
        <f t="shared" si="1"/>
        <v>93.350624852629096</v>
      </c>
      <c r="E89" s="2">
        <v>15</v>
      </c>
      <c r="F89" s="2">
        <f t="shared" si="2"/>
        <v>0.17684508370667296</v>
      </c>
      <c r="G89" s="2">
        <v>547</v>
      </c>
      <c r="H89" s="8">
        <f t="shared" si="3"/>
        <v>6.4489507191700071</v>
      </c>
      <c r="I89" s="2">
        <v>2</v>
      </c>
      <c r="J89" s="8">
        <f t="shared" si="6"/>
        <v>2.357934449422306E-2</v>
      </c>
      <c r="K89" s="2">
        <v>0</v>
      </c>
      <c r="L89" s="8">
        <f t="shared" si="4"/>
        <v>0</v>
      </c>
      <c r="M89" s="2">
        <f t="shared" si="8"/>
        <v>8482</v>
      </c>
      <c r="N89" s="8">
        <f t="shared" si="11"/>
        <v>2.4891101431238332E-2</v>
      </c>
      <c r="O89" s="2">
        <v>0</v>
      </c>
      <c r="P89" s="2">
        <v>0.98099999999999998</v>
      </c>
      <c r="Q89" s="2">
        <v>0.873</v>
      </c>
      <c r="R89" s="2">
        <v>0.92600000000000005</v>
      </c>
      <c r="S89" s="2">
        <v>1.665</v>
      </c>
      <c r="T89" s="2">
        <v>0</v>
      </c>
      <c r="U89" s="7" t="s">
        <v>259</v>
      </c>
      <c r="V89" s="7">
        <v>61</v>
      </c>
      <c r="W89" s="7" t="s">
        <v>260</v>
      </c>
      <c r="X89" s="7" t="s">
        <v>261</v>
      </c>
    </row>
    <row r="90" spans="1:25">
      <c r="A90" s="7" t="s">
        <v>253</v>
      </c>
      <c r="B90" s="2">
        <v>9558759</v>
      </c>
      <c r="C90" s="2">
        <v>7825</v>
      </c>
      <c r="D90" s="2">
        <f t="shared" si="1"/>
        <v>94.084405434651913</v>
      </c>
      <c r="E90" s="2">
        <v>10</v>
      </c>
      <c r="F90" s="2">
        <f t="shared" si="2"/>
        <v>0.12023566189731874</v>
      </c>
      <c r="G90" s="2">
        <v>455</v>
      </c>
      <c r="H90" s="8">
        <f t="shared" si="3"/>
        <v>5.4707226163280032</v>
      </c>
      <c r="I90" s="2">
        <v>27</v>
      </c>
      <c r="J90" s="8">
        <f t="shared" si="6"/>
        <v>0.3246362871227606</v>
      </c>
      <c r="K90" s="2">
        <v>0</v>
      </c>
      <c r="L90" s="8">
        <f t="shared" si="4"/>
        <v>0</v>
      </c>
      <c r="M90" s="2">
        <f t="shared" si="8"/>
        <v>8317</v>
      </c>
      <c r="N90" s="8">
        <f t="shared" si="11"/>
        <v>0.33911077618688773</v>
      </c>
      <c r="O90" s="2">
        <v>0</v>
      </c>
      <c r="P90" s="2">
        <v>0.96599999999999997</v>
      </c>
      <c r="Q90" s="2">
        <v>0.86799999999999999</v>
      </c>
      <c r="R90" s="2">
        <v>0.95499999999999996</v>
      </c>
      <c r="S90" s="2">
        <v>1.417</v>
      </c>
      <c r="T90" s="2">
        <v>0</v>
      </c>
      <c r="U90" s="7" t="s">
        <v>259</v>
      </c>
      <c r="V90" s="7">
        <v>30</v>
      </c>
      <c r="W90" s="7" t="s">
        <v>260</v>
      </c>
      <c r="X90" s="7" t="s">
        <v>261</v>
      </c>
    </row>
    <row r="91" spans="1:25">
      <c r="A91" s="7" t="s">
        <v>254</v>
      </c>
      <c r="B91" s="2">
        <v>9558760</v>
      </c>
      <c r="C91" s="2">
        <v>7920</v>
      </c>
      <c r="D91" s="2">
        <f t="shared" si="1"/>
        <v>92.125159939513779</v>
      </c>
      <c r="E91" s="2">
        <v>9</v>
      </c>
      <c r="F91" s="2">
        <f t="shared" si="2"/>
        <v>0.10468768174944748</v>
      </c>
      <c r="G91" s="2">
        <v>665</v>
      </c>
      <c r="H91" s="8">
        <f t="shared" si="3"/>
        <v>7.7352564848202858</v>
      </c>
      <c r="I91" s="2">
        <v>2</v>
      </c>
      <c r="J91" s="8">
        <f t="shared" si="6"/>
        <v>2.3263929277654995E-2</v>
      </c>
      <c r="K91" s="2">
        <v>1</v>
      </c>
      <c r="L91" s="8">
        <f t="shared" si="4"/>
        <v>1.1631964638827498E-2</v>
      </c>
      <c r="M91" s="2">
        <f t="shared" si="8"/>
        <v>8597</v>
      </c>
      <c r="N91" s="8">
        <f t="shared" si="11"/>
        <v>3.7350597609561755E-2</v>
      </c>
      <c r="O91" s="2">
        <v>0</v>
      </c>
      <c r="P91" s="2">
        <v>0.97699999999999998</v>
      </c>
      <c r="Q91" s="2">
        <v>0.85399999999999998</v>
      </c>
      <c r="R91" s="2">
        <v>0.92900000000000005</v>
      </c>
      <c r="S91" s="2">
        <v>1.327</v>
      </c>
      <c r="T91" s="2">
        <v>2.3820000000000001</v>
      </c>
      <c r="U91" s="7" t="s">
        <v>259</v>
      </c>
      <c r="V91" s="7">
        <v>41</v>
      </c>
      <c r="W91" s="7" t="s">
        <v>260</v>
      </c>
      <c r="X91" s="7" t="s">
        <v>261</v>
      </c>
    </row>
    <row r="92" spans="1:25">
      <c r="A92" s="7" t="s">
        <v>255</v>
      </c>
      <c r="B92" s="2">
        <v>9559181</v>
      </c>
      <c r="C92" s="2">
        <v>7945</v>
      </c>
      <c r="D92" s="2">
        <f t="shared" si="1"/>
        <v>92.448219688154524</v>
      </c>
      <c r="E92" s="2">
        <v>5</v>
      </c>
      <c r="F92" s="2">
        <f t="shared" si="2"/>
        <v>5.8180125669071443E-2</v>
      </c>
      <c r="G92" s="2">
        <v>643</v>
      </c>
      <c r="H92" s="8">
        <f t="shared" si="3"/>
        <v>7.4819641610425878</v>
      </c>
      <c r="I92" s="2">
        <v>1</v>
      </c>
      <c r="J92" s="8">
        <f t="shared" si="6"/>
        <v>1.1636025133814289E-2</v>
      </c>
      <c r="K92" s="2">
        <v>0</v>
      </c>
      <c r="L92" s="8">
        <f t="shared" si="4"/>
        <v>0</v>
      </c>
      <c r="M92" s="2">
        <f t="shared" si="8"/>
        <v>8594</v>
      </c>
      <c r="N92" s="8">
        <f t="shared" si="11"/>
        <v>1.2420817289777668E-2</v>
      </c>
      <c r="O92" s="2">
        <v>0</v>
      </c>
      <c r="P92" s="2">
        <v>0.93700000000000006</v>
      </c>
      <c r="Q92" s="2">
        <v>0.83599999999999997</v>
      </c>
      <c r="R92" s="2">
        <v>0.95299999999999996</v>
      </c>
      <c r="S92" s="2">
        <v>1.542</v>
      </c>
      <c r="T92" s="2">
        <v>0</v>
      </c>
      <c r="U92" s="7" t="s">
        <v>259</v>
      </c>
      <c r="V92" s="7">
        <v>38</v>
      </c>
      <c r="W92" s="7" t="s">
        <v>260</v>
      </c>
      <c r="X92" s="7" t="s">
        <v>261</v>
      </c>
    </row>
    <row r="93" spans="1:25">
      <c r="A93" s="7" t="s">
        <v>256</v>
      </c>
      <c r="B93" s="2">
        <v>9559182</v>
      </c>
      <c r="C93" s="2">
        <v>7869</v>
      </c>
      <c r="D93" s="2">
        <f t="shared" si="1"/>
        <v>95.09365558912387</v>
      </c>
      <c r="E93" s="2">
        <v>5</v>
      </c>
      <c r="F93" s="2">
        <f t="shared" si="2"/>
        <v>6.0422960725075532E-2</v>
      </c>
      <c r="G93" s="2">
        <v>390</v>
      </c>
      <c r="H93" s="8">
        <f t="shared" si="3"/>
        <v>4.7129909365558911</v>
      </c>
      <c r="I93" s="2">
        <v>11</v>
      </c>
      <c r="J93" s="8">
        <f t="shared" si="6"/>
        <v>0.13293051359516617</v>
      </c>
      <c r="K93" s="2">
        <v>0</v>
      </c>
      <c r="L93" s="8">
        <f t="shared" si="4"/>
        <v>0</v>
      </c>
      <c r="M93" s="2">
        <f t="shared" si="8"/>
        <v>8275</v>
      </c>
      <c r="N93" s="8">
        <f t="shared" si="11"/>
        <v>0.13775829680651222</v>
      </c>
      <c r="O93" s="2">
        <v>0</v>
      </c>
      <c r="P93" s="2">
        <v>0.92300000000000004</v>
      </c>
      <c r="Q93" s="2">
        <v>0.84</v>
      </c>
      <c r="R93" s="2">
        <v>0.92100000000000004</v>
      </c>
      <c r="S93" s="2">
        <v>1.456</v>
      </c>
      <c r="T93" s="2">
        <v>0</v>
      </c>
      <c r="U93" s="7" t="s">
        <v>259</v>
      </c>
      <c r="V93" s="7">
        <v>62</v>
      </c>
      <c r="W93" s="7" t="s">
        <v>260</v>
      </c>
      <c r="X93" s="7" t="s">
        <v>261</v>
      </c>
    </row>
    <row r="94" spans="1:25">
      <c r="A94" s="7" t="s">
        <v>257</v>
      </c>
      <c r="B94" s="2">
        <v>9559214</v>
      </c>
      <c r="C94" s="2">
        <v>7859</v>
      </c>
      <c r="D94" s="2">
        <f t="shared" si="1"/>
        <v>88.343075539568346</v>
      </c>
      <c r="E94" s="2">
        <v>19</v>
      </c>
      <c r="F94" s="2">
        <f t="shared" si="2"/>
        <v>0.21357913669064749</v>
      </c>
      <c r="G94" s="2">
        <v>1017</v>
      </c>
      <c r="H94" s="8">
        <f t="shared" si="3"/>
        <v>11.432104316546763</v>
      </c>
      <c r="I94" s="2">
        <v>1</v>
      </c>
      <c r="J94" s="8">
        <f t="shared" si="6"/>
        <v>1.1241007194244604E-2</v>
      </c>
      <c r="K94" s="2">
        <v>0</v>
      </c>
      <c r="L94" s="8">
        <f t="shared" si="4"/>
        <v>0</v>
      </c>
      <c r="M94" s="2">
        <f t="shared" si="8"/>
        <v>8896</v>
      </c>
      <c r="N94" s="8">
        <f t="shared" si="11"/>
        <v>1.2532898859506203E-2</v>
      </c>
      <c r="O94" s="2">
        <v>0</v>
      </c>
      <c r="P94" s="2">
        <v>0.98099999999999998</v>
      </c>
      <c r="Q94" s="2">
        <v>0.82899999999999996</v>
      </c>
      <c r="R94" s="2">
        <v>0.90600000000000003</v>
      </c>
      <c r="S94" s="2">
        <v>1.2549999999999999</v>
      </c>
      <c r="T94" s="2">
        <v>0</v>
      </c>
      <c r="U94" s="7" t="s">
        <v>263</v>
      </c>
      <c r="V94" s="7">
        <v>62</v>
      </c>
      <c r="W94" s="7" t="s">
        <v>260</v>
      </c>
      <c r="X94" s="7" t="s">
        <v>261</v>
      </c>
    </row>
    <row r="95" spans="1:25">
      <c r="A95" s="7" t="s">
        <v>258</v>
      </c>
      <c r="B95" s="17">
        <v>9559215</v>
      </c>
      <c r="C95" s="2">
        <v>7859</v>
      </c>
      <c r="D95" s="2">
        <f t="shared" si="1"/>
        <v>90.834489135460004</v>
      </c>
      <c r="E95" s="2">
        <v>8</v>
      </c>
      <c r="F95" s="2">
        <f t="shared" si="2"/>
        <v>9.2464170134073043E-2</v>
      </c>
      <c r="G95" s="2">
        <v>782</v>
      </c>
      <c r="H95" s="8">
        <f t="shared" si="3"/>
        <v>9.0383726306056396</v>
      </c>
      <c r="I95" s="2">
        <v>3</v>
      </c>
      <c r="J95" s="8">
        <f t="shared" si="6"/>
        <v>3.4674063800277391E-2</v>
      </c>
      <c r="K95" s="2">
        <v>0</v>
      </c>
      <c r="L95" s="8">
        <f t="shared" si="4"/>
        <v>0</v>
      </c>
      <c r="M95" s="2">
        <f t="shared" si="8"/>
        <v>8652</v>
      </c>
      <c r="N95" s="8">
        <f t="shared" si="11"/>
        <v>3.7641154328732745E-2</v>
      </c>
      <c r="O95" s="2">
        <v>0</v>
      </c>
      <c r="P95" s="2">
        <v>0.96199999999999997</v>
      </c>
      <c r="Q95" s="2">
        <v>0.91100000000000003</v>
      </c>
      <c r="R95" s="2">
        <v>0.94699999999999995</v>
      </c>
      <c r="S95" s="2">
        <v>1.9019999999999999</v>
      </c>
      <c r="T95" s="2">
        <v>0</v>
      </c>
      <c r="U95" s="7" t="s">
        <v>263</v>
      </c>
      <c r="V95" s="7">
        <v>60</v>
      </c>
      <c r="W95" s="7" t="s">
        <v>265</v>
      </c>
      <c r="X95" s="7" t="s">
        <v>261</v>
      </c>
    </row>
    <row r="96" spans="1:25">
      <c r="A96" s="7" t="s">
        <v>240</v>
      </c>
      <c r="B96" s="17">
        <v>9559494</v>
      </c>
      <c r="C96" s="2">
        <v>105212</v>
      </c>
      <c r="D96" s="2">
        <f t="shared" si="1"/>
        <v>79.871855214612154</v>
      </c>
      <c r="E96" s="2">
        <v>537</v>
      </c>
      <c r="F96" s="2">
        <f t="shared" si="2"/>
        <v>0.40766439427296053</v>
      </c>
      <c r="G96" s="2">
        <v>25766</v>
      </c>
      <c r="H96" s="8">
        <f t="shared" si="3"/>
        <v>19.560299409380075</v>
      </c>
      <c r="I96" s="2">
        <v>211</v>
      </c>
      <c r="J96" s="8">
        <f t="shared" si="6"/>
        <v>0.16018098173481318</v>
      </c>
      <c r="K96" s="2">
        <v>0</v>
      </c>
      <c r="L96" s="8">
        <f t="shared" si="4"/>
        <v>0</v>
      </c>
      <c r="M96" s="2">
        <f t="shared" si="8"/>
        <v>131726</v>
      </c>
      <c r="N96" s="8">
        <f t="shared" ref="N96:N102" si="12">(I96+K96)*100/(C96+I96+K96+200)</f>
        <v>0.19976709618170285</v>
      </c>
      <c r="O96" s="2">
        <v>0</v>
      </c>
      <c r="P96" s="2">
        <v>0.875</v>
      </c>
      <c r="Q96" s="2">
        <v>0.75</v>
      </c>
      <c r="R96" s="2">
        <v>0.88800000000000001</v>
      </c>
      <c r="S96" s="2">
        <v>1.5449999999999999</v>
      </c>
      <c r="T96" s="2">
        <v>0</v>
      </c>
      <c r="U96" s="7" t="s">
        <v>263</v>
      </c>
      <c r="V96" s="2">
        <v>54</v>
      </c>
      <c r="W96" s="2" t="s">
        <v>262</v>
      </c>
      <c r="X96" s="2" t="s">
        <v>264</v>
      </c>
      <c r="Y96" s="2">
        <v>1.1100000000000001</v>
      </c>
    </row>
    <row r="97" spans="1:25">
      <c r="A97" s="7" t="s">
        <v>241</v>
      </c>
      <c r="B97" s="17">
        <v>9559495</v>
      </c>
      <c r="C97" s="2">
        <v>88498</v>
      </c>
      <c r="D97" s="2">
        <f t="shared" si="1"/>
        <v>84.037300110153069</v>
      </c>
      <c r="E97" s="2">
        <v>805</v>
      </c>
      <c r="F97" s="2">
        <f t="shared" si="2"/>
        <v>0.76442435522467433</v>
      </c>
      <c r="G97" s="2">
        <v>15938</v>
      </c>
      <c r="H97" s="8">
        <f t="shared" si="3"/>
        <v>15.134652637976222</v>
      </c>
      <c r="I97" s="2">
        <v>67</v>
      </c>
      <c r="J97" s="8">
        <f t="shared" si="6"/>
        <v>6.3622896646028798E-2</v>
      </c>
      <c r="K97" s="2">
        <v>0</v>
      </c>
      <c r="L97" s="8">
        <f t="shared" si="4"/>
        <v>0</v>
      </c>
      <c r="M97" s="2">
        <f t="shared" si="8"/>
        <v>105308</v>
      </c>
      <c r="N97" s="8">
        <f t="shared" si="12"/>
        <v>7.5480200529487979E-2</v>
      </c>
      <c r="O97" s="2">
        <v>0</v>
      </c>
      <c r="P97" s="2">
        <v>0.872</v>
      </c>
      <c r="Q97" s="2">
        <v>0.80700000000000005</v>
      </c>
      <c r="R97" s="2">
        <v>0.81899999999999995</v>
      </c>
      <c r="S97" s="2">
        <v>1.65</v>
      </c>
      <c r="T97" s="2">
        <v>0</v>
      </c>
      <c r="U97" s="7" t="s">
        <v>263</v>
      </c>
      <c r="V97" s="2">
        <v>78</v>
      </c>
      <c r="W97" s="2" t="s">
        <v>260</v>
      </c>
      <c r="X97" s="2" t="s">
        <v>264</v>
      </c>
      <c r="Y97" s="2">
        <v>1.1000000000000001</v>
      </c>
    </row>
    <row r="98" spans="1:25">
      <c r="A98" s="7" t="s">
        <v>242</v>
      </c>
      <c r="B98" s="17">
        <v>9559496</v>
      </c>
      <c r="C98" s="2">
        <v>72294</v>
      </c>
      <c r="D98" s="2">
        <f t="shared" si="1"/>
        <v>83.404284774858965</v>
      </c>
      <c r="E98" s="2">
        <v>726</v>
      </c>
      <c r="F98" s="2">
        <f t="shared" si="2"/>
        <v>0.83757311459523065</v>
      </c>
      <c r="G98" s="2">
        <v>13587</v>
      </c>
      <c r="H98" s="8">
        <f t="shared" si="3"/>
        <v>15.6750770082719</v>
      </c>
      <c r="I98" s="2">
        <v>72</v>
      </c>
      <c r="J98" s="8">
        <f t="shared" si="6"/>
        <v>8.3065102273907176E-2</v>
      </c>
      <c r="K98" s="2">
        <v>0</v>
      </c>
      <c r="L98" s="8">
        <f t="shared" si="4"/>
        <v>0</v>
      </c>
      <c r="M98" s="2">
        <f t="shared" si="8"/>
        <v>86679</v>
      </c>
      <c r="N98" s="8">
        <f t="shared" si="12"/>
        <v>9.9220020395226413E-2</v>
      </c>
      <c r="O98" s="2">
        <v>0</v>
      </c>
      <c r="P98" s="2">
        <v>0.84199999999999997</v>
      </c>
      <c r="Q98" s="2">
        <v>0.77100000000000002</v>
      </c>
      <c r="R98" s="2">
        <v>0.83099999999999996</v>
      </c>
      <c r="S98" s="2">
        <v>1.6419999999999999</v>
      </c>
      <c r="T98" s="2">
        <v>0</v>
      </c>
      <c r="U98" s="7" t="s">
        <v>259</v>
      </c>
      <c r="V98" s="2">
        <v>50</v>
      </c>
      <c r="W98" s="2" t="s">
        <v>265</v>
      </c>
      <c r="X98" s="2" t="s">
        <v>261</v>
      </c>
      <c r="Y98" s="2">
        <v>1.1399999999999999</v>
      </c>
    </row>
    <row r="99" spans="1:25">
      <c r="A99" s="7" t="s">
        <v>243</v>
      </c>
      <c r="B99" s="17">
        <v>9559497</v>
      </c>
      <c r="C99" s="2">
        <v>71980</v>
      </c>
      <c r="D99" s="2">
        <f t="shared" si="1"/>
        <v>79.195502205987523</v>
      </c>
      <c r="E99" s="2">
        <v>1144</v>
      </c>
      <c r="F99" s="2">
        <f t="shared" si="2"/>
        <v>1.2586781678751005</v>
      </c>
      <c r="G99" s="2">
        <v>17671</v>
      </c>
      <c r="H99" s="8">
        <f t="shared" si="3"/>
        <v>19.442396769686102</v>
      </c>
      <c r="I99" s="2">
        <v>94</v>
      </c>
      <c r="J99" s="8">
        <f t="shared" si="6"/>
        <v>0.10342285645127573</v>
      </c>
      <c r="K99" s="2">
        <v>0</v>
      </c>
      <c r="L99" s="8">
        <f t="shared" si="4"/>
        <v>0</v>
      </c>
      <c r="M99" s="2">
        <f t="shared" si="8"/>
        <v>90889</v>
      </c>
      <c r="N99" s="8">
        <f t="shared" si="12"/>
        <v>0.13006060270636743</v>
      </c>
      <c r="O99" s="2">
        <v>0</v>
      </c>
      <c r="P99" s="2">
        <v>0.89100000000000001</v>
      </c>
      <c r="Q99" s="2">
        <v>0.82099999999999995</v>
      </c>
      <c r="R99" s="2">
        <v>0.85499999999999998</v>
      </c>
      <c r="S99" s="2">
        <v>1.6779999999999999</v>
      </c>
      <c r="T99" s="2">
        <v>0</v>
      </c>
      <c r="U99" s="7" t="s">
        <v>259</v>
      </c>
      <c r="V99" s="2">
        <v>48</v>
      </c>
      <c r="W99" s="2" t="s">
        <v>262</v>
      </c>
      <c r="X99" s="2" t="s">
        <v>261</v>
      </c>
      <c r="Y99" s="2">
        <v>1.07</v>
      </c>
    </row>
    <row r="100" spans="1:25">
      <c r="A100" s="7" t="s">
        <v>244</v>
      </c>
      <c r="B100" s="17">
        <v>9559498</v>
      </c>
      <c r="C100" s="2">
        <v>77755</v>
      </c>
      <c r="D100" s="2">
        <f t="shared" si="1"/>
        <v>83.206703193219752</v>
      </c>
      <c r="E100" s="2">
        <v>495</v>
      </c>
      <c r="F100" s="2">
        <f t="shared" si="2"/>
        <v>0.52970636075678457</v>
      </c>
      <c r="G100" s="2">
        <v>15091</v>
      </c>
      <c r="H100" s="8">
        <f t="shared" si="3"/>
        <v>16.149088262991182</v>
      </c>
      <c r="I100" s="2">
        <v>107</v>
      </c>
      <c r="J100" s="8">
        <f t="shared" si="6"/>
        <v>0.11450218303227463</v>
      </c>
      <c r="K100" s="2">
        <v>0</v>
      </c>
      <c r="L100" s="8">
        <f t="shared" si="4"/>
        <v>0</v>
      </c>
      <c r="M100" s="2">
        <f t="shared" si="8"/>
        <v>93448</v>
      </c>
      <c r="N100" s="8">
        <f t="shared" si="12"/>
        <v>0.13707053367835823</v>
      </c>
      <c r="O100" s="2">
        <v>0</v>
      </c>
      <c r="P100" s="2">
        <v>0.84799999999999998</v>
      </c>
      <c r="Q100" s="2">
        <v>0.76</v>
      </c>
      <c r="R100" s="2">
        <v>0.81499999999999995</v>
      </c>
      <c r="S100" s="2">
        <v>1.542</v>
      </c>
      <c r="T100" s="2">
        <v>0</v>
      </c>
      <c r="U100" s="7" t="s">
        <v>259</v>
      </c>
      <c r="V100" s="2">
        <v>55</v>
      </c>
      <c r="W100" s="2" t="s">
        <v>260</v>
      </c>
      <c r="X100" s="2" t="s">
        <v>261</v>
      </c>
      <c r="Y100" s="2">
        <v>1.17</v>
      </c>
    </row>
    <row r="101" spans="1:25">
      <c r="A101" s="7" t="s">
        <v>620</v>
      </c>
      <c r="B101" s="17">
        <v>9559515</v>
      </c>
      <c r="C101" s="2">
        <v>42620</v>
      </c>
      <c r="D101" s="2">
        <f t="shared" si="1"/>
        <v>87.025768775268503</v>
      </c>
      <c r="E101" s="2">
        <v>159</v>
      </c>
      <c r="F101" s="2">
        <f t="shared" si="2"/>
        <v>0.32466206558582106</v>
      </c>
      <c r="G101" s="2">
        <v>6142</v>
      </c>
      <c r="H101" s="8">
        <f t="shared" si="3"/>
        <v>12.541348470617063</v>
      </c>
      <c r="I101" s="2">
        <v>53</v>
      </c>
      <c r="J101" s="8">
        <f t="shared" si="6"/>
        <v>0.10822068852860701</v>
      </c>
      <c r="K101" s="2">
        <v>0</v>
      </c>
      <c r="L101" s="8">
        <f t="shared" si="4"/>
        <v>0</v>
      </c>
      <c r="M101" s="2">
        <f t="shared" si="8"/>
        <v>48974</v>
      </c>
      <c r="N101" s="8">
        <f t="shared" si="12"/>
        <v>0.1236209269237049</v>
      </c>
      <c r="O101" s="2">
        <v>0</v>
      </c>
      <c r="P101" s="2">
        <v>0.97</v>
      </c>
      <c r="Q101" s="2">
        <v>0.879</v>
      </c>
      <c r="R101" s="2">
        <v>0.92900000000000005</v>
      </c>
      <c r="S101" s="2">
        <v>1.796</v>
      </c>
      <c r="T101" s="2">
        <v>0</v>
      </c>
      <c r="U101" s="7" t="s">
        <v>263</v>
      </c>
      <c r="V101" s="2">
        <v>41</v>
      </c>
      <c r="W101" s="2" t="s">
        <v>265</v>
      </c>
      <c r="X101" s="2" t="s">
        <v>261</v>
      </c>
    </row>
    <row r="102" spans="1:25">
      <c r="A102" s="7" t="s">
        <v>620</v>
      </c>
      <c r="B102" s="17">
        <v>9559518</v>
      </c>
      <c r="C102" s="2">
        <v>7378</v>
      </c>
      <c r="D102" s="2">
        <f t="shared" si="1"/>
        <v>53.913043478260867</v>
      </c>
      <c r="E102" s="2">
        <v>157</v>
      </c>
      <c r="F102" s="2">
        <f t="shared" si="2"/>
        <v>1.1472415052977714</v>
      </c>
      <c r="G102" s="2">
        <v>6142</v>
      </c>
      <c r="H102" s="8">
        <f t="shared" si="3"/>
        <v>44.881256850566317</v>
      </c>
      <c r="I102" s="2">
        <v>8</v>
      </c>
      <c r="J102" s="8">
        <f t="shared" si="6"/>
        <v>5.8458165875045667E-2</v>
      </c>
      <c r="K102" s="2">
        <v>0</v>
      </c>
      <c r="L102" s="8">
        <f t="shared" si="4"/>
        <v>0</v>
      </c>
      <c r="M102" s="2">
        <f t="shared" si="8"/>
        <v>13685</v>
      </c>
      <c r="N102" s="8">
        <f t="shared" si="12"/>
        <v>0.10545742156604271</v>
      </c>
      <c r="O102" s="2">
        <v>0</v>
      </c>
      <c r="P102" s="2">
        <v>0.97299999999999998</v>
      </c>
      <c r="Q102" s="2">
        <v>0.93899999999999995</v>
      </c>
      <c r="R102" s="2">
        <v>0.94599999999999995</v>
      </c>
      <c r="S102" s="2">
        <v>1.976</v>
      </c>
      <c r="T102" s="2">
        <v>0</v>
      </c>
      <c r="U102" s="7" t="s">
        <v>263</v>
      </c>
      <c r="V102" s="2">
        <v>45</v>
      </c>
      <c r="W102" s="2" t="s">
        <v>262</v>
      </c>
      <c r="X102" s="2" t="s">
        <v>264</v>
      </c>
    </row>
    <row r="103" spans="1:25">
      <c r="A103" s="7" t="s">
        <v>620</v>
      </c>
      <c r="B103" s="17">
        <v>9559521</v>
      </c>
      <c r="C103" s="2">
        <v>16325</v>
      </c>
      <c r="D103" s="2">
        <f t="shared" si="1"/>
        <v>89.845899834892677</v>
      </c>
      <c r="E103" s="2">
        <v>67</v>
      </c>
      <c r="F103" s="2">
        <f t="shared" si="2"/>
        <v>0.36873968079251512</v>
      </c>
      <c r="G103" s="2">
        <v>1764</v>
      </c>
      <c r="H103" s="8">
        <f t="shared" si="3"/>
        <v>9.7083104017611443</v>
      </c>
      <c r="I103" s="2">
        <v>14</v>
      </c>
      <c r="J103" s="8">
        <f t="shared" si="6"/>
        <v>7.7050082553659874E-2</v>
      </c>
      <c r="K103" s="2">
        <v>0</v>
      </c>
      <c r="L103" s="8">
        <f t="shared" si="4"/>
        <v>0</v>
      </c>
      <c r="M103" s="2">
        <f t="shared" si="8"/>
        <v>18170</v>
      </c>
      <c r="N103" s="8">
        <f>(I103+K103)*100/(C103+I103+K103+E103+100)</f>
        <v>8.4817642069550461E-2</v>
      </c>
      <c r="O103" s="2">
        <v>0</v>
      </c>
      <c r="P103" s="2">
        <v>0.93799999999999994</v>
      </c>
      <c r="Q103" s="2">
        <v>0.875</v>
      </c>
      <c r="R103" s="2">
        <v>0.91200000000000003</v>
      </c>
      <c r="S103" s="2">
        <v>1.776</v>
      </c>
      <c r="T103" s="2">
        <v>0</v>
      </c>
      <c r="U103" s="7" t="s">
        <v>263</v>
      </c>
      <c r="V103" s="2">
        <v>50</v>
      </c>
      <c r="W103" s="2" t="s">
        <v>260</v>
      </c>
      <c r="X103" s="2" t="s">
        <v>264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83"/>
  <sheetViews>
    <sheetView tabSelected="1" workbookViewId="0">
      <selection activeCell="B1" sqref="B1"/>
    </sheetView>
  </sheetViews>
  <sheetFormatPr defaultColWidth="9" defaultRowHeight="15"/>
  <cols>
    <col min="1" max="3" width="9" style="11"/>
    <col min="4" max="4" width="9" style="16"/>
    <col min="5" max="5" width="9" style="11"/>
    <col min="6" max="6" width="9" style="16"/>
    <col min="7" max="7" width="9" style="11"/>
    <col min="8" max="8" width="9" style="16"/>
    <col min="9" max="9" width="9" style="11"/>
    <col min="10" max="10" width="9" style="16"/>
    <col min="11" max="11" width="9" style="11"/>
    <col min="12" max="12" width="9" style="16"/>
    <col min="13" max="16384" width="9" style="11"/>
  </cols>
  <sheetData>
    <row r="1" spans="1:31">
      <c r="A1" s="9" t="s">
        <v>20</v>
      </c>
      <c r="B1" s="9" t="s">
        <v>21</v>
      </c>
      <c r="C1" s="9" t="s">
        <v>27</v>
      </c>
      <c r="D1" s="15" t="s">
        <v>28</v>
      </c>
      <c r="E1" s="9" t="s">
        <v>22</v>
      </c>
      <c r="F1" s="15" t="s">
        <v>23</v>
      </c>
      <c r="G1" s="9" t="s">
        <v>24</v>
      </c>
      <c r="H1" s="15" t="s">
        <v>25</v>
      </c>
      <c r="I1" s="9" t="s">
        <v>26</v>
      </c>
      <c r="J1" s="15" t="s">
        <v>29</v>
      </c>
      <c r="K1" s="9" t="s">
        <v>32</v>
      </c>
      <c r="L1" s="15" t="s">
        <v>30</v>
      </c>
      <c r="M1" s="9" t="s">
        <v>31</v>
      </c>
      <c r="N1" s="10" t="s">
        <v>34</v>
      </c>
      <c r="O1" s="9" t="s">
        <v>33</v>
      </c>
      <c r="P1" s="9" t="s">
        <v>35</v>
      </c>
      <c r="Q1" s="9" t="s">
        <v>36</v>
      </c>
      <c r="R1" s="9" t="s">
        <v>37</v>
      </c>
      <c r="S1" s="9" t="s">
        <v>38</v>
      </c>
      <c r="T1" s="9" t="s">
        <v>39</v>
      </c>
      <c r="U1" s="9" t="s">
        <v>85</v>
      </c>
      <c r="V1" s="9" t="s">
        <v>86</v>
      </c>
      <c r="W1" s="9" t="s">
        <v>87</v>
      </c>
      <c r="X1" s="9" t="s">
        <v>88</v>
      </c>
      <c r="Y1" s="9" t="s">
        <v>89</v>
      </c>
      <c r="Z1" s="9" t="s">
        <v>105</v>
      </c>
      <c r="AA1" s="9" t="s">
        <v>227</v>
      </c>
      <c r="AB1" s="9" t="s">
        <v>92</v>
      </c>
      <c r="AC1" s="9" t="s">
        <v>93</v>
      </c>
      <c r="AD1" s="9" t="s">
        <v>99</v>
      </c>
      <c r="AE1" s="11" t="s">
        <v>226</v>
      </c>
    </row>
    <row r="2" spans="1:31">
      <c r="A2" s="12" t="s">
        <v>77</v>
      </c>
      <c r="B2" s="11">
        <v>9559241</v>
      </c>
      <c r="C2" s="11">
        <v>20891</v>
      </c>
      <c r="D2" s="16">
        <f t="shared" ref="D2:D83" si="0">C2*100/M2</f>
        <v>38.478256865525942</v>
      </c>
      <c r="E2" s="11">
        <v>1090</v>
      </c>
      <c r="F2" s="16">
        <f t="shared" ref="F2:F83" si="1">E2*100/M2</f>
        <v>2.0076252923949682</v>
      </c>
      <c r="G2" s="11">
        <v>32264</v>
      </c>
      <c r="H2" s="16">
        <f t="shared" ref="H2:H83" si="2">G2*100/M2</f>
        <v>59.425708654891054</v>
      </c>
      <c r="I2" s="11">
        <v>47</v>
      </c>
      <c r="J2" s="16">
        <f t="shared" ref="J2:J83" si="3">I2*100/M2</f>
        <v>8.6567329121617895E-2</v>
      </c>
      <c r="K2" s="11">
        <v>1</v>
      </c>
      <c r="L2" s="16">
        <f t="shared" ref="L2:L83" si="4">K2*100/M2</f>
        <v>1.8418580664174018E-3</v>
      </c>
      <c r="M2" s="11">
        <f t="shared" ref="M2:M83" si="5">C2+E2+G2+I2+K2</f>
        <v>54293</v>
      </c>
      <c r="N2" s="11">
        <f>(I2+K2)*100/(C2+P2+K2+200)</f>
        <v>0.22756633309709104</v>
      </c>
      <c r="O2" s="11">
        <v>0</v>
      </c>
      <c r="P2" s="11">
        <v>0.751</v>
      </c>
      <c r="Q2" s="11">
        <v>0.91</v>
      </c>
      <c r="R2" s="11">
        <v>1.0149999999999999</v>
      </c>
      <c r="S2" s="11">
        <v>1.587</v>
      </c>
      <c r="T2" s="11">
        <v>3.6749999999999998</v>
      </c>
      <c r="U2" s="11">
        <v>72</v>
      </c>
      <c r="V2" s="12" t="s">
        <v>74</v>
      </c>
      <c r="W2" s="12" t="s">
        <v>76</v>
      </c>
      <c r="X2" s="12" t="s">
        <v>76</v>
      </c>
      <c r="Y2" s="12" t="s">
        <v>75</v>
      </c>
      <c r="Z2" s="12" t="s">
        <v>82</v>
      </c>
      <c r="AA2" s="12" t="s">
        <v>91</v>
      </c>
      <c r="AB2" s="11">
        <v>193505</v>
      </c>
      <c r="AC2" s="11" t="s">
        <v>94</v>
      </c>
      <c r="AD2" s="11">
        <v>329920</v>
      </c>
      <c r="AE2" s="11">
        <v>1.2250000000000001</v>
      </c>
    </row>
    <row r="3" spans="1:31">
      <c r="A3" s="11" t="s">
        <v>78</v>
      </c>
      <c r="B3" s="11">
        <v>9559239</v>
      </c>
      <c r="C3" s="11">
        <v>22364</v>
      </c>
      <c r="D3" s="16">
        <f t="shared" si="0"/>
        <v>55.830441620690515</v>
      </c>
      <c r="E3" s="11">
        <v>1952</v>
      </c>
      <c r="F3" s="16">
        <f t="shared" si="1"/>
        <v>4.8730558953491272</v>
      </c>
      <c r="G3" s="11">
        <v>15713</v>
      </c>
      <c r="H3" s="16">
        <f t="shared" si="2"/>
        <v>39.226602092018872</v>
      </c>
      <c r="I3" s="11">
        <v>28</v>
      </c>
      <c r="J3" s="16">
        <f t="shared" si="3"/>
        <v>6.9900391941483384E-2</v>
      </c>
      <c r="K3" s="11">
        <v>0</v>
      </c>
      <c r="L3" s="16">
        <f t="shared" si="4"/>
        <v>0</v>
      </c>
      <c r="M3" s="11">
        <f t="shared" si="5"/>
        <v>40057</v>
      </c>
      <c r="N3" s="11">
        <f t="shared" ref="N3:N83" si="6">(I3+K3)*100/(C3+P3+K3+200)</f>
        <v>0.12408619931460989</v>
      </c>
      <c r="O3" s="11">
        <v>0</v>
      </c>
      <c r="P3" s="11">
        <v>0.95899999999999996</v>
      </c>
      <c r="Q3" s="11">
        <v>0.85</v>
      </c>
      <c r="R3" s="11">
        <v>0.91100000000000003</v>
      </c>
      <c r="S3" s="11">
        <v>1.718</v>
      </c>
      <c r="T3" s="11">
        <v>0</v>
      </c>
      <c r="U3" s="11">
        <v>60</v>
      </c>
      <c r="V3" s="12" t="s">
        <v>74</v>
      </c>
      <c r="W3" s="12" t="s">
        <v>76</v>
      </c>
      <c r="X3" s="12" t="s">
        <v>76</v>
      </c>
      <c r="Y3" s="12" t="s">
        <v>75</v>
      </c>
      <c r="Z3" s="12" t="s">
        <v>83</v>
      </c>
      <c r="AA3" s="12" t="s">
        <v>91</v>
      </c>
      <c r="AB3" s="11">
        <v>170251</v>
      </c>
      <c r="AC3" s="11" t="s">
        <v>95</v>
      </c>
      <c r="AD3" s="11">
        <v>329890</v>
      </c>
    </row>
    <row r="4" spans="1:31">
      <c r="A4" s="28" t="s">
        <v>79</v>
      </c>
      <c r="B4" s="11">
        <v>9559240</v>
      </c>
      <c r="C4" s="11">
        <v>137413</v>
      </c>
      <c r="D4" s="16">
        <f t="shared" si="0"/>
        <v>96.693453051114616</v>
      </c>
      <c r="E4" s="11">
        <v>388</v>
      </c>
      <c r="F4" s="16">
        <f t="shared" si="1"/>
        <v>0.27302409367259628</v>
      </c>
      <c r="G4" s="11">
        <v>3908</v>
      </c>
      <c r="H4" s="16">
        <f t="shared" si="2"/>
        <v>2.7499437063724388</v>
      </c>
      <c r="I4" s="11">
        <v>403</v>
      </c>
      <c r="J4" s="16">
        <f t="shared" si="3"/>
        <v>0.28357914884035129</v>
      </c>
      <c r="K4" s="11">
        <v>0</v>
      </c>
      <c r="L4" s="16">
        <f t="shared" si="4"/>
        <v>0</v>
      </c>
      <c r="M4" s="11">
        <f t="shared" si="5"/>
        <v>142112</v>
      </c>
      <c r="N4" s="11">
        <f t="shared" si="6"/>
        <v>0.29284823906647828</v>
      </c>
      <c r="O4" s="11">
        <v>0</v>
      </c>
      <c r="P4" s="11">
        <v>0.94</v>
      </c>
      <c r="Q4" s="11">
        <v>0.85299999999999998</v>
      </c>
      <c r="R4" s="11">
        <v>0.92700000000000005</v>
      </c>
      <c r="S4" s="11">
        <v>1.9379999999999999</v>
      </c>
      <c r="T4" s="11">
        <v>0</v>
      </c>
      <c r="U4" s="11">
        <v>68</v>
      </c>
      <c r="V4" s="12" t="s">
        <v>71</v>
      </c>
      <c r="W4" s="12" t="s">
        <v>73</v>
      </c>
      <c r="X4" s="12" t="s">
        <v>76</v>
      </c>
      <c r="Y4" s="12" t="s">
        <v>84</v>
      </c>
      <c r="Z4" s="12" t="s">
        <v>83</v>
      </c>
      <c r="AA4" s="12" t="s">
        <v>91</v>
      </c>
      <c r="AB4" s="11">
        <v>139526</v>
      </c>
      <c r="AC4" s="11" t="s">
        <v>96</v>
      </c>
      <c r="AD4" s="11">
        <v>329891</v>
      </c>
    </row>
    <row r="5" spans="1:31">
      <c r="A5" s="11" t="s">
        <v>80</v>
      </c>
      <c r="B5" s="11">
        <v>9559235</v>
      </c>
      <c r="C5" s="11">
        <v>10640</v>
      </c>
      <c r="D5" s="16">
        <f t="shared" si="0"/>
        <v>74.223927450296472</v>
      </c>
      <c r="E5" s="11">
        <v>318</v>
      </c>
      <c r="F5" s="16">
        <f t="shared" si="1"/>
        <v>2.2183467038716427</v>
      </c>
      <c r="G5" s="11">
        <v>3083</v>
      </c>
      <c r="H5" s="16">
        <f t="shared" si="2"/>
        <v>21.506801534705268</v>
      </c>
      <c r="I5" s="11">
        <v>292</v>
      </c>
      <c r="J5" s="16">
        <f t="shared" si="3"/>
        <v>2.0369724450645275</v>
      </c>
      <c r="K5" s="11">
        <v>2</v>
      </c>
      <c r="L5" s="16">
        <f t="shared" si="4"/>
        <v>1.3951866062085804E-2</v>
      </c>
      <c r="M5" s="11">
        <f t="shared" si="5"/>
        <v>14335</v>
      </c>
      <c r="N5" s="11">
        <f t="shared" si="6"/>
        <v>2.7114287274213611</v>
      </c>
      <c r="O5" s="11">
        <v>0</v>
      </c>
      <c r="P5" s="11">
        <v>0.99199999999999999</v>
      </c>
      <c r="Q5" s="11">
        <v>0.85799999999999998</v>
      </c>
      <c r="R5" s="11">
        <v>0.90400000000000003</v>
      </c>
      <c r="S5" s="11">
        <v>1.66</v>
      </c>
      <c r="T5" s="11">
        <v>3.2</v>
      </c>
      <c r="U5" s="11">
        <v>70</v>
      </c>
      <c r="V5" s="12" t="s">
        <v>71</v>
      </c>
      <c r="W5" s="12" t="s">
        <v>73</v>
      </c>
      <c r="X5" s="12" t="s">
        <v>76</v>
      </c>
      <c r="Y5" s="12" t="s">
        <v>72</v>
      </c>
      <c r="Z5" s="12" t="s">
        <v>83</v>
      </c>
      <c r="AA5" s="12" t="s">
        <v>91</v>
      </c>
      <c r="AB5" s="11">
        <v>156106</v>
      </c>
      <c r="AC5" s="11" t="s">
        <v>97</v>
      </c>
      <c r="AD5" s="11">
        <v>329887</v>
      </c>
    </row>
    <row r="6" spans="1:31">
      <c r="A6" s="13" t="s">
        <v>81</v>
      </c>
      <c r="B6" s="11">
        <v>9559232</v>
      </c>
      <c r="C6" s="11">
        <v>53220</v>
      </c>
      <c r="D6" s="16">
        <f t="shared" si="0"/>
        <v>85.581963786061166</v>
      </c>
      <c r="E6" s="11">
        <v>102</v>
      </c>
      <c r="F6" s="16">
        <f t="shared" si="1"/>
        <v>0.16402405686167304</v>
      </c>
      <c r="G6" s="11">
        <v>8193</v>
      </c>
      <c r="H6" s="16">
        <f t="shared" si="2"/>
        <v>13.174991155565561</v>
      </c>
      <c r="I6" s="11">
        <v>666</v>
      </c>
      <c r="J6" s="16">
        <f t="shared" si="3"/>
        <v>1.0709806065673946</v>
      </c>
      <c r="K6" s="11">
        <v>5</v>
      </c>
      <c r="L6" s="16">
        <f t="shared" si="4"/>
        <v>8.0403949441996587E-3</v>
      </c>
      <c r="M6" s="11">
        <f t="shared" si="5"/>
        <v>62186</v>
      </c>
      <c r="N6" s="11">
        <f t="shared" si="6"/>
        <v>1.2559448681007075</v>
      </c>
      <c r="O6" s="11">
        <v>0</v>
      </c>
      <c r="P6" s="11">
        <v>0.91200000000000003</v>
      </c>
      <c r="Q6" s="11">
        <v>0.877</v>
      </c>
      <c r="R6" s="11">
        <v>0.89500000000000002</v>
      </c>
      <c r="S6" s="11">
        <v>1.8180000000000001</v>
      </c>
      <c r="T6" s="11">
        <v>3.3660000000000001</v>
      </c>
      <c r="U6" s="11">
        <v>76</v>
      </c>
      <c r="V6" s="12" t="s">
        <v>74</v>
      </c>
      <c r="W6" s="12" t="s">
        <v>76</v>
      </c>
      <c r="X6" s="12" t="s">
        <v>76</v>
      </c>
      <c r="Y6" s="12" t="s">
        <v>75</v>
      </c>
      <c r="Z6" s="12" t="s">
        <v>83</v>
      </c>
      <c r="AA6" s="12" t="s">
        <v>91</v>
      </c>
      <c r="AB6" s="11">
        <v>132854</v>
      </c>
      <c r="AC6" s="11" t="s">
        <v>98</v>
      </c>
      <c r="AD6" s="11">
        <v>329884</v>
      </c>
    </row>
    <row r="7" spans="1:31">
      <c r="A7" s="11" t="s">
        <v>136</v>
      </c>
      <c r="B7" s="11">
        <v>9559233</v>
      </c>
      <c r="C7" s="11">
        <v>3491</v>
      </c>
      <c r="D7" s="16">
        <f t="shared" si="0"/>
        <v>56.179594464113293</v>
      </c>
      <c r="E7" s="11">
        <v>87</v>
      </c>
      <c r="F7" s="16">
        <f t="shared" si="1"/>
        <v>1.4000643707756679</v>
      </c>
      <c r="G7" s="11">
        <v>2626</v>
      </c>
      <c r="H7" s="16">
        <f t="shared" si="2"/>
        <v>42.25941422594142</v>
      </c>
      <c r="I7" s="11">
        <v>9</v>
      </c>
      <c r="J7" s="16">
        <f t="shared" si="3"/>
        <v>0.14483424525265529</v>
      </c>
      <c r="K7" s="11">
        <v>1</v>
      </c>
      <c r="L7" s="16">
        <f t="shared" si="4"/>
        <v>1.6092693916961699E-2</v>
      </c>
      <c r="M7" s="11">
        <f t="shared" si="5"/>
        <v>6214</v>
      </c>
      <c r="N7" s="11">
        <f>(I7+K7)*100/(C7+P7+K7+100+E7)</f>
        <v>0.27174289643687999</v>
      </c>
      <c r="O7" s="11">
        <v>0</v>
      </c>
      <c r="P7" s="11">
        <v>0.94899999999999995</v>
      </c>
      <c r="Q7" s="11">
        <v>0.83</v>
      </c>
      <c r="R7" s="11">
        <v>0.81699999999999995</v>
      </c>
      <c r="S7" s="11">
        <v>1.798</v>
      </c>
      <c r="T7" s="11">
        <v>2.3319999999999999</v>
      </c>
      <c r="U7" s="11">
        <v>59</v>
      </c>
      <c r="V7" s="12" t="s">
        <v>71</v>
      </c>
      <c r="W7" s="12" t="s">
        <v>73</v>
      </c>
      <c r="X7" s="12" t="s">
        <v>73</v>
      </c>
      <c r="Y7" s="12" t="s">
        <v>84</v>
      </c>
      <c r="Z7" s="12" t="s">
        <v>82</v>
      </c>
      <c r="AA7" s="12" t="s">
        <v>91</v>
      </c>
      <c r="AB7" s="11">
        <v>150508</v>
      </c>
      <c r="AC7" s="11" t="s">
        <v>146</v>
      </c>
      <c r="AD7" s="11">
        <v>329885</v>
      </c>
    </row>
    <row r="8" spans="1:31">
      <c r="A8" s="11" t="s">
        <v>137</v>
      </c>
      <c r="B8" s="11">
        <v>9559234</v>
      </c>
      <c r="C8" s="11">
        <v>11906</v>
      </c>
      <c r="D8" s="16">
        <f t="shared" si="0"/>
        <v>56.641294005708851</v>
      </c>
      <c r="E8" s="11">
        <v>638</v>
      </c>
      <c r="F8" s="16">
        <f t="shared" si="1"/>
        <v>3.0352045670789725</v>
      </c>
      <c r="G8" s="11">
        <v>8459</v>
      </c>
      <c r="H8" s="16">
        <f t="shared" si="2"/>
        <v>40.242626070409138</v>
      </c>
      <c r="I8" s="11">
        <v>17</v>
      </c>
      <c r="J8" s="16">
        <f t="shared" si="3"/>
        <v>8.0875356803044723E-2</v>
      </c>
      <c r="K8" s="11">
        <v>0</v>
      </c>
      <c r="L8" s="16">
        <f t="shared" si="4"/>
        <v>0</v>
      </c>
      <c r="M8" s="11">
        <f t="shared" si="5"/>
        <v>21020</v>
      </c>
      <c r="N8" s="11">
        <f t="shared" si="6"/>
        <v>0.14041521605358906</v>
      </c>
      <c r="O8" s="11">
        <v>0</v>
      </c>
      <c r="P8" s="11">
        <v>0.95</v>
      </c>
      <c r="Q8" s="11">
        <v>0.85599999999999998</v>
      </c>
      <c r="R8" s="11">
        <v>0.84899999999999998</v>
      </c>
      <c r="S8" s="11">
        <v>1.7709999999999999</v>
      </c>
      <c r="T8" s="11">
        <v>0</v>
      </c>
      <c r="U8" s="11">
        <v>70</v>
      </c>
      <c r="V8" s="12" t="s">
        <v>74</v>
      </c>
      <c r="W8" s="12" t="s">
        <v>76</v>
      </c>
      <c r="X8" s="12" t="s">
        <v>76</v>
      </c>
      <c r="Y8" s="12" t="s">
        <v>72</v>
      </c>
      <c r="Z8" s="12" t="s">
        <v>83</v>
      </c>
      <c r="AA8" s="12" t="s">
        <v>91</v>
      </c>
      <c r="AB8" s="11">
        <v>151378</v>
      </c>
      <c r="AC8" s="11" t="s">
        <v>147</v>
      </c>
      <c r="AD8" s="11">
        <v>329886</v>
      </c>
    </row>
    <row r="9" spans="1:31">
      <c r="A9" s="11" t="s">
        <v>138</v>
      </c>
      <c r="B9" s="11">
        <v>9559231</v>
      </c>
      <c r="C9" s="11">
        <v>79104</v>
      </c>
      <c r="D9" s="16">
        <f t="shared" si="0"/>
        <v>84.263451111560869</v>
      </c>
      <c r="E9" s="11">
        <v>526</v>
      </c>
      <c r="F9" s="16">
        <f t="shared" si="1"/>
        <v>0.56030763658830174</v>
      </c>
      <c r="G9" s="11">
        <v>14075</v>
      </c>
      <c r="H9" s="16">
        <f t="shared" si="2"/>
        <v>14.993022785133739</v>
      </c>
      <c r="I9" s="11">
        <v>170</v>
      </c>
      <c r="J9" s="16">
        <f t="shared" si="3"/>
        <v>0.18108801942967925</v>
      </c>
      <c r="K9" s="11">
        <v>2</v>
      </c>
      <c r="L9" s="16">
        <f t="shared" si="4"/>
        <v>2.1304472874079912E-3</v>
      </c>
      <c r="M9" s="11">
        <f t="shared" si="5"/>
        <v>93877</v>
      </c>
      <c r="N9" s="11">
        <f t="shared" si="6"/>
        <v>0.21687891694199465</v>
      </c>
      <c r="O9" s="11">
        <v>0</v>
      </c>
      <c r="P9" s="11">
        <v>0.92500000000000004</v>
      </c>
      <c r="Q9" s="11">
        <v>0.877</v>
      </c>
      <c r="R9" s="11">
        <v>0.95499999999999996</v>
      </c>
      <c r="S9" s="11">
        <v>1.6890000000000001</v>
      </c>
      <c r="T9" s="11">
        <v>2.42</v>
      </c>
      <c r="U9" s="11">
        <v>48</v>
      </c>
      <c r="V9" s="12" t="s">
        <v>71</v>
      </c>
      <c r="W9" s="12" t="s">
        <v>76</v>
      </c>
      <c r="X9" s="12" t="s">
        <v>73</v>
      </c>
      <c r="Y9" s="12" t="s">
        <v>84</v>
      </c>
      <c r="Z9" s="12" t="s">
        <v>83</v>
      </c>
      <c r="AA9" s="12" t="s">
        <v>91</v>
      </c>
      <c r="AB9" s="11">
        <v>144206</v>
      </c>
      <c r="AC9" s="11" t="s">
        <v>148</v>
      </c>
      <c r="AD9" s="11">
        <v>329883</v>
      </c>
    </row>
    <row r="10" spans="1:31">
      <c r="A10" s="11" t="s">
        <v>139</v>
      </c>
      <c r="B10" s="11">
        <v>9559194</v>
      </c>
      <c r="C10" s="11">
        <v>3687</v>
      </c>
      <c r="D10" s="16">
        <f t="shared" si="0"/>
        <v>72.535903993704508</v>
      </c>
      <c r="E10" s="11">
        <v>162</v>
      </c>
      <c r="F10" s="16">
        <f t="shared" si="1"/>
        <v>3.187094235687586</v>
      </c>
      <c r="G10" s="11">
        <v>1224</v>
      </c>
      <c r="H10" s="16">
        <f t="shared" si="2"/>
        <v>24.08026755852843</v>
      </c>
      <c r="I10" s="11">
        <v>9</v>
      </c>
      <c r="J10" s="16">
        <f t="shared" si="3"/>
        <v>0.17706079087153256</v>
      </c>
      <c r="K10" s="11">
        <v>1</v>
      </c>
      <c r="L10" s="16">
        <f t="shared" si="4"/>
        <v>1.9673421207948062E-2</v>
      </c>
      <c r="M10" s="11">
        <f t="shared" si="5"/>
        <v>5083</v>
      </c>
      <c r="N10" s="11">
        <f t="shared" si="6"/>
        <v>0.25714225469528901</v>
      </c>
      <c r="O10" s="11">
        <v>0</v>
      </c>
      <c r="P10" s="11">
        <v>0.89800000000000002</v>
      </c>
      <c r="Q10" s="11">
        <v>0.86199999999999999</v>
      </c>
      <c r="R10" s="11">
        <v>0.92700000000000005</v>
      </c>
      <c r="S10" s="11">
        <v>1.54</v>
      </c>
      <c r="T10" s="11">
        <v>2.4830000000000001</v>
      </c>
      <c r="U10" s="11">
        <v>75</v>
      </c>
      <c r="V10" s="12" t="s">
        <v>71</v>
      </c>
      <c r="W10" s="12" t="s">
        <v>73</v>
      </c>
      <c r="X10" s="12" t="s">
        <v>76</v>
      </c>
      <c r="Y10" s="12" t="s">
        <v>84</v>
      </c>
      <c r="Z10" s="12" t="s">
        <v>82</v>
      </c>
      <c r="AA10" s="12" t="s">
        <v>91</v>
      </c>
      <c r="AB10" s="11">
        <v>192710</v>
      </c>
      <c r="AC10" s="11" t="s">
        <v>149</v>
      </c>
      <c r="AD10" s="11">
        <v>329922</v>
      </c>
    </row>
    <row r="11" spans="1:31">
      <c r="A11" s="11" t="s">
        <v>140</v>
      </c>
      <c r="B11" s="18">
        <v>9559197</v>
      </c>
      <c r="C11" s="11">
        <v>3224</v>
      </c>
      <c r="D11" s="16">
        <f t="shared" si="0"/>
        <v>52.100840336134453</v>
      </c>
      <c r="E11" s="11">
        <v>51</v>
      </c>
      <c r="F11" s="16">
        <f t="shared" si="1"/>
        <v>0.82417582417582413</v>
      </c>
      <c r="G11" s="11">
        <v>2904</v>
      </c>
      <c r="H11" s="16">
        <f t="shared" si="2"/>
        <v>46.929541047188103</v>
      </c>
      <c r="I11" s="11">
        <v>9</v>
      </c>
      <c r="J11" s="16">
        <f t="shared" si="3"/>
        <v>0.14544279250161604</v>
      </c>
      <c r="K11" s="11">
        <v>0</v>
      </c>
      <c r="L11" s="16">
        <f t="shared" si="4"/>
        <v>0</v>
      </c>
      <c r="M11" s="11">
        <f t="shared" si="5"/>
        <v>6188</v>
      </c>
      <c r="N11" s="11">
        <f>(I11+K11)*100/(C11+P11+K11+100+E11)</f>
        <v>0.26658917807890503</v>
      </c>
      <c r="O11" s="11">
        <v>0</v>
      </c>
      <c r="P11" s="11">
        <v>0.98099999999999998</v>
      </c>
      <c r="Q11" s="11">
        <v>0.85599999999999998</v>
      </c>
      <c r="R11" s="11">
        <v>0.93600000000000005</v>
      </c>
      <c r="S11" s="11">
        <v>1.294</v>
      </c>
      <c r="T11" s="11">
        <v>0</v>
      </c>
      <c r="U11" s="18">
        <v>40</v>
      </c>
      <c r="V11" s="12" t="s">
        <v>74</v>
      </c>
      <c r="W11" s="12" t="s">
        <v>76</v>
      </c>
      <c r="X11" s="12" t="s">
        <v>76</v>
      </c>
      <c r="Y11" s="12" t="s">
        <v>84</v>
      </c>
      <c r="Z11" s="12" t="s">
        <v>145</v>
      </c>
      <c r="AA11" s="12" t="s">
        <v>91</v>
      </c>
      <c r="AC11" s="11" t="s">
        <v>150</v>
      </c>
      <c r="AD11" s="11" t="s">
        <v>151</v>
      </c>
    </row>
    <row r="12" spans="1:31">
      <c r="A12" s="11" t="s">
        <v>140</v>
      </c>
      <c r="B12" s="18">
        <v>9559200</v>
      </c>
      <c r="C12" s="11">
        <v>4961</v>
      </c>
      <c r="D12" s="16">
        <f t="shared" si="0"/>
        <v>68.683372559878165</v>
      </c>
      <c r="E12" s="11">
        <v>122</v>
      </c>
      <c r="F12" s="16">
        <f t="shared" si="1"/>
        <v>1.689048871659975</v>
      </c>
      <c r="G12" s="11">
        <v>2134</v>
      </c>
      <c r="H12" s="16">
        <f t="shared" si="2"/>
        <v>29.544510591167104</v>
      </c>
      <c r="I12" s="11">
        <v>6</v>
      </c>
      <c r="J12" s="16">
        <f t="shared" si="3"/>
        <v>8.3067977294752876E-2</v>
      </c>
      <c r="K12" s="11">
        <v>0</v>
      </c>
      <c r="L12" s="16">
        <f t="shared" si="4"/>
        <v>0</v>
      </c>
      <c r="M12" s="11">
        <f t="shared" si="5"/>
        <v>7223</v>
      </c>
      <c r="N12" s="11">
        <f t="shared" si="6"/>
        <v>0.1162347158613312</v>
      </c>
      <c r="O12" s="11">
        <v>0</v>
      </c>
      <c r="P12" s="11">
        <v>0.96899999999999997</v>
      </c>
      <c r="Q12" s="11">
        <v>0.84699999999999998</v>
      </c>
      <c r="R12" s="11">
        <v>0.879</v>
      </c>
      <c r="S12" s="11">
        <v>2.004</v>
      </c>
      <c r="T12" s="11">
        <v>0</v>
      </c>
      <c r="U12" s="18">
        <v>40</v>
      </c>
      <c r="V12" s="12" t="s">
        <v>74</v>
      </c>
      <c r="W12" s="12" t="s">
        <v>76</v>
      </c>
      <c r="X12" s="12" t="s">
        <v>76</v>
      </c>
      <c r="Y12" s="12" t="s">
        <v>75</v>
      </c>
      <c r="Z12" s="12" t="s">
        <v>82</v>
      </c>
      <c r="AA12" s="12" t="s">
        <v>91</v>
      </c>
      <c r="AC12" s="11" t="s">
        <v>152</v>
      </c>
      <c r="AD12" s="11" t="s">
        <v>151</v>
      </c>
    </row>
    <row r="13" spans="1:31">
      <c r="A13" s="11" t="s">
        <v>141</v>
      </c>
      <c r="B13" s="18">
        <v>9559198</v>
      </c>
      <c r="C13" s="11">
        <v>35234</v>
      </c>
      <c r="D13" s="16">
        <f t="shared" si="0"/>
        <v>93.932284724073583</v>
      </c>
      <c r="E13" s="11">
        <v>122</v>
      </c>
      <c r="F13" s="16">
        <f t="shared" si="1"/>
        <v>0.32524660090642493</v>
      </c>
      <c r="G13" s="11">
        <v>2133</v>
      </c>
      <c r="H13" s="16">
        <f t="shared" si="2"/>
        <v>5.6864836043721674</v>
      </c>
      <c r="I13" s="11">
        <v>21</v>
      </c>
      <c r="J13" s="16">
        <f t="shared" si="3"/>
        <v>5.5985070647827248E-2</v>
      </c>
      <c r="K13" s="11">
        <v>0</v>
      </c>
      <c r="L13" s="16">
        <f t="shared" si="4"/>
        <v>0</v>
      </c>
      <c r="M13" s="11">
        <f t="shared" si="5"/>
        <v>37510</v>
      </c>
      <c r="N13" s="11">
        <f t="shared" si="6"/>
        <v>5.9263441774049429E-2</v>
      </c>
      <c r="O13" s="11">
        <v>0</v>
      </c>
      <c r="P13" s="11">
        <v>0.999</v>
      </c>
      <c r="Q13" s="11">
        <v>0.873</v>
      </c>
      <c r="R13" s="11">
        <v>0.95399999999999996</v>
      </c>
      <c r="S13" s="11">
        <v>1.5169999999999999</v>
      </c>
      <c r="T13" s="11">
        <v>0</v>
      </c>
      <c r="U13" s="18">
        <v>40</v>
      </c>
      <c r="V13" s="12" t="s">
        <v>74</v>
      </c>
      <c r="W13" s="12" t="s">
        <v>76</v>
      </c>
      <c r="X13" s="12" t="s">
        <v>76</v>
      </c>
      <c r="Y13" s="12" t="s">
        <v>72</v>
      </c>
      <c r="Z13" s="12" t="s">
        <v>82</v>
      </c>
      <c r="AA13" s="12" t="s">
        <v>91</v>
      </c>
      <c r="AC13" s="11" t="s">
        <v>153</v>
      </c>
      <c r="AD13" s="11" t="s">
        <v>151</v>
      </c>
    </row>
    <row r="14" spans="1:31">
      <c r="A14" s="11" t="s">
        <v>142</v>
      </c>
      <c r="B14" s="18">
        <v>9559247</v>
      </c>
      <c r="C14" s="11">
        <v>26872</v>
      </c>
      <c r="D14" s="16">
        <f t="shared" si="0"/>
        <v>29.747381938140677</v>
      </c>
      <c r="E14" s="11">
        <v>1489</v>
      </c>
      <c r="F14" s="16">
        <f t="shared" si="1"/>
        <v>1.6483273186175749</v>
      </c>
      <c r="G14" s="11">
        <v>61941</v>
      </c>
      <c r="H14" s="16">
        <f t="shared" si="2"/>
        <v>68.568866650430621</v>
      </c>
      <c r="I14" s="11">
        <v>32</v>
      </c>
      <c r="J14" s="16">
        <f t="shared" si="3"/>
        <v>3.5424092811123166E-2</v>
      </c>
      <c r="K14" s="11">
        <v>0</v>
      </c>
      <c r="L14" s="16">
        <f t="shared" si="4"/>
        <v>0</v>
      </c>
      <c r="M14" s="11">
        <f t="shared" si="5"/>
        <v>90334</v>
      </c>
      <c r="N14" s="11">
        <f t="shared" si="6"/>
        <v>0.11820008311682094</v>
      </c>
      <c r="O14" s="11">
        <v>0</v>
      </c>
      <c r="P14" s="11">
        <v>0.73899999999999999</v>
      </c>
      <c r="Q14" s="11">
        <v>0.74199999999999999</v>
      </c>
      <c r="R14" s="11">
        <v>0.79900000000000004</v>
      </c>
      <c r="S14" s="11">
        <v>1.5620000000000001</v>
      </c>
      <c r="T14" s="11">
        <v>0</v>
      </c>
      <c r="U14" s="18">
        <v>67</v>
      </c>
      <c r="V14" s="12" t="s">
        <v>74</v>
      </c>
      <c r="W14" s="12" t="s">
        <v>76</v>
      </c>
      <c r="X14" s="12" t="s">
        <v>76</v>
      </c>
      <c r="Y14" s="12" t="s">
        <v>84</v>
      </c>
      <c r="Z14" s="12" t="s">
        <v>145</v>
      </c>
      <c r="AA14" s="12" t="s">
        <v>91</v>
      </c>
      <c r="AB14" s="11">
        <v>178264</v>
      </c>
      <c r="AC14" s="11" t="s">
        <v>154</v>
      </c>
      <c r="AD14" s="11">
        <v>329916</v>
      </c>
      <c r="AE14" s="11">
        <v>1.3</v>
      </c>
    </row>
    <row r="15" spans="1:31">
      <c r="A15" s="11" t="s">
        <v>143</v>
      </c>
      <c r="B15" s="11">
        <v>9559248</v>
      </c>
      <c r="C15" s="11">
        <v>18048</v>
      </c>
      <c r="D15" s="16">
        <f t="shared" si="0"/>
        <v>65.822969473722594</v>
      </c>
      <c r="E15" s="11">
        <v>194</v>
      </c>
      <c r="F15" s="16">
        <f t="shared" si="1"/>
        <v>0.70753856814617599</v>
      </c>
      <c r="G15" s="11">
        <v>9148</v>
      </c>
      <c r="H15" s="16">
        <f t="shared" si="2"/>
        <v>33.363725883511435</v>
      </c>
      <c r="I15" s="11">
        <v>29</v>
      </c>
      <c r="J15" s="16">
        <f t="shared" si="3"/>
        <v>0.10576607461978919</v>
      </c>
      <c r="K15" s="11">
        <v>0</v>
      </c>
      <c r="L15" s="16">
        <f t="shared" si="4"/>
        <v>0</v>
      </c>
      <c r="M15" s="11">
        <f t="shared" si="5"/>
        <v>27419</v>
      </c>
      <c r="N15" s="11">
        <f t="shared" si="6"/>
        <v>0.15891280843263694</v>
      </c>
      <c r="O15" s="11">
        <v>0</v>
      </c>
      <c r="P15" s="11">
        <v>1.0009999999999999</v>
      </c>
      <c r="Q15" s="11">
        <v>0.91200000000000003</v>
      </c>
      <c r="R15" s="11">
        <v>0.93400000000000005</v>
      </c>
      <c r="S15" s="11">
        <v>1.4930000000000001</v>
      </c>
      <c r="T15" s="11">
        <v>0</v>
      </c>
      <c r="U15" s="18">
        <v>59</v>
      </c>
      <c r="V15" s="12" t="s">
        <v>74</v>
      </c>
      <c r="W15" s="12" t="s">
        <v>76</v>
      </c>
      <c r="X15" s="12" t="s">
        <v>76</v>
      </c>
      <c r="Y15" s="12" t="s">
        <v>72</v>
      </c>
      <c r="Z15" s="12" t="s">
        <v>82</v>
      </c>
      <c r="AA15" s="12" t="s">
        <v>91</v>
      </c>
      <c r="AB15" s="11">
        <v>161733</v>
      </c>
      <c r="AC15" s="11" t="s">
        <v>155</v>
      </c>
      <c r="AD15" s="11">
        <v>329918</v>
      </c>
    </row>
    <row r="16" spans="1:31">
      <c r="A16" s="11" t="s">
        <v>144</v>
      </c>
      <c r="B16" s="11">
        <v>9559250</v>
      </c>
      <c r="C16" s="11">
        <v>2521</v>
      </c>
      <c r="D16" s="16">
        <f t="shared" si="0"/>
        <v>75.141579731743661</v>
      </c>
      <c r="E16" s="11">
        <v>38</v>
      </c>
      <c r="F16" s="16">
        <f t="shared" si="1"/>
        <v>1.1326378539493294</v>
      </c>
      <c r="G16" s="11">
        <v>790</v>
      </c>
      <c r="H16" s="16">
        <f t="shared" si="2"/>
        <v>23.546944858420268</v>
      </c>
      <c r="I16" s="11">
        <v>6</v>
      </c>
      <c r="J16" s="16">
        <f t="shared" si="3"/>
        <v>0.17883755588673622</v>
      </c>
      <c r="K16" s="11">
        <v>0</v>
      </c>
      <c r="L16" s="16">
        <f t="shared" si="4"/>
        <v>0</v>
      </c>
      <c r="M16" s="11">
        <f t="shared" si="5"/>
        <v>3355</v>
      </c>
      <c r="N16" s="11">
        <f>(I16+K16)*100/(C16+P16+K16+100+E16)</f>
        <v>0.2255723899394714</v>
      </c>
      <c r="O16" s="11">
        <v>0</v>
      </c>
      <c r="P16" s="11">
        <v>0.9</v>
      </c>
      <c r="Q16" s="11">
        <v>0.82</v>
      </c>
      <c r="R16" s="11">
        <v>0.88400000000000001</v>
      </c>
      <c r="S16" s="11">
        <v>1.9510000000000001</v>
      </c>
      <c r="T16" s="11">
        <v>0</v>
      </c>
      <c r="U16" s="18">
        <v>54</v>
      </c>
      <c r="V16" s="12" t="s">
        <v>74</v>
      </c>
      <c r="W16" s="12" t="s">
        <v>76</v>
      </c>
      <c r="X16" s="12" t="s">
        <v>76</v>
      </c>
      <c r="Y16" s="12" t="s">
        <v>72</v>
      </c>
      <c r="Z16" s="12" t="s">
        <v>82</v>
      </c>
      <c r="AA16" s="12" t="s">
        <v>91</v>
      </c>
      <c r="AB16" s="11">
        <v>136549</v>
      </c>
      <c r="AC16" s="11" t="s">
        <v>156</v>
      </c>
      <c r="AD16" s="11">
        <v>329919</v>
      </c>
      <c r="AE16" s="11">
        <v>1.1000000000000001</v>
      </c>
    </row>
    <row r="17" spans="1:31" s="12" customFormat="1">
      <c r="A17" s="12" t="s">
        <v>157</v>
      </c>
      <c r="B17" s="12">
        <v>9559265</v>
      </c>
      <c r="C17" s="12">
        <v>28678</v>
      </c>
      <c r="D17" s="21">
        <f t="shared" si="0"/>
        <v>63.211955563392699</v>
      </c>
      <c r="E17" s="12">
        <v>593</v>
      </c>
      <c r="F17" s="21">
        <f t="shared" si="1"/>
        <v>1.3070886968788573</v>
      </c>
      <c r="G17" s="12">
        <v>16041</v>
      </c>
      <c r="H17" s="21">
        <f t="shared" si="2"/>
        <v>35.35752071944983</v>
      </c>
      <c r="I17" s="12">
        <v>56</v>
      </c>
      <c r="J17" s="21">
        <f t="shared" si="3"/>
        <v>0.12343502027861047</v>
      </c>
      <c r="K17" s="12">
        <v>0</v>
      </c>
      <c r="L17" s="21">
        <f t="shared" si="4"/>
        <v>0</v>
      </c>
      <c r="M17" s="12">
        <f t="shared" si="5"/>
        <v>45368</v>
      </c>
      <c r="N17" s="11">
        <f t="shared" si="6"/>
        <v>0.19391340450647826</v>
      </c>
      <c r="O17" s="12">
        <v>0</v>
      </c>
      <c r="P17" s="12">
        <v>0.87</v>
      </c>
      <c r="Q17" s="12">
        <v>0.82299999999999995</v>
      </c>
      <c r="R17" s="12">
        <v>0.81699999999999995</v>
      </c>
      <c r="S17" s="12">
        <v>1.7290000000000001</v>
      </c>
      <c r="T17" s="12">
        <v>0</v>
      </c>
      <c r="U17" s="12">
        <v>67</v>
      </c>
      <c r="V17" s="12" t="s">
        <v>71</v>
      </c>
      <c r="W17" s="12" t="s">
        <v>73</v>
      </c>
      <c r="X17" s="12" t="s">
        <v>73</v>
      </c>
      <c r="Y17" s="12" t="s">
        <v>84</v>
      </c>
      <c r="Z17" s="12" t="s">
        <v>83</v>
      </c>
      <c r="AA17" s="12" t="s">
        <v>91</v>
      </c>
      <c r="AB17" s="12">
        <v>194367</v>
      </c>
      <c r="AC17" s="12" t="s">
        <v>161</v>
      </c>
      <c r="AD17" s="12">
        <v>329914</v>
      </c>
      <c r="AE17" s="12">
        <v>1.1299999999999999</v>
      </c>
    </row>
    <row r="18" spans="1:31" s="12" customFormat="1">
      <c r="A18" s="12" t="s">
        <v>158</v>
      </c>
      <c r="B18" s="28">
        <v>9559267</v>
      </c>
      <c r="C18" s="12">
        <v>27334</v>
      </c>
      <c r="D18" s="21">
        <f t="shared" si="0"/>
        <v>32.063719222512873</v>
      </c>
      <c r="E18" s="12">
        <v>1519</v>
      </c>
      <c r="F18" s="21">
        <f t="shared" si="1"/>
        <v>1.7818390831564006</v>
      </c>
      <c r="G18" s="12">
        <v>56312</v>
      </c>
      <c r="H18" s="21">
        <f t="shared" si="2"/>
        <v>66.055906814156174</v>
      </c>
      <c r="I18" s="12">
        <v>82</v>
      </c>
      <c r="J18" s="21">
        <f t="shared" si="3"/>
        <v>9.6188811598963031E-2</v>
      </c>
      <c r="K18" s="12">
        <v>2</v>
      </c>
      <c r="L18" s="21">
        <f t="shared" si="4"/>
        <v>2.3460685755844644E-3</v>
      </c>
      <c r="M18" s="12">
        <f t="shared" si="5"/>
        <v>85249</v>
      </c>
      <c r="N18" s="11">
        <f t="shared" si="6"/>
        <v>0.30504638230242909</v>
      </c>
      <c r="O18" s="12">
        <v>0</v>
      </c>
      <c r="P18" s="12">
        <v>0.79600000000000004</v>
      </c>
      <c r="Q18" s="12">
        <v>0.70399999999999996</v>
      </c>
      <c r="R18" s="12">
        <v>0.747</v>
      </c>
      <c r="S18" s="12">
        <v>1.5289999999999999</v>
      </c>
      <c r="T18" s="12">
        <v>2.3769999999999998</v>
      </c>
      <c r="U18" s="12">
        <v>57</v>
      </c>
      <c r="V18" s="12" t="s">
        <v>71</v>
      </c>
      <c r="W18" s="12" t="s">
        <v>76</v>
      </c>
      <c r="X18" s="12" t="s">
        <v>76</v>
      </c>
      <c r="Y18" s="12" t="s">
        <v>72</v>
      </c>
      <c r="Z18" s="12" t="s">
        <v>83</v>
      </c>
      <c r="AA18" s="12" t="s">
        <v>91</v>
      </c>
      <c r="AB18" s="12">
        <v>193839</v>
      </c>
      <c r="AC18" s="12" t="s">
        <v>162</v>
      </c>
      <c r="AD18" s="12">
        <v>329909</v>
      </c>
      <c r="AE18" s="12">
        <v>1.3</v>
      </c>
    </row>
    <row r="19" spans="1:31" s="12" customFormat="1">
      <c r="A19" s="12" t="s">
        <v>159</v>
      </c>
      <c r="B19" s="12">
        <v>9559275</v>
      </c>
      <c r="C19" s="12">
        <v>7515</v>
      </c>
      <c r="D19" s="21">
        <f t="shared" si="0"/>
        <v>74.376484560570077</v>
      </c>
      <c r="E19" s="12">
        <v>54</v>
      </c>
      <c r="F19" s="21">
        <f t="shared" si="1"/>
        <v>0.53444180522565321</v>
      </c>
      <c r="G19" s="12">
        <v>2525</v>
      </c>
      <c r="H19" s="21">
        <f t="shared" si="2"/>
        <v>24.99010292953286</v>
      </c>
      <c r="I19" s="12">
        <v>8</v>
      </c>
      <c r="J19" s="21">
        <f t="shared" si="3"/>
        <v>7.9176563737133804E-2</v>
      </c>
      <c r="K19" s="12">
        <v>2</v>
      </c>
      <c r="L19" s="21">
        <f t="shared" si="4"/>
        <v>1.9794140934283451E-2</v>
      </c>
      <c r="M19" s="12">
        <f t="shared" si="5"/>
        <v>10104</v>
      </c>
      <c r="N19" s="11">
        <f>(I19+K19)*100/(C19+P19+K19+100+E19)</f>
        <v>0.13034410844629823</v>
      </c>
      <c r="O19" s="12">
        <v>0</v>
      </c>
      <c r="P19" s="12">
        <v>1</v>
      </c>
      <c r="Q19" s="12">
        <v>0.93100000000000005</v>
      </c>
      <c r="R19" s="12">
        <v>0.93</v>
      </c>
      <c r="S19" s="12">
        <v>1.609</v>
      </c>
      <c r="T19" s="12">
        <v>3.8959999999999999</v>
      </c>
      <c r="U19" s="12">
        <v>52</v>
      </c>
      <c r="V19" s="12" t="s">
        <v>74</v>
      </c>
      <c r="W19" s="12" t="s">
        <v>76</v>
      </c>
      <c r="X19" s="12" t="s">
        <v>76</v>
      </c>
      <c r="Y19" s="12" t="s">
        <v>72</v>
      </c>
      <c r="Z19" s="12" t="s">
        <v>82</v>
      </c>
      <c r="AA19" s="12" t="s">
        <v>91</v>
      </c>
      <c r="AB19" s="12">
        <v>195397</v>
      </c>
      <c r="AC19" s="12" t="s">
        <v>163</v>
      </c>
      <c r="AD19" s="12">
        <v>329901</v>
      </c>
    </row>
    <row r="20" spans="1:31" s="12" customFormat="1">
      <c r="A20" s="12" t="s">
        <v>160</v>
      </c>
      <c r="B20" s="28">
        <v>9559277</v>
      </c>
      <c r="C20" s="12">
        <v>11101</v>
      </c>
      <c r="D20" s="21">
        <f t="shared" si="0"/>
        <v>69.857151846957393</v>
      </c>
      <c r="E20" s="12">
        <v>239</v>
      </c>
      <c r="F20" s="21">
        <f t="shared" si="1"/>
        <v>1.503995972563086</v>
      </c>
      <c r="G20" s="12">
        <v>4480</v>
      </c>
      <c r="H20" s="21">
        <f t="shared" si="2"/>
        <v>28.192058397835254</v>
      </c>
      <c r="I20" s="12">
        <v>68</v>
      </c>
      <c r="J20" s="31">
        <f t="shared" si="3"/>
        <v>0.42791517210999935</v>
      </c>
      <c r="K20" s="12">
        <v>3</v>
      </c>
      <c r="L20" s="21">
        <f t="shared" si="4"/>
        <v>1.8878610534264678E-2</v>
      </c>
      <c r="M20" s="12">
        <f t="shared" si="5"/>
        <v>15891</v>
      </c>
      <c r="N20" s="11">
        <f t="shared" si="6"/>
        <v>0.62804152327490925</v>
      </c>
      <c r="O20" s="12">
        <v>0</v>
      </c>
      <c r="P20" s="12">
        <v>0.98499999999999999</v>
      </c>
      <c r="Q20" s="12">
        <v>0.91900000000000004</v>
      </c>
      <c r="R20" s="12">
        <v>0.92700000000000005</v>
      </c>
      <c r="S20" s="12">
        <v>1.427</v>
      </c>
      <c r="T20" s="12">
        <v>2.42</v>
      </c>
      <c r="U20" s="12">
        <v>54</v>
      </c>
      <c r="V20" s="12" t="s">
        <v>74</v>
      </c>
      <c r="W20" s="12" t="s">
        <v>76</v>
      </c>
      <c r="X20" s="12" t="s">
        <v>76</v>
      </c>
      <c r="Y20" s="12" t="s">
        <v>72</v>
      </c>
      <c r="Z20" s="12" t="s">
        <v>145</v>
      </c>
      <c r="AA20" s="12" t="s">
        <v>91</v>
      </c>
      <c r="AB20" s="12">
        <v>195665</v>
      </c>
      <c r="AC20" s="12" t="s">
        <v>164</v>
      </c>
      <c r="AD20" s="12">
        <v>741346</v>
      </c>
    </row>
    <row r="21" spans="1:31" s="12" customFormat="1">
      <c r="A21" s="11" t="s">
        <v>618</v>
      </c>
      <c r="B21" s="12">
        <v>9449998</v>
      </c>
      <c r="C21" s="12">
        <v>7606</v>
      </c>
      <c r="D21" s="21">
        <f t="shared" si="0"/>
        <v>70.54349842329809</v>
      </c>
      <c r="E21" s="12">
        <v>292</v>
      </c>
      <c r="F21" s="21">
        <f t="shared" si="1"/>
        <v>2.7082173993693193</v>
      </c>
      <c r="G21" s="12">
        <v>2865</v>
      </c>
      <c r="H21" s="21">
        <f t="shared" si="2"/>
        <v>26.572064552031161</v>
      </c>
      <c r="I21" s="12">
        <v>19</v>
      </c>
      <c r="J21" s="21">
        <f t="shared" si="3"/>
        <v>0.17621962530142832</v>
      </c>
      <c r="K21" s="12">
        <v>0</v>
      </c>
      <c r="L21" s="21">
        <f t="shared" si="4"/>
        <v>0</v>
      </c>
      <c r="M21" s="12">
        <f t="shared" si="5"/>
        <v>10782</v>
      </c>
      <c r="N21" s="11">
        <f t="shared" si="6"/>
        <v>0.24337307914595005</v>
      </c>
      <c r="O21" s="12">
        <v>0</v>
      </c>
      <c r="P21" s="12">
        <v>0.94399999999999995</v>
      </c>
      <c r="Q21" s="12">
        <v>0.75600000000000001</v>
      </c>
      <c r="R21" s="12">
        <v>0.76500000000000001</v>
      </c>
      <c r="S21" s="12">
        <v>1.7130000000000001</v>
      </c>
      <c r="T21" s="12">
        <v>0</v>
      </c>
      <c r="U21" s="12">
        <v>71</v>
      </c>
      <c r="V21" s="12" t="s">
        <v>74</v>
      </c>
      <c r="W21" s="12" t="s">
        <v>76</v>
      </c>
      <c r="X21" s="12" t="s">
        <v>76</v>
      </c>
      <c r="Y21" s="12" t="s">
        <v>75</v>
      </c>
      <c r="Z21" s="12" t="s">
        <v>83</v>
      </c>
      <c r="AA21" s="12" t="s">
        <v>91</v>
      </c>
      <c r="AB21" s="12">
        <v>185140</v>
      </c>
      <c r="AC21" s="12" t="s">
        <v>165</v>
      </c>
      <c r="AD21" s="12">
        <v>741342</v>
      </c>
    </row>
    <row r="22" spans="1:31" s="18" customFormat="1">
      <c r="A22" s="28" t="s">
        <v>201</v>
      </c>
      <c r="B22" s="28">
        <v>9450000</v>
      </c>
      <c r="C22" s="18">
        <v>436</v>
      </c>
      <c r="D22" s="29">
        <f t="shared" si="0"/>
        <v>65.171898355754863</v>
      </c>
      <c r="E22" s="18">
        <v>26</v>
      </c>
      <c r="F22" s="29">
        <f t="shared" si="1"/>
        <v>3.8863976083707024</v>
      </c>
      <c r="G22" s="18">
        <v>207</v>
      </c>
      <c r="H22" s="29">
        <f t="shared" si="2"/>
        <v>30.941704035874441</v>
      </c>
      <c r="I22" s="18">
        <v>0</v>
      </c>
      <c r="J22" s="29">
        <f t="shared" si="3"/>
        <v>0</v>
      </c>
      <c r="K22" s="18">
        <v>0</v>
      </c>
      <c r="L22" s="29">
        <f t="shared" si="4"/>
        <v>0</v>
      </c>
      <c r="M22" s="18">
        <f t="shared" si="5"/>
        <v>669</v>
      </c>
      <c r="N22" s="11">
        <f>(I22+K22)*100/(C22+P22+K22+100+E22)</f>
        <v>0</v>
      </c>
      <c r="O22" s="18">
        <v>0</v>
      </c>
      <c r="P22" s="18">
        <v>0.94599999999999995</v>
      </c>
      <c r="Q22" s="18">
        <v>0.77700000000000002</v>
      </c>
      <c r="R22" s="18">
        <v>0.83099999999999996</v>
      </c>
      <c r="S22" s="18">
        <v>0</v>
      </c>
      <c r="T22" s="18">
        <v>0</v>
      </c>
      <c r="U22" s="28">
        <v>71</v>
      </c>
      <c r="V22" s="18" t="s">
        <v>74</v>
      </c>
      <c r="W22" s="18" t="s">
        <v>76</v>
      </c>
      <c r="X22" s="18" t="s">
        <v>76</v>
      </c>
      <c r="Y22" s="18" t="s">
        <v>72</v>
      </c>
      <c r="Z22" s="18" t="s">
        <v>145</v>
      </c>
      <c r="AA22" s="18" t="s">
        <v>91</v>
      </c>
      <c r="AB22" s="28">
        <v>196090</v>
      </c>
      <c r="AC22" s="28" t="s">
        <v>206</v>
      </c>
      <c r="AD22" s="28">
        <v>741230</v>
      </c>
    </row>
    <row r="23" spans="1:31" s="18" customFormat="1">
      <c r="A23" s="18" t="s">
        <v>202</v>
      </c>
      <c r="B23" s="28">
        <v>9559286</v>
      </c>
      <c r="C23" s="18">
        <v>9678</v>
      </c>
      <c r="D23" s="29">
        <f t="shared" si="0"/>
        <v>83.669058528572663</v>
      </c>
      <c r="E23" s="18">
        <v>86</v>
      </c>
      <c r="F23" s="29">
        <f t="shared" si="1"/>
        <v>0.74349442379182151</v>
      </c>
      <c r="G23" s="18">
        <v>1724</v>
      </c>
      <c r="H23" s="29">
        <f t="shared" si="2"/>
        <v>14.904469611826748</v>
      </c>
      <c r="I23" s="18">
        <v>77</v>
      </c>
      <c r="J23" s="29">
        <f t="shared" si="3"/>
        <v>0.66568686781360764</v>
      </c>
      <c r="K23" s="18">
        <v>2</v>
      </c>
      <c r="L23" s="29">
        <f t="shared" si="4"/>
        <v>1.7290567995158639E-2</v>
      </c>
      <c r="M23" s="18">
        <f t="shared" si="5"/>
        <v>11567</v>
      </c>
      <c r="N23" s="11">
        <f>(I23+K23)*100/(C23+P23+K23+100+E23)</f>
        <v>0.80064870787967046</v>
      </c>
      <c r="O23" s="18">
        <v>0</v>
      </c>
      <c r="P23" s="18">
        <v>0.999</v>
      </c>
      <c r="Q23" s="18">
        <v>0.79600000000000004</v>
      </c>
      <c r="R23" s="18">
        <v>0.91200000000000003</v>
      </c>
      <c r="S23" s="18">
        <v>1.357</v>
      </c>
      <c r="T23" s="18">
        <v>2.3559999999999999</v>
      </c>
      <c r="U23" s="28">
        <v>79</v>
      </c>
      <c r="V23" s="18" t="s">
        <v>74</v>
      </c>
      <c r="W23" s="18" t="s">
        <v>73</v>
      </c>
      <c r="X23" s="18" t="s">
        <v>76</v>
      </c>
      <c r="Y23" s="18" t="s">
        <v>72</v>
      </c>
      <c r="Z23" s="18" t="s">
        <v>83</v>
      </c>
      <c r="AA23" s="18" t="s">
        <v>91</v>
      </c>
      <c r="AB23" s="28"/>
      <c r="AC23" s="18" t="s">
        <v>210</v>
      </c>
      <c r="AD23" s="28">
        <v>741234</v>
      </c>
    </row>
    <row r="24" spans="1:31" s="18" customFormat="1">
      <c r="A24" s="18" t="s">
        <v>203</v>
      </c>
      <c r="B24" s="28">
        <v>9559287</v>
      </c>
      <c r="C24" s="18">
        <v>17488</v>
      </c>
      <c r="D24" s="29">
        <f t="shared" si="0"/>
        <v>88.087442703873464</v>
      </c>
      <c r="E24" s="18">
        <v>32</v>
      </c>
      <c r="F24" s="29">
        <f t="shared" si="1"/>
        <v>0.16118470760086637</v>
      </c>
      <c r="G24" s="18">
        <v>2301</v>
      </c>
      <c r="H24" s="29">
        <f t="shared" si="2"/>
        <v>11.590187880924796</v>
      </c>
      <c r="I24" s="18">
        <v>30</v>
      </c>
      <c r="J24" s="29">
        <f t="shared" si="3"/>
        <v>0.15111066337581222</v>
      </c>
      <c r="K24" s="18">
        <v>2</v>
      </c>
      <c r="L24" s="29">
        <f t="shared" si="4"/>
        <v>1.0074044225054148E-2</v>
      </c>
      <c r="M24" s="18">
        <f t="shared" si="5"/>
        <v>19853</v>
      </c>
      <c r="N24" s="11">
        <f>(I24+K24)*100/(C24+P24+K24+100+E24)</f>
        <v>0.18158086800421402</v>
      </c>
      <c r="O24" s="18">
        <v>0</v>
      </c>
      <c r="P24" s="18">
        <v>1.002</v>
      </c>
      <c r="Q24" s="18">
        <v>0.92900000000000005</v>
      </c>
      <c r="R24" s="18">
        <v>0.93899999999999995</v>
      </c>
      <c r="S24" s="18">
        <v>1.476</v>
      </c>
      <c r="T24" s="18">
        <v>2.3220000000000001</v>
      </c>
      <c r="U24" s="28">
        <v>61</v>
      </c>
      <c r="V24" s="18" t="s">
        <v>74</v>
      </c>
      <c r="W24" s="18" t="s">
        <v>73</v>
      </c>
      <c r="X24" s="18" t="s">
        <v>76</v>
      </c>
      <c r="Y24" s="18" t="s">
        <v>72</v>
      </c>
      <c r="Z24" s="18" t="s">
        <v>82</v>
      </c>
      <c r="AA24" s="18" t="s">
        <v>91</v>
      </c>
      <c r="AB24" s="28">
        <v>196769</v>
      </c>
      <c r="AC24" s="18" t="s">
        <v>207</v>
      </c>
      <c r="AD24" s="28">
        <v>741339</v>
      </c>
    </row>
    <row r="25" spans="1:31" s="18" customFormat="1">
      <c r="A25" s="18" t="s">
        <v>204</v>
      </c>
      <c r="B25" s="28">
        <v>9559291</v>
      </c>
      <c r="C25" s="18">
        <v>11111</v>
      </c>
      <c r="D25" s="29">
        <f t="shared" si="0"/>
        <v>76.839557399723375</v>
      </c>
      <c r="E25" s="18">
        <v>97</v>
      </c>
      <c r="F25" s="29">
        <f t="shared" si="1"/>
        <v>0.67081604426002761</v>
      </c>
      <c r="G25" s="18">
        <v>3211</v>
      </c>
      <c r="H25" s="29">
        <f t="shared" si="2"/>
        <v>22.206085753803595</v>
      </c>
      <c r="I25" s="18">
        <v>40</v>
      </c>
      <c r="J25" s="29">
        <f t="shared" si="3"/>
        <v>0.27662517289073307</v>
      </c>
      <c r="K25" s="18">
        <v>1</v>
      </c>
      <c r="L25" s="29">
        <f t="shared" si="4"/>
        <v>6.9156293222683261E-3</v>
      </c>
      <c r="M25" s="18">
        <f t="shared" si="5"/>
        <v>14460</v>
      </c>
      <c r="N25" s="11">
        <f>(I25+K25)*100/(C25+P25+K25+100+E25)</f>
        <v>0.36251210989386617</v>
      </c>
      <c r="O25" s="18">
        <v>0</v>
      </c>
      <c r="P25" s="18">
        <v>0.96699999999999997</v>
      </c>
      <c r="Q25" s="18">
        <v>0.83799999999999997</v>
      </c>
      <c r="R25" s="18">
        <v>0.88800000000000001</v>
      </c>
      <c r="S25" s="18">
        <v>1.516</v>
      </c>
      <c r="T25" s="18">
        <v>2.3250000000000002</v>
      </c>
      <c r="U25" s="28">
        <v>58</v>
      </c>
      <c r="V25" s="18" t="s">
        <v>74</v>
      </c>
      <c r="W25" s="18" t="s">
        <v>76</v>
      </c>
      <c r="X25" s="18" t="s">
        <v>76</v>
      </c>
      <c r="Y25" s="18" t="s">
        <v>84</v>
      </c>
      <c r="Z25" s="18" t="s">
        <v>145</v>
      </c>
      <c r="AA25" s="18" t="s">
        <v>91</v>
      </c>
      <c r="AB25" s="28">
        <v>196533</v>
      </c>
      <c r="AC25" s="18" t="s">
        <v>208</v>
      </c>
      <c r="AD25" s="28">
        <v>741231</v>
      </c>
    </row>
    <row r="26" spans="1:31" s="18" customFormat="1">
      <c r="A26" s="18" t="s">
        <v>205</v>
      </c>
      <c r="B26" s="28">
        <v>9559289</v>
      </c>
      <c r="C26" s="18">
        <v>14131</v>
      </c>
      <c r="D26" s="29">
        <f t="shared" si="0"/>
        <v>86.714531173294063</v>
      </c>
      <c r="E26" s="18">
        <v>88</v>
      </c>
      <c r="F26" s="29">
        <f t="shared" si="1"/>
        <v>0.54000981836033379</v>
      </c>
      <c r="G26" s="18">
        <v>2041</v>
      </c>
      <c r="H26" s="29">
        <f t="shared" si="2"/>
        <v>12.524545900834561</v>
      </c>
      <c r="I26" s="18">
        <v>36</v>
      </c>
      <c r="J26" s="29">
        <f t="shared" si="3"/>
        <v>0.22091310751104565</v>
      </c>
      <c r="K26" s="18">
        <v>0</v>
      </c>
      <c r="L26" s="29">
        <f t="shared" si="4"/>
        <v>0</v>
      </c>
      <c r="M26" s="18">
        <f t="shared" si="5"/>
        <v>16296</v>
      </c>
      <c r="N26" s="11">
        <f>(I26+K26)*100/(C26+P26+K26+100+E26)</f>
        <v>0.25139719227045815</v>
      </c>
      <c r="O26" s="18">
        <v>0</v>
      </c>
      <c r="P26" s="18">
        <v>0.96899999999999997</v>
      </c>
      <c r="Q26" s="18">
        <v>0.83899999999999997</v>
      </c>
      <c r="R26" s="18">
        <v>0.90600000000000003</v>
      </c>
      <c r="S26" s="18">
        <v>1.667</v>
      </c>
      <c r="T26" s="18">
        <v>0</v>
      </c>
      <c r="U26" s="28">
        <v>71</v>
      </c>
      <c r="V26" s="18" t="s">
        <v>74</v>
      </c>
      <c r="W26" s="18" t="s">
        <v>76</v>
      </c>
      <c r="X26" s="18" t="s">
        <v>76</v>
      </c>
      <c r="Y26" s="18" t="s">
        <v>72</v>
      </c>
      <c r="Z26" s="18" t="s">
        <v>82</v>
      </c>
      <c r="AA26" s="18" t="s">
        <v>91</v>
      </c>
      <c r="AB26" s="28">
        <v>196090</v>
      </c>
      <c r="AC26" s="18" t="s">
        <v>209</v>
      </c>
      <c r="AD26" s="28">
        <v>741236</v>
      </c>
    </row>
    <row r="27" spans="1:31" s="18" customFormat="1">
      <c r="A27" s="28" t="s">
        <v>266</v>
      </c>
      <c r="B27" s="18">
        <v>9559288</v>
      </c>
      <c r="C27" s="18">
        <v>10565</v>
      </c>
      <c r="D27" s="29">
        <f t="shared" si="0"/>
        <v>69.676185451427813</v>
      </c>
      <c r="E27" s="18">
        <v>215</v>
      </c>
      <c r="F27" s="29">
        <f t="shared" si="1"/>
        <v>1.4179252126887818</v>
      </c>
      <c r="G27" s="18">
        <v>4356</v>
      </c>
      <c r="H27" s="29">
        <f t="shared" si="2"/>
        <v>28.727824309173645</v>
      </c>
      <c r="I27" s="18">
        <v>26</v>
      </c>
      <c r="J27" s="29">
        <f t="shared" si="3"/>
        <v>0.17147002572050385</v>
      </c>
      <c r="K27" s="18">
        <v>1</v>
      </c>
      <c r="L27" s="29">
        <f t="shared" si="4"/>
        <v>6.5950009892501481E-3</v>
      </c>
      <c r="M27" s="18">
        <f t="shared" si="5"/>
        <v>15163</v>
      </c>
      <c r="N27" s="11">
        <f t="shared" si="6"/>
        <v>0.25076646305049044</v>
      </c>
      <c r="O27" s="18">
        <v>0</v>
      </c>
      <c r="P27" s="18">
        <v>0.99</v>
      </c>
      <c r="Q27" s="18">
        <v>0.91700000000000004</v>
      </c>
      <c r="R27" s="18">
        <v>0.88100000000000001</v>
      </c>
      <c r="S27" s="18">
        <v>1.466</v>
      </c>
      <c r="T27" s="18">
        <v>2.4300000000000002</v>
      </c>
      <c r="U27" s="18">
        <v>54</v>
      </c>
      <c r="V27" s="28" t="s">
        <v>74</v>
      </c>
      <c r="W27" s="28" t="s">
        <v>76</v>
      </c>
      <c r="X27" s="28" t="s">
        <v>76</v>
      </c>
      <c r="Y27" s="28" t="s">
        <v>72</v>
      </c>
      <c r="Z27" s="28" t="s">
        <v>83</v>
      </c>
      <c r="AA27" s="28" t="s">
        <v>91</v>
      </c>
      <c r="AB27" s="18">
        <v>196866</v>
      </c>
      <c r="AC27" s="18" t="s">
        <v>308</v>
      </c>
      <c r="AD27" s="18">
        <v>741253</v>
      </c>
    </row>
    <row r="28" spans="1:31" s="18" customFormat="1">
      <c r="A28" s="28" t="s">
        <v>267</v>
      </c>
      <c r="B28" s="18">
        <v>9559298</v>
      </c>
      <c r="C28" s="18">
        <v>266</v>
      </c>
      <c r="D28" s="29">
        <f t="shared" si="0"/>
        <v>62.149532710280376</v>
      </c>
      <c r="E28" s="18">
        <v>41</v>
      </c>
      <c r="F28" s="29">
        <f t="shared" si="1"/>
        <v>9.5794392523364493</v>
      </c>
      <c r="G28" s="18">
        <v>121</v>
      </c>
      <c r="H28" s="29">
        <f t="shared" si="2"/>
        <v>28.271028037383179</v>
      </c>
      <c r="I28" s="18">
        <v>0</v>
      </c>
      <c r="J28" s="29">
        <f t="shared" si="3"/>
        <v>0</v>
      </c>
      <c r="K28" s="18">
        <v>0</v>
      </c>
      <c r="L28" s="29">
        <f t="shared" si="4"/>
        <v>0</v>
      </c>
      <c r="M28" s="18">
        <f t="shared" si="5"/>
        <v>428</v>
      </c>
      <c r="N28" s="11">
        <f t="shared" si="6"/>
        <v>0</v>
      </c>
      <c r="O28" s="18">
        <v>0</v>
      </c>
      <c r="P28" s="18">
        <v>0.89500000000000002</v>
      </c>
      <c r="Q28" s="18">
        <v>0.80600000000000005</v>
      </c>
      <c r="R28" s="18">
        <v>0.88400000000000001</v>
      </c>
      <c r="S28" s="18">
        <v>0</v>
      </c>
      <c r="T28" s="18">
        <v>0</v>
      </c>
      <c r="U28" s="18">
        <v>43</v>
      </c>
      <c r="V28" s="28" t="s">
        <v>71</v>
      </c>
      <c r="W28" s="28" t="s">
        <v>73</v>
      </c>
      <c r="X28" s="28" t="s">
        <v>73</v>
      </c>
      <c r="Y28" s="28" t="s">
        <v>75</v>
      </c>
      <c r="Z28" s="28" t="s">
        <v>82</v>
      </c>
      <c r="AA28" s="28" t="s">
        <v>91</v>
      </c>
      <c r="AB28" s="18">
        <v>177008</v>
      </c>
      <c r="AC28" s="18" t="s">
        <v>309</v>
      </c>
      <c r="AD28" s="18">
        <v>741258</v>
      </c>
    </row>
    <row r="29" spans="1:31" s="18" customFormat="1">
      <c r="A29" s="28" t="s">
        <v>268</v>
      </c>
      <c r="B29" s="18">
        <v>9559570</v>
      </c>
      <c r="C29" s="18">
        <v>14928</v>
      </c>
      <c r="D29" s="29">
        <f t="shared" si="0"/>
        <v>54.936885879365548</v>
      </c>
      <c r="E29" s="18">
        <v>1329</v>
      </c>
      <c r="F29" s="29">
        <f t="shared" si="1"/>
        <v>4.890884333713613</v>
      </c>
      <c r="G29" s="18">
        <v>10902</v>
      </c>
      <c r="H29" s="29">
        <f t="shared" si="2"/>
        <v>40.120708055790672</v>
      </c>
      <c r="I29" s="18">
        <v>11</v>
      </c>
      <c r="J29" s="29">
        <f t="shared" si="3"/>
        <v>4.0481360173701839E-2</v>
      </c>
      <c r="K29" s="18">
        <v>3</v>
      </c>
      <c r="L29" s="29">
        <f t="shared" si="4"/>
        <v>1.1040370956464138E-2</v>
      </c>
      <c r="M29" s="18">
        <f t="shared" si="5"/>
        <v>27173</v>
      </c>
      <c r="N29" s="11">
        <f t="shared" si="6"/>
        <v>9.2519782216362936E-2</v>
      </c>
      <c r="O29" s="18">
        <v>0</v>
      </c>
      <c r="P29" s="18">
        <v>0.89900000000000002</v>
      </c>
      <c r="Q29" s="18">
        <v>0.86499999999999999</v>
      </c>
      <c r="R29" s="18">
        <v>0.876</v>
      </c>
      <c r="S29" s="18">
        <v>1.825</v>
      </c>
      <c r="T29" s="18">
        <v>2.3889999999999998</v>
      </c>
      <c r="U29" s="18">
        <v>61</v>
      </c>
      <c r="V29" s="28" t="s">
        <v>74</v>
      </c>
      <c r="W29" s="28" t="s">
        <v>76</v>
      </c>
      <c r="X29" s="28" t="s">
        <v>76</v>
      </c>
      <c r="Y29" s="28" t="s">
        <v>72</v>
      </c>
      <c r="Z29" s="28" t="s">
        <v>83</v>
      </c>
      <c r="AA29" s="28" t="s">
        <v>91</v>
      </c>
      <c r="AB29" s="18">
        <v>197916</v>
      </c>
      <c r="AC29" s="18" t="s">
        <v>310</v>
      </c>
      <c r="AD29" s="18">
        <v>329902</v>
      </c>
      <c r="AE29" s="18">
        <v>1.1100000000000001</v>
      </c>
    </row>
    <row r="30" spans="1:31" s="18" customFormat="1">
      <c r="A30" s="28" t="s">
        <v>269</v>
      </c>
      <c r="B30" s="18">
        <v>9559565</v>
      </c>
      <c r="C30" s="18">
        <v>19224</v>
      </c>
      <c r="D30" s="29">
        <f t="shared" si="0"/>
        <v>89.409794893260781</v>
      </c>
      <c r="E30" s="18">
        <v>191</v>
      </c>
      <c r="F30" s="29">
        <f t="shared" si="1"/>
        <v>0.88833077531277616</v>
      </c>
      <c r="G30" s="18">
        <v>2062</v>
      </c>
      <c r="H30" s="29">
        <f t="shared" si="2"/>
        <v>9.5902516162038971</v>
      </c>
      <c r="I30" s="18">
        <v>24</v>
      </c>
      <c r="J30" s="29">
        <f t="shared" si="3"/>
        <v>0.11162271522254778</v>
      </c>
      <c r="K30" s="18">
        <v>0</v>
      </c>
      <c r="L30" s="29">
        <f t="shared" si="4"/>
        <v>0</v>
      </c>
      <c r="M30" s="18">
        <f t="shared" si="5"/>
        <v>21501</v>
      </c>
      <c r="N30" s="11">
        <f t="shared" si="6"/>
        <v>0.12355321120201367</v>
      </c>
      <c r="O30" s="18">
        <v>0</v>
      </c>
      <c r="P30" s="18">
        <v>0.82899999999999996</v>
      </c>
      <c r="Q30" s="18">
        <v>0.84</v>
      </c>
      <c r="R30" s="18">
        <v>0.85499999999999998</v>
      </c>
      <c r="S30" s="18">
        <v>1.633</v>
      </c>
      <c r="T30" s="18">
        <v>0</v>
      </c>
      <c r="U30" s="18">
        <v>44</v>
      </c>
      <c r="V30" s="28" t="s">
        <v>71</v>
      </c>
      <c r="W30" s="28" t="s">
        <v>76</v>
      </c>
      <c r="X30" s="28" t="s">
        <v>76</v>
      </c>
      <c r="Y30" s="28" t="s">
        <v>72</v>
      </c>
      <c r="Z30" s="28" t="s">
        <v>145</v>
      </c>
      <c r="AA30" s="28" t="s">
        <v>91</v>
      </c>
      <c r="AB30" s="18">
        <v>197882</v>
      </c>
      <c r="AC30" s="18" t="s">
        <v>333</v>
      </c>
      <c r="AD30" s="18">
        <v>741244</v>
      </c>
      <c r="AE30" s="18">
        <v>1.1200000000000001</v>
      </c>
    </row>
    <row r="31" spans="1:31" s="18" customFormat="1">
      <c r="A31" s="28" t="s">
        <v>270</v>
      </c>
      <c r="B31" s="18">
        <v>9559546</v>
      </c>
      <c r="C31" s="18">
        <v>9692</v>
      </c>
      <c r="D31" s="29">
        <f t="shared" si="0"/>
        <v>76.969504447268108</v>
      </c>
      <c r="E31" s="18">
        <v>157</v>
      </c>
      <c r="F31" s="29">
        <f t="shared" si="1"/>
        <v>1.2468233799237611</v>
      </c>
      <c r="G31" s="18">
        <v>2729</v>
      </c>
      <c r="H31" s="29">
        <f t="shared" si="2"/>
        <v>21.67249047013977</v>
      </c>
      <c r="I31" s="18">
        <v>14</v>
      </c>
      <c r="J31" s="29">
        <f t="shared" si="3"/>
        <v>0.11118170266836086</v>
      </c>
      <c r="K31" s="18">
        <v>0</v>
      </c>
      <c r="L31" s="29">
        <f t="shared" si="4"/>
        <v>0</v>
      </c>
      <c r="M31" s="18">
        <f t="shared" si="5"/>
        <v>12592</v>
      </c>
      <c r="N31" s="11">
        <f t="shared" si="6"/>
        <v>0.14151455957383902</v>
      </c>
      <c r="O31" s="18">
        <v>0</v>
      </c>
      <c r="P31" s="18">
        <v>0.97499999999999998</v>
      </c>
      <c r="Q31" s="18">
        <v>0.91500000000000004</v>
      </c>
      <c r="R31" s="18">
        <v>0.97499999999999998</v>
      </c>
      <c r="S31" s="18">
        <v>1.7689999999999999</v>
      </c>
      <c r="T31" s="18">
        <v>0</v>
      </c>
      <c r="U31" s="18">
        <v>65</v>
      </c>
      <c r="V31" s="28" t="s">
        <v>71</v>
      </c>
      <c r="W31" s="28" t="s">
        <v>73</v>
      </c>
      <c r="X31" s="28" t="s">
        <v>73</v>
      </c>
      <c r="Y31" s="28" t="s">
        <v>75</v>
      </c>
      <c r="Z31" s="28" t="s">
        <v>303</v>
      </c>
      <c r="AA31" s="18" t="s">
        <v>91</v>
      </c>
      <c r="AB31" s="18">
        <v>198898</v>
      </c>
      <c r="AC31" s="18" t="s">
        <v>334</v>
      </c>
      <c r="AD31" s="18">
        <v>741540</v>
      </c>
    </row>
    <row r="32" spans="1:31" s="18" customFormat="1">
      <c r="A32" s="28" t="s">
        <v>271</v>
      </c>
      <c r="B32" s="18">
        <v>9559489</v>
      </c>
      <c r="C32" s="18">
        <v>265</v>
      </c>
      <c r="D32" s="29">
        <f t="shared" si="0"/>
        <v>64.164648910411628</v>
      </c>
      <c r="E32" s="18">
        <v>5</v>
      </c>
      <c r="F32" s="29">
        <f t="shared" si="1"/>
        <v>1.2106537530266344</v>
      </c>
      <c r="G32" s="18">
        <v>70</v>
      </c>
      <c r="H32" s="29">
        <f t="shared" si="2"/>
        <v>16.949152542372882</v>
      </c>
      <c r="I32" s="18">
        <v>71</v>
      </c>
      <c r="J32" s="29">
        <f t="shared" si="3"/>
        <v>17.191283292978209</v>
      </c>
      <c r="K32" s="18">
        <v>2</v>
      </c>
      <c r="L32" s="29">
        <f t="shared" si="4"/>
        <v>0.48426150121065376</v>
      </c>
      <c r="M32" s="18">
        <f t="shared" si="5"/>
        <v>413</v>
      </c>
      <c r="N32" s="11">
        <f t="shared" si="6"/>
        <v>15.599823914316364</v>
      </c>
      <c r="O32" s="18">
        <v>0</v>
      </c>
      <c r="P32" s="18">
        <v>0.95399999999999996</v>
      </c>
      <c r="Q32" s="18">
        <v>0.996</v>
      </c>
      <c r="R32" s="18">
        <v>0.95699999999999996</v>
      </c>
      <c r="S32" s="18">
        <v>1.9490000000000001</v>
      </c>
      <c r="T32" s="18">
        <v>2.343</v>
      </c>
      <c r="U32" s="18">
        <v>53</v>
      </c>
      <c r="V32" s="28" t="s">
        <v>74</v>
      </c>
      <c r="W32" s="28" t="s">
        <v>76</v>
      </c>
      <c r="X32" s="28" t="s">
        <v>76</v>
      </c>
      <c r="Y32" s="28" t="s">
        <v>75</v>
      </c>
      <c r="Z32" s="28" t="s">
        <v>83</v>
      </c>
      <c r="AA32" s="18" t="s">
        <v>91</v>
      </c>
      <c r="AB32" s="18">
        <v>201816</v>
      </c>
      <c r="AC32" s="18" t="s">
        <v>335</v>
      </c>
      <c r="AD32" s="18">
        <v>741500</v>
      </c>
    </row>
    <row r="33" spans="1:31" s="18" customFormat="1">
      <c r="A33" s="28" t="s">
        <v>272</v>
      </c>
      <c r="B33" s="18">
        <v>9559486</v>
      </c>
      <c r="C33" s="18">
        <v>3629</v>
      </c>
      <c r="D33" s="29">
        <f t="shared" si="0"/>
        <v>76.496627318718382</v>
      </c>
      <c r="E33" s="18">
        <v>210</v>
      </c>
      <c r="F33" s="29">
        <f t="shared" si="1"/>
        <v>4.4266441821247895</v>
      </c>
      <c r="G33" s="18">
        <v>890</v>
      </c>
      <c r="H33" s="29">
        <f t="shared" si="2"/>
        <v>18.760539629005059</v>
      </c>
      <c r="I33" s="18">
        <v>15</v>
      </c>
      <c r="J33" s="29">
        <f t="shared" si="3"/>
        <v>0.31618887015177066</v>
      </c>
      <c r="K33" s="18">
        <v>0</v>
      </c>
      <c r="L33" s="29">
        <f t="shared" si="4"/>
        <v>0</v>
      </c>
      <c r="M33" s="18">
        <f t="shared" si="5"/>
        <v>4744</v>
      </c>
      <c r="N33" s="11">
        <f t="shared" si="6"/>
        <v>0.39165063510066989</v>
      </c>
      <c r="O33" s="18">
        <v>0</v>
      </c>
      <c r="P33" s="18">
        <v>0.94399999999999995</v>
      </c>
      <c r="Q33" s="18">
        <v>0.879</v>
      </c>
      <c r="R33" s="18">
        <v>0.91900000000000004</v>
      </c>
      <c r="S33" s="18">
        <v>1.8540000000000001</v>
      </c>
      <c r="T33" s="18">
        <v>0</v>
      </c>
      <c r="U33" s="18">
        <v>55</v>
      </c>
      <c r="V33" s="28" t="s">
        <v>71</v>
      </c>
      <c r="W33" s="28" t="s">
        <v>73</v>
      </c>
      <c r="X33" s="28" t="s">
        <v>76</v>
      </c>
      <c r="Y33" s="28" t="s">
        <v>84</v>
      </c>
      <c r="Z33" s="28" t="s">
        <v>82</v>
      </c>
      <c r="AA33" s="18" t="s">
        <v>91</v>
      </c>
      <c r="AB33" s="18">
        <v>201628</v>
      </c>
      <c r="AC33" s="18" t="s">
        <v>336</v>
      </c>
      <c r="AD33" s="18">
        <v>741477</v>
      </c>
    </row>
    <row r="34" spans="1:31" s="18" customFormat="1">
      <c r="A34" s="28" t="s">
        <v>273</v>
      </c>
      <c r="B34" s="18">
        <v>9559482</v>
      </c>
      <c r="C34" s="18">
        <v>1069</v>
      </c>
      <c r="D34" s="29">
        <f t="shared" si="0"/>
        <v>86.558704453441294</v>
      </c>
      <c r="E34" s="18">
        <v>3</v>
      </c>
      <c r="F34" s="29">
        <f t="shared" si="1"/>
        <v>0.24291497975708501</v>
      </c>
      <c r="G34" s="18">
        <v>155</v>
      </c>
      <c r="H34" s="29">
        <f t="shared" si="2"/>
        <v>12.550607287449393</v>
      </c>
      <c r="I34" s="18">
        <v>8</v>
      </c>
      <c r="J34" s="29">
        <f t="shared" si="3"/>
        <v>0.64777327935222673</v>
      </c>
      <c r="K34" s="18">
        <v>0</v>
      </c>
      <c r="L34" s="29">
        <f t="shared" si="4"/>
        <v>0</v>
      </c>
      <c r="M34" s="18">
        <f t="shared" si="5"/>
        <v>1235</v>
      </c>
      <c r="N34" s="11">
        <f>(I34+K34)*100/(C34+P34+K34+100+E34)</f>
        <v>0.68203577448146091</v>
      </c>
      <c r="O34" s="18">
        <v>0</v>
      </c>
      <c r="P34" s="18">
        <v>0.95899999999999996</v>
      </c>
      <c r="Q34" s="18">
        <v>0.86099999999999999</v>
      </c>
      <c r="R34" s="18">
        <v>0.93899999999999995</v>
      </c>
      <c r="S34" s="18">
        <v>1.4139999999999999</v>
      </c>
      <c r="T34" s="18">
        <v>0</v>
      </c>
      <c r="U34" s="18">
        <v>67</v>
      </c>
      <c r="V34" s="28" t="s">
        <v>74</v>
      </c>
      <c r="W34" s="28" t="s">
        <v>76</v>
      </c>
      <c r="X34" s="28" t="s">
        <v>304</v>
      </c>
      <c r="Y34" s="28" t="s">
        <v>84</v>
      </c>
      <c r="Z34" s="28" t="s">
        <v>82</v>
      </c>
      <c r="AA34" s="18" t="s">
        <v>91</v>
      </c>
      <c r="AB34" s="18">
        <v>201316</v>
      </c>
      <c r="AC34" s="18" t="s">
        <v>311</v>
      </c>
      <c r="AD34" s="18">
        <v>741544</v>
      </c>
    </row>
    <row r="35" spans="1:31" s="18" customFormat="1">
      <c r="A35" s="18" t="s">
        <v>274</v>
      </c>
      <c r="B35" s="18">
        <v>9559488</v>
      </c>
      <c r="C35" s="18">
        <v>3340</v>
      </c>
      <c r="D35" s="29">
        <f t="shared" si="0"/>
        <v>88.173178458289328</v>
      </c>
      <c r="E35" s="18">
        <v>14</v>
      </c>
      <c r="F35" s="29">
        <f t="shared" si="1"/>
        <v>0.36958817317845827</v>
      </c>
      <c r="G35" s="18">
        <v>422</v>
      </c>
      <c r="H35" s="29">
        <f t="shared" si="2"/>
        <v>11.140443505807815</v>
      </c>
      <c r="I35" s="18">
        <v>12</v>
      </c>
      <c r="J35" s="29">
        <f t="shared" si="3"/>
        <v>0.3167898627243928</v>
      </c>
      <c r="K35" s="18">
        <v>0</v>
      </c>
      <c r="L35" s="29">
        <f t="shared" si="4"/>
        <v>0</v>
      </c>
      <c r="M35" s="18">
        <f t="shared" si="5"/>
        <v>3788</v>
      </c>
      <c r="N35" s="11">
        <f>(I35+K35)*100/(C35+P35+K35+100+E35)</f>
        <v>0.34732312280535199</v>
      </c>
      <c r="O35" s="18">
        <v>0</v>
      </c>
      <c r="P35" s="18">
        <v>0.996</v>
      </c>
      <c r="Q35" s="18">
        <v>0.96499999999999997</v>
      </c>
      <c r="R35" s="18">
        <v>0.998</v>
      </c>
      <c r="S35" s="18">
        <v>1.3029999999999999</v>
      </c>
      <c r="T35" s="18">
        <v>0</v>
      </c>
      <c r="U35" s="18">
        <v>39</v>
      </c>
      <c r="V35" s="28" t="s">
        <v>71</v>
      </c>
      <c r="W35" s="28" t="s">
        <v>76</v>
      </c>
      <c r="X35" s="28" t="s">
        <v>76</v>
      </c>
      <c r="Y35" s="28" t="s">
        <v>72</v>
      </c>
      <c r="Z35" s="28" t="s">
        <v>82</v>
      </c>
      <c r="AA35" s="18" t="s">
        <v>91</v>
      </c>
      <c r="AB35" s="18">
        <v>202008</v>
      </c>
      <c r="AC35" s="18" t="s">
        <v>337</v>
      </c>
      <c r="AD35" s="18">
        <v>741498</v>
      </c>
    </row>
    <row r="36" spans="1:31" s="18" customFormat="1">
      <c r="A36" s="28" t="s">
        <v>275</v>
      </c>
      <c r="B36" s="18">
        <v>9559542</v>
      </c>
      <c r="C36" s="18">
        <v>11973</v>
      </c>
      <c r="D36" s="29">
        <f t="shared" si="0"/>
        <v>78.418915378569551</v>
      </c>
      <c r="E36" s="18">
        <v>241</v>
      </c>
      <c r="F36" s="29">
        <f t="shared" si="1"/>
        <v>1.5784647629028032</v>
      </c>
      <c r="G36" s="18">
        <v>3042</v>
      </c>
      <c r="H36" s="29">
        <f t="shared" si="2"/>
        <v>19.924024102698453</v>
      </c>
      <c r="I36" s="18">
        <v>12</v>
      </c>
      <c r="J36" s="29">
        <f t="shared" si="3"/>
        <v>7.8595755829185224E-2</v>
      </c>
      <c r="K36" s="18">
        <v>0</v>
      </c>
      <c r="L36" s="29">
        <f t="shared" si="4"/>
        <v>0</v>
      </c>
      <c r="M36" s="18">
        <f t="shared" si="5"/>
        <v>15268</v>
      </c>
      <c r="N36" s="11">
        <f t="shared" si="6"/>
        <v>9.8571064562568714E-2</v>
      </c>
      <c r="O36" s="18">
        <v>0</v>
      </c>
      <c r="P36" s="18">
        <v>0.95799999999999996</v>
      </c>
      <c r="Q36" s="18">
        <v>0.89200000000000002</v>
      </c>
      <c r="R36" s="18">
        <v>0.86499999999999999</v>
      </c>
      <c r="S36" s="18">
        <v>2.0059999999999998</v>
      </c>
      <c r="T36" s="18">
        <v>0</v>
      </c>
      <c r="U36" s="18">
        <v>29</v>
      </c>
      <c r="V36" s="28" t="s">
        <v>71</v>
      </c>
      <c r="W36" s="28" t="s">
        <v>73</v>
      </c>
      <c r="X36" s="28" t="s">
        <v>76</v>
      </c>
      <c r="Y36" s="28" t="s">
        <v>84</v>
      </c>
      <c r="Z36" s="28" t="s">
        <v>82</v>
      </c>
      <c r="AA36" s="28" t="s">
        <v>91</v>
      </c>
      <c r="AB36" s="18">
        <v>198540</v>
      </c>
      <c r="AC36" s="18" t="s">
        <v>338</v>
      </c>
      <c r="AD36" s="18">
        <v>741530</v>
      </c>
    </row>
    <row r="37" spans="1:31" s="18" customFormat="1">
      <c r="A37" s="18" t="s">
        <v>276</v>
      </c>
      <c r="B37" s="18">
        <v>9449999</v>
      </c>
      <c r="C37" s="18">
        <v>10671</v>
      </c>
      <c r="D37" s="29">
        <f t="shared" si="0"/>
        <v>74.868448747632073</v>
      </c>
      <c r="E37" s="18">
        <v>262</v>
      </c>
      <c r="F37" s="29">
        <f t="shared" si="1"/>
        <v>1.8382094997544376</v>
      </c>
      <c r="G37" s="18">
        <v>3305</v>
      </c>
      <c r="H37" s="29">
        <f t="shared" si="2"/>
        <v>23.188100750719148</v>
      </c>
      <c r="I37" s="18">
        <v>15</v>
      </c>
      <c r="J37" s="29">
        <f t="shared" si="3"/>
        <v>0.10524100189433803</v>
      </c>
      <c r="K37" s="18">
        <v>0</v>
      </c>
      <c r="L37" s="29">
        <f t="shared" si="4"/>
        <v>0</v>
      </c>
      <c r="M37" s="18">
        <f t="shared" si="5"/>
        <v>14253</v>
      </c>
      <c r="N37" s="11">
        <f t="shared" si="6"/>
        <v>0.13796936141984822</v>
      </c>
      <c r="O37" s="18">
        <v>0</v>
      </c>
      <c r="P37" s="18">
        <v>0.97899999999999998</v>
      </c>
      <c r="Q37" s="18">
        <v>0.78800000000000003</v>
      </c>
      <c r="R37" s="18">
        <v>0.81100000000000005</v>
      </c>
      <c r="S37" s="18">
        <v>1.4550000000000001</v>
      </c>
      <c r="T37" s="18">
        <v>0</v>
      </c>
      <c r="U37" s="18">
        <v>38</v>
      </c>
      <c r="V37" s="28" t="s">
        <v>74</v>
      </c>
      <c r="W37" s="28" t="s">
        <v>76</v>
      </c>
      <c r="X37" s="28" t="s">
        <v>76</v>
      </c>
      <c r="Y37" s="28" t="s">
        <v>72</v>
      </c>
      <c r="Z37" s="28" t="s">
        <v>83</v>
      </c>
      <c r="AA37" s="28" t="s">
        <v>91</v>
      </c>
      <c r="AB37" s="18">
        <v>195863</v>
      </c>
      <c r="AC37" s="18" t="s">
        <v>312</v>
      </c>
      <c r="AD37" s="18">
        <v>741343</v>
      </c>
    </row>
    <row r="38" spans="1:31" s="18" customFormat="1">
      <c r="A38" s="28" t="s">
        <v>277</v>
      </c>
      <c r="B38" s="18">
        <v>9559491</v>
      </c>
      <c r="C38" s="18">
        <v>11018</v>
      </c>
      <c r="D38" s="29">
        <f t="shared" si="0"/>
        <v>66.808149405772497</v>
      </c>
      <c r="E38" s="18">
        <v>300</v>
      </c>
      <c r="F38" s="29">
        <f t="shared" si="1"/>
        <v>1.8190637885035168</v>
      </c>
      <c r="G38" s="18">
        <v>5168</v>
      </c>
      <c r="H38" s="29">
        <f t="shared" si="2"/>
        <v>31.336405529953918</v>
      </c>
      <c r="I38" s="18">
        <v>5</v>
      </c>
      <c r="J38" s="29">
        <f t="shared" si="3"/>
        <v>3.0317729808391949E-2</v>
      </c>
      <c r="K38" s="18">
        <v>1</v>
      </c>
      <c r="L38" s="29">
        <f t="shared" si="4"/>
        <v>6.0635459616783897E-3</v>
      </c>
      <c r="M38" s="18">
        <f t="shared" si="5"/>
        <v>16492</v>
      </c>
      <c r="N38" s="11">
        <f t="shared" si="6"/>
        <v>5.3476922435200011E-2</v>
      </c>
      <c r="O38" s="18">
        <v>0</v>
      </c>
      <c r="P38" s="18">
        <v>0.79300000000000004</v>
      </c>
      <c r="Q38" s="18">
        <v>0.79600000000000004</v>
      </c>
      <c r="R38" s="18">
        <v>0.85599999999999998</v>
      </c>
      <c r="S38" s="18">
        <v>1.643</v>
      </c>
      <c r="T38" s="18">
        <v>2.9980000000000002</v>
      </c>
      <c r="U38" s="18">
        <v>47</v>
      </c>
      <c r="V38" s="28" t="s">
        <v>71</v>
      </c>
      <c r="W38" s="28" t="s">
        <v>76</v>
      </c>
      <c r="X38" s="28" t="s">
        <v>76</v>
      </c>
      <c r="Y38" s="28" t="s">
        <v>72</v>
      </c>
      <c r="Z38" s="28" t="s">
        <v>82</v>
      </c>
      <c r="AA38" s="18" t="s">
        <v>91</v>
      </c>
      <c r="AB38" s="18">
        <v>50563</v>
      </c>
      <c r="AC38" s="18" t="s">
        <v>339</v>
      </c>
      <c r="AD38" s="18">
        <v>741481</v>
      </c>
      <c r="AE38" s="18">
        <v>1.17</v>
      </c>
    </row>
    <row r="39" spans="1:31" s="18" customFormat="1">
      <c r="A39" s="28" t="s">
        <v>278</v>
      </c>
      <c r="B39" s="18">
        <v>9559292</v>
      </c>
      <c r="C39" s="18">
        <v>171</v>
      </c>
      <c r="D39" s="29">
        <f t="shared" si="0"/>
        <v>62.637362637362635</v>
      </c>
      <c r="E39" s="18">
        <v>16</v>
      </c>
      <c r="F39" s="29">
        <f t="shared" si="1"/>
        <v>5.8608058608058604</v>
      </c>
      <c r="G39" s="18">
        <v>86</v>
      </c>
      <c r="H39" s="29">
        <f t="shared" si="2"/>
        <v>31.501831501831504</v>
      </c>
      <c r="I39" s="18">
        <v>0</v>
      </c>
      <c r="J39" s="29">
        <f t="shared" si="3"/>
        <v>0</v>
      </c>
      <c r="K39" s="18">
        <v>0</v>
      </c>
      <c r="L39" s="29">
        <f t="shared" si="4"/>
        <v>0</v>
      </c>
      <c r="M39" s="18">
        <f t="shared" si="5"/>
        <v>273</v>
      </c>
      <c r="N39" s="11">
        <f t="shared" si="6"/>
        <v>0</v>
      </c>
      <c r="O39" s="18">
        <v>0</v>
      </c>
      <c r="P39" s="18">
        <v>0.91900000000000004</v>
      </c>
      <c r="Q39" s="18">
        <v>0.92200000000000004</v>
      </c>
      <c r="R39" s="18">
        <v>0.94199999999999995</v>
      </c>
      <c r="S39" s="18">
        <v>0</v>
      </c>
      <c r="T39" s="18">
        <v>0</v>
      </c>
      <c r="U39" s="18">
        <v>65</v>
      </c>
      <c r="V39" s="28" t="s">
        <v>74</v>
      </c>
      <c r="W39" s="28" t="s">
        <v>76</v>
      </c>
      <c r="X39" s="28" t="s">
        <v>76</v>
      </c>
      <c r="Y39" s="28" t="s">
        <v>305</v>
      </c>
      <c r="Z39" s="28" t="s">
        <v>145</v>
      </c>
      <c r="AA39" s="28" t="s">
        <v>91</v>
      </c>
      <c r="AB39" s="18">
        <v>197030</v>
      </c>
      <c r="AC39" s="18" t="s">
        <v>340</v>
      </c>
      <c r="AD39" s="18">
        <v>741337</v>
      </c>
    </row>
    <row r="40" spans="1:31" s="18" customFormat="1">
      <c r="A40" s="28" t="s">
        <v>279</v>
      </c>
      <c r="B40" s="18">
        <v>9559201</v>
      </c>
      <c r="C40" s="18">
        <v>22444</v>
      </c>
      <c r="D40" s="29">
        <f t="shared" si="0"/>
        <v>90.100361300682451</v>
      </c>
      <c r="E40" s="18">
        <v>156</v>
      </c>
      <c r="F40" s="29">
        <f t="shared" si="1"/>
        <v>0.62625451625853068</v>
      </c>
      <c r="G40" s="18">
        <v>2280</v>
      </c>
      <c r="H40" s="29">
        <f t="shared" si="2"/>
        <v>9.1529506222400645</v>
      </c>
      <c r="I40" s="18">
        <v>29</v>
      </c>
      <c r="J40" s="29">
        <f t="shared" si="3"/>
        <v>0.11641910879164993</v>
      </c>
      <c r="K40" s="18">
        <v>1</v>
      </c>
      <c r="L40" s="29">
        <f t="shared" si="4"/>
        <v>4.0144520272982738E-3</v>
      </c>
      <c r="M40" s="18">
        <f t="shared" si="5"/>
        <v>24910</v>
      </c>
      <c r="N40" s="11">
        <f t="shared" si="6"/>
        <v>0.13247381379083312</v>
      </c>
      <c r="O40" s="18">
        <v>0</v>
      </c>
      <c r="P40" s="18">
        <v>0.98499999999999999</v>
      </c>
      <c r="Q40" s="18">
        <v>0.90200000000000002</v>
      </c>
      <c r="R40" s="18">
        <v>0.99099999999999999</v>
      </c>
      <c r="S40" s="18">
        <v>1.758</v>
      </c>
      <c r="T40" s="18">
        <v>3.6589999999999998</v>
      </c>
      <c r="U40" s="18">
        <v>70</v>
      </c>
      <c r="V40" s="28" t="s">
        <v>71</v>
      </c>
      <c r="W40" s="28" t="s">
        <v>73</v>
      </c>
      <c r="X40" s="28" t="s">
        <v>73</v>
      </c>
      <c r="Y40" s="28" t="s">
        <v>75</v>
      </c>
      <c r="Z40" s="28" t="s">
        <v>82</v>
      </c>
      <c r="AA40" s="18" t="s">
        <v>91</v>
      </c>
      <c r="AB40" s="18">
        <v>178420</v>
      </c>
      <c r="AC40" s="18" t="s">
        <v>313</v>
      </c>
      <c r="AD40" s="18">
        <v>741068</v>
      </c>
    </row>
    <row r="41" spans="1:31" s="18" customFormat="1">
      <c r="A41" s="18" t="s">
        <v>621</v>
      </c>
      <c r="B41" s="18">
        <v>9559238</v>
      </c>
      <c r="C41" s="18">
        <v>51919</v>
      </c>
      <c r="D41" s="29">
        <f t="shared" si="0"/>
        <v>87.052530977012452</v>
      </c>
      <c r="E41" s="18">
        <v>736</v>
      </c>
      <c r="F41" s="29">
        <f t="shared" si="1"/>
        <v>1.2340504015693903</v>
      </c>
      <c r="G41" s="18">
        <v>6779</v>
      </c>
      <c r="H41" s="29">
        <f t="shared" si="2"/>
        <v>11.36634194597676</v>
      </c>
      <c r="I41" s="18">
        <v>204</v>
      </c>
      <c r="J41" s="29">
        <f t="shared" si="3"/>
        <v>0.34204657869586358</v>
      </c>
      <c r="K41" s="18">
        <v>3</v>
      </c>
      <c r="L41" s="29">
        <f t="shared" si="4"/>
        <v>5.0300967455274058E-3</v>
      </c>
      <c r="M41" s="18">
        <f t="shared" si="5"/>
        <v>59641</v>
      </c>
      <c r="N41" s="11">
        <f t="shared" si="6"/>
        <v>0.39713773053053864</v>
      </c>
      <c r="O41" s="18">
        <v>0</v>
      </c>
      <c r="P41" s="18">
        <v>0.97499999999999998</v>
      </c>
      <c r="Q41" s="18">
        <v>0.83</v>
      </c>
      <c r="R41" s="18">
        <v>0.96399999999999997</v>
      </c>
      <c r="S41" s="18">
        <v>1.5369999999999999</v>
      </c>
      <c r="T41" s="18">
        <v>3.2290000000000001</v>
      </c>
      <c r="U41" s="18">
        <v>58</v>
      </c>
      <c r="V41" s="28" t="s">
        <v>71</v>
      </c>
      <c r="W41" s="28" t="s">
        <v>73</v>
      </c>
      <c r="X41" s="28" t="s">
        <v>73</v>
      </c>
      <c r="Y41" s="28" t="s">
        <v>72</v>
      </c>
      <c r="Z41" s="28" t="s">
        <v>82</v>
      </c>
      <c r="AA41" s="18" t="s">
        <v>91</v>
      </c>
      <c r="AB41" s="18">
        <v>154711</v>
      </c>
    </row>
    <row r="42" spans="1:31" s="18" customFormat="1">
      <c r="A42" s="18" t="s">
        <v>622</v>
      </c>
      <c r="B42" s="18">
        <v>9559237</v>
      </c>
      <c r="C42" s="18">
        <v>59540</v>
      </c>
      <c r="D42" s="29">
        <f t="shared" si="0"/>
        <v>86.702003727865801</v>
      </c>
      <c r="E42" s="18">
        <v>907</v>
      </c>
      <c r="F42" s="29">
        <f t="shared" si="1"/>
        <v>1.3207712022367195</v>
      </c>
      <c r="G42" s="18">
        <v>7964</v>
      </c>
      <c r="H42" s="29">
        <f t="shared" si="2"/>
        <v>11.597157502329916</v>
      </c>
      <c r="I42" s="18">
        <v>258</v>
      </c>
      <c r="J42" s="29">
        <f t="shared" si="3"/>
        <v>0.3756989748369059</v>
      </c>
      <c r="K42" s="18">
        <v>3</v>
      </c>
      <c r="L42" s="29">
        <f t="shared" si="4"/>
        <v>4.3685927306616962E-3</v>
      </c>
      <c r="M42" s="18">
        <f t="shared" si="5"/>
        <v>68672</v>
      </c>
      <c r="N42" s="18">
        <f t="shared" si="6"/>
        <v>0.43686413567225818</v>
      </c>
      <c r="O42" s="18">
        <v>0</v>
      </c>
      <c r="P42" s="18">
        <v>0.97499999999999998</v>
      </c>
      <c r="Q42" s="18">
        <v>0.84899999999999998</v>
      </c>
      <c r="R42" s="18">
        <v>0.96499999999999997</v>
      </c>
      <c r="S42" s="18">
        <v>1.5620000000000001</v>
      </c>
      <c r="T42" s="18">
        <v>2.9319999999999999</v>
      </c>
      <c r="U42" s="18">
        <v>58</v>
      </c>
      <c r="V42" s="28" t="s">
        <v>71</v>
      </c>
      <c r="W42" s="28" t="s">
        <v>73</v>
      </c>
      <c r="X42" s="28" t="s">
        <v>73</v>
      </c>
      <c r="Y42" s="28" t="s">
        <v>72</v>
      </c>
      <c r="Z42" s="28" t="s">
        <v>82</v>
      </c>
      <c r="AA42" s="18" t="s">
        <v>91</v>
      </c>
      <c r="AB42" s="18">
        <v>154711</v>
      </c>
    </row>
    <row r="43" spans="1:31" s="18" customFormat="1">
      <c r="A43" s="28" t="s">
        <v>280</v>
      </c>
      <c r="B43" s="18">
        <v>9559296</v>
      </c>
      <c r="C43" s="18">
        <v>18734</v>
      </c>
      <c r="D43" s="29">
        <f t="shared" si="0"/>
        <v>80.552091843315992</v>
      </c>
      <c r="E43" s="18">
        <v>185</v>
      </c>
      <c r="F43" s="29">
        <f t="shared" si="1"/>
        <v>0.79545943156899002</v>
      </c>
      <c r="G43" s="18">
        <v>4248</v>
      </c>
      <c r="H43" s="29">
        <f t="shared" si="2"/>
        <v>18.265468461108483</v>
      </c>
      <c r="I43" s="18">
        <v>90</v>
      </c>
      <c r="J43" s="29">
        <f t="shared" si="3"/>
        <v>0.38698026400653568</v>
      </c>
      <c r="K43" s="18">
        <v>0</v>
      </c>
      <c r="L43" s="29">
        <f t="shared" si="4"/>
        <v>0</v>
      </c>
      <c r="M43" s="18">
        <f t="shared" si="5"/>
        <v>23257</v>
      </c>
      <c r="N43" s="18">
        <f t="shared" si="6"/>
        <v>0.47531328426691899</v>
      </c>
      <c r="O43" s="18">
        <v>0</v>
      </c>
      <c r="P43" s="18">
        <v>0.88</v>
      </c>
      <c r="Q43" s="18">
        <v>0.85399999999999998</v>
      </c>
      <c r="R43" s="18">
        <v>0.92100000000000004</v>
      </c>
      <c r="S43" s="18">
        <v>1.7649999999999999</v>
      </c>
      <c r="T43" s="18">
        <v>0</v>
      </c>
      <c r="U43" s="18">
        <v>68</v>
      </c>
      <c r="V43" s="28" t="s">
        <v>71</v>
      </c>
      <c r="W43" s="28" t="s">
        <v>73</v>
      </c>
      <c r="X43" s="28" t="s">
        <v>73</v>
      </c>
      <c r="Y43" s="28" t="s">
        <v>84</v>
      </c>
      <c r="Z43" s="28" t="s">
        <v>145</v>
      </c>
      <c r="AA43" s="28" t="s">
        <v>91</v>
      </c>
      <c r="AB43" s="18">
        <v>197203</v>
      </c>
      <c r="AC43" s="18" t="s">
        <v>314</v>
      </c>
      <c r="AD43" s="18">
        <v>741240</v>
      </c>
      <c r="AE43" s="18">
        <v>1.0900000000000001</v>
      </c>
    </row>
    <row r="44" spans="1:31" s="18" customFormat="1">
      <c r="A44" s="28" t="s">
        <v>281</v>
      </c>
      <c r="B44" s="18">
        <v>9559283</v>
      </c>
      <c r="C44" s="18">
        <v>7566</v>
      </c>
      <c r="D44" s="29">
        <f t="shared" si="0"/>
        <v>54.849934754240977</v>
      </c>
      <c r="E44" s="18">
        <v>1197</v>
      </c>
      <c r="F44" s="29">
        <f t="shared" si="1"/>
        <v>8.677685950413224</v>
      </c>
      <c r="G44" s="18">
        <v>5010</v>
      </c>
      <c r="H44" s="29">
        <f t="shared" si="2"/>
        <v>36.320139190952588</v>
      </c>
      <c r="I44" s="18">
        <v>21</v>
      </c>
      <c r="J44" s="29">
        <f t="shared" si="3"/>
        <v>0.15224010439321445</v>
      </c>
      <c r="K44" s="18">
        <v>0</v>
      </c>
      <c r="L44" s="29">
        <f t="shared" si="4"/>
        <v>0</v>
      </c>
      <c r="M44" s="18">
        <f t="shared" si="5"/>
        <v>13794</v>
      </c>
      <c r="N44" s="18">
        <f t="shared" si="6"/>
        <v>0.27038099772648205</v>
      </c>
      <c r="O44" s="18">
        <v>0</v>
      </c>
      <c r="P44" s="18">
        <v>0.81799999999999995</v>
      </c>
      <c r="Q44" s="18">
        <v>0.84499999999999997</v>
      </c>
      <c r="R44" s="18">
        <v>0.81799999999999995</v>
      </c>
      <c r="S44" s="18">
        <v>1.651</v>
      </c>
      <c r="T44" s="18">
        <v>0</v>
      </c>
      <c r="U44" s="18">
        <v>85</v>
      </c>
      <c r="V44" s="28" t="s">
        <v>71</v>
      </c>
      <c r="W44" s="28" t="s">
        <v>76</v>
      </c>
      <c r="X44" s="28" t="s">
        <v>76</v>
      </c>
      <c r="Y44" s="28" t="s">
        <v>305</v>
      </c>
      <c r="Z44" s="28" t="s">
        <v>145</v>
      </c>
      <c r="AA44" s="18" t="s">
        <v>91</v>
      </c>
      <c r="AC44" s="18" t="s">
        <v>341</v>
      </c>
      <c r="AD44" s="18">
        <v>741232</v>
      </c>
      <c r="AE44" s="18">
        <v>1.18</v>
      </c>
    </row>
    <row r="45" spans="1:31" s="18" customFormat="1">
      <c r="A45" s="28" t="s">
        <v>282</v>
      </c>
      <c r="B45" s="18">
        <v>9559561</v>
      </c>
      <c r="C45" s="18">
        <v>2471</v>
      </c>
      <c r="D45" s="29">
        <f t="shared" si="0"/>
        <v>49.341054313099043</v>
      </c>
      <c r="E45" s="18">
        <v>63</v>
      </c>
      <c r="F45" s="29">
        <f t="shared" si="1"/>
        <v>1.2579872204472844</v>
      </c>
      <c r="G45" s="18">
        <v>2471</v>
      </c>
      <c r="H45" s="29">
        <f t="shared" si="2"/>
        <v>49.341054313099043</v>
      </c>
      <c r="I45" s="18">
        <v>3</v>
      </c>
      <c r="J45" s="29">
        <f t="shared" si="3"/>
        <v>5.9904153354632589E-2</v>
      </c>
      <c r="K45" s="18">
        <v>0</v>
      </c>
      <c r="L45" s="29">
        <f t="shared" si="4"/>
        <v>0</v>
      </c>
      <c r="M45" s="18">
        <f t="shared" si="5"/>
        <v>5008</v>
      </c>
      <c r="N45" s="18">
        <f>(I45+K45)*100/(C45+P45+K45+100+E45)</f>
        <v>0.11386400538652654</v>
      </c>
      <c r="O45" s="18">
        <v>0</v>
      </c>
      <c r="P45" s="18">
        <v>0.72199999999999998</v>
      </c>
      <c r="Q45" s="18">
        <v>0.8</v>
      </c>
      <c r="R45" s="18">
        <v>0.78100000000000003</v>
      </c>
      <c r="S45" s="18">
        <v>1.4179999999999999</v>
      </c>
      <c r="T45" s="18">
        <v>0</v>
      </c>
      <c r="U45" s="18">
        <v>57</v>
      </c>
      <c r="V45" s="28" t="s">
        <v>71</v>
      </c>
      <c r="W45" s="28" t="s">
        <v>73</v>
      </c>
      <c r="X45" s="28" t="s">
        <v>304</v>
      </c>
      <c r="Y45" s="28" t="s">
        <v>84</v>
      </c>
      <c r="Z45" s="28" t="s">
        <v>83</v>
      </c>
      <c r="AA45" s="28" t="s">
        <v>91</v>
      </c>
      <c r="AB45" s="18">
        <v>198373</v>
      </c>
      <c r="AC45" s="18" t="s">
        <v>315</v>
      </c>
      <c r="AD45" s="18">
        <v>741535</v>
      </c>
      <c r="AE45" s="18">
        <v>1.39</v>
      </c>
    </row>
    <row r="46" spans="1:31" s="18" customFormat="1">
      <c r="A46" s="28" t="s">
        <v>283</v>
      </c>
      <c r="B46" s="18">
        <v>9559295</v>
      </c>
      <c r="C46" s="18">
        <v>8754</v>
      </c>
      <c r="D46" s="29">
        <f t="shared" si="0"/>
        <v>83.118116217242687</v>
      </c>
      <c r="E46" s="18">
        <v>177</v>
      </c>
      <c r="F46" s="29">
        <f t="shared" si="1"/>
        <v>1.6805924800607672</v>
      </c>
      <c r="G46" s="18">
        <v>1599</v>
      </c>
      <c r="H46" s="29">
        <f t="shared" si="2"/>
        <v>15.182301557159134</v>
      </c>
      <c r="I46" s="18">
        <v>2</v>
      </c>
      <c r="J46" s="29">
        <f t="shared" si="3"/>
        <v>1.89897455374098E-2</v>
      </c>
      <c r="K46" s="18">
        <v>0</v>
      </c>
      <c r="L46" s="29">
        <f t="shared" si="4"/>
        <v>0</v>
      </c>
      <c r="M46" s="18">
        <f t="shared" si="5"/>
        <v>10532</v>
      </c>
      <c r="N46" s="18">
        <f t="shared" si="6"/>
        <v>2.2333996429687329E-2</v>
      </c>
      <c r="O46" s="18">
        <v>0</v>
      </c>
      <c r="P46" s="18">
        <v>0.95799999999999996</v>
      </c>
      <c r="Q46" s="18">
        <v>0.874</v>
      </c>
      <c r="R46" s="18">
        <v>0.879</v>
      </c>
      <c r="S46" s="18">
        <v>2.0089999999999999</v>
      </c>
      <c r="T46" s="18">
        <v>0</v>
      </c>
      <c r="U46" s="18">
        <v>52</v>
      </c>
      <c r="V46" s="28" t="s">
        <v>71</v>
      </c>
      <c r="W46" s="28" t="s">
        <v>73</v>
      </c>
      <c r="X46" s="28" t="s">
        <v>76</v>
      </c>
      <c r="Y46" s="28" t="s">
        <v>84</v>
      </c>
      <c r="Z46" s="28" t="s">
        <v>82</v>
      </c>
      <c r="AA46" s="28" t="s">
        <v>91</v>
      </c>
      <c r="AB46" s="18">
        <v>197094</v>
      </c>
      <c r="AC46" s="18" t="s">
        <v>316</v>
      </c>
      <c r="AD46" s="18">
        <v>741238</v>
      </c>
    </row>
    <row r="47" spans="1:31" s="18" customFormat="1">
      <c r="A47" s="18" t="s">
        <v>284</v>
      </c>
      <c r="B47" s="18">
        <v>9559504</v>
      </c>
      <c r="C47" s="18">
        <v>5990</v>
      </c>
      <c r="D47" s="29">
        <f t="shared" si="0"/>
        <v>57.474573018614471</v>
      </c>
      <c r="E47" s="18">
        <v>279</v>
      </c>
      <c r="F47" s="29">
        <f t="shared" si="1"/>
        <v>2.6770293609671847</v>
      </c>
      <c r="G47" s="18">
        <v>4147</v>
      </c>
      <c r="H47" s="29">
        <f t="shared" si="2"/>
        <v>39.790827096526577</v>
      </c>
      <c r="I47" s="18">
        <v>6</v>
      </c>
      <c r="J47" s="29">
        <f t="shared" si="3"/>
        <v>5.7570523891767415E-2</v>
      </c>
      <c r="K47" s="18">
        <v>0</v>
      </c>
      <c r="L47" s="29">
        <f t="shared" si="4"/>
        <v>0</v>
      </c>
      <c r="M47" s="18">
        <f t="shared" si="5"/>
        <v>10422</v>
      </c>
      <c r="N47" s="18">
        <f t="shared" si="6"/>
        <v>9.6916081818494593E-2</v>
      </c>
      <c r="O47" s="18">
        <v>0</v>
      </c>
      <c r="P47" s="18">
        <v>0.92300000000000004</v>
      </c>
      <c r="Q47" s="18">
        <v>0.871</v>
      </c>
      <c r="R47" s="18">
        <v>0.95199999999999996</v>
      </c>
      <c r="S47" s="18">
        <v>1.585</v>
      </c>
      <c r="T47" s="18">
        <v>0</v>
      </c>
      <c r="U47" s="18">
        <v>50</v>
      </c>
      <c r="V47" s="28" t="s">
        <v>71</v>
      </c>
      <c r="W47" s="28" t="s">
        <v>73</v>
      </c>
      <c r="X47" s="28" t="s">
        <v>76</v>
      </c>
      <c r="Y47" s="28" t="s">
        <v>84</v>
      </c>
      <c r="Z47" s="28" t="s">
        <v>82</v>
      </c>
      <c r="AA47" s="28" t="s">
        <v>91</v>
      </c>
      <c r="AB47" s="18">
        <v>202078</v>
      </c>
      <c r="AC47" s="18" t="s">
        <v>317</v>
      </c>
      <c r="AD47" s="18">
        <v>741492</v>
      </c>
    </row>
    <row r="48" spans="1:31" s="18" customFormat="1">
      <c r="A48" s="28" t="s">
        <v>285</v>
      </c>
      <c r="B48" s="18">
        <v>128129</v>
      </c>
      <c r="C48" s="18">
        <v>418</v>
      </c>
      <c r="D48" s="29">
        <f t="shared" si="0"/>
        <v>68.52459016393442</v>
      </c>
      <c r="E48" s="18">
        <v>93</v>
      </c>
      <c r="F48" s="29">
        <f t="shared" si="1"/>
        <v>15.245901639344263</v>
      </c>
      <c r="G48" s="18">
        <v>95</v>
      </c>
      <c r="H48" s="29">
        <f t="shared" si="2"/>
        <v>15.573770491803279</v>
      </c>
      <c r="I48" s="18">
        <v>4</v>
      </c>
      <c r="J48" s="29">
        <f t="shared" si="3"/>
        <v>0.65573770491803274</v>
      </c>
      <c r="K48" s="18">
        <v>0</v>
      </c>
      <c r="L48" s="29">
        <f t="shared" si="4"/>
        <v>0</v>
      </c>
      <c r="M48" s="18">
        <f t="shared" si="5"/>
        <v>610</v>
      </c>
      <c r="N48" s="18">
        <f>(I48+K48)*100/(C48+P48+K48+E48+G48)</f>
        <v>0.65900572511223687</v>
      </c>
      <c r="O48" s="18">
        <v>0</v>
      </c>
      <c r="P48" s="18">
        <v>0.97499999999999998</v>
      </c>
      <c r="Q48" s="18">
        <v>0.78800000000000003</v>
      </c>
      <c r="R48" s="18">
        <v>0.77</v>
      </c>
      <c r="S48" s="18">
        <v>1.9079999999999999</v>
      </c>
      <c r="T48" s="18">
        <v>0</v>
      </c>
      <c r="U48" s="18">
        <v>62</v>
      </c>
      <c r="V48" s="28" t="s">
        <v>74</v>
      </c>
      <c r="W48" s="28" t="s">
        <v>76</v>
      </c>
      <c r="X48" s="28" t="s">
        <v>76</v>
      </c>
      <c r="Y48" s="28" t="s">
        <v>72</v>
      </c>
      <c r="Z48" s="28" t="s">
        <v>145</v>
      </c>
      <c r="AA48" s="28" t="s">
        <v>91</v>
      </c>
      <c r="AB48" s="18">
        <v>164033</v>
      </c>
      <c r="AC48" s="18" t="s">
        <v>342</v>
      </c>
    </row>
    <row r="49" spans="1:31" s="18" customFormat="1">
      <c r="A49" s="28" t="s">
        <v>286</v>
      </c>
      <c r="B49" s="18">
        <v>128132</v>
      </c>
      <c r="C49" s="18">
        <v>1772</v>
      </c>
      <c r="D49" s="29">
        <f t="shared" si="0"/>
        <v>89.858012170385393</v>
      </c>
      <c r="E49" s="18">
        <v>97</v>
      </c>
      <c r="F49" s="29">
        <f t="shared" si="1"/>
        <v>4.9188640973630831</v>
      </c>
      <c r="G49" s="18">
        <v>100</v>
      </c>
      <c r="H49" s="29">
        <f t="shared" si="2"/>
        <v>5.0709939148073024</v>
      </c>
      <c r="I49" s="18">
        <v>3</v>
      </c>
      <c r="J49" s="29">
        <f t="shared" si="3"/>
        <v>0.15212981744421908</v>
      </c>
      <c r="K49" s="18">
        <v>0</v>
      </c>
      <c r="L49" s="29">
        <f t="shared" si="4"/>
        <v>0</v>
      </c>
      <c r="M49" s="18">
        <f t="shared" si="5"/>
        <v>1972</v>
      </c>
      <c r="N49" s="18">
        <f>(I49+K49)*100/(C49+P49+K49+100+E49)</f>
        <v>0.15230173613825748</v>
      </c>
      <c r="O49" s="18">
        <v>0</v>
      </c>
      <c r="P49" s="18">
        <v>0.77400000000000002</v>
      </c>
      <c r="Q49" s="18">
        <v>0.76200000000000001</v>
      </c>
      <c r="R49" s="18">
        <v>0.67600000000000005</v>
      </c>
      <c r="S49" s="18">
        <v>1.5549999999999999</v>
      </c>
      <c r="T49" s="18">
        <v>0</v>
      </c>
      <c r="U49" s="18">
        <v>52</v>
      </c>
      <c r="V49" s="28" t="s">
        <v>71</v>
      </c>
      <c r="W49" s="28" t="s">
        <v>76</v>
      </c>
      <c r="X49" s="28" t="s">
        <v>76</v>
      </c>
      <c r="Y49" s="28" t="s">
        <v>84</v>
      </c>
      <c r="Z49" s="28" t="s">
        <v>82</v>
      </c>
      <c r="AA49" s="28" t="s">
        <v>91</v>
      </c>
      <c r="AB49" s="18">
        <v>164342</v>
      </c>
      <c r="AC49" s="18" t="s">
        <v>318</v>
      </c>
      <c r="AE49" s="18">
        <v>1.3</v>
      </c>
    </row>
    <row r="50" spans="1:31" s="18" customFormat="1">
      <c r="A50" s="28" t="s">
        <v>287</v>
      </c>
      <c r="B50" s="18">
        <v>128145</v>
      </c>
      <c r="C50" s="18">
        <v>2211</v>
      </c>
      <c r="D50" s="29">
        <f t="shared" si="0"/>
        <v>89.878048780487802</v>
      </c>
      <c r="E50" s="18">
        <v>152</v>
      </c>
      <c r="F50" s="29">
        <f t="shared" si="1"/>
        <v>6.178861788617886</v>
      </c>
      <c r="G50" s="18">
        <v>88</v>
      </c>
      <c r="H50" s="29">
        <f t="shared" si="2"/>
        <v>3.5772357723577235</v>
      </c>
      <c r="I50" s="18">
        <v>7</v>
      </c>
      <c r="J50" s="29">
        <f t="shared" si="3"/>
        <v>0.28455284552845528</v>
      </c>
      <c r="K50" s="18">
        <v>2</v>
      </c>
      <c r="L50" s="29">
        <f t="shared" si="4"/>
        <v>8.1300813008130079E-2</v>
      </c>
      <c r="M50" s="18">
        <f t="shared" si="5"/>
        <v>2460</v>
      </c>
      <c r="N50" s="18">
        <f t="shared" si="6"/>
        <v>0.37281592006826675</v>
      </c>
      <c r="O50" s="18">
        <v>0</v>
      </c>
      <c r="P50" s="18">
        <v>1.06</v>
      </c>
      <c r="Q50" s="18">
        <v>0.71499999999999997</v>
      </c>
      <c r="R50" s="18">
        <v>0.45300000000000001</v>
      </c>
      <c r="S50" s="18">
        <v>1.5880000000000001</v>
      </c>
      <c r="T50" s="18">
        <v>2.36</v>
      </c>
      <c r="U50" s="18">
        <v>65</v>
      </c>
      <c r="V50" s="28" t="s">
        <v>71</v>
      </c>
      <c r="W50" s="28" t="s">
        <v>76</v>
      </c>
      <c r="X50" s="28" t="s">
        <v>73</v>
      </c>
      <c r="Y50" s="28" t="s">
        <v>72</v>
      </c>
      <c r="Z50" s="28" t="s">
        <v>145</v>
      </c>
      <c r="AA50" s="28" t="s">
        <v>91</v>
      </c>
      <c r="AB50" s="18">
        <v>166138</v>
      </c>
      <c r="AC50" s="18" t="s">
        <v>319</v>
      </c>
      <c r="AE50" s="18">
        <v>1.34</v>
      </c>
    </row>
    <row r="51" spans="1:31" s="18" customFormat="1">
      <c r="A51" s="28" t="s">
        <v>288</v>
      </c>
      <c r="B51" s="18">
        <v>128149</v>
      </c>
      <c r="C51" s="18">
        <v>1071</v>
      </c>
      <c r="D51" s="29">
        <f t="shared" si="0"/>
        <v>89.848993288590606</v>
      </c>
      <c r="E51" s="18">
        <v>68</v>
      </c>
      <c r="F51" s="29">
        <f t="shared" si="1"/>
        <v>5.7046979865771812</v>
      </c>
      <c r="G51" s="18">
        <v>53</v>
      </c>
      <c r="H51" s="29">
        <f t="shared" si="2"/>
        <v>4.4463087248322148</v>
      </c>
      <c r="I51" s="18">
        <v>0</v>
      </c>
      <c r="J51" s="29">
        <f t="shared" si="3"/>
        <v>0</v>
      </c>
      <c r="K51" s="18">
        <v>0</v>
      </c>
      <c r="L51" s="29">
        <f t="shared" si="4"/>
        <v>0</v>
      </c>
      <c r="M51" s="18">
        <f t="shared" si="5"/>
        <v>1192</v>
      </c>
      <c r="N51" s="18">
        <f t="shared" si="6"/>
        <v>0</v>
      </c>
      <c r="O51" s="18">
        <v>0</v>
      </c>
      <c r="P51" s="18">
        <v>0.96099999999999997</v>
      </c>
      <c r="Q51" s="18">
        <v>0.54100000000000004</v>
      </c>
      <c r="R51" s="18">
        <v>0.57199999999999995</v>
      </c>
      <c r="S51" s="18">
        <v>0</v>
      </c>
      <c r="T51" s="18">
        <v>0</v>
      </c>
      <c r="U51" s="18">
        <v>52</v>
      </c>
      <c r="V51" s="28" t="s">
        <v>74</v>
      </c>
      <c r="W51" s="28" t="s">
        <v>76</v>
      </c>
      <c r="X51" s="28" t="s">
        <v>76</v>
      </c>
      <c r="Y51" s="28" t="s">
        <v>72</v>
      </c>
      <c r="Z51" s="28" t="s">
        <v>83</v>
      </c>
      <c r="AA51" s="28" t="s">
        <v>91</v>
      </c>
      <c r="AB51" s="18">
        <v>166865</v>
      </c>
      <c r="AC51" s="18" t="s">
        <v>320</v>
      </c>
    </row>
    <row r="52" spans="1:31" s="18" customFormat="1">
      <c r="A52" s="28" t="s">
        <v>289</v>
      </c>
      <c r="B52" s="18">
        <v>128128</v>
      </c>
      <c r="C52" s="18">
        <v>2901</v>
      </c>
      <c r="D52" s="29">
        <f t="shared" si="0"/>
        <v>93.219794344473002</v>
      </c>
      <c r="E52" s="18">
        <v>98</v>
      </c>
      <c r="F52" s="29">
        <f t="shared" si="1"/>
        <v>3.1491002570694087</v>
      </c>
      <c r="G52" s="18">
        <v>99</v>
      </c>
      <c r="H52" s="29">
        <f t="shared" si="2"/>
        <v>3.1812339331619537</v>
      </c>
      <c r="I52" s="18">
        <v>13</v>
      </c>
      <c r="J52" s="29">
        <f t="shared" si="3"/>
        <v>0.41773778920308485</v>
      </c>
      <c r="K52" s="18">
        <v>1</v>
      </c>
      <c r="L52" s="29">
        <f t="shared" si="4"/>
        <v>3.2133676092544985E-2</v>
      </c>
      <c r="M52" s="18">
        <f t="shared" si="5"/>
        <v>3112</v>
      </c>
      <c r="N52" s="18">
        <f>(I52+K52)*100/(C52+P52+K52+E52+G52)</f>
        <v>0.45161698234693731</v>
      </c>
      <c r="O52" s="18">
        <v>0</v>
      </c>
      <c r="P52" s="18">
        <v>0.97199999999999998</v>
      </c>
      <c r="Q52" s="18">
        <v>0.66600000000000004</v>
      </c>
      <c r="R52" s="18">
        <v>0.67400000000000004</v>
      </c>
      <c r="S52" s="18">
        <v>1.9670000000000001</v>
      </c>
      <c r="T52" s="18">
        <v>2.3420000000000001</v>
      </c>
      <c r="U52" s="18">
        <v>47</v>
      </c>
      <c r="V52" s="28" t="s">
        <v>71</v>
      </c>
      <c r="W52" s="28" t="s">
        <v>76</v>
      </c>
      <c r="X52" s="28" t="s">
        <v>76</v>
      </c>
      <c r="Y52" s="28" t="s">
        <v>72</v>
      </c>
      <c r="Z52" s="28" t="s">
        <v>83</v>
      </c>
      <c r="AA52" s="28" t="s">
        <v>91</v>
      </c>
      <c r="AB52" s="18">
        <v>167288</v>
      </c>
      <c r="AC52" s="18" t="s">
        <v>321</v>
      </c>
    </row>
    <row r="53" spans="1:31" s="18" customFormat="1">
      <c r="A53" s="28" t="s">
        <v>290</v>
      </c>
      <c r="B53" s="18">
        <v>128134</v>
      </c>
      <c r="C53" s="18">
        <v>668</v>
      </c>
      <c r="D53" s="29">
        <f t="shared" si="0"/>
        <v>79.523809523809518</v>
      </c>
      <c r="E53" s="18">
        <v>96</v>
      </c>
      <c r="F53" s="29">
        <f t="shared" si="1"/>
        <v>11.428571428571429</v>
      </c>
      <c r="G53" s="18">
        <v>76</v>
      </c>
      <c r="H53" s="29">
        <f t="shared" si="2"/>
        <v>9.0476190476190474</v>
      </c>
      <c r="I53" s="18">
        <v>0</v>
      </c>
      <c r="J53" s="29">
        <f t="shared" si="3"/>
        <v>0</v>
      </c>
      <c r="K53" s="18">
        <v>0</v>
      </c>
      <c r="L53" s="29">
        <f t="shared" si="4"/>
        <v>0</v>
      </c>
      <c r="M53" s="18">
        <f t="shared" si="5"/>
        <v>840</v>
      </c>
      <c r="N53" s="18">
        <f t="shared" ref="N53:N62" si="7">(I53+K53)*100/(C53+P53+K53+E53+G53)</f>
        <v>0</v>
      </c>
      <c r="O53" s="18">
        <v>0</v>
      </c>
      <c r="P53" s="18">
        <v>0.98199999999999998</v>
      </c>
      <c r="Q53" s="18">
        <v>0.61699999999999999</v>
      </c>
      <c r="R53" s="18">
        <v>0.67200000000000004</v>
      </c>
      <c r="S53" s="18">
        <v>0</v>
      </c>
      <c r="T53" s="18">
        <v>0</v>
      </c>
      <c r="U53" s="18">
        <v>68</v>
      </c>
      <c r="V53" s="28" t="s">
        <v>74</v>
      </c>
      <c r="W53" s="28" t="s">
        <v>76</v>
      </c>
      <c r="X53" s="28" t="s">
        <v>76</v>
      </c>
      <c r="Y53" s="28" t="s">
        <v>72</v>
      </c>
      <c r="Z53" s="28" t="s">
        <v>306</v>
      </c>
      <c r="AA53" s="28" t="s">
        <v>91</v>
      </c>
      <c r="AB53" s="18">
        <v>165643</v>
      </c>
      <c r="AC53" s="18" t="s">
        <v>322</v>
      </c>
    </row>
    <row r="54" spans="1:31" s="18" customFormat="1">
      <c r="A54" s="28" t="s">
        <v>291</v>
      </c>
      <c r="B54" s="18">
        <v>128116</v>
      </c>
      <c r="C54" s="18">
        <v>1359</v>
      </c>
      <c r="D54" s="29">
        <f t="shared" si="0"/>
        <v>88.246753246753244</v>
      </c>
      <c r="E54" s="18">
        <v>98</v>
      </c>
      <c r="F54" s="29">
        <f t="shared" si="1"/>
        <v>6.3636363636363633</v>
      </c>
      <c r="G54" s="18">
        <v>82</v>
      </c>
      <c r="H54" s="29">
        <f t="shared" si="2"/>
        <v>5.3246753246753249</v>
      </c>
      <c r="I54" s="18">
        <v>0</v>
      </c>
      <c r="J54" s="29">
        <f t="shared" si="3"/>
        <v>0</v>
      </c>
      <c r="K54" s="18">
        <v>1</v>
      </c>
      <c r="L54" s="29">
        <f t="shared" si="4"/>
        <v>6.4935064935064929E-2</v>
      </c>
      <c r="M54" s="18">
        <f t="shared" si="5"/>
        <v>1540</v>
      </c>
      <c r="N54" s="18">
        <f t="shared" si="7"/>
        <v>6.4894232135753543E-2</v>
      </c>
      <c r="O54" s="18">
        <v>0</v>
      </c>
      <c r="P54" s="18">
        <v>0.96899999999999997</v>
      </c>
      <c r="Q54" s="18">
        <v>0.77300000000000002</v>
      </c>
      <c r="R54" s="18">
        <v>0.68500000000000005</v>
      </c>
      <c r="S54" s="18">
        <v>0</v>
      </c>
      <c r="T54" s="18">
        <v>2.61</v>
      </c>
      <c r="U54" s="18">
        <v>52</v>
      </c>
      <c r="V54" s="28" t="s">
        <v>71</v>
      </c>
      <c r="W54" s="28" t="s">
        <v>73</v>
      </c>
      <c r="X54" s="28" t="s">
        <v>73</v>
      </c>
      <c r="Y54" s="28" t="s">
        <v>75</v>
      </c>
      <c r="Z54" s="28" t="s">
        <v>82</v>
      </c>
      <c r="AA54" s="28" t="s">
        <v>91</v>
      </c>
      <c r="AB54" s="18">
        <v>168524</v>
      </c>
      <c r="AC54" s="18" t="s">
        <v>323</v>
      </c>
    </row>
    <row r="55" spans="1:31" s="18" customFormat="1">
      <c r="A55" s="28" t="s">
        <v>78</v>
      </c>
      <c r="B55" s="18">
        <v>128114</v>
      </c>
      <c r="C55" s="18">
        <v>3056</v>
      </c>
      <c r="D55" s="29">
        <f t="shared" si="0"/>
        <v>95.172843350980997</v>
      </c>
      <c r="E55" s="18">
        <v>88</v>
      </c>
      <c r="F55" s="29">
        <f t="shared" si="1"/>
        <v>2.7405792587978821</v>
      </c>
      <c r="G55" s="18">
        <v>56</v>
      </c>
      <c r="H55" s="29">
        <f t="shared" si="2"/>
        <v>1.7440049828713797</v>
      </c>
      <c r="I55" s="18">
        <v>11</v>
      </c>
      <c r="J55" s="29">
        <f t="shared" si="3"/>
        <v>0.34257240734973526</v>
      </c>
      <c r="K55" s="18">
        <v>0</v>
      </c>
      <c r="L55" s="29">
        <f t="shared" si="4"/>
        <v>0</v>
      </c>
      <c r="M55" s="18">
        <f t="shared" si="5"/>
        <v>3211</v>
      </c>
      <c r="N55" s="18">
        <f>(I55+K55)*100/(C55+P55+K55+E55+G55)</f>
        <v>0.34364239697444737</v>
      </c>
      <c r="O55" s="18">
        <v>0</v>
      </c>
      <c r="P55" s="18">
        <v>1.002</v>
      </c>
      <c r="Q55" s="18">
        <v>0.64800000000000002</v>
      </c>
      <c r="R55" s="18">
        <v>0.61799999999999999</v>
      </c>
      <c r="S55" s="18">
        <v>1.9279999999999999</v>
      </c>
      <c r="T55" s="18">
        <v>0</v>
      </c>
      <c r="U55" s="18">
        <v>57</v>
      </c>
      <c r="V55" s="28" t="s">
        <v>74</v>
      </c>
      <c r="W55" s="28" t="s">
        <v>76</v>
      </c>
      <c r="X55" s="28" t="s">
        <v>76</v>
      </c>
      <c r="Y55" s="28" t="s">
        <v>75</v>
      </c>
      <c r="Z55" s="28" t="s">
        <v>83</v>
      </c>
      <c r="AA55" s="28" t="s">
        <v>91</v>
      </c>
      <c r="AB55" s="18">
        <v>170251</v>
      </c>
      <c r="AC55" s="18" t="s">
        <v>324</v>
      </c>
    </row>
    <row r="56" spans="1:31" s="18" customFormat="1">
      <c r="A56" s="28" t="s">
        <v>292</v>
      </c>
      <c r="B56" s="18">
        <v>128133</v>
      </c>
      <c r="C56" s="18">
        <v>3131</v>
      </c>
      <c r="D56" s="29">
        <f t="shared" si="0"/>
        <v>95.48642878926502</v>
      </c>
      <c r="E56" s="18">
        <v>97</v>
      </c>
      <c r="F56" s="29">
        <f t="shared" si="1"/>
        <v>2.9582189691979264</v>
      </c>
      <c r="G56" s="18">
        <v>50</v>
      </c>
      <c r="H56" s="29">
        <f t="shared" si="2"/>
        <v>1.5248551387618177</v>
      </c>
      <c r="I56" s="18">
        <v>1</v>
      </c>
      <c r="J56" s="29">
        <f t="shared" si="3"/>
        <v>3.0497102775236352E-2</v>
      </c>
      <c r="K56" s="18">
        <v>0</v>
      </c>
      <c r="L56" s="29">
        <f t="shared" si="4"/>
        <v>0</v>
      </c>
      <c r="M56" s="18">
        <f t="shared" si="5"/>
        <v>3279</v>
      </c>
      <c r="N56" s="18">
        <f t="shared" si="7"/>
        <v>3.0497130677460214E-2</v>
      </c>
      <c r="O56" s="18">
        <v>0</v>
      </c>
      <c r="P56" s="18">
        <v>0.997</v>
      </c>
      <c r="Q56" s="18">
        <v>0.68300000000000005</v>
      </c>
      <c r="R56" s="18">
        <v>0.70499999999999996</v>
      </c>
      <c r="S56" s="18">
        <v>2.2170000000000001</v>
      </c>
      <c r="T56" s="18">
        <v>0</v>
      </c>
      <c r="U56" s="18">
        <v>46</v>
      </c>
      <c r="V56" s="28" t="s">
        <v>74</v>
      </c>
      <c r="W56" s="28" t="s">
        <v>76</v>
      </c>
      <c r="X56" s="28" t="s">
        <v>76</v>
      </c>
      <c r="Y56" s="28" t="s">
        <v>84</v>
      </c>
      <c r="Z56" s="28" t="s">
        <v>145</v>
      </c>
      <c r="AA56" s="28" t="s">
        <v>91</v>
      </c>
      <c r="AB56" s="18">
        <v>169728</v>
      </c>
      <c r="AC56" s="18" t="s">
        <v>325</v>
      </c>
    </row>
    <row r="57" spans="1:31" s="18" customFormat="1">
      <c r="A57" s="28" t="s">
        <v>292</v>
      </c>
      <c r="B57" s="18">
        <v>128136</v>
      </c>
      <c r="C57" s="18">
        <v>1687</v>
      </c>
      <c r="D57" s="29">
        <f t="shared" si="0"/>
        <v>95.256916996047437</v>
      </c>
      <c r="E57" s="18">
        <v>10</v>
      </c>
      <c r="F57" s="29">
        <f t="shared" si="1"/>
        <v>0.56465273856578202</v>
      </c>
      <c r="G57" s="18">
        <v>74</v>
      </c>
      <c r="H57" s="29">
        <f t="shared" si="2"/>
        <v>4.1784302653867869</v>
      </c>
      <c r="I57" s="18">
        <v>0</v>
      </c>
      <c r="J57" s="29">
        <f t="shared" si="3"/>
        <v>0</v>
      </c>
      <c r="K57" s="18">
        <v>0</v>
      </c>
      <c r="L57" s="29">
        <f t="shared" si="4"/>
        <v>0</v>
      </c>
      <c r="M57" s="18">
        <f t="shared" si="5"/>
        <v>1771</v>
      </c>
      <c r="N57" s="18">
        <f t="shared" si="7"/>
        <v>0</v>
      </c>
      <c r="O57" s="18">
        <v>0</v>
      </c>
      <c r="P57" s="18">
        <v>1.006</v>
      </c>
      <c r="Q57" s="18">
        <v>0.85</v>
      </c>
      <c r="R57" s="18">
        <v>0.71499999999999997</v>
      </c>
      <c r="S57" s="18">
        <v>0</v>
      </c>
      <c r="T57" s="18">
        <v>0</v>
      </c>
      <c r="U57" s="18">
        <v>46</v>
      </c>
      <c r="V57" s="28" t="s">
        <v>74</v>
      </c>
      <c r="W57" s="28" t="s">
        <v>76</v>
      </c>
      <c r="X57" s="28" t="s">
        <v>76</v>
      </c>
      <c r="Y57" s="28" t="s">
        <v>72</v>
      </c>
      <c r="Z57" s="28" t="s">
        <v>145</v>
      </c>
      <c r="AA57" s="28" t="s">
        <v>91</v>
      </c>
      <c r="AB57" s="18">
        <v>169728</v>
      </c>
      <c r="AC57" s="18" t="s">
        <v>326</v>
      </c>
    </row>
    <row r="58" spans="1:31" s="18" customFormat="1">
      <c r="A58" s="18" t="s">
        <v>293</v>
      </c>
      <c r="B58" s="18">
        <v>128126</v>
      </c>
      <c r="C58" s="18">
        <v>728</v>
      </c>
      <c r="D58" s="29">
        <f t="shared" si="0"/>
        <v>85.950413223140501</v>
      </c>
      <c r="E58" s="18">
        <v>58</v>
      </c>
      <c r="F58" s="29">
        <f t="shared" si="1"/>
        <v>6.8476977567886657</v>
      </c>
      <c r="G58" s="18">
        <v>52</v>
      </c>
      <c r="H58" s="29">
        <f t="shared" si="2"/>
        <v>6.1393152302243212</v>
      </c>
      <c r="I58" s="18">
        <v>9</v>
      </c>
      <c r="J58" s="29">
        <f t="shared" si="3"/>
        <v>1.0625737898465171</v>
      </c>
      <c r="K58" s="18">
        <v>0</v>
      </c>
      <c r="L58" s="29">
        <f t="shared" si="4"/>
        <v>0</v>
      </c>
      <c r="M58" s="18">
        <f t="shared" si="5"/>
        <v>847</v>
      </c>
      <c r="N58" s="18">
        <f t="shared" si="7"/>
        <v>1.0727324521829509</v>
      </c>
      <c r="O58" s="18">
        <v>0</v>
      </c>
      <c r="P58" s="18">
        <v>0.97899999999999998</v>
      </c>
      <c r="Q58" s="18">
        <v>0.63600000000000001</v>
      </c>
      <c r="R58" s="18">
        <v>0.48199999999999998</v>
      </c>
      <c r="S58" s="18">
        <v>1.2669999999999999</v>
      </c>
      <c r="T58" s="18">
        <v>0</v>
      </c>
      <c r="U58" s="18">
        <v>64</v>
      </c>
      <c r="V58" s="28" t="s">
        <v>74</v>
      </c>
      <c r="W58" s="28" t="s">
        <v>76</v>
      </c>
      <c r="X58" s="28" t="s">
        <v>76</v>
      </c>
      <c r="Y58" s="28" t="s">
        <v>72</v>
      </c>
      <c r="Z58" s="28" t="s">
        <v>145</v>
      </c>
      <c r="AA58" s="28" t="s">
        <v>91</v>
      </c>
      <c r="AB58" s="18">
        <v>169837</v>
      </c>
      <c r="AC58" s="18" t="s">
        <v>327</v>
      </c>
      <c r="AE58" s="18">
        <v>1.1000000000000001</v>
      </c>
    </row>
    <row r="59" spans="1:31" s="18" customFormat="1">
      <c r="A59" s="28" t="s">
        <v>294</v>
      </c>
      <c r="B59" s="18">
        <v>128125</v>
      </c>
      <c r="C59" s="18">
        <v>787</v>
      </c>
      <c r="D59" s="29">
        <f t="shared" si="0"/>
        <v>82.23615464994775</v>
      </c>
      <c r="E59" s="18">
        <v>76</v>
      </c>
      <c r="F59" s="29">
        <f t="shared" si="1"/>
        <v>7.9414838035527691</v>
      </c>
      <c r="G59" s="18">
        <v>93</v>
      </c>
      <c r="H59" s="29">
        <f t="shared" si="2"/>
        <v>9.7178683385579934</v>
      </c>
      <c r="I59" s="18">
        <v>1</v>
      </c>
      <c r="J59" s="29">
        <f t="shared" si="3"/>
        <v>0.1044932079414838</v>
      </c>
      <c r="K59" s="18">
        <v>0</v>
      </c>
      <c r="L59" s="29">
        <f t="shared" si="4"/>
        <v>0</v>
      </c>
      <c r="M59" s="18">
        <f t="shared" si="5"/>
        <v>957</v>
      </c>
      <c r="N59" s="18">
        <f t="shared" si="7"/>
        <v>0.10449571933285753</v>
      </c>
      <c r="O59" s="18">
        <v>0</v>
      </c>
      <c r="P59" s="18">
        <v>0.97699999999999998</v>
      </c>
      <c r="Q59" s="18">
        <v>0.749</v>
      </c>
      <c r="R59" s="18">
        <v>0.66800000000000004</v>
      </c>
      <c r="S59" s="18">
        <v>1.2529999999999999</v>
      </c>
      <c r="T59" s="18">
        <v>0</v>
      </c>
      <c r="U59" s="18">
        <v>50</v>
      </c>
      <c r="V59" s="28" t="s">
        <v>74</v>
      </c>
      <c r="W59" s="28" t="s">
        <v>76</v>
      </c>
      <c r="X59" s="28" t="s">
        <v>76</v>
      </c>
      <c r="Y59" s="28" t="s">
        <v>75</v>
      </c>
      <c r="Z59" s="28" t="s">
        <v>83</v>
      </c>
      <c r="AA59" s="28" t="s">
        <v>91</v>
      </c>
      <c r="AB59" s="18">
        <v>168432</v>
      </c>
      <c r="AC59" s="18" t="s">
        <v>328</v>
      </c>
    </row>
    <row r="60" spans="1:31" s="18" customFormat="1">
      <c r="A60" s="28" t="s">
        <v>295</v>
      </c>
      <c r="B60" s="18">
        <v>128131</v>
      </c>
      <c r="C60" s="18">
        <v>354</v>
      </c>
      <c r="D60" s="29">
        <f t="shared" si="0"/>
        <v>63.783783783783782</v>
      </c>
      <c r="E60" s="18">
        <v>100</v>
      </c>
      <c r="F60" s="29">
        <f t="shared" si="1"/>
        <v>18.018018018018019</v>
      </c>
      <c r="G60" s="18">
        <v>100</v>
      </c>
      <c r="H60" s="29">
        <f t="shared" si="2"/>
        <v>18.018018018018019</v>
      </c>
      <c r="I60" s="18">
        <v>1</v>
      </c>
      <c r="J60" s="29">
        <f t="shared" si="3"/>
        <v>0.18018018018018017</v>
      </c>
      <c r="K60" s="18">
        <v>0</v>
      </c>
      <c r="L60" s="29">
        <f t="shared" si="4"/>
        <v>0</v>
      </c>
      <c r="M60" s="18">
        <f t="shared" si="5"/>
        <v>555</v>
      </c>
      <c r="N60" s="18">
        <f t="shared" si="7"/>
        <v>0.18017985553179183</v>
      </c>
      <c r="O60" s="18">
        <v>0</v>
      </c>
      <c r="P60" s="18">
        <v>1.0009999999999999</v>
      </c>
      <c r="Q60" s="18">
        <v>0.74099999999999999</v>
      </c>
      <c r="R60" s="18">
        <v>0.71099999999999997</v>
      </c>
      <c r="S60" s="18">
        <v>1.2889999999999999</v>
      </c>
      <c r="T60" s="18">
        <v>0</v>
      </c>
      <c r="U60" s="18">
        <v>68</v>
      </c>
      <c r="V60" s="28" t="s">
        <v>74</v>
      </c>
      <c r="W60" s="28" t="s">
        <v>76</v>
      </c>
      <c r="X60" s="28" t="s">
        <v>76</v>
      </c>
      <c r="Y60" s="28" t="s">
        <v>84</v>
      </c>
      <c r="Z60" s="28" t="s">
        <v>82</v>
      </c>
      <c r="AA60" s="28" t="s">
        <v>91</v>
      </c>
      <c r="AB60" s="18">
        <v>167735</v>
      </c>
      <c r="AC60" s="18" t="s">
        <v>329</v>
      </c>
    </row>
    <row r="61" spans="1:31" s="18" customFormat="1">
      <c r="A61" s="28" t="s">
        <v>296</v>
      </c>
      <c r="B61" s="18">
        <v>128147</v>
      </c>
      <c r="C61" s="18">
        <v>2449</v>
      </c>
      <c r="D61" s="29">
        <f t="shared" si="0"/>
        <v>93.544690603514127</v>
      </c>
      <c r="E61" s="18">
        <v>67</v>
      </c>
      <c r="F61" s="29">
        <f t="shared" si="1"/>
        <v>2.5592055003819709</v>
      </c>
      <c r="G61" s="18">
        <v>90</v>
      </c>
      <c r="H61" s="29">
        <f t="shared" si="2"/>
        <v>3.437738731856379</v>
      </c>
      <c r="I61" s="18">
        <v>12</v>
      </c>
      <c r="J61" s="29">
        <f t="shared" si="3"/>
        <v>0.45836516424751717</v>
      </c>
      <c r="K61" s="18">
        <v>0</v>
      </c>
      <c r="L61" s="29">
        <f t="shared" si="4"/>
        <v>0</v>
      </c>
      <c r="M61" s="18">
        <f t="shared" si="5"/>
        <v>2618</v>
      </c>
      <c r="N61" s="18">
        <f t="shared" si="7"/>
        <v>0.46029972416539033</v>
      </c>
      <c r="O61" s="18">
        <v>0</v>
      </c>
      <c r="P61" s="18">
        <v>0.997</v>
      </c>
      <c r="Q61" s="18">
        <v>0.69099999999999995</v>
      </c>
      <c r="R61" s="18">
        <v>0.64300000000000002</v>
      </c>
      <c r="S61" s="18">
        <v>1.2929999999999999</v>
      </c>
      <c r="T61" s="18">
        <v>0</v>
      </c>
      <c r="U61" s="18">
        <v>44</v>
      </c>
      <c r="V61" s="28" t="s">
        <v>74</v>
      </c>
      <c r="W61" s="28" t="s">
        <v>76</v>
      </c>
      <c r="X61" s="28" t="s">
        <v>76</v>
      </c>
      <c r="Y61" s="28" t="s">
        <v>84</v>
      </c>
      <c r="Z61" s="28" t="s">
        <v>145</v>
      </c>
      <c r="AA61" s="28" t="s">
        <v>91</v>
      </c>
      <c r="AB61" s="18">
        <v>166633</v>
      </c>
      <c r="AC61" s="18" t="s">
        <v>330</v>
      </c>
    </row>
    <row r="62" spans="1:31" s="18" customFormat="1">
      <c r="A62" s="28" t="s">
        <v>297</v>
      </c>
      <c r="B62" s="18">
        <v>128138</v>
      </c>
      <c r="C62" s="18">
        <v>761</v>
      </c>
      <c r="D62" s="29">
        <f t="shared" si="0"/>
        <v>77.811860940695297</v>
      </c>
      <c r="E62" s="18">
        <v>96</v>
      </c>
      <c r="F62" s="29">
        <f t="shared" si="1"/>
        <v>9.8159509202453989</v>
      </c>
      <c r="G62" s="18">
        <v>90</v>
      </c>
      <c r="H62" s="29">
        <f t="shared" si="2"/>
        <v>9.2024539877300615</v>
      </c>
      <c r="I62" s="18">
        <v>31</v>
      </c>
      <c r="J62" s="29">
        <f t="shared" si="3"/>
        <v>3.1697341513292434</v>
      </c>
      <c r="K62" s="18">
        <v>0</v>
      </c>
      <c r="L62" s="29">
        <f t="shared" si="4"/>
        <v>0</v>
      </c>
      <c r="M62" s="18">
        <f t="shared" si="5"/>
        <v>978</v>
      </c>
      <c r="N62" s="18">
        <f t="shared" si="7"/>
        <v>3.2700835875559604</v>
      </c>
      <c r="O62" s="18">
        <v>0</v>
      </c>
      <c r="P62" s="18">
        <v>0.98799999999999999</v>
      </c>
      <c r="Q62" s="18">
        <v>0.71399999999999997</v>
      </c>
      <c r="R62" s="18">
        <v>0.66200000000000003</v>
      </c>
      <c r="S62" s="18">
        <v>1.8089999999999999</v>
      </c>
      <c r="T62" s="18">
        <v>0</v>
      </c>
      <c r="U62" s="18">
        <v>55</v>
      </c>
      <c r="V62" s="28" t="s">
        <v>71</v>
      </c>
      <c r="W62" s="28" t="s">
        <v>76</v>
      </c>
      <c r="X62" s="28" t="s">
        <v>76</v>
      </c>
      <c r="Y62" s="28" t="s">
        <v>75</v>
      </c>
      <c r="Z62" s="28" t="s">
        <v>83</v>
      </c>
      <c r="AA62" s="18" t="s">
        <v>91</v>
      </c>
      <c r="AB62" s="18">
        <v>169428</v>
      </c>
      <c r="AC62" s="18" t="s">
        <v>331</v>
      </c>
    </row>
    <row r="63" spans="1:31" s="18" customFormat="1">
      <c r="A63" s="28" t="s">
        <v>298</v>
      </c>
      <c r="B63" s="18">
        <v>9559398</v>
      </c>
      <c r="C63" s="18">
        <v>9510</v>
      </c>
      <c r="D63" s="29">
        <f t="shared" si="0"/>
        <v>29.965969246281826</v>
      </c>
      <c r="E63" s="18">
        <v>528</v>
      </c>
      <c r="F63" s="29">
        <f t="shared" si="1"/>
        <v>1.6637257373329972</v>
      </c>
      <c r="G63" s="18">
        <v>21673</v>
      </c>
      <c r="H63" s="29">
        <f t="shared" si="2"/>
        <v>68.291530123519038</v>
      </c>
      <c r="I63" s="18">
        <v>23</v>
      </c>
      <c r="J63" s="29">
        <f t="shared" si="3"/>
        <v>7.2472901436854045E-2</v>
      </c>
      <c r="K63" s="18">
        <v>2</v>
      </c>
      <c r="L63" s="29">
        <f t="shared" si="4"/>
        <v>6.3019914292916559E-3</v>
      </c>
      <c r="M63" s="18">
        <f t="shared" si="5"/>
        <v>31736</v>
      </c>
      <c r="N63" s="18">
        <f t="shared" si="6"/>
        <v>0.25738790808080664</v>
      </c>
      <c r="O63" s="18">
        <v>0</v>
      </c>
      <c r="P63" s="18">
        <v>0.96599999999999997</v>
      </c>
      <c r="Q63" s="18">
        <v>0.80200000000000005</v>
      </c>
      <c r="R63" s="18">
        <v>0.83299999999999996</v>
      </c>
      <c r="S63" s="18">
        <v>1.5389999999999999</v>
      </c>
      <c r="T63" s="18">
        <v>2.4700000000000002</v>
      </c>
      <c r="U63" s="18">
        <v>60</v>
      </c>
      <c r="V63" s="28" t="s">
        <v>71</v>
      </c>
      <c r="W63" s="28" t="s">
        <v>73</v>
      </c>
      <c r="X63" s="28" t="s">
        <v>76</v>
      </c>
      <c r="Y63" s="28" t="s">
        <v>84</v>
      </c>
      <c r="Z63" s="28" t="s">
        <v>82</v>
      </c>
      <c r="AA63" s="28" t="s">
        <v>91</v>
      </c>
      <c r="AB63" s="18">
        <v>210069</v>
      </c>
      <c r="AC63" s="18" t="s">
        <v>343</v>
      </c>
      <c r="AD63" s="18">
        <v>741246</v>
      </c>
    </row>
    <row r="64" spans="1:31" s="18" customFormat="1">
      <c r="A64" s="18" t="s">
        <v>299</v>
      </c>
      <c r="B64" s="18">
        <v>9559507</v>
      </c>
      <c r="C64" s="18">
        <v>18896</v>
      </c>
      <c r="D64" s="29">
        <f t="shared" si="0"/>
        <v>68.600471954982751</v>
      </c>
      <c r="E64" s="18">
        <v>1167</v>
      </c>
      <c r="F64" s="29">
        <f t="shared" si="1"/>
        <v>4.2367035759666001</v>
      </c>
      <c r="G64" s="18">
        <v>7384</v>
      </c>
      <c r="H64" s="29">
        <f t="shared" si="2"/>
        <v>26.807043020511891</v>
      </c>
      <c r="I64" s="18">
        <v>98</v>
      </c>
      <c r="J64" s="29">
        <f t="shared" si="3"/>
        <v>0.35578144853875476</v>
      </c>
      <c r="K64" s="18">
        <v>0</v>
      </c>
      <c r="L64" s="29">
        <f t="shared" si="4"/>
        <v>0</v>
      </c>
      <c r="M64" s="18">
        <f t="shared" si="5"/>
        <v>27545</v>
      </c>
      <c r="N64" s="18">
        <f t="shared" si="6"/>
        <v>0.51317328924651129</v>
      </c>
      <c r="O64" s="18">
        <v>0</v>
      </c>
      <c r="P64" s="18">
        <v>0.86299999999999999</v>
      </c>
      <c r="Q64" s="18">
        <v>0.82199999999999995</v>
      </c>
      <c r="R64" s="18">
        <v>0.89500000000000002</v>
      </c>
      <c r="S64" s="18">
        <v>1.5249999999999999</v>
      </c>
      <c r="T64" s="18">
        <v>0</v>
      </c>
      <c r="U64" s="18">
        <v>80</v>
      </c>
      <c r="V64" s="28" t="s">
        <v>74</v>
      </c>
      <c r="W64" s="28" t="s">
        <v>76</v>
      </c>
      <c r="X64" s="28" t="s">
        <v>76</v>
      </c>
      <c r="Y64" s="28" t="s">
        <v>84</v>
      </c>
      <c r="Z64" s="28" t="s">
        <v>82</v>
      </c>
      <c r="AA64" s="28" t="s">
        <v>91</v>
      </c>
      <c r="AB64" s="18">
        <v>201459</v>
      </c>
      <c r="AC64" s="18" t="s">
        <v>344</v>
      </c>
      <c r="AD64" s="18">
        <v>741479</v>
      </c>
      <c r="AE64" s="18">
        <v>1.07</v>
      </c>
    </row>
    <row r="65" spans="1:31" s="18" customFormat="1">
      <c r="A65" s="13" t="s">
        <v>103</v>
      </c>
      <c r="B65" s="18">
        <v>128141</v>
      </c>
      <c r="C65" s="18">
        <v>1539</v>
      </c>
      <c r="D65" s="29">
        <f t="shared" si="0"/>
        <v>54.885877318116975</v>
      </c>
      <c r="E65" s="18">
        <v>97</v>
      </c>
      <c r="F65" s="29">
        <f t="shared" si="1"/>
        <v>3.4593437945791727</v>
      </c>
      <c r="G65" s="18">
        <v>92</v>
      </c>
      <c r="H65" s="29">
        <f t="shared" si="2"/>
        <v>3.2810271041369474</v>
      </c>
      <c r="I65" s="18">
        <v>1067</v>
      </c>
      <c r="J65" s="29">
        <f t="shared" si="3"/>
        <v>38.052781740370897</v>
      </c>
      <c r="K65" s="18">
        <v>9</v>
      </c>
      <c r="L65" s="29">
        <f t="shared" si="4"/>
        <v>0.32097004279600572</v>
      </c>
      <c r="M65" s="18">
        <f t="shared" si="5"/>
        <v>2804</v>
      </c>
      <c r="N65" s="18">
        <f>(I65+K65)*100/(C65+P65+K65+E65+G65)</f>
        <v>61.915442839271883</v>
      </c>
      <c r="O65" s="18">
        <v>1</v>
      </c>
      <c r="P65" s="18">
        <v>0.85399999999999998</v>
      </c>
      <c r="Q65" s="18">
        <v>0.628</v>
      </c>
      <c r="R65" s="18">
        <v>0.78100000000000003</v>
      </c>
      <c r="S65" s="18">
        <v>1.6639999999999999</v>
      </c>
      <c r="T65" s="18">
        <v>2.8889999999999998</v>
      </c>
      <c r="U65" s="18">
        <v>48</v>
      </c>
      <c r="V65" s="18" t="s">
        <v>74</v>
      </c>
      <c r="W65" s="18" t="s">
        <v>76</v>
      </c>
      <c r="X65" s="18" t="s">
        <v>76</v>
      </c>
      <c r="Y65" s="18" t="s">
        <v>75</v>
      </c>
      <c r="Z65" s="18" t="s">
        <v>82</v>
      </c>
      <c r="AA65" s="18" t="s">
        <v>91</v>
      </c>
      <c r="AB65" s="18">
        <v>160190</v>
      </c>
      <c r="AC65" s="18" t="s">
        <v>332</v>
      </c>
      <c r="AE65" s="18">
        <v>1.2</v>
      </c>
    </row>
    <row r="66" spans="1:31" s="18" customFormat="1">
      <c r="A66" s="28" t="s">
        <v>300</v>
      </c>
      <c r="B66" s="18">
        <v>9559550</v>
      </c>
      <c r="C66" s="18">
        <v>1816</v>
      </c>
      <c r="D66" s="29">
        <f t="shared" si="0"/>
        <v>62.255742200891326</v>
      </c>
      <c r="E66" s="18">
        <v>27</v>
      </c>
      <c r="F66" s="29">
        <f t="shared" si="1"/>
        <v>0.92560850188549881</v>
      </c>
      <c r="G66" s="18">
        <v>1061</v>
      </c>
      <c r="H66" s="29">
        <f t="shared" si="2"/>
        <v>36.372985944463487</v>
      </c>
      <c r="I66" s="18">
        <v>13</v>
      </c>
      <c r="J66" s="29">
        <f t="shared" si="3"/>
        <v>0.44566335275968461</v>
      </c>
      <c r="K66" s="18">
        <v>0</v>
      </c>
      <c r="L66" s="29">
        <f t="shared" si="4"/>
        <v>0</v>
      </c>
      <c r="M66" s="18">
        <f t="shared" si="5"/>
        <v>2917</v>
      </c>
      <c r="N66" s="18">
        <f>(I66+K66)*100/(C66+P66+K66+100+E66)</f>
        <v>0.66874560814182338</v>
      </c>
      <c r="O66" s="18">
        <v>0</v>
      </c>
      <c r="P66" s="18">
        <v>0.93799999999999994</v>
      </c>
      <c r="Q66" s="18">
        <v>0.86199999999999999</v>
      </c>
      <c r="R66" s="18">
        <v>0.87</v>
      </c>
      <c r="S66" s="18">
        <v>1.651</v>
      </c>
      <c r="T66" s="18">
        <v>0</v>
      </c>
      <c r="U66" s="18">
        <v>66</v>
      </c>
      <c r="V66" s="28" t="s">
        <v>74</v>
      </c>
      <c r="W66" s="28" t="s">
        <v>76</v>
      </c>
      <c r="X66" s="28" t="s">
        <v>76</v>
      </c>
      <c r="Y66" s="28" t="s">
        <v>72</v>
      </c>
      <c r="Z66" s="28" t="s">
        <v>83</v>
      </c>
      <c r="AA66" s="18" t="s">
        <v>307</v>
      </c>
      <c r="AB66" s="18">
        <v>199434</v>
      </c>
      <c r="AC66" s="18" t="s">
        <v>345</v>
      </c>
      <c r="AD66" s="18">
        <v>741537</v>
      </c>
    </row>
    <row r="67" spans="1:31" s="18" customFormat="1">
      <c r="A67" s="28" t="s">
        <v>301</v>
      </c>
      <c r="B67" s="18">
        <v>9559490</v>
      </c>
      <c r="C67" s="18">
        <v>22589</v>
      </c>
      <c r="D67" s="29">
        <f t="shared" si="0"/>
        <v>84.873191809130191</v>
      </c>
      <c r="E67" s="18">
        <v>174</v>
      </c>
      <c r="F67" s="29">
        <f t="shared" si="1"/>
        <v>0.65376667292879953</v>
      </c>
      <c r="G67" s="18">
        <v>3811</v>
      </c>
      <c r="H67" s="29">
        <f t="shared" si="2"/>
        <v>14.3189930490325</v>
      </c>
      <c r="I67" s="18">
        <v>39</v>
      </c>
      <c r="J67" s="29">
        <f t="shared" si="3"/>
        <v>0.14653390944955852</v>
      </c>
      <c r="K67" s="18">
        <v>2</v>
      </c>
      <c r="L67" s="29">
        <f t="shared" si="4"/>
        <v>7.5145594589517192E-3</v>
      </c>
      <c r="M67" s="18">
        <f t="shared" si="5"/>
        <v>26615</v>
      </c>
      <c r="N67" s="18">
        <f t="shared" si="6"/>
        <v>0.17988777459868791</v>
      </c>
      <c r="O67" s="18">
        <v>0</v>
      </c>
      <c r="P67" s="18">
        <v>0.98799999999999999</v>
      </c>
      <c r="Q67" s="18">
        <v>0.83499999999999996</v>
      </c>
      <c r="R67" s="18">
        <v>0.97199999999999998</v>
      </c>
      <c r="S67" s="18">
        <v>1.518</v>
      </c>
      <c r="T67" s="18">
        <v>2.3679999999999999</v>
      </c>
      <c r="U67" s="18">
        <v>60</v>
      </c>
      <c r="V67" s="28" t="s">
        <v>71</v>
      </c>
      <c r="W67" s="28" t="s">
        <v>73</v>
      </c>
      <c r="X67" s="28" t="s">
        <v>73</v>
      </c>
      <c r="Y67" s="28" t="s">
        <v>72</v>
      </c>
      <c r="Z67" s="28" t="s">
        <v>145</v>
      </c>
      <c r="AA67" s="18" t="s">
        <v>307</v>
      </c>
      <c r="AB67" s="18">
        <v>201890</v>
      </c>
      <c r="AC67" s="18" t="s">
        <v>346</v>
      </c>
      <c r="AD67" s="18">
        <v>741493</v>
      </c>
      <c r="AE67" s="18">
        <v>1.06</v>
      </c>
    </row>
    <row r="68" spans="1:31" s="18" customFormat="1">
      <c r="A68" s="18" t="s">
        <v>302</v>
      </c>
      <c r="B68" s="18">
        <v>9559297</v>
      </c>
      <c r="C68" s="18">
        <v>38092</v>
      </c>
      <c r="D68" s="29">
        <f t="shared" si="0"/>
        <v>79.208167848453968</v>
      </c>
      <c r="E68" s="18">
        <v>205</v>
      </c>
      <c r="F68" s="29">
        <f t="shared" si="1"/>
        <v>0.42627518662535607</v>
      </c>
      <c r="G68" s="18">
        <v>9468</v>
      </c>
      <c r="H68" s="29">
        <f t="shared" si="2"/>
        <v>19.687675448628642</v>
      </c>
      <c r="I68" s="18">
        <v>322</v>
      </c>
      <c r="J68" s="29">
        <f t="shared" si="3"/>
        <v>0.66956395167494953</v>
      </c>
      <c r="K68" s="18">
        <v>4</v>
      </c>
      <c r="L68" s="29">
        <f t="shared" si="4"/>
        <v>8.3175646170801192E-3</v>
      </c>
      <c r="M68" s="18">
        <f t="shared" si="5"/>
        <v>48091</v>
      </c>
      <c r="N68" s="18">
        <f t="shared" si="6"/>
        <v>0.85124290080393361</v>
      </c>
      <c r="O68" s="18">
        <v>0</v>
      </c>
      <c r="P68" s="18">
        <v>0.94199999999999995</v>
      </c>
      <c r="Q68" s="18">
        <v>0.875</v>
      </c>
      <c r="R68" s="18">
        <v>0.93500000000000005</v>
      </c>
      <c r="S68" s="18">
        <v>1.7370000000000001</v>
      </c>
      <c r="T68" s="18">
        <v>3.06</v>
      </c>
      <c r="U68" s="18">
        <v>60</v>
      </c>
      <c r="V68" s="28" t="s">
        <v>347</v>
      </c>
      <c r="W68" s="28" t="s">
        <v>348</v>
      </c>
      <c r="X68" s="28" t="s">
        <v>348</v>
      </c>
      <c r="Y68" s="28" t="s">
        <v>349</v>
      </c>
      <c r="Z68" s="28" t="s">
        <v>350</v>
      </c>
      <c r="AA68" s="28" t="s">
        <v>351</v>
      </c>
      <c r="AB68" s="18">
        <v>181951</v>
      </c>
      <c r="AC68" s="18" t="s">
        <v>352</v>
      </c>
      <c r="AD68" s="18">
        <v>741257</v>
      </c>
    </row>
    <row r="69" spans="1:31" s="18" customFormat="1">
      <c r="A69" s="13" t="s">
        <v>353</v>
      </c>
      <c r="B69" s="18">
        <v>9559202</v>
      </c>
      <c r="C69" s="18">
        <v>81765</v>
      </c>
      <c r="D69" s="29">
        <f t="shared" si="0"/>
        <v>93.490589768803318</v>
      </c>
      <c r="E69" s="18">
        <v>343</v>
      </c>
      <c r="F69" s="29">
        <f t="shared" si="1"/>
        <v>0.39218825036017291</v>
      </c>
      <c r="G69" s="18">
        <v>5216</v>
      </c>
      <c r="H69" s="29">
        <f t="shared" si="2"/>
        <v>5.9640055798211717</v>
      </c>
      <c r="I69" s="18">
        <v>121</v>
      </c>
      <c r="J69" s="29">
        <f t="shared" si="3"/>
        <v>0.13835212330490063</v>
      </c>
      <c r="K69" s="18">
        <v>13</v>
      </c>
      <c r="L69" s="29">
        <f t="shared" si="4"/>
        <v>1.4864277710443871E-2</v>
      </c>
      <c r="M69" s="18">
        <f t="shared" si="5"/>
        <v>87458</v>
      </c>
      <c r="N69" s="18">
        <f t="shared" si="6"/>
        <v>0.16345649694990788</v>
      </c>
      <c r="O69" s="18">
        <v>0</v>
      </c>
      <c r="P69" s="18">
        <v>0.999</v>
      </c>
      <c r="Q69" s="18">
        <v>0.86499999999999999</v>
      </c>
      <c r="R69" s="18">
        <v>1</v>
      </c>
      <c r="S69" s="18">
        <v>2.0049999999999999</v>
      </c>
      <c r="T69" s="18">
        <v>2.7549999999999999</v>
      </c>
      <c r="U69" s="18">
        <v>70</v>
      </c>
      <c r="V69" s="28" t="s">
        <v>354</v>
      </c>
      <c r="W69" s="28" t="s">
        <v>355</v>
      </c>
      <c r="X69" s="28" t="s">
        <v>355</v>
      </c>
      <c r="Y69" s="28" t="s">
        <v>349</v>
      </c>
      <c r="Z69" s="28" t="s">
        <v>350</v>
      </c>
      <c r="AA69" s="28" t="s">
        <v>351</v>
      </c>
      <c r="AB69" s="18">
        <v>178420</v>
      </c>
      <c r="AC69" s="18" t="s">
        <v>356</v>
      </c>
      <c r="AD69" s="18">
        <v>741068</v>
      </c>
    </row>
    <row r="70" spans="1:31" s="18" customFormat="1">
      <c r="A70" s="18" t="s">
        <v>357</v>
      </c>
      <c r="B70" s="18">
        <v>9558745</v>
      </c>
      <c r="C70" s="18">
        <v>7802</v>
      </c>
      <c r="D70" s="29">
        <f t="shared" si="0"/>
        <v>70.491507047343688</v>
      </c>
      <c r="E70" s="18">
        <v>125</v>
      </c>
      <c r="F70" s="29">
        <f t="shared" si="1"/>
        <v>1.1293820021684133</v>
      </c>
      <c r="G70" s="18">
        <v>3129</v>
      </c>
      <c r="H70" s="29">
        <f t="shared" si="2"/>
        <v>28.270690278279726</v>
      </c>
      <c r="I70" s="18">
        <v>12</v>
      </c>
      <c r="J70" s="29">
        <f t="shared" si="3"/>
        <v>0.10842067220816769</v>
      </c>
      <c r="K70" s="18">
        <v>0</v>
      </c>
      <c r="L70" s="29">
        <f t="shared" si="4"/>
        <v>0</v>
      </c>
      <c r="M70" s="18">
        <f t="shared" si="5"/>
        <v>11068</v>
      </c>
      <c r="N70" s="18">
        <f t="shared" si="6"/>
        <v>0.14994420201382561</v>
      </c>
      <c r="O70" s="18">
        <v>0</v>
      </c>
      <c r="P70" s="18">
        <v>0.97699999999999998</v>
      </c>
      <c r="Q70" s="18">
        <v>0.85799999999999998</v>
      </c>
      <c r="R70" s="18">
        <v>0.91400000000000003</v>
      </c>
      <c r="S70" s="18">
        <v>1.909</v>
      </c>
      <c r="T70" s="18">
        <v>0</v>
      </c>
      <c r="U70" s="18">
        <v>67</v>
      </c>
      <c r="V70" s="28" t="s">
        <v>354</v>
      </c>
      <c r="W70" s="28" t="s">
        <v>348</v>
      </c>
      <c r="X70" s="28" t="s">
        <v>348</v>
      </c>
      <c r="Y70" s="28" t="s">
        <v>358</v>
      </c>
      <c r="Z70" s="28" t="s">
        <v>359</v>
      </c>
      <c r="AA70" s="28" t="s">
        <v>351</v>
      </c>
      <c r="AB70" s="18">
        <v>151476</v>
      </c>
      <c r="AC70" s="18" t="s">
        <v>360</v>
      </c>
      <c r="AD70" s="18">
        <v>741347</v>
      </c>
    </row>
    <row r="71" spans="1:31" s="18" customFormat="1">
      <c r="A71" s="13" t="s">
        <v>361</v>
      </c>
      <c r="B71" s="18">
        <v>9559412</v>
      </c>
      <c r="C71" s="18">
        <v>44823</v>
      </c>
      <c r="D71" s="29">
        <f t="shared" si="0"/>
        <v>45.809741839216727</v>
      </c>
      <c r="E71" s="18">
        <v>2607</v>
      </c>
      <c r="F71" s="29">
        <f t="shared" si="1"/>
        <v>2.6643909817468265</v>
      </c>
      <c r="G71" s="18">
        <v>49980</v>
      </c>
      <c r="H71" s="29">
        <f t="shared" si="2"/>
        <v>51.08026899413364</v>
      </c>
      <c r="I71" s="18">
        <v>411</v>
      </c>
      <c r="J71" s="29">
        <f t="shared" si="3"/>
        <v>0.42004783026388404</v>
      </c>
      <c r="K71" s="18">
        <v>25</v>
      </c>
      <c r="L71" s="29">
        <f t="shared" si="4"/>
        <v>2.5550354638922388E-2</v>
      </c>
      <c r="M71" s="18">
        <f t="shared" si="5"/>
        <v>97846</v>
      </c>
      <c r="N71" s="18">
        <f t="shared" si="6"/>
        <v>0.96783523892544543</v>
      </c>
      <c r="O71" s="18">
        <v>0</v>
      </c>
      <c r="P71" s="18">
        <v>0.99</v>
      </c>
      <c r="Q71" s="18">
        <v>0.76</v>
      </c>
      <c r="R71" s="18">
        <v>0.82799999999999996</v>
      </c>
      <c r="S71" s="18">
        <v>1.7190000000000001</v>
      </c>
      <c r="T71" s="18">
        <v>2.5129999999999999</v>
      </c>
      <c r="U71" s="18">
        <v>53</v>
      </c>
      <c r="V71" s="28" t="s">
        <v>347</v>
      </c>
      <c r="W71" s="28" t="s">
        <v>348</v>
      </c>
      <c r="X71" s="28" t="s">
        <v>348</v>
      </c>
      <c r="Y71" s="28" t="s">
        <v>349</v>
      </c>
      <c r="Z71" s="28" t="s">
        <v>362</v>
      </c>
      <c r="AA71" s="28" t="s">
        <v>351</v>
      </c>
      <c r="AB71" s="18">
        <v>210052</v>
      </c>
      <c r="AC71" s="18" t="s">
        <v>363</v>
      </c>
      <c r="AD71" s="18">
        <v>741472</v>
      </c>
    </row>
    <row r="72" spans="1:31" s="18" customFormat="1">
      <c r="A72" s="28" t="s">
        <v>364</v>
      </c>
      <c r="B72" s="18">
        <v>9559246</v>
      </c>
      <c r="C72" s="18">
        <v>10200</v>
      </c>
      <c r="D72" s="29">
        <f t="shared" si="0"/>
        <v>20.998888294149133</v>
      </c>
      <c r="E72" s="18">
        <v>855</v>
      </c>
      <c r="F72" s="29">
        <f t="shared" si="1"/>
        <v>1.7602009305389714</v>
      </c>
      <c r="G72" s="18">
        <v>37508</v>
      </c>
      <c r="H72" s="29">
        <f t="shared" si="2"/>
        <v>77.218264915386825</v>
      </c>
      <c r="I72" s="18">
        <v>11</v>
      </c>
      <c r="J72" s="29">
        <f t="shared" si="3"/>
        <v>2.2645859925062791E-2</v>
      </c>
      <c r="K72" s="18">
        <v>0</v>
      </c>
      <c r="L72" s="29">
        <f t="shared" si="4"/>
        <v>0</v>
      </c>
      <c r="M72" s="18">
        <f t="shared" si="5"/>
        <v>48574</v>
      </c>
      <c r="N72" s="18">
        <f t="shared" si="6"/>
        <v>0.1057616037305002</v>
      </c>
      <c r="O72" s="18">
        <v>0</v>
      </c>
      <c r="P72" s="18">
        <v>0.75</v>
      </c>
      <c r="Q72" s="18">
        <v>0.71599999999999997</v>
      </c>
      <c r="R72" s="18">
        <v>0.75900000000000001</v>
      </c>
      <c r="S72" s="18">
        <v>1.393</v>
      </c>
      <c r="T72" s="18">
        <v>0</v>
      </c>
      <c r="U72" s="18">
        <v>67</v>
      </c>
      <c r="V72" s="28" t="s">
        <v>347</v>
      </c>
      <c r="W72" s="28" t="s">
        <v>348</v>
      </c>
      <c r="X72" s="28" t="s">
        <v>348</v>
      </c>
      <c r="Y72" s="28" t="s">
        <v>358</v>
      </c>
      <c r="Z72" s="28" t="s">
        <v>365</v>
      </c>
      <c r="AA72" s="28" t="s">
        <v>351</v>
      </c>
      <c r="AB72" s="18">
        <v>178264</v>
      </c>
      <c r="AC72" s="18" t="s">
        <v>366</v>
      </c>
      <c r="AD72" s="18">
        <v>329917</v>
      </c>
      <c r="AE72" s="18">
        <v>1.33</v>
      </c>
    </row>
    <row r="73" spans="1:31" s="18" customFormat="1">
      <c r="A73" s="18" t="s">
        <v>367</v>
      </c>
      <c r="B73" s="18">
        <v>128119</v>
      </c>
      <c r="C73" s="18">
        <v>2930</v>
      </c>
      <c r="D73" s="29">
        <f t="shared" si="0"/>
        <v>94.394329896907223</v>
      </c>
      <c r="E73" s="18">
        <v>88</v>
      </c>
      <c r="F73" s="29">
        <f t="shared" si="1"/>
        <v>2.8350515463917527</v>
      </c>
      <c r="G73" s="18">
        <v>86</v>
      </c>
      <c r="H73" s="29">
        <f t="shared" si="2"/>
        <v>2.7706185567010309</v>
      </c>
      <c r="I73" s="18">
        <v>0</v>
      </c>
      <c r="J73" s="29">
        <f t="shared" si="3"/>
        <v>0</v>
      </c>
      <c r="K73" s="18">
        <v>0</v>
      </c>
      <c r="L73" s="29">
        <f t="shared" si="4"/>
        <v>0</v>
      </c>
      <c r="M73" s="18">
        <f t="shared" si="5"/>
        <v>3104</v>
      </c>
      <c r="N73" s="18">
        <f>(I73+K73)*100/(C73+P73+K73+E73+G73)</f>
        <v>0</v>
      </c>
      <c r="O73" s="18">
        <v>0</v>
      </c>
      <c r="P73" s="18">
        <v>0.97199999999999998</v>
      </c>
      <c r="Q73" s="18">
        <v>0.65</v>
      </c>
      <c r="R73" s="18">
        <v>0.67600000000000005</v>
      </c>
      <c r="S73" s="18">
        <v>0</v>
      </c>
      <c r="T73" s="18">
        <v>0</v>
      </c>
      <c r="U73" s="18">
        <v>57</v>
      </c>
      <c r="V73" s="28" t="s">
        <v>354</v>
      </c>
      <c r="W73" s="18" t="s">
        <v>355</v>
      </c>
      <c r="X73" s="28" t="s">
        <v>348</v>
      </c>
      <c r="Y73" s="28" t="s">
        <v>368</v>
      </c>
      <c r="Z73" s="28" t="s">
        <v>365</v>
      </c>
      <c r="AA73" s="28" t="s">
        <v>351</v>
      </c>
      <c r="AB73" s="18">
        <v>169823</v>
      </c>
      <c r="AC73" s="18" t="s">
        <v>369</v>
      </c>
    </row>
    <row r="74" spans="1:31" s="18" customFormat="1">
      <c r="A74" s="18" t="s">
        <v>370</v>
      </c>
      <c r="B74" s="18">
        <v>128140</v>
      </c>
      <c r="C74" s="18">
        <v>1307</v>
      </c>
      <c r="D74" s="29">
        <f t="shared" si="0"/>
        <v>86.499007279947051</v>
      </c>
      <c r="E74" s="18">
        <v>95</v>
      </c>
      <c r="F74" s="29">
        <f t="shared" si="1"/>
        <v>6.2872270019854399</v>
      </c>
      <c r="G74" s="18">
        <v>94</v>
      </c>
      <c r="H74" s="29">
        <f t="shared" si="2"/>
        <v>6.2210456651224355</v>
      </c>
      <c r="I74" s="18">
        <v>15</v>
      </c>
      <c r="J74" s="29">
        <f t="shared" si="3"/>
        <v>0.99272005294506949</v>
      </c>
      <c r="K74" s="18">
        <v>0</v>
      </c>
      <c r="L74" s="29">
        <f t="shared" si="4"/>
        <v>0</v>
      </c>
      <c r="M74" s="18">
        <f t="shared" si="5"/>
        <v>1511</v>
      </c>
      <c r="N74" s="18">
        <f>(I74+K74)*100/(C74+P74+K74+E74+G74)</f>
        <v>1.0021091056309845</v>
      </c>
      <c r="O74" s="18">
        <v>0</v>
      </c>
      <c r="P74" s="18">
        <v>0.84299999999999997</v>
      </c>
      <c r="Q74" s="18">
        <v>0.75800000000000001</v>
      </c>
      <c r="R74" s="18">
        <v>0.66800000000000004</v>
      </c>
      <c r="S74" s="18">
        <v>1.6910000000000001</v>
      </c>
      <c r="T74" s="18">
        <v>0</v>
      </c>
      <c r="U74" s="18">
        <v>60</v>
      </c>
      <c r="V74" s="28" t="s">
        <v>347</v>
      </c>
      <c r="W74" s="28" t="s">
        <v>348</v>
      </c>
      <c r="X74" s="28" t="s">
        <v>348</v>
      </c>
      <c r="Y74" s="28" t="s">
        <v>349</v>
      </c>
      <c r="Z74" s="28" t="s">
        <v>350</v>
      </c>
      <c r="AA74" s="28" t="s">
        <v>351</v>
      </c>
      <c r="AB74" s="18">
        <v>165036</v>
      </c>
      <c r="AC74" s="18" t="s">
        <v>371</v>
      </c>
      <c r="AE74" s="18">
        <v>1.2</v>
      </c>
    </row>
    <row r="75" spans="1:31" s="18" customFormat="1">
      <c r="A75" s="18" t="s">
        <v>372</v>
      </c>
      <c r="B75" s="18">
        <v>128113</v>
      </c>
      <c r="C75" s="18">
        <v>3366</v>
      </c>
      <c r="D75" s="29">
        <f t="shared" si="0"/>
        <v>98.220017508024512</v>
      </c>
      <c r="E75" s="18">
        <v>5</v>
      </c>
      <c r="F75" s="29">
        <f t="shared" si="1"/>
        <v>0.14590020426028597</v>
      </c>
      <c r="G75" s="18">
        <v>49</v>
      </c>
      <c r="H75" s="29">
        <f t="shared" si="2"/>
        <v>1.4298220017508025</v>
      </c>
      <c r="I75" s="18">
        <v>7</v>
      </c>
      <c r="J75" s="29">
        <f t="shared" si="3"/>
        <v>0.20426028596440035</v>
      </c>
      <c r="K75" s="18">
        <v>0</v>
      </c>
      <c r="L75" s="29">
        <f t="shared" si="4"/>
        <v>0</v>
      </c>
      <c r="M75" s="18">
        <f t="shared" si="5"/>
        <v>3427</v>
      </c>
      <c r="N75" s="18">
        <f>(I75+K75)*100/(C75+P75+K75+E75+G75)</f>
        <v>0.20461865221786157</v>
      </c>
      <c r="O75" s="18">
        <v>0</v>
      </c>
      <c r="P75" s="18">
        <v>0.998</v>
      </c>
      <c r="Q75" s="18">
        <v>0.68100000000000005</v>
      </c>
      <c r="R75" s="18">
        <v>0.64500000000000002</v>
      </c>
      <c r="S75" s="18">
        <v>1.9319999999999999</v>
      </c>
      <c r="T75" s="18">
        <v>0</v>
      </c>
      <c r="U75" s="18">
        <v>55</v>
      </c>
      <c r="V75" s="28" t="s">
        <v>347</v>
      </c>
      <c r="W75" s="28" t="s">
        <v>355</v>
      </c>
      <c r="X75" s="28" t="s">
        <v>348</v>
      </c>
      <c r="Y75" s="28" t="s">
        <v>368</v>
      </c>
      <c r="Z75" s="28" t="s">
        <v>362</v>
      </c>
      <c r="AA75" s="28" t="s">
        <v>351</v>
      </c>
      <c r="AB75" s="18">
        <v>169300</v>
      </c>
      <c r="AC75" s="18" t="s">
        <v>373</v>
      </c>
    </row>
    <row r="76" spans="1:31" s="18" customFormat="1">
      <c r="A76" s="18" t="s">
        <v>374</v>
      </c>
      <c r="B76" s="18">
        <v>128111</v>
      </c>
      <c r="C76" s="18">
        <v>3251</v>
      </c>
      <c r="D76" s="29">
        <f t="shared" si="0"/>
        <v>94.781341107871725</v>
      </c>
      <c r="E76" s="18">
        <v>87</v>
      </c>
      <c r="F76" s="29">
        <f t="shared" si="1"/>
        <v>2.5364431486880465</v>
      </c>
      <c r="G76" s="18">
        <v>78</v>
      </c>
      <c r="H76" s="29">
        <f t="shared" si="2"/>
        <v>2.2740524781341107</v>
      </c>
      <c r="I76" s="18">
        <v>14</v>
      </c>
      <c r="J76" s="29">
        <f t="shared" si="3"/>
        <v>0.40816326530612246</v>
      </c>
      <c r="K76" s="18">
        <v>0</v>
      </c>
      <c r="L76" s="29">
        <f t="shared" si="4"/>
        <v>0</v>
      </c>
      <c r="M76" s="18">
        <f t="shared" si="5"/>
        <v>3430</v>
      </c>
      <c r="N76" s="18">
        <f>(I76+K76)*100/(C76+P76+K76+E76+G76)</f>
        <v>0.40971600535089103</v>
      </c>
      <c r="O76" s="18">
        <v>0</v>
      </c>
      <c r="P76" s="18">
        <v>1.0009999999999999</v>
      </c>
      <c r="Q76" s="18">
        <v>0.68700000000000006</v>
      </c>
      <c r="R76" s="18">
        <v>0.626</v>
      </c>
      <c r="S76" s="18">
        <v>1.907</v>
      </c>
      <c r="T76" s="18">
        <v>0</v>
      </c>
      <c r="U76" s="18">
        <v>50</v>
      </c>
      <c r="V76" s="28" t="s">
        <v>347</v>
      </c>
      <c r="W76" s="28" t="s">
        <v>348</v>
      </c>
      <c r="X76" s="28" t="s">
        <v>348</v>
      </c>
      <c r="Y76" s="28" t="s">
        <v>349</v>
      </c>
      <c r="Z76" s="28" t="s">
        <v>362</v>
      </c>
      <c r="AA76" s="28" t="s">
        <v>351</v>
      </c>
      <c r="AB76" s="18">
        <v>169016</v>
      </c>
      <c r="AC76" s="18" t="s">
        <v>375</v>
      </c>
    </row>
    <row r="77" spans="1:31" s="18" customFormat="1">
      <c r="A77" s="28" t="s">
        <v>376</v>
      </c>
      <c r="B77" s="18">
        <v>128150</v>
      </c>
      <c r="C77" s="18">
        <v>3464</v>
      </c>
      <c r="D77" s="29">
        <f t="shared" si="0"/>
        <v>95.11257550796266</v>
      </c>
      <c r="E77" s="18">
        <v>87</v>
      </c>
      <c r="F77" s="29">
        <f t="shared" si="1"/>
        <v>2.3887973640856672</v>
      </c>
      <c r="G77" s="18">
        <v>84</v>
      </c>
      <c r="H77" s="29">
        <f t="shared" si="2"/>
        <v>2.3064250411861615</v>
      </c>
      <c r="I77" s="18">
        <v>6</v>
      </c>
      <c r="J77" s="29">
        <f t="shared" si="3"/>
        <v>0.16474464579901152</v>
      </c>
      <c r="K77" s="18">
        <v>1</v>
      </c>
      <c r="L77" s="29">
        <f t="shared" si="4"/>
        <v>2.7457440966501923E-2</v>
      </c>
      <c r="M77" s="18">
        <f t="shared" si="5"/>
        <v>3642</v>
      </c>
      <c r="N77" s="18">
        <f>(I77+K77)*100/(C77+P77+K77+E77+G77)</f>
        <v>0.19246631839428099</v>
      </c>
      <c r="O77" s="18">
        <v>0</v>
      </c>
      <c r="P77" s="18">
        <v>1</v>
      </c>
      <c r="Q77" s="18">
        <v>0.66</v>
      </c>
      <c r="R77" s="18">
        <v>0.66</v>
      </c>
      <c r="S77" s="18">
        <v>1.988</v>
      </c>
      <c r="T77" s="18">
        <v>2.4089999999999998</v>
      </c>
      <c r="U77" s="18">
        <v>62</v>
      </c>
      <c r="V77" s="28" t="s">
        <v>347</v>
      </c>
      <c r="W77" s="28" t="s">
        <v>348</v>
      </c>
      <c r="X77" s="28" t="s">
        <v>348</v>
      </c>
      <c r="Y77" s="28" t="s">
        <v>349</v>
      </c>
      <c r="Z77" s="28" t="s">
        <v>365</v>
      </c>
      <c r="AA77" s="18" t="s">
        <v>351</v>
      </c>
      <c r="AB77" s="18">
        <v>167231</v>
      </c>
      <c r="AC77" s="18" t="s">
        <v>377</v>
      </c>
    </row>
    <row r="78" spans="1:31" s="18" customFormat="1">
      <c r="A78" s="18" t="s">
        <v>378</v>
      </c>
      <c r="B78" s="18">
        <v>9559272</v>
      </c>
      <c r="C78" s="18">
        <v>14547</v>
      </c>
      <c r="D78" s="29">
        <f t="shared" si="0"/>
        <v>51.662049861495845</v>
      </c>
      <c r="E78" s="18">
        <v>339</v>
      </c>
      <c r="F78" s="29">
        <f t="shared" si="1"/>
        <v>1.2039207330066055</v>
      </c>
      <c r="G78" s="18">
        <v>13134</v>
      </c>
      <c r="H78" s="29">
        <f t="shared" si="2"/>
        <v>46.643937779671852</v>
      </c>
      <c r="I78" s="18">
        <v>134</v>
      </c>
      <c r="J78" s="29">
        <f t="shared" si="3"/>
        <v>0.47588607145393846</v>
      </c>
      <c r="K78" s="18">
        <v>4</v>
      </c>
      <c r="L78" s="29">
        <f t="shared" si="4"/>
        <v>1.4205554371759358E-2</v>
      </c>
      <c r="M78" s="18">
        <f t="shared" si="5"/>
        <v>28158</v>
      </c>
      <c r="N78" s="18">
        <f t="shared" si="6"/>
        <v>0.93547068953408941</v>
      </c>
      <c r="O78" s="18">
        <v>0</v>
      </c>
      <c r="P78" s="18">
        <v>0.93200000000000005</v>
      </c>
      <c r="Q78" s="18">
        <v>0.88400000000000001</v>
      </c>
      <c r="R78" s="18">
        <v>0.91800000000000004</v>
      </c>
      <c r="S78" s="18">
        <v>1.429</v>
      </c>
      <c r="T78" s="18">
        <v>2.4660000000000002</v>
      </c>
      <c r="U78" s="18">
        <v>67</v>
      </c>
      <c r="V78" s="28" t="s">
        <v>354</v>
      </c>
      <c r="W78" s="28" t="s">
        <v>355</v>
      </c>
      <c r="X78" s="28" t="s">
        <v>355</v>
      </c>
      <c r="Y78" s="28" t="s">
        <v>358</v>
      </c>
      <c r="Z78" s="28" t="s">
        <v>365</v>
      </c>
      <c r="AA78" s="28" t="s">
        <v>351</v>
      </c>
      <c r="AB78" s="18">
        <v>194367</v>
      </c>
      <c r="AC78" s="18" t="s">
        <v>379</v>
      </c>
      <c r="AD78" s="18">
        <v>329908</v>
      </c>
      <c r="AE78" s="18">
        <v>1.06</v>
      </c>
    </row>
    <row r="79" spans="1:31" s="18" customFormat="1">
      <c r="A79" s="18" t="s">
        <v>380</v>
      </c>
      <c r="B79" s="18">
        <v>9559261</v>
      </c>
      <c r="C79" s="18">
        <v>1777</v>
      </c>
      <c r="D79" s="29">
        <f t="shared" si="0"/>
        <v>64.151624548736464</v>
      </c>
      <c r="E79" s="18">
        <v>46</v>
      </c>
      <c r="F79" s="29">
        <f t="shared" si="1"/>
        <v>1.6606498194945849</v>
      </c>
      <c r="G79" s="18">
        <v>923</v>
      </c>
      <c r="H79" s="29">
        <f t="shared" si="2"/>
        <v>33.321299638989167</v>
      </c>
      <c r="I79" s="18">
        <v>24</v>
      </c>
      <c r="J79" s="29">
        <f t="shared" si="3"/>
        <v>0.86642599277978338</v>
      </c>
      <c r="K79" s="18">
        <v>0</v>
      </c>
      <c r="L79" s="29">
        <f t="shared" si="4"/>
        <v>0</v>
      </c>
      <c r="M79" s="18">
        <f t="shared" si="5"/>
        <v>2770</v>
      </c>
      <c r="N79" s="18">
        <f>(I79+K79)*100/(C79+P79+K79+100+E79)</f>
        <v>1.2474797011662377</v>
      </c>
      <c r="O79" s="18">
        <v>0</v>
      </c>
      <c r="P79" s="18">
        <v>0.879</v>
      </c>
      <c r="Q79" s="18">
        <v>0.84499999999999997</v>
      </c>
      <c r="R79" s="18">
        <v>0.88</v>
      </c>
      <c r="S79" s="18">
        <v>1.5289999999999999</v>
      </c>
      <c r="T79" s="18">
        <v>0</v>
      </c>
      <c r="U79" s="18">
        <v>52</v>
      </c>
      <c r="V79" s="28" t="s">
        <v>354</v>
      </c>
      <c r="W79" s="28" t="s">
        <v>355</v>
      </c>
      <c r="X79" s="28" t="s">
        <v>355</v>
      </c>
      <c r="Y79" s="28" t="s">
        <v>381</v>
      </c>
      <c r="Z79" s="28" t="s">
        <v>350</v>
      </c>
      <c r="AA79" s="28" t="s">
        <v>351</v>
      </c>
      <c r="AB79" s="18">
        <v>195037</v>
      </c>
      <c r="AC79" s="18" t="s">
        <v>382</v>
      </c>
      <c r="AD79" s="18">
        <v>329907</v>
      </c>
      <c r="AE79" s="18">
        <v>1.17</v>
      </c>
    </row>
    <row r="80" spans="1:31" s="18" customFormat="1">
      <c r="A80" s="28" t="s">
        <v>383</v>
      </c>
      <c r="B80" s="18">
        <v>9559430</v>
      </c>
      <c r="C80" s="18">
        <v>8366</v>
      </c>
      <c r="D80" s="29">
        <f t="shared" si="0"/>
        <v>80.349596619285435</v>
      </c>
      <c r="E80" s="18">
        <v>175</v>
      </c>
      <c r="F80" s="29">
        <f t="shared" si="1"/>
        <v>1.6807529773338457</v>
      </c>
      <c r="G80" s="18">
        <v>1816</v>
      </c>
      <c r="H80" s="29">
        <f t="shared" si="2"/>
        <v>17.441413753361505</v>
      </c>
      <c r="I80" s="18">
        <v>53</v>
      </c>
      <c r="J80" s="29">
        <f t="shared" si="3"/>
        <v>0.50902804456396467</v>
      </c>
      <c r="K80" s="18">
        <v>2</v>
      </c>
      <c r="L80" s="29">
        <f t="shared" si="4"/>
        <v>1.920860545524395E-2</v>
      </c>
      <c r="M80" s="18">
        <f t="shared" si="5"/>
        <v>10412</v>
      </c>
      <c r="N80" s="18">
        <f t="shared" si="6"/>
        <v>0.64185181952153803</v>
      </c>
      <c r="O80" s="18">
        <v>0</v>
      </c>
      <c r="P80" s="18">
        <v>0.95599999999999996</v>
      </c>
      <c r="Q80" s="18">
        <v>0.83699999999999997</v>
      </c>
      <c r="R80" s="18">
        <v>0.876</v>
      </c>
      <c r="S80" s="18">
        <v>1.482</v>
      </c>
      <c r="T80" s="18">
        <v>2.6819999999999999</v>
      </c>
      <c r="U80" s="18">
        <v>48</v>
      </c>
      <c r="V80" s="28" t="s">
        <v>347</v>
      </c>
      <c r="W80" s="28" t="s">
        <v>348</v>
      </c>
      <c r="X80" s="28" t="s">
        <v>348</v>
      </c>
      <c r="Y80" s="28" t="s">
        <v>349</v>
      </c>
      <c r="Z80" s="28" t="s">
        <v>384</v>
      </c>
      <c r="AA80" s="28" t="s">
        <v>351</v>
      </c>
      <c r="AB80" s="18">
        <v>211239</v>
      </c>
      <c r="AC80" s="18" t="s">
        <v>385</v>
      </c>
      <c r="AD80" s="18">
        <v>741128</v>
      </c>
    </row>
    <row r="81" spans="1:31" s="18" customFormat="1">
      <c r="A81" s="28" t="s">
        <v>386</v>
      </c>
      <c r="B81" s="18">
        <v>9559290</v>
      </c>
      <c r="C81" s="18">
        <v>3416</v>
      </c>
      <c r="D81" s="29">
        <f t="shared" si="0"/>
        <v>74.634039764037581</v>
      </c>
      <c r="E81" s="18">
        <v>89</v>
      </c>
      <c r="F81" s="29">
        <f t="shared" si="1"/>
        <v>1.9445051343674897</v>
      </c>
      <c r="G81" s="18">
        <v>1067</v>
      </c>
      <c r="H81" s="29">
        <f t="shared" si="2"/>
        <v>23.312213240113611</v>
      </c>
      <c r="I81" s="18">
        <v>4</v>
      </c>
      <c r="J81" s="29">
        <f t="shared" si="3"/>
        <v>8.7393489185055712E-2</v>
      </c>
      <c r="K81" s="18">
        <v>1</v>
      </c>
      <c r="L81" s="29">
        <f t="shared" si="4"/>
        <v>2.1848372296263928E-2</v>
      </c>
      <c r="M81" s="18">
        <f t="shared" si="5"/>
        <v>4577</v>
      </c>
      <c r="N81" s="18">
        <f>(I81+K81)*100/(C81+P81+K81+100+E81)</f>
        <v>0.13862073477861159</v>
      </c>
      <c r="O81" s="18">
        <v>0</v>
      </c>
      <c r="P81" s="18">
        <v>0.96399999999999997</v>
      </c>
      <c r="Q81" s="18">
        <v>0.84899999999999998</v>
      </c>
      <c r="R81" s="18">
        <v>0.93100000000000005</v>
      </c>
      <c r="S81" s="18">
        <v>1.8440000000000001</v>
      </c>
      <c r="T81" s="18">
        <v>4.5789999999999997</v>
      </c>
      <c r="U81" s="18">
        <v>25</v>
      </c>
      <c r="V81" s="28" t="s">
        <v>354</v>
      </c>
      <c r="W81" s="28" t="s">
        <v>355</v>
      </c>
      <c r="X81" s="28" t="s">
        <v>348</v>
      </c>
      <c r="Y81" s="28" t="s">
        <v>349</v>
      </c>
      <c r="Z81" s="28" t="s">
        <v>350</v>
      </c>
      <c r="AA81" s="28" t="s">
        <v>351</v>
      </c>
      <c r="AB81" s="18">
        <v>196886</v>
      </c>
      <c r="AC81" s="18" t="s">
        <v>387</v>
      </c>
      <c r="AD81" s="18">
        <v>741338</v>
      </c>
    </row>
    <row r="82" spans="1:31" s="18" customFormat="1">
      <c r="A82" s="18" t="s">
        <v>388</v>
      </c>
      <c r="B82" s="18">
        <v>9559547</v>
      </c>
      <c r="C82" s="18">
        <v>4085</v>
      </c>
      <c r="D82" s="29">
        <f t="shared" si="0"/>
        <v>53.280292161210383</v>
      </c>
      <c r="E82" s="18">
        <v>150</v>
      </c>
      <c r="F82" s="29">
        <f t="shared" si="1"/>
        <v>1.956436676666232</v>
      </c>
      <c r="G82" s="18">
        <v>3171</v>
      </c>
      <c r="H82" s="29">
        <f t="shared" si="2"/>
        <v>41.359071344724143</v>
      </c>
      <c r="I82" s="18">
        <v>258</v>
      </c>
      <c r="J82" s="29">
        <f t="shared" si="3"/>
        <v>3.365071083865919</v>
      </c>
      <c r="K82" s="18">
        <v>3</v>
      </c>
      <c r="L82" s="29">
        <f t="shared" si="4"/>
        <v>3.912873353332464E-2</v>
      </c>
      <c r="M82" s="18">
        <f t="shared" si="5"/>
        <v>7667</v>
      </c>
      <c r="N82" s="18">
        <f t="shared" si="6"/>
        <v>6.0855828810921411</v>
      </c>
      <c r="O82" s="18">
        <v>0</v>
      </c>
      <c r="P82" s="18">
        <v>0.82499999999999996</v>
      </c>
      <c r="Q82" s="18">
        <v>0.77800000000000002</v>
      </c>
      <c r="R82" s="18">
        <v>0.80200000000000005</v>
      </c>
      <c r="S82" s="18">
        <v>1.381</v>
      </c>
      <c r="T82" s="18">
        <v>2.6259999999999999</v>
      </c>
      <c r="U82" s="18">
        <v>63</v>
      </c>
      <c r="V82" s="28" t="s">
        <v>354</v>
      </c>
      <c r="W82" s="28" t="s">
        <v>355</v>
      </c>
      <c r="X82" s="28" t="s">
        <v>355</v>
      </c>
      <c r="Y82" s="28" t="s">
        <v>368</v>
      </c>
      <c r="Z82" s="28" t="s">
        <v>365</v>
      </c>
      <c r="AA82" s="28" t="s">
        <v>351</v>
      </c>
      <c r="AB82" s="18">
        <v>199278</v>
      </c>
      <c r="AC82" s="18" t="s">
        <v>389</v>
      </c>
      <c r="AD82" s="18">
        <v>741545</v>
      </c>
      <c r="AE82" s="18">
        <v>1.24</v>
      </c>
    </row>
    <row r="83" spans="1:31" s="18" customFormat="1">
      <c r="A83" s="18" t="s">
        <v>390</v>
      </c>
      <c r="B83" s="18">
        <v>9559505</v>
      </c>
      <c r="C83" s="18">
        <v>18587</v>
      </c>
      <c r="D83" s="29">
        <f t="shared" si="0"/>
        <v>59.182958670317774</v>
      </c>
      <c r="E83" s="18">
        <v>537</v>
      </c>
      <c r="F83" s="29">
        <f t="shared" si="1"/>
        <v>1.7098643571292109</v>
      </c>
      <c r="G83" s="18">
        <v>12223</v>
      </c>
      <c r="H83" s="29">
        <f t="shared" si="2"/>
        <v>38.919314780615167</v>
      </c>
      <c r="I83" s="18">
        <v>59</v>
      </c>
      <c r="J83" s="29">
        <f t="shared" si="3"/>
        <v>0.18786219193784628</v>
      </c>
      <c r="K83" s="18">
        <v>0</v>
      </c>
      <c r="L83" s="29">
        <f t="shared" si="4"/>
        <v>0</v>
      </c>
      <c r="M83" s="18">
        <f t="shared" si="5"/>
        <v>31406</v>
      </c>
      <c r="N83" s="18">
        <f t="shared" si="6"/>
        <v>0.3140313352175923</v>
      </c>
      <c r="O83" s="18">
        <v>0</v>
      </c>
      <c r="P83" s="18">
        <v>0.93400000000000005</v>
      </c>
      <c r="Q83" s="18">
        <v>0.78900000000000003</v>
      </c>
      <c r="R83" s="18">
        <v>0.90800000000000003</v>
      </c>
      <c r="S83" s="18">
        <v>1.526</v>
      </c>
      <c r="T83" s="18">
        <v>0</v>
      </c>
      <c r="U83" s="18">
        <v>74</v>
      </c>
      <c r="V83" s="28" t="s">
        <v>354</v>
      </c>
      <c r="W83" s="28" t="s">
        <v>348</v>
      </c>
      <c r="X83" s="28" t="s">
        <v>348</v>
      </c>
      <c r="Y83" s="28" t="s">
        <v>368</v>
      </c>
      <c r="Z83" s="28" t="s">
        <v>362</v>
      </c>
      <c r="AA83" s="28" t="s">
        <v>351</v>
      </c>
      <c r="AB83" s="18">
        <v>202252</v>
      </c>
      <c r="AC83" s="18" t="s">
        <v>391</v>
      </c>
      <c r="AD83" s="18">
        <v>741478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4"/>
  <sheetViews>
    <sheetView topLeftCell="A70" workbookViewId="0">
      <selection activeCell="F35" sqref="F35"/>
    </sheetView>
  </sheetViews>
  <sheetFormatPr defaultColWidth="9" defaultRowHeight="15"/>
  <cols>
    <col min="1" max="1" width="11.140625" style="11" customWidth="1"/>
    <col min="2" max="3" width="9" style="11"/>
    <col min="4" max="4" width="9" style="16"/>
    <col min="5" max="5" width="9" style="11"/>
    <col min="6" max="6" width="9" style="16"/>
    <col min="7" max="7" width="9" style="11"/>
    <col min="8" max="8" width="9" style="16"/>
    <col min="9" max="9" width="9" style="11"/>
    <col min="10" max="10" width="9" style="16"/>
    <col min="11" max="11" width="9" style="11"/>
    <col min="12" max="12" width="9" style="16"/>
    <col min="13" max="27" width="9" style="11"/>
    <col min="28" max="28" width="14.28515625" style="11" customWidth="1"/>
    <col min="29" max="29" width="16.42578125" style="11" customWidth="1"/>
    <col min="30" max="16384" width="9" style="11"/>
  </cols>
  <sheetData>
    <row r="1" spans="1:34">
      <c r="A1" s="9" t="s">
        <v>20</v>
      </c>
      <c r="B1" s="9" t="s">
        <v>21</v>
      </c>
      <c r="C1" s="9" t="s">
        <v>27</v>
      </c>
      <c r="D1" s="15" t="s">
        <v>28</v>
      </c>
      <c r="E1" s="9" t="s">
        <v>22</v>
      </c>
      <c r="F1" s="15" t="s">
        <v>23</v>
      </c>
      <c r="G1" s="9" t="s">
        <v>24</v>
      </c>
      <c r="H1" s="15" t="s">
        <v>25</v>
      </c>
      <c r="I1" s="9" t="s">
        <v>26</v>
      </c>
      <c r="J1" s="15" t="s">
        <v>29</v>
      </c>
      <c r="K1" s="9" t="s">
        <v>32</v>
      </c>
      <c r="L1" s="15" t="s">
        <v>30</v>
      </c>
      <c r="M1" s="9" t="s">
        <v>31</v>
      </c>
      <c r="N1" s="10" t="s">
        <v>34</v>
      </c>
      <c r="O1" s="9" t="s">
        <v>33</v>
      </c>
      <c r="P1" s="9" t="s">
        <v>35</v>
      </c>
      <c r="Q1" s="9" t="s">
        <v>36</v>
      </c>
      <c r="R1" s="9" t="s">
        <v>37</v>
      </c>
      <c r="S1" s="9" t="s">
        <v>38</v>
      </c>
      <c r="T1" s="9" t="s">
        <v>39</v>
      </c>
      <c r="U1" s="9" t="s">
        <v>85</v>
      </c>
      <c r="V1" s="9" t="s">
        <v>86</v>
      </c>
      <c r="W1" s="9" t="s">
        <v>87</v>
      </c>
      <c r="X1" s="9" t="s">
        <v>88</v>
      </c>
      <c r="Y1" s="9" t="s">
        <v>89</v>
      </c>
      <c r="Z1" s="9" t="s">
        <v>105</v>
      </c>
      <c r="AA1" s="9" t="s">
        <v>106</v>
      </c>
      <c r="AB1" s="9" t="s">
        <v>107</v>
      </c>
      <c r="AC1" s="9" t="s">
        <v>229</v>
      </c>
      <c r="AD1" s="9" t="s">
        <v>92</v>
      </c>
      <c r="AE1" s="9" t="s">
        <v>93</v>
      </c>
      <c r="AF1" s="9" t="s">
        <v>99</v>
      </c>
      <c r="AG1" s="9" t="s">
        <v>90</v>
      </c>
      <c r="AH1" s="11" t="s">
        <v>226</v>
      </c>
    </row>
    <row r="2" spans="1:34">
      <c r="A2" s="11" t="s">
        <v>100</v>
      </c>
      <c r="B2" s="18">
        <v>9559249</v>
      </c>
      <c r="C2" s="11">
        <v>15865</v>
      </c>
      <c r="D2" s="16">
        <f t="shared" ref="D2:D94" si="0">C2*100/M2</f>
        <v>81.400718317085691</v>
      </c>
      <c r="E2" s="11">
        <v>99</v>
      </c>
      <c r="F2" s="16">
        <f t="shared" ref="F2:F94" si="1">E2*100/M2</f>
        <v>0.50795279630579782</v>
      </c>
      <c r="G2" s="11">
        <v>2798</v>
      </c>
      <c r="H2" s="16">
        <f t="shared" ref="H2:H94" si="2">G2*100/M2</f>
        <v>14.35608004104669</v>
      </c>
      <c r="I2" s="11">
        <v>660</v>
      </c>
      <c r="J2" s="16">
        <f>I2*100/M2</f>
        <v>3.3863519753719857</v>
      </c>
      <c r="K2" s="11">
        <v>68</v>
      </c>
      <c r="L2" s="16">
        <f t="shared" ref="L2:L94" si="3">K2*100/M2</f>
        <v>0.34889687018984095</v>
      </c>
      <c r="M2" s="11">
        <f t="shared" ref="M2:M94" si="4">C2+E2+G2+I2+K2</f>
        <v>19490</v>
      </c>
      <c r="N2" s="11">
        <f>(I2+K2)*100/(C2+I2+K2+100+E2)</f>
        <v>4.3353978084802289</v>
      </c>
      <c r="O2" s="12">
        <v>1</v>
      </c>
      <c r="P2" s="11">
        <v>0.97899999999999998</v>
      </c>
      <c r="Q2" s="11">
        <v>0.98499999999999999</v>
      </c>
      <c r="R2" s="11">
        <v>1.0029999999999999</v>
      </c>
      <c r="S2" s="11">
        <v>1.9590000000000001</v>
      </c>
      <c r="T2" s="11">
        <v>2.41</v>
      </c>
      <c r="U2" s="11">
        <v>74</v>
      </c>
      <c r="V2" s="12" t="s">
        <v>74</v>
      </c>
      <c r="W2" s="12" t="s">
        <v>76</v>
      </c>
      <c r="X2" s="12" t="s">
        <v>76</v>
      </c>
      <c r="Y2" s="12" t="s">
        <v>75</v>
      </c>
      <c r="Z2" s="11">
        <v>1</v>
      </c>
      <c r="AA2" s="12" t="s">
        <v>76</v>
      </c>
      <c r="AB2" s="11" t="s">
        <v>230</v>
      </c>
      <c r="AC2" s="12" t="s">
        <v>108</v>
      </c>
      <c r="AD2" s="11">
        <v>152383</v>
      </c>
      <c r="AE2" s="11" t="s">
        <v>111</v>
      </c>
      <c r="AF2" s="11">
        <v>329910</v>
      </c>
      <c r="AG2" s="11" t="s">
        <v>228</v>
      </c>
    </row>
    <row r="3" spans="1:34">
      <c r="A3" s="12" t="s">
        <v>101</v>
      </c>
      <c r="B3" s="11">
        <v>9559299</v>
      </c>
      <c r="C3" s="11">
        <v>3679</v>
      </c>
      <c r="D3" s="16">
        <f t="shared" si="0"/>
        <v>62.792285372930536</v>
      </c>
      <c r="E3" s="11">
        <v>41</v>
      </c>
      <c r="F3" s="16">
        <f t="shared" si="1"/>
        <v>0.69977811913295784</v>
      </c>
      <c r="G3" s="11">
        <v>1725</v>
      </c>
      <c r="H3" s="16">
        <f t="shared" si="2"/>
        <v>29.441884280593957</v>
      </c>
      <c r="I3" s="11">
        <v>405</v>
      </c>
      <c r="J3" s="16">
        <f t="shared" ref="J3:J94" si="5">I3*100/M3</f>
        <v>6.9124423963133639</v>
      </c>
      <c r="K3" s="11">
        <v>9</v>
      </c>
      <c r="L3" s="16">
        <f t="shared" si="3"/>
        <v>0.15360983102918588</v>
      </c>
      <c r="M3" s="11">
        <f t="shared" si="4"/>
        <v>5859</v>
      </c>
      <c r="N3" s="11">
        <f>(I3+K3)*100/(C3+I3+K3+100+E3)</f>
        <v>9.7779877184695323</v>
      </c>
      <c r="O3" s="12">
        <v>1</v>
      </c>
      <c r="P3" s="11">
        <v>0.91100000000000003</v>
      </c>
      <c r="Q3" s="11">
        <v>0.90100000000000002</v>
      </c>
      <c r="R3" s="11">
        <v>0.92100000000000004</v>
      </c>
      <c r="S3" s="11">
        <v>1.6040000000000001</v>
      </c>
      <c r="T3" s="11">
        <v>3.1850000000000001</v>
      </c>
      <c r="U3" s="11">
        <v>55</v>
      </c>
      <c r="V3" s="12" t="s">
        <v>71</v>
      </c>
      <c r="W3" s="12" t="s">
        <v>73</v>
      </c>
      <c r="X3" s="12" t="s">
        <v>73</v>
      </c>
      <c r="Y3" s="12" t="s">
        <v>75</v>
      </c>
      <c r="Z3" s="11">
        <v>1</v>
      </c>
      <c r="AA3" s="12" t="s">
        <v>76</v>
      </c>
      <c r="AB3" s="12" t="s">
        <v>73</v>
      </c>
      <c r="AC3" s="12" t="s">
        <v>108</v>
      </c>
      <c r="AD3" s="11">
        <v>197418</v>
      </c>
      <c r="AE3" s="12" t="s">
        <v>112</v>
      </c>
      <c r="AF3" s="11">
        <v>741250</v>
      </c>
      <c r="AG3" s="12" t="s">
        <v>116</v>
      </c>
      <c r="AH3" s="11">
        <v>1.08</v>
      </c>
    </row>
    <row r="4" spans="1:34">
      <c r="A4" s="12" t="s">
        <v>102</v>
      </c>
      <c r="B4" s="11">
        <v>9559557</v>
      </c>
      <c r="C4" s="11">
        <v>25504</v>
      </c>
      <c r="D4" s="16">
        <f t="shared" si="0"/>
        <v>74.835680751173712</v>
      </c>
      <c r="E4" s="11">
        <v>594</v>
      </c>
      <c r="F4" s="16">
        <f t="shared" si="1"/>
        <v>1.7429577464788732</v>
      </c>
      <c r="G4" s="11">
        <v>7823</v>
      </c>
      <c r="H4" s="16">
        <f t="shared" si="2"/>
        <v>22.954812206572768</v>
      </c>
      <c r="I4" s="11">
        <v>139</v>
      </c>
      <c r="J4" s="16">
        <f t="shared" si="5"/>
        <v>0.40786384976525819</v>
      </c>
      <c r="K4" s="11">
        <v>20</v>
      </c>
      <c r="L4" s="16">
        <f t="shared" si="3"/>
        <v>5.8685446009389672E-2</v>
      </c>
      <c r="M4" s="11">
        <f t="shared" si="4"/>
        <v>34080</v>
      </c>
      <c r="N4" s="11">
        <f t="shared" ref="N4:N66" si="6">(I4+K4)*100/(C4+I4+K4+200)</f>
        <v>0.61477786799675216</v>
      </c>
      <c r="O4" s="12">
        <v>0</v>
      </c>
      <c r="P4" s="11">
        <v>0.88</v>
      </c>
      <c r="Q4" s="11">
        <v>0.81499999999999995</v>
      </c>
      <c r="R4" s="11">
        <v>0.83799999999999997</v>
      </c>
      <c r="S4" s="11">
        <v>1.5640000000000001</v>
      </c>
      <c r="T4" s="11">
        <v>2.3929999999999998</v>
      </c>
      <c r="U4" s="11">
        <v>65</v>
      </c>
      <c r="V4" s="12" t="s">
        <v>74</v>
      </c>
      <c r="W4" s="12" t="s">
        <v>76</v>
      </c>
      <c r="X4" s="12" t="s">
        <v>76</v>
      </c>
      <c r="Y4" s="12" t="s">
        <v>75</v>
      </c>
      <c r="Z4" s="11">
        <v>1</v>
      </c>
      <c r="AA4" s="12" t="s">
        <v>76</v>
      </c>
      <c r="AB4" s="12" t="s">
        <v>73</v>
      </c>
      <c r="AC4" s="12" t="s">
        <v>108</v>
      </c>
      <c r="AD4" s="11">
        <v>180206</v>
      </c>
      <c r="AE4" s="12" t="s">
        <v>113</v>
      </c>
      <c r="AF4" s="11">
        <v>741548</v>
      </c>
      <c r="AG4" s="12" t="s">
        <v>117</v>
      </c>
      <c r="AH4" s="11">
        <v>1.1000000000000001</v>
      </c>
    </row>
    <row r="5" spans="1:34">
      <c r="A5" s="11" t="s">
        <v>103</v>
      </c>
      <c r="B5" s="11">
        <v>9559230</v>
      </c>
      <c r="C5" s="11">
        <v>21250</v>
      </c>
      <c r="D5" s="16">
        <f t="shared" si="0"/>
        <v>34.237195288961928</v>
      </c>
      <c r="E5" s="11">
        <v>6036</v>
      </c>
      <c r="F5" s="16">
        <f t="shared" si="1"/>
        <v>9.7249746241964328</v>
      </c>
      <c r="G5" s="11">
        <v>24649</v>
      </c>
      <c r="H5" s="16">
        <f t="shared" si="2"/>
        <v>39.713535373064595</v>
      </c>
      <c r="I5" s="11">
        <v>9899</v>
      </c>
      <c r="J5" s="16">
        <f t="shared" si="5"/>
        <v>15.9488939371969</v>
      </c>
      <c r="K5" s="11">
        <v>233</v>
      </c>
      <c r="L5" s="16">
        <f t="shared" si="3"/>
        <v>0.37540077658014726</v>
      </c>
      <c r="M5" s="11">
        <f t="shared" si="4"/>
        <v>62067</v>
      </c>
      <c r="N5" s="11">
        <f t="shared" si="6"/>
        <v>32.081565448673295</v>
      </c>
      <c r="O5" s="11">
        <v>1</v>
      </c>
      <c r="P5" s="11">
        <v>0.98899999999999999</v>
      </c>
      <c r="Q5" s="11">
        <v>0.82599999999999996</v>
      </c>
      <c r="R5" s="11">
        <v>0.83299999999999996</v>
      </c>
      <c r="S5" s="11">
        <v>1.8480000000000001</v>
      </c>
      <c r="T5" s="11">
        <v>2.613</v>
      </c>
      <c r="U5" s="11">
        <v>52</v>
      </c>
      <c r="V5" s="12" t="s">
        <v>74</v>
      </c>
      <c r="W5" s="12" t="s">
        <v>76</v>
      </c>
      <c r="X5" s="12" t="s">
        <v>76</v>
      </c>
      <c r="Y5" s="12" t="s">
        <v>75</v>
      </c>
      <c r="Z5" s="11">
        <v>3</v>
      </c>
      <c r="AA5" s="12" t="s">
        <v>73</v>
      </c>
      <c r="AB5" s="12" t="s">
        <v>73</v>
      </c>
      <c r="AC5" s="12" t="s">
        <v>109</v>
      </c>
      <c r="AD5" s="11">
        <v>160190</v>
      </c>
      <c r="AE5" s="11" t="s">
        <v>114</v>
      </c>
      <c r="AF5" s="11">
        <v>329882</v>
      </c>
      <c r="AG5" s="12" t="s">
        <v>118</v>
      </c>
    </row>
    <row r="6" spans="1:34">
      <c r="A6" s="11" t="s">
        <v>104</v>
      </c>
      <c r="B6" s="11">
        <v>9559273</v>
      </c>
      <c r="C6" s="11">
        <v>6457</v>
      </c>
      <c r="D6" s="16">
        <f t="shared" si="0"/>
        <v>46.966831539132961</v>
      </c>
      <c r="E6" s="11">
        <v>174</v>
      </c>
      <c r="F6" s="16">
        <f t="shared" si="1"/>
        <v>1.2656386383473961</v>
      </c>
      <c r="G6" s="11">
        <v>4595</v>
      </c>
      <c r="H6" s="16">
        <f t="shared" si="2"/>
        <v>33.423043351760256</v>
      </c>
      <c r="I6" s="11">
        <v>2502</v>
      </c>
      <c r="J6" s="16">
        <f t="shared" si="5"/>
        <v>18.19901076520221</v>
      </c>
      <c r="K6" s="11">
        <v>20</v>
      </c>
      <c r="L6" s="16">
        <f t="shared" si="3"/>
        <v>0.14547570555717196</v>
      </c>
      <c r="M6" s="11">
        <f t="shared" si="4"/>
        <v>13748</v>
      </c>
      <c r="N6" s="11">
        <f t="shared" si="6"/>
        <v>27.475759886697897</v>
      </c>
      <c r="O6" s="11">
        <v>1</v>
      </c>
      <c r="P6" s="11">
        <v>0.99099999999999999</v>
      </c>
      <c r="Q6" s="11">
        <v>0.88600000000000001</v>
      </c>
      <c r="R6" s="11">
        <v>0.89100000000000001</v>
      </c>
      <c r="S6" s="11">
        <v>1.5960000000000001</v>
      </c>
      <c r="T6" s="11">
        <v>2.7719999999999998</v>
      </c>
      <c r="U6" s="11">
        <v>73</v>
      </c>
      <c r="V6" s="12" t="s">
        <v>74</v>
      </c>
      <c r="W6" s="12" t="s">
        <v>76</v>
      </c>
      <c r="X6" s="12" t="s">
        <v>76</v>
      </c>
      <c r="Y6" s="12" t="s">
        <v>75</v>
      </c>
      <c r="Z6" s="11">
        <v>3</v>
      </c>
      <c r="AA6" s="12" t="s">
        <v>76</v>
      </c>
      <c r="AB6" s="12" t="s">
        <v>73</v>
      </c>
      <c r="AC6" s="12" t="s">
        <v>110</v>
      </c>
      <c r="AE6" s="11" t="s">
        <v>115</v>
      </c>
      <c r="AF6" s="11">
        <v>329904</v>
      </c>
      <c r="AG6" s="14" t="s">
        <v>119</v>
      </c>
    </row>
    <row r="7" spans="1:34" s="20" customFormat="1">
      <c r="A7" s="14" t="s">
        <v>120</v>
      </c>
      <c r="B7" s="20">
        <v>9559549</v>
      </c>
      <c r="C7" s="20">
        <v>21316</v>
      </c>
      <c r="D7" s="19">
        <f t="shared" si="0"/>
        <v>78.854690736904416</v>
      </c>
      <c r="E7" s="20">
        <v>817</v>
      </c>
      <c r="F7" s="19">
        <f t="shared" si="1"/>
        <v>3.0223438887244747</v>
      </c>
      <c r="G7" s="20">
        <v>4846</v>
      </c>
      <c r="H7" s="19">
        <f t="shared" si="2"/>
        <v>17.926901450133176</v>
      </c>
      <c r="I7" s="20">
        <v>50</v>
      </c>
      <c r="J7" s="19">
        <f t="shared" si="5"/>
        <v>0.18496596626220776</v>
      </c>
      <c r="K7" s="20">
        <v>3</v>
      </c>
      <c r="L7" s="19">
        <f t="shared" si="3"/>
        <v>1.1097957975732466E-2</v>
      </c>
      <c r="M7" s="20">
        <f t="shared" si="4"/>
        <v>27032</v>
      </c>
      <c r="N7" s="11">
        <f t="shared" si="6"/>
        <v>0.24572302842041818</v>
      </c>
      <c r="O7" s="20">
        <v>0</v>
      </c>
      <c r="P7" s="20">
        <v>0.95499999999999996</v>
      </c>
      <c r="Q7" s="20">
        <v>0.876</v>
      </c>
      <c r="R7" s="20">
        <v>0.92500000000000004</v>
      </c>
      <c r="S7" s="20">
        <v>1.855</v>
      </c>
      <c r="T7" s="20">
        <v>2.4409999999999998</v>
      </c>
      <c r="U7" s="20">
        <v>72</v>
      </c>
      <c r="V7" s="20" t="s">
        <v>71</v>
      </c>
      <c r="W7" s="20" t="s">
        <v>76</v>
      </c>
      <c r="X7" s="20" t="s">
        <v>76</v>
      </c>
      <c r="Y7" s="20" t="s">
        <v>84</v>
      </c>
      <c r="Z7" s="20">
        <v>0</v>
      </c>
      <c r="AA7" s="20" t="s">
        <v>76</v>
      </c>
      <c r="AB7" s="20" t="s">
        <v>73</v>
      </c>
      <c r="AC7" s="20" t="s">
        <v>131</v>
      </c>
      <c r="AD7" s="20">
        <v>199354</v>
      </c>
      <c r="AE7" s="20" t="s">
        <v>132</v>
      </c>
      <c r="AF7" s="20">
        <v>741538</v>
      </c>
      <c r="AG7" s="20" t="s">
        <v>127</v>
      </c>
    </row>
    <row r="8" spans="1:34" s="20" customFormat="1">
      <c r="A8" s="20" t="s">
        <v>103</v>
      </c>
      <c r="B8" s="20">
        <v>9559229</v>
      </c>
      <c r="C8" s="20">
        <v>24251</v>
      </c>
      <c r="D8" s="19">
        <f t="shared" si="0"/>
        <v>33.570509004831187</v>
      </c>
      <c r="E8" s="20">
        <v>7117</v>
      </c>
      <c r="F8" s="19">
        <f t="shared" si="1"/>
        <v>9.8520189925109705</v>
      </c>
      <c r="G8" s="20">
        <v>27507</v>
      </c>
      <c r="H8" s="19">
        <f t="shared" si="2"/>
        <v>38.077769625825383</v>
      </c>
      <c r="I8" s="20">
        <v>13160</v>
      </c>
      <c r="J8" s="19">
        <f t="shared" si="5"/>
        <v>18.217306441119064</v>
      </c>
      <c r="K8" s="20">
        <v>204</v>
      </c>
      <c r="L8" s="19">
        <f t="shared" si="3"/>
        <v>0.28239593571339583</v>
      </c>
      <c r="M8" s="20">
        <f t="shared" si="4"/>
        <v>72239</v>
      </c>
      <c r="N8" s="11">
        <f t="shared" si="6"/>
        <v>35.340473357133412</v>
      </c>
      <c r="O8" s="20">
        <v>1</v>
      </c>
      <c r="P8" s="20">
        <v>0.97199999999999998</v>
      </c>
      <c r="Q8" s="20">
        <v>0.83399999999999996</v>
      </c>
      <c r="R8" s="20">
        <v>0.82699999999999996</v>
      </c>
      <c r="S8" s="20">
        <v>1.796</v>
      </c>
      <c r="T8" s="20">
        <v>2.4809999999999999</v>
      </c>
      <c r="U8" s="20">
        <v>52</v>
      </c>
      <c r="V8" s="20" t="s">
        <v>74</v>
      </c>
      <c r="W8" s="20" t="s">
        <v>76</v>
      </c>
      <c r="X8" s="20" t="s">
        <v>76</v>
      </c>
      <c r="Y8" s="20" t="s">
        <v>75</v>
      </c>
      <c r="Z8" s="20">
        <v>3</v>
      </c>
      <c r="AA8" s="20" t="s">
        <v>73</v>
      </c>
      <c r="AB8" s="20" t="s">
        <v>73</v>
      </c>
      <c r="AC8" s="20" t="s">
        <v>133</v>
      </c>
      <c r="AD8" s="20">
        <v>160190</v>
      </c>
      <c r="AE8" s="20" t="s">
        <v>134</v>
      </c>
      <c r="AF8" s="20">
        <v>329882</v>
      </c>
      <c r="AG8" s="20" t="s">
        <v>118</v>
      </c>
    </row>
    <row r="9" spans="1:34" s="20" customFormat="1">
      <c r="A9" s="20" t="s">
        <v>121</v>
      </c>
      <c r="B9" s="20">
        <v>9559285</v>
      </c>
      <c r="C9" s="20">
        <v>3469</v>
      </c>
      <c r="D9" s="19">
        <f t="shared" si="0"/>
        <v>73.433530906011853</v>
      </c>
      <c r="E9" s="20">
        <v>42</v>
      </c>
      <c r="F9" s="19">
        <f t="shared" si="1"/>
        <v>0.88907705334462317</v>
      </c>
      <c r="G9" s="20">
        <v>880</v>
      </c>
      <c r="H9" s="19">
        <f t="shared" si="2"/>
        <v>18.628281117696869</v>
      </c>
      <c r="I9" s="20">
        <v>327</v>
      </c>
      <c r="J9" s="19">
        <f t="shared" si="5"/>
        <v>6.9220999153259948</v>
      </c>
      <c r="K9" s="20">
        <v>6</v>
      </c>
      <c r="L9" s="19">
        <f t="shared" si="3"/>
        <v>0.12701100762066045</v>
      </c>
      <c r="M9" s="20">
        <f t="shared" si="4"/>
        <v>4724</v>
      </c>
      <c r="N9" s="11">
        <f>(I9+K9)*100/(C9+I9+K9+100+E9)</f>
        <v>8.443204868154158</v>
      </c>
      <c r="O9" s="20">
        <v>1</v>
      </c>
      <c r="P9" s="20">
        <v>0.98299999999999998</v>
      </c>
      <c r="Q9" s="20">
        <v>0.83699999999999997</v>
      </c>
      <c r="R9" s="20">
        <v>0.91600000000000004</v>
      </c>
      <c r="S9" s="20">
        <v>1.5720000000000001</v>
      </c>
      <c r="T9" s="20">
        <v>3.2</v>
      </c>
      <c r="U9" s="20">
        <v>51</v>
      </c>
      <c r="V9" s="20" t="s">
        <v>71</v>
      </c>
      <c r="W9" s="20" t="s">
        <v>73</v>
      </c>
      <c r="X9" s="20" t="s">
        <v>73</v>
      </c>
      <c r="Y9" s="20" t="s">
        <v>75</v>
      </c>
      <c r="Z9" s="20">
        <v>0</v>
      </c>
      <c r="AA9" s="20" t="s">
        <v>76</v>
      </c>
      <c r="AB9" s="20" t="s">
        <v>73</v>
      </c>
      <c r="AC9" s="20" t="s">
        <v>131</v>
      </c>
      <c r="AD9" s="20">
        <v>196815</v>
      </c>
      <c r="AE9" s="20" t="s">
        <v>124</v>
      </c>
      <c r="AF9" s="20">
        <v>741233</v>
      </c>
      <c r="AG9" s="20" t="s">
        <v>128</v>
      </c>
    </row>
    <row r="10" spans="1:34" s="20" customFormat="1">
      <c r="A10" s="20" t="s">
        <v>122</v>
      </c>
      <c r="B10" s="20">
        <v>9559536</v>
      </c>
      <c r="C10" s="20">
        <v>5826</v>
      </c>
      <c r="D10" s="19">
        <f t="shared" si="0"/>
        <v>58.219246527430798</v>
      </c>
      <c r="E10" s="20">
        <v>123</v>
      </c>
      <c r="F10" s="19">
        <f t="shared" si="1"/>
        <v>1.2291396022784051</v>
      </c>
      <c r="G10" s="20">
        <v>2358</v>
      </c>
      <c r="H10" s="19">
        <f t="shared" si="2"/>
        <v>23.563505546117717</v>
      </c>
      <c r="I10" s="20">
        <v>1692</v>
      </c>
      <c r="J10" s="19">
        <f t="shared" si="5"/>
        <v>16.908164285000499</v>
      </c>
      <c r="K10" s="20">
        <v>8</v>
      </c>
      <c r="L10" s="19">
        <f t="shared" si="3"/>
        <v>7.9944039172579195E-2</v>
      </c>
      <c r="M10" s="20">
        <f t="shared" si="4"/>
        <v>10007</v>
      </c>
      <c r="N10" s="11">
        <f t="shared" si="6"/>
        <v>22.003624126326688</v>
      </c>
      <c r="O10" s="20">
        <v>1</v>
      </c>
      <c r="P10" s="20">
        <v>0.871</v>
      </c>
      <c r="Q10" s="20">
        <v>0.76200000000000001</v>
      </c>
      <c r="R10" s="20">
        <v>0.73699999999999999</v>
      </c>
      <c r="S10" s="20">
        <v>1.4019999999999999</v>
      </c>
      <c r="T10" s="20">
        <v>2.7429999999999999</v>
      </c>
      <c r="U10" s="20">
        <v>66</v>
      </c>
      <c r="V10" s="20" t="s">
        <v>74</v>
      </c>
      <c r="W10" s="20" t="s">
        <v>76</v>
      </c>
      <c r="X10" s="20" t="s">
        <v>76</v>
      </c>
      <c r="Y10" s="20" t="s">
        <v>72</v>
      </c>
      <c r="Z10" s="20">
        <v>0</v>
      </c>
      <c r="AA10" s="20" t="s">
        <v>76</v>
      </c>
      <c r="AB10" s="20" t="s">
        <v>73</v>
      </c>
      <c r="AC10" s="20" t="s">
        <v>131</v>
      </c>
      <c r="AD10" s="20">
        <v>202056</v>
      </c>
      <c r="AE10" s="20" t="s">
        <v>125</v>
      </c>
      <c r="AF10" s="20">
        <v>741543</v>
      </c>
      <c r="AG10" s="20" t="s">
        <v>129</v>
      </c>
      <c r="AH10" s="20">
        <v>1.4</v>
      </c>
    </row>
    <row r="11" spans="1:34" s="20" customFormat="1">
      <c r="A11" s="20" t="s">
        <v>123</v>
      </c>
      <c r="B11" s="20">
        <v>9559326</v>
      </c>
      <c r="C11" s="20">
        <v>49828</v>
      </c>
      <c r="D11" s="19">
        <f t="shared" si="0"/>
        <v>53.036157145746188</v>
      </c>
      <c r="E11" s="20">
        <v>3096</v>
      </c>
      <c r="F11" s="19">
        <f t="shared" si="1"/>
        <v>3.2953348021841173</v>
      </c>
      <c r="G11" s="20">
        <v>38735</v>
      </c>
      <c r="H11" s="19">
        <f t="shared" si="2"/>
        <v>41.22893848921246</v>
      </c>
      <c r="I11" s="20">
        <v>2056</v>
      </c>
      <c r="J11" s="19">
        <f t="shared" si="5"/>
        <v>2.188374791114517</v>
      </c>
      <c r="K11" s="20">
        <v>236</v>
      </c>
      <c r="L11" s="19">
        <f t="shared" si="3"/>
        <v>0.25119477174271693</v>
      </c>
      <c r="M11" s="20">
        <f t="shared" si="4"/>
        <v>93951</v>
      </c>
      <c r="N11" s="11">
        <f t="shared" si="6"/>
        <v>4.3807339449541285</v>
      </c>
      <c r="O11" s="20">
        <v>1</v>
      </c>
      <c r="P11" s="20">
        <v>0.88400000000000001</v>
      </c>
      <c r="Q11" s="20">
        <v>0.80400000000000005</v>
      </c>
      <c r="R11" s="20">
        <v>0.76</v>
      </c>
      <c r="S11" s="20">
        <v>1.6859999999999999</v>
      </c>
      <c r="T11" s="20">
        <v>2.6080000000000001</v>
      </c>
      <c r="U11" s="20">
        <v>46</v>
      </c>
      <c r="V11" s="20" t="s">
        <v>74</v>
      </c>
      <c r="W11" s="20" t="s">
        <v>73</v>
      </c>
      <c r="X11" s="20" t="s">
        <v>73</v>
      </c>
      <c r="Y11" s="20" t="s">
        <v>75</v>
      </c>
      <c r="Z11" s="20">
        <v>1</v>
      </c>
      <c r="AA11" s="20" t="s">
        <v>76</v>
      </c>
      <c r="AB11" s="20" t="s">
        <v>73</v>
      </c>
      <c r="AC11" s="20" t="s">
        <v>135</v>
      </c>
      <c r="AD11" s="20">
        <v>203823</v>
      </c>
      <c r="AE11" s="20" t="s">
        <v>126</v>
      </c>
      <c r="AF11" s="20">
        <v>741513</v>
      </c>
      <c r="AG11" s="20" t="s">
        <v>130</v>
      </c>
      <c r="AH11" s="20">
        <v>1.1299999999999999</v>
      </c>
    </row>
    <row r="12" spans="1:34" s="20" customFormat="1">
      <c r="A12" s="20" t="s">
        <v>166</v>
      </c>
      <c r="B12" s="20">
        <v>9559458</v>
      </c>
      <c r="C12" s="20">
        <v>24427</v>
      </c>
      <c r="D12" s="19">
        <f t="shared" si="0"/>
        <v>53.923927680522752</v>
      </c>
      <c r="E12" s="20">
        <v>1828</v>
      </c>
      <c r="F12" s="19">
        <f t="shared" si="1"/>
        <v>4.0354091701803574</v>
      </c>
      <c r="G12" s="20">
        <v>18960</v>
      </c>
      <c r="H12" s="19">
        <f t="shared" si="2"/>
        <v>41.855228592242653</v>
      </c>
      <c r="I12" s="20">
        <v>78</v>
      </c>
      <c r="J12" s="19">
        <f t="shared" si="5"/>
        <v>0.17218923155036536</v>
      </c>
      <c r="K12" s="20">
        <v>6</v>
      </c>
      <c r="L12" s="19">
        <f t="shared" si="3"/>
        <v>1.3245325503874257E-2</v>
      </c>
      <c r="M12" s="20">
        <f t="shared" si="4"/>
        <v>45299</v>
      </c>
      <c r="N12" s="11">
        <f t="shared" si="6"/>
        <v>0.3399295860143256</v>
      </c>
      <c r="O12" s="20">
        <v>0</v>
      </c>
      <c r="P12" s="20">
        <v>0.94899999999999995</v>
      </c>
      <c r="Q12" s="20">
        <v>0.86699999999999999</v>
      </c>
      <c r="R12" s="20">
        <v>0.88500000000000001</v>
      </c>
      <c r="S12" s="20">
        <v>1.732</v>
      </c>
      <c r="T12" s="20">
        <v>2.415</v>
      </c>
      <c r="U12" s="20">
        <v>67</v>
      </c>
      <c r="V12" s="20" t="s">
        <v>71</v>
      </c>
      <c r="W12" s="20" t="s">
        <v>76</v>
      </c>
      <c r="X12" s="20" t="s">
        <v>73</v>
      </c>
      <c r="Y12" s="20" t="s">
        <v>84</v>
      </c>
      <c r="Z12" s="20">
        <v>2</v>
      </c>
      <c r="AA12" s="20" t="s">
        <v>76</v>
      </c>
      <c r="AB12" s="20" t="s">
        <v>73</v>
      </c>
      <c r="AC12" s="20" t="s">
        <v>173</v>
      </c>
      <c r="AD12" s="20">
        <v>211773</v>
      </c>
      <c r="AE12" s="20" t="s">
        <v>170</v>
      </c>
      <c r="AF12" s="20">
        <v>741143</v>
      </c>
      <c r="AG12" s="20" t="s">
        <v>174</v>
      </c>
    </row>
    <row r="13" spans="1:34" s="20" customFormat="1">
      <c r="A13" s="20" t="s">
        <v>167</v>
      </c>
      <c r="B13" s="20">
        <v>9559554</v>
      </c>
      <c r="C13" s="20">
        <v>7144</v>
      </c>
      <c r="D13" s="19">
        <f t="shared" si="0"/>
        <v>26.031190788514795</v>
      </c>
      <c r="E13" s="20">
        <v>2927</v>
      </c>
      <c r="F13" s="19">
        <f t="shared" si="1"/>
        <v>10.665354904532867</v>
      </c>
      <c r="G13" s="20">
        <v>17016</v>
      </c>
      <c r="H13" s="19">
        <f t="shared" si="2"/>
        <v>62.002623524267598</v>
      </c>
      <c r="I13" s="20">
        <v>348</v>
      </c>
      <c r="J13" s="19">
        <f t="shared" si="5"/>
        <v>1.2680367293397463</v>
      </c>
      <c r="K13" s="20">
        <v>9</v>
      </c>
      <c r="L13" s="19">
        <f t="shared" si="3"/>
        <v>3.279405334499344E-2</v>
      </c>
      <c r="M13" s="20">
        <f t="shared" si="4"/>
        <v>27444</v>
      </c>
      <c r="N13" s="11">
        <f t="shared" si="6"/>
        <v>4.6357615894039732</v>
      </c>
      <c r="O13" s="20">
        <v>1</v>
      </c>
      <c r="P13" s="20">
        <v>0.86699999999999999</v>
      </c>
      <c r="Q13" s="20">
        <v>0.88700000000000001</v>
      </c>
      <c r="R13" s="20">
        <v>0.874</v>
      </c>
      <c r="S13" s="20">
        <v>1.619</v>
      </c>
      <c r="T13" s="20">
        <v>3.008</v>
      </c>
      <c r="U13" s="20">
        <v>51</v>
      </c>
      <c r="V13" s="20" t="s">
        <v>74</v>
      </c>
      <c r="W13" s="20" t="s">
        <v>76</v>
      </c>
      <c r="X13" s="20" t="s">
        <v>76</v>
      </c>
      <c r="Y13" s="20" t="s">
        <v>75</v>
      </c>
      <c r="Z13" s="20">
        <v>2</v>
      </c>
      <c r="AA13" s="20" t="s">
        <v>76</v>
      </c>
      <c r="AB13" s="20" t="s">
        <v>73</v>
      </c>
      <c r="AC13" s="20" t="s">
        <v>178</v>
      </c>
      <c r="AD13" s="20">
        <v>198818</v>
      </c>
      <c r="AE13" s="20" t="s">
        <v>179</v>
      </c>
      <c r="AF13" s="20">
        <v>741527</v>
      </c>
      <c r="AG13" s="20" t="s">
        <v>175</v>
      </c>
      <c r="AH13" s="20">
        <v>1.1000000000000001</v>
      </c>
    </row>
    <row r="14" spans="1:34" s="20" customFormat="1">
      <c r="A14" s="20" t="s">
        <v>168</v>
      </c>
      <c r="B14" s="20">
        <v>9559533</v>
      </c>
      <c r="C14" s="20">
        <v>967</v>
      </c>
      <c r="D14" s="19">
        <f t="shared" si="0"/>
        <v>78.810105949470255</v>
      </c>
      <c r="E14" s="20">
        <v>6</v>
      </c>
      <c r="F14" s="19">
        <f t="shared" si="1"/>
        <v>0.48899755501222492</v>
      </c>
      <c r="G14" s="20">
        <v>178</v>
      </c>
      <c r="H14" s="19">
        <f t="shared" si="2"/>
        <v>14.506927465362674</v>
      </c>
      <c r="I14" s="20">
        <v>70</v>
      </c>
      <c r="J14" s="19">
        <f t="shared" si="5"/>
        <v>5.7049714751426244</v>
      </c>
      <c r="K14" s="20">
        <v>6</v>
      </c>
      <c r="L14" s="19">
        <f t="shared" si="3"/>
        <v>0.48899755501222492</v>
      </c>
      <c r="M14" s="20">
        <f t="shared" si="4"/>
        <v>1227</v>
      </c>
      <c r="N14" s="11">
        <f>(I14+K14)*100/(C14+I14+K14+100+E14)</f>
        <v>6.6144473455178412</v>
      </c>
      <c r="O14" s="20">
        <v>0</v>
      </c>
      <c r="P14" s="20">
        <v>0.96399999999999997</v>
      </c>
      <c r="Q14" s="20">
        <v>0.96599999999999997</v>
      </c>
      <c r="R14" s="20">
        <v>0.95299999999999996</v>
      </c>
      <c r="S14" s="20">
        <v>1.677</v>
      </c>
      <c r="T14" s="20">
        <v>2.484</v>
      </c>
      <c r="U14" s="20">
        <v>54</v>
      </c>
      <c r="V14" s="20" t="s">
        <v>71</v>
      </c>
      <c r="W14" s="20" t="s">
        <v>73</v>
      </c>
      <c r="X14" s="20" t="s">
        <v>73</v>
      </c>
      <c r="Y14" s="20" t="s">
        <v>75</v>
      </c>
      <c r="Z14" s="20">
        <v>1</v>
      </c>
      <c r="AA14" s="20" t="s">
        <v>76</v>
      </c>
      <c r="AB14" s="20" t="s">
        <v>73</v>
      </c>
      <c r="AC14" s="20" t="s">
        <v>135</v>
      </c>
      <c r="AD14" s="20">
        <v>202711</v>
      </c>
      <c r="AE14" s="20" t="s">
        <v>171</v>
      </c>
      <c r="AF14" s="20">
        <v>741260</v>
      </c>
      <c r="AG14" s="20" t="s">
        <v>176</v>
      </c>
    </row>
    <row r="15" spans="1:34" s="20" customFormat="1">
      <c r="A15" s="20" t="s">
        <v>169</v>
      </c>
      <c r="B15" s="20">
        <v>9559195</v>
      </c>
      <c r="C15" s="20">
        <v>3136</v>
      </c>
      <c r="D15" s="19">
        <f t="shared" si="0"/>
        <v>2.6621166204022035</v>
      </c>
      <c r="E15" s="20">
        <v>3448</v>
      </c>
      <c r="F15" s="19">
        <f t="shared" si="1"/>
        <v>2.9269700596769126</v>
      </c>
      <c r="G15" s="20">
        <v>110321</v>
      </c>
      <c r="H15" s="19">
        <f t="shared" si="2"/>
        <v>93.650308571234547</v>
      </c>
      <c r="I15" s="20">
        <v>823</v>
      </c>
      <c r="J15" s="19">
        <f t="shared" si="5"/>
        <v>0.69863583500988957</v>
      </c>
      <c r="K15" s="20">
        <v>73</v>
      </c>
      <c r="L15" s="19">
        <f t="shared" si="3"/>
        <v>6.1968913676454358E-2</v>
      </c>
      <c r="M15" s="20">
        <f t="shared" si="4"/>
        <v>117801</v>
      </c>
      <c r="N15" s="11">
        <f t="shared" si="6"/>
        <v>21.172022684310019</v>
      </c>
      <c r="O15" s="20">
        <v>1</v>
      </c>
      <c r="P15" s="20">
        <v>0.995</v>
      </c>
      <c r="Q15" s="20">
        <v>0.81899999999999995</v>
      </c>
      <c r="R15" s="20">
        <v>0.90400000000000003</v>
      </c>
      <c r="S15" s="20">
        <v>1.766</v>
      </c>
      <c r="T15" s="20">
        <v>3.1960000000000002</v>
      </c>
      <c r="U15" s="20">
        <v>63</v>
      </c>
      <c r="V15" s="20" t="s">
        <v>71</v>
      </c>
      <c r="W15" s="20" t="s">
        <v>76</v>
      </c>
      <c r="X15" s="20" t="s">
        <v>76</v>
      </c>
      <c r="Y15" s="20" t="s">
        <v>72</v>
      </c>
      <c r="Z15" s="20">
        <v>2</v>
      </c>
      <c r="AA15" s="20" t="s">
        <v>76</v>
      </c>
      <c r="AB15" s="20" t="s">
        <v>76</v>
      </c>
      <c r="AC15" s="20" t="s">
        <v>180</v>
      </c>
      <c r="AD15" s="20">
        <v>192569</v>
      </c>
      <c r="AE15" s="20" t="s">
        <v>172</v>
      </c>
      <c r="AF15" s="20">
        <v>741291</v>
      </c>
      <c r="AG15" s="20" t="s">
        <v>177</v>
      </c>
    </row>
    <row r="16" spans="1:34" s="18" customFormat="1">
      <c r="A16" s="28" t="s">
        <v>169</v>
      </c>
      <c r="B16" s="18">
        <v>9559196</v>
      </c>
      <c r="C16" s="18">
        <v>3602</v>
      </c>
      <c r="D16" s="29">
        <f t="shared" si="0"/>
        <v>3.2876662315970098</v>
      </c>
      <c r="E16" s="18">
        <v>3967</v>
      </c>
      <c r="F16" s="29">
        <f t="shared" si="1"/>
        <v>3.6208139757760516</v>
      </c>
      <c r="G16" s="18">
        <v>101127</v>
      </c>
      <c r="H16" s="29">
        <f t="shared" si="2"/>
        <v>92.302005275599896</v>
      </c>
      <c r="I16" s="18">
        <v>792</v>
      </c>
      <c r="J16" s="29">
        <f t="shared" si="5"/>
        <v>0.72288496819123593</v>
      </c>
      <c r="K16" s="18">
        <v>73</v>
      </c>
      <c r="L16" s="29">
        <f t="shared" si="3"/>
        <v>6.6629548835808364E-2</v>
      </c>
      <c r="M16" s="18">
        <f t="shared" si="4"/>
        <v>109561</v>
      </c>
      <c r="N16" s="11">
        <f t="shared" si="6"/>
        <v>18.534390400685666</v>
      </c>
      <c r="O16" s="18">
        <v>1</v>
      </c>
      <c r="P16" s="18">
        <v>0.95099999999999996</v>
      </c>
      <c r="Q16" s="18">
        <v>0.76</v>
      </c>
      <c r="R16" s="18">
        <v>0.83699999999999997</v>
      </c>
      <c r="S16" s="18">
        <v>1.7509999999999999</v>
      </c>
      <c r="T16" s="18">
        <v>3.0779999999999998</v>
      </c>
      <c r="U16" s="18">
        <v>63</v>
      </c>
      <c r="V16" s="18" t="s">
        <v>71</v>
      </c>
      <c r="W16" s="18" t="s">
        <v>76</v>
      </c>
      <c r="X16" s="18" t="s">
        <v>76</v>
      </c>
      <c r="Y16" s="18" t="s">
        <v>72</v>
      </c>
      <c r="Z16" s="28">
        <v>2</v>
      </c>
      <c r="AA16" s="18" t="s">
        <v>76</v>
      </c>
      <c r="AB16" s="18" t="s">
        <v>76</v>
      </c>
      <c r="AC16" s="18" t="s">
        <v>223</v>
      </c>
      <c r="AD16" s="18">
        <v>192569</v>
      </c>
      <c r="AE16" s="18" t="s">
        <v>216</v>
      </c>
      <c r="AF16" s="18">
        <v>741291</v>
      </c>
      <c r="AG16" s="18" t="s">
        <v>177</v>
      </c>
    </row>
    <row r="17" spans="1:34" s="18" customFormat="1">
      <c r="A17" s="18" t="s">
        <v>211</v>
      </c>
      <c r="B17" s="18">
        <v>9559257</v>
      </c>
      <c r="C17" s="18">
        <v>30047</v>
      </c>
      <c r="D17" s="29">
        <f t="shared" si="0"/>
        <v>62.991614255765199</v>
      </c>
      <c r="E17" s="18">
        <v>1359</v>
      </c>
      <c r="F17" s="29">
        <f t="shared" si="1"/>
        <v>2.8490566037735849</v>
      </c>
      <c r="G17" s="18">
        <v>15945</v>
      </c>
      <c r="H17" s="29">
        <f t="shared" si="2"/>
        <v>33.427672955974842</v>
      </c>
      <c r="I17" s="18">
        <v>342</v>
      </c>
      <c r="J17" s="29">
        <f t="shared" si="5"/>
        <v>0.71698113207547165</v>
      </c>
      <c r="K17" s="18">
        <v>7</v>
      </c>
      <c r="L17" s="29">
        <f t="shared" si="3"/>
        <v>1.4675052410901468E-2</v>
      </c>
      <c r="M17" s="18">
        <f t="shared" si="4"/>
        <v>47700</v>
      </c>
      <c r="N17" s="11">
        <f t="shared" si="6"/>
        <v>1.1406719832657863</v>
      </c>
      <c r="O17" s="18">
        <v>1</v>
      </c>
      <c r="P17" s="18">
        <v>0.81299999999999994</v>
      </c>
      <c r="Q17" s="18">
        <v>0.78500000000000003</v>
      </c>
      <c r="R17" s="18">
        <v>0.81899999999999995</v>
      </c>
      <c r="S17" s="18">
        <v>1.7569999999999999</v>
      </c>
      <c r="T17" s="18">
        <v>2.548</v>
      </c>
      <c r="U17" s="18">
        <v>60</v>
      </c>
      <c r="V17" s="18" t="s">
        <v>74</v>
      </c>
      <c r="W17" s="18" t="s">
        <v>76</v>
      </c>
      <c r="X17" s="18" t="s">
        <v>76</v>
      </c>
      <c r="Y17" s="18" t="s">
        <v>75</v>
      </c>
      <c r="Z17" s="28">
        <v>2</v>
      </c>
      <c r="AA17" s="18" t="s">
        <v>76</v>
      </c>
      <c r="AB17" s="18" t="s">
        <v>76</v>
      </c>
      <c r="AC17" s="18" t="s">
        <v>223</v>
      </c>
      <c r="AD17" s="18">
        <v>194164</v>
      </c>
      <c r="AE17" s="18" t="s">
        <v>224</v>
      </c>
      <c r="AG17" s="18" t="s">
        <v>220</v>
      </c>
      <c r="AH17" s="18">
        <v>1.2</v>
      </c>
    </row>
    <row r="18" spans="1:34" s="18" customFormat="1">
      <c r="A18" s="28" t="s">
        <v>212</v>
      </c>
      <c r="B18" s="18">
        <v>9559268</v>
      </c>
      <c r="C18" s="18">
        <v>31033</v>
      </c>
      <c r="D18" s="29">
        <f t="shared" si="0"/>
        <v>62.897505016315691</v>
      </c>
      <c r="E18" s="18">
        <v>1451</v>
      </c>
      <c r="F18" s="29">
        <f t="shared" si="1"/>
        <v>2.9408784126147673</v>
      </c>
      <c r="G18" s="18">
        <v>16510</v>
      </c>
      <c r="H18" s="29">
        <f t="shared" si="2"/>
        <v>33.462372565313444</v>
      </c>
      <c r="I18" s="18">
        <v>334</v>
      </c>
      <c r="J18" s="29">
        <f t="shared" si="5"/>
        <v>0.67694926934068389</v>
      </c>
      <c r="K18" s="18">
        <v>11</v>
      </c>
      <c r="L18" s="29">
        <f t="shared" si="3"/>
        <v>2.2294736415411742E-2</v>
      </c>
      <c r="M18" s="18">
        <f t="shared" si="4"/>
        <v>49339</v>
      </c>
      <c r="N18" s="11">
        <f t="shared" si="6"/>
        <v>1.0925327759832795</v>
      </c>
      <c r="O18" s="18">
        <v>1</v>
      </c>
      <c r="P18" s="18">
        <v>0.81</v>
      </c>
      <c r="Q18" s="18">
        <v>0.78200000000000003</v>
      </c>
      <c r="R18" s="18">
        <v>0.81</v>
      </c>
      <c r="S18" s="18">
        <v>1.718</v>
      </c>
      <c r="T18" s="18">
        <v>3.0539999999999998</v>
      </c>
      <c r="U18" s="18">
        <v>60</v>
      </c>
      <c r="V18" s="18" t="s">
        <v>74</v>
      </c>
      <c r="W18" s="18" t="s">
        <v>76</v>
      </c>
      <c r="X18" s="18" t="s">
        <v>76</v>
      </c>
      <c r="Y18" s="18" t="s">
        <v>75</v>
      </c>
      <c r="Z18" s="28">
        <v>2</v>
      </c>
      <c r="AA18" s="18" t="s">
        <v>76</v>
      </c>
      <c r="AB18" s="18" t="s">
        <v>76</v>
      </c>
      <c r="AC18" s="18" t="s">
        <v>223</v>
      </c>
      <c r="AD18" s="18">
        <v>194164</v>
      </c>
      <c r="AE18" s="18" t="s">
        <v>217</v>
      </c>
      <c r="AF18" s="18">
        <v>329915</v>
      </c>
      <c r="AG18" s="18" t="s">
        <v>220</v>
      </c>
      <c r="AH18" s="18">
        <v>1.2</v>
      </c>
    </row>
    <row r="19" spans="1:34" s="18" customFormat="1">
      <c r="A19" s="28" t="s">
        <v>213</v>
      </c>
      <c r="B19" s="18">
        <v>9559269</v>
      </c>
      <c r="C19" s="18">
        <v>28616</v>
      </c>
      <c r="D19" s="29">
        <f t="shared" si="0"/>
        <v>35.404011035916213</v>
      </c>
      <c r="E19" s="18">
        <v>853</v>
      </c>
      <c r="F19" s="29">
        <f t="shared" si="1"/>
        <v>1.0553404184245363</v>
      </c>
      <c r="G19" s="18">
        <v>50316</v>
      </c>
      <c r="H19" s="29">
        <f t="shared" si="2"/>
        <v>62.251475373328219</v>
      </c>
      <c r="I19" s="18">
        <v>1022</v>
      </c>
      <c r="J19" s="29">
        <f t="shared" si="5"/>
        <v>1.2644289655684362</v>
      </c>
      <c r="K19" s="18">
        <v>20</v>
      </c>
      <c r="L19" s="29">
        <f t="shared" si="3"/>
        <v>2.474420676259171E-2</v>
      </c>
      <c r="M19" s="18">
        <f t="shared" si="4"/>
        <v>80827</v>
      </c>
      <c r="N19" s="11">
        <f t="shared" si="6"/>
        <v>3.4898519659722687</v>
      </c>
      <c r="O19" s="18">
        <v>1</v>
      </c>
      <c r="P19" s="18">
        <v>0.83799999999999997</v>
      </c>
      <c r="Q19" s="18">
        <v>0.871</v>
      </c>
      <c r="R19" s="18">
        <v>0.83799999999999997</v>
      </c>
      <c r="S19" s="18">
        <v>1.4410000000000001</v>
      </c>
      <c r="T19" s="18">
        <v>2.8090000000000002</v>
      </c>
      <c r="U19" s="18">
        <v>79</v>
      </c>
      <c r="V19" s="18" t="s">
        <v>71</v>
      </c>
      <c r="W19" s="18" t="s">
        <v>76</v>
      </c>
      <c r="X19" s="18" t="s">
        <v>76</v>
      </c>
      <c r="Y19" s="18" t="s">
        <v>72</v>
      </c>
      <c r="Z19" s="28">
        <v>2</v>
      </c>
      <c r="AA19" s="18" t="s">
        <v>76</v>
      </c>
      <c r="AB19" s="18" t="s">
        <v>76</v>
      </c>
      <c r="AC19" s="18" t="s">
        <v>225</v>
      </c>
      <c r="AD19" s="18">
        <v>194175</v>
      </c>
      <c r="AE19" s="18" t="s">
        <v>218</v>
      </c>
      <c r="AF19" s="18">
        <v>741271</v>
      </c>
      <c r="AG19" s="18" t="s">
        <v>221</v>
      </c>
      <c r="AH19" s="18">
        <v>1.17</v>
      </c>
    </row>
    <row r="20" spans="1:34" s="18" customFormat="1">
      <c r="A20" s="28" t="s">
        <v>214</v>
      </c>
      <c r="B20" s="18">
        <v>9559237</v>
      </c>
      <c r="C20" s="18">
        <v>59522</v>
      </c>
      <c r="D20" s="29">
        <f t="shared" si="0"/>
        <v>86.735154826958109</v>
      </c>
      <c r="E20" s="18">
        <v>907</v>
      </c>
      <c r="F20" s="29">
        <f t="shared" si="1"/>
        <v>1.3216757741347904</v>
      </c>
      <c r="G20" s="18">
        <v>7964</v>
      </c>
      <c r="H20" s="29">
        <f t="shared" si="2"/>
        <v>11.605100182149362</v>
      </c>
      <c r="I20" s="18">
        <v>227</v>
      </c>
      <c r="J20" s="29">
        <f t="shared" si="5"/>
        <v>0.33078324225865208</v>
      </c>
      <c r="K20" s="18">
        <v>5</v>
      </c>
      <c r="L20" s="29">
        <f t="shared" si="3"/>
        <v>7.2859744990892532E-3</v>
      </c>
      <c r="M20" s="18">
        <f t="shared" si="4"/>
        <v>68625</v>
      </c>
      <c r="N20" s="11">
        <f t="shared" si="6"/>
        <v>0.38696333855956233</v>
      </c>
      <c r="O20" s="18">
        <v>0</v>
      </c>
      <c r="P20" s="18">
        <v>0.97499999999999998</v>
      </c>
      <c r="Q20" s="18">
        <v>0.84899999999999998</v>
      </c>
      <c r="R20" s="18">
        <v>0.96499999999999997</v>
      </c>
      <c r="S20" s="18">
        <v>1.522</v>
      </c>
      <c r="T20" s="18">
        <v>2.722</v>
      </c>
      <c r="U20" s="18">
        <v>58</v>
      </c>
      <c r="V20" s="18" t="s">
        <v>71</v>
      </c>
      <c r="W20" s="18" t="s">
        <v>73</v>
      </c>
      <c r="X20" s="18" t="s">
        <v>73</v>
      </c>
      <c r="Y20" s="18" t="s">
        <v>72</v>
      </c>
      <c r="Z20" s="28">
        <v>0</v>
      </c>
      <c r="AA20" s="18" t="s">
        <v>76</v>
      </c>
      <c r="AB20" s="18" t="s">
        <v>76</v>
      </c>
      <c r="AC20" s="18" t="s">
        <v>215</v>
      </c>
      <c r="AD20" s="18">
        <v>154711</v>
      </c>
      <c r="AE20" s="18" t="s">
        <v>219</v>
      </c>
      <c r="AF20" s="18">
        <v>329889</v>
      </c>
      <c r="AG20" s="18" t="s">
        <v>222</v>
      </c>
    </row>
    <row r="21" spans="1:34" s="18" customFormat="1">
      <c r="A21" s="28" t="s">
        <v>392</v>
      </c>
      <c r="B21" s="18">
        <v>9559560</v>
      </c>
      <c r="C21" s="18">
        <v>30942</v>
      </c>
      <c r="D21" s="29">
        <f t="shared" si="0"/>
        <v>80.546661460367048</v>
      </c>
      <c r="E21" s="18">
        <v>4974</v>
      </c>
      <c r="F21" s="29">
        <f t="shared" si="1"/>
        <v>12.948067161265131</v>
      </c>
      <c r="G21" s="18">
        <v>1742</v>
      </c>
      <c r="H21" s="29">
        <f t="shared" si="2"/>
        <v>4.5346869712351943</v>
      </c>
      <c r="I21" s="18">
        <v>732</v>
      </c>
      <c r="J21" s="29">
        <f t="shared" si="5"/>
        <v>1.9055056618508395</v>
      </c>
      <c r="K21" s="18">
        <v>25</v>
      </c>
      <c r="L21" s="29">
        <f t="shared" si="3"/>
        <v>6.5078745281790973E-2</v>
      </c>
      <c r="M21" s="18">
        <f t="shared" si="4"/>
        <v>38415</v>
      </c>
      <c r="N21" s="11">
        <f t="shared" si="6"/>
        <v>2.3731151446753818</v>
      </c>
      <c r="O21" s="18">
        <v>0</v>
      </c>
      <c r="P21" s="18">
        <v>0.78</v>
      </c>
      <c r="Q21" s="18">
        <v>0.79300000000000004</v>
      </c>
      <c r="R21" s="18">
        <v>0.84</v>
      </c>
      <c r="S21" s="18">
        <v>1.631</v>
      </c>
      <c r="T21" s="18">
        <v>2.8029999999999999</v>
      </c>
      <c r="U21" s="18">
        <v>37</v>
      </c>
      <c r="V21" s="28" t="s">
        <v>74</v>
      </c>
      <c r="W21" s="28" t="s">
        <v>76</v>
      </c>
      <c r="X21" s="28" t="s">
        <v>76</v>
      </c>
      <c r="Y21" s="28" t="s">
        <v>75</v>
      </c>
      <c r="Z21" s="18">
        <v>0</v>
      </c>
      <c r="AA21" s="28" t="s">
        <v>76</v>
      </c>
      <c r="AB21" s="28" t="s">
        <v>76</v>
      </c>
      <c r="AC21" s="18" t="s">
        <v>577</v>
      </c>
      <c r="AD21" s="18">
        <v>201074</v>
      </c>
      <c r="AE21" s="18" t="s">
        <v>578</v>
      </c>
      <c r="AF21" s="18">
        <v>741542</v>
      </c>
      <c r="AG21" s="18" t="s">
        <v>518</v>
      </c>
      <c r="AH21" s="18">
        <v>1.18</v>
      </c>
    </row>
    <row r="22" spans="1:34" s="18" customFormat="1">
      <c r="A22" s="18" t="s">
        <v>213</v>
      </c>
      <c r="B22" s="18">
        <v>9559258</v>
      </c>
      <c r="C22" s="18">
        <v>29707</v>
      </c>
      <c r="D22" s="29">
        <f t="shared" si="0"/>
        <v>37.682501427031141</v>
      </c>
      <c r="E22" s="18">
        <v>890</v>
      </c>
      <c r="F22" s="29">
        <f t="shared" si="1"/>
        <v>1.1289401915392909</v>
      </c>
      <c r="G22" s="18">
        <v>47197</v>
      </c>
      <c r="H22" s="29">
        <f t="shared" si="2"/>
        <v>59.868078898966196</v>
      </c>
      <c r="I22" s="18">
        <v>1019</v>
      </c>
      <c r="J22" s="29">
        <f t="shared" si="5"/>
        <v>1.2925730957062218</v>
      </c>
      <c r="K22" s="18">
        <v>22</v>
      </c>
      <c r="L22" s="29">
        <f t="shared" si="3"/>
        <v>2.790638675715101E-2</v>
      </c>
      <c r="M22" s="18">
        <f t="shared" si="4"/>
        <v>78835</v>
      </c>
      <c r="N22" s="11">
        <f t="shared" si="6"/>
        <v>3.3637068631252425</v>
      </c>
      <c r="O22" s="18">
        <v>1</v>
      </c>
      <c r="P22" s="18">
        <v>0.86699999999999999</v>
      </c>
      <c r="Q22" s="18">
        <v>0.875</v>
      </c>
      <c r="R22" s="18">
        <v>0.85499999999999998</v>
      </c>
      <c r="S22" s="18">
        <v>1.4590000000000001</v>
      </c>
      <c r="T22" s="18">
        <v>2.9279999999999999</v>
      </c>
      <c r="U22" s="18">
        <v>79</v>
      </c>
      <c r="V22" s="28" t="s">
        <v>71</v>
      </c>
      <c r="W22" s="28" t="s">
        <v>76</v>
      </c>
      <c r="X22" s="28" t="s">
        <v>76</v>
      </c>
      <c r="Y22" s="28" t="s">
        <v>72</v>
      </c>
      <c r="Z22" s="18">
        <v>2</v>
      </c>
      <c r="AA22" s="28" t="s">
        <v>76</v>
      </c>
      <c r="AB22" s="28" t="s">
        <v>76</v>
      </c>
      <c r="AC22" s="18" t="s">
        <v>223</v>
      </c>
      <c r="AD22" s="18">
        <v>194175</v>
      </c>
      <c r="AE22" s="18" t="s">
        <v>218</v>
      </c>
      <c r="AF22" s="18">
        <v>741271</v>
      </c>
      <c r="AG22" s="18" t="s">
        <v>221</v>
      </c>
      <c r="AH22" s="18">
        <v>1.1599999999999999</v>
      </c>
    </row>
    <row r="23" spans="1:34" s="18" customFormat="1">
      <c r="A23" s="18" t="s">
        <v>393</v>
      </c>
      <c r="B23" s="18">
        <v>9559259</v>
      </c>
      <c r="C23" s="18">
        <v>18423</v>
      </c>
      <c r="D23" s="29">
        <f t="shared" si="0"/>
        <v>46.608647253775899</v>
      </c>
      <c r="E23" s="18">
        <v>684</v>
      </c>
      <c r="F23" s="29">
        <f t="shared" si="1"/>
        <v>1.7304627216839124</v>
      </c>
      <c r="G23" s="18">
        <v>19405</v>
      </c>
      <c r="H23" s="29">
        <f t="shared" si="2"/>
        <v>49.093025020871806</v>
      </c>
      <c r="I23" s="18">
        <v>1008</v>
      </c>
      <c r="J23" s="29">
        <f t="shared" si="5"/>
        <v>2.5501555898499761</v>
      </c>
      <c r="K23" s="18">
        <v>7</v>
      </c>
      <c r="L23" s="29">
        <f t="shared" si="3"/>
        <v>1.770941381840261E-2</v>
      </c>
      <c r="M23" s="18">
        <f t="shared" si="4"/>
        <v>39527</v>
      </c>
      <c r="N23" s="11">
        <f t="shared" si="6"/>
        <v>5.1685507689174051</v>
      </c>
      <c r="O23" s="18">
        <v>1</v>
      </c>
      <c r="P23" s="18">
        <v>0.85</v>
      </c>
      <c r="Q23" s="18">
        <v>0.79600000000000004</v>
      </c>
      <c r="R23" s="18">
        <v>0.82699999999999996</v>
      </c>
      <c r="S23" s="18">
        <v>1.788</v>
      </c>
      <c r="T23" s="18">
        <v>2.8210000000000002</v>
      </c>
      <c r="U23" s="18">
        <v>83</v>
      </c>
      <c r="V23" s="28" t="s">
        <v>71</v>
      </c>
      <c r="W23" s="28" t="s">
        <v>73</v>
      </c>
      <c r="X23" s="28" t="s">
        <v>76</v>
      </c>
      <c r="Y23" s="28" t="s">
        <v>84</v>
      </c>
      <c r="Z23" s="18">
        <v>2</v>
      </c>
      <c r="AA23" s="28" t="s">
        <v>76</v>
      </c>
      <c r="AB23" s="28" t="s">
        <v>76</v>
      </c>
      <c r="AC23" s="18" t="s">
        <v>223</v>
      </c>
      <c r="AD23" s="18">
        <v>741272</v>
      </c>
      <c r="AE23" s="18" t="s">
        <v>463</v>
      </c>
      <c r="AF23" s="18">
        <v>741272</v>
      </c>
      <c r="AG23" s="18" t="s">
        <v>519</v>
      </c>
      <c r="AH23" s="18">
        <v>1.1399999999999999</v>
      </c>
    </row>
    <row r="24" spans="1:34" s="18" customFormat="1">
      <c r="A24" s="14" t="s">
        <v>394</v>
      </c>
      <c r="B24" s="18">
        <v>9559270</v>
      </c>
      <c r="C24" s="18">
        <v>19030</v>
      </c>
      <c r="D24" s="29">
        <f t="shared" si="0"/>
        <v>74.571887613150992</v>
      </c>
      <c r="E24" s="18">
        <v>610</v>
      </c>
      <c r="F24" s="29">
        <f t="shared" si="1"/>
        <v>2.3903757984247034</v>
      </c>
      <c r="G24" s="18">
        <v>5848</v>
      </c>
      <c r="H24" s="29">
        <f t="shared" si="2"/>
        <v>22.916258474078138</v>
      </c>
      <c r="I24" s="18">
        <v>30</v>
      </c>
      <c r="J24" s="29">
        <f t="shared" si="5"/>
        <v>0.11755946549629688</v>
      </c>
      <c r="K24" s="18">
        <v>1</v>
      </c>
      <c r="L24" s="29">
        <f t="shared" si="3"/>
        <v>3.9186488498765626E-3</v>
      </c>
      <c r="M24" s="18">
        <f t="shared" si="4"/>
        <v>25519</v>
      </c>
      <c r="N24" s="11">
        <f t="shared" si="6"/>
        <v>0.16094699132962983</v>
      </c>
      <c r="O24" s="18">
        <v>0</v>
      </c>
      <c r="P24" s="18">
        <v>0.76200000000000001</v>
      </c>
      <c r="Q24" s="18">
        <v>0.77100000000000002</v>
      </c>
      <c r="R24" s="18">
        <v>0.74399999999999999</v>
      </c>
      <c r="S24" s="18">
        <v>1.569</v>
      </c>
      <c r="T24" s="18">
        <v>3.2629999999999999</v>
      </c>
      <c r="U24" s="18">
        <v>56</v>
      </c>
      <c r="V24" s="28" t="s">
        <v>71</v>
      </c>
      <c r="W24" s="28" t="s">
        <v>73</v>
      </c>
      <c r="X24" s="28" t="s">
        <v>73</v>
      </c>
      <c r="Y24" s="28" t="s">
        <v>72</v>
      </c>
      <c r="Z24" s="18">
        <v>2</v>
      </c>
      <c r="AA24" s="28" t="s">
        <v>76</v>
      </c>
      <c r="AB24" s="28" t="s">
        <v>76</v>
      </c>
      <c r="AC24" s="18" t="s">
        <v>223</v>
      </c>
      <c r="AD24" s="18">
        <v>194222</v>
      </c>
      <c r="AE24" s="18" t="s">
        <v>464</v>
      </c>
      <c r="AF24" s="18">
        <v>329912</v>
      </c>
      <c r="AG24" s="18" t="s">
        <v>520</v>
      </c>
      <c r="AH24" s="18">
        <v>1.3</v>
      </c>
    </row>
    <row r="25" spans="1:34" s="18" customFormat="1">
      <c r="A25" s="18" t="s">
        <v>212</v>
      </c>
      <c r="B25" s="18">
        <v>9559271</v>
      </c>
      <c r="C25" s="18">
        <v>33996</v>
      </c>
      <c r="D25" s="29">
        <f t="shared" si="0"/>
        <v>48.11685278756741</v>
      </c>
      <c r="E25" s="18">
        <v>3315</v>
      </c>
      <c r="F25" s="29">
        <f t="shared" si="1"/>
        <v>4.6919451403337442</v>
      </c>
      <c r="G25" s="18">
        <v>33134</v>
      </c>
      <c r="H25" s="29">
        <f t="shared" si="2"/>
        <v>46.896805514273986</v>
      </c>
      <c r="I25" s="18">
        <v>201</v>
      </c>
      <c r="J25" s="29">
        <f t="shared" si="5"/>
        <v>0.28448898135960254</v>
      </c>
      <c r="K25" s="18">
        <v>7</v>
      </c>
      <c r="L25" s="29">
        <f t="shared" si="3"/>
        <v>9.9075764652597903E-3</v>
      </c>
      <c r="M25" s="18">
        <f t="shared" si="4"/>
        <v>70653</v>
      </c>
      <c r="N25" s="11">
        <f t="shared" si="6"/>
        <v>0.6045808626903848</v>
      </c>
      <c r="O25" s="18">
        <v>0</v>
      </c>
      <c r="P25" s="18">
        <v>0.85</v>
      </c>
      <c r="Q25" s="18">
        <v>0.78400000000000003</v>
      </c>
      <c r="R25" s="18">
        <v>0.82199999999999995</v>
      </c>
      <c r="S25" s="18">
        <v>1.706</v>
      </c>
      <c r="T25" s="18">
        <v>2.6150000000000002</v>
      </c>
      <c r="U25" s="18">
        <v>60</v>
      </c>
      <c r="V25" s="28" t="s">
        <v>74</v>
      </c>
      <c r="W25" s="28" t="s">
        <v>76</v>
      </c>
      <c r="X25" s="28" t="s">
        <v>76</v>
      </c>
      <c r="Y25" s="28" t="s">
        <v>75</v>
      </c>
      <c r="Z25" s="18">
        <v>2</v>
      </c>
      <c r="AA25" s="28" t="s">
        <v>76</v>
      </c>
      <c r="AB25" s="28" t="s">
        <v>76</v>
      </c>
      <c r="AC25" s="18" t="s">
        <v>223</v>
      </c>
      <c r="AD25" s="18" t="s">
        <v>465</v>
      </c>
      <c r="AE25" s="18" t="s">
        <v>466</v>
      </c>
      <c r="AF25" s="18">
        <v>329906</v>
      </c>
      <c r="AG25" s="18" t="s">
        <v>521</v>
      </c>
      <c r="AH25" s="18">
        <v>1.1499999999999999</v>
      </c>
    </row>
    <row r="26" spans="1:34" s="18" customFormat="1">
      <c r="A26" s="28" t="s">
        <v>395</v>
      </c>
      <c r="B26" s="18">
        <v>9559266</v>
      </c>
      <c r="C26" s="18">
        <v>20649</v>
      </c>
      <c r="D26" s="29">
        <f t="shared" si="0"/>
        <v>52.980115458627324</v>
      </c>
      <c r="E26" s="18">
        <v>1281</v>
      </c>
      <c r="F26" s="29">
        <f t="shared" si="1"/>
        <v>3.2867222578576012</v>
      </c>
      <c r="G26" s="18">
        <v>11116</v>
      </c>
      <c r="H26" s="29">
        <f t="shared" si="2"/>
        <v>28.520846696600383</v>
      </c>
      <c r="I26" s="18">
        <v>5620</v>
      </c>
      <c r="J26" s="29">
        <f t="shared" si="5"/>
        <v>14.419499679281591</v>
      </c>
      <c r="K26" s="18">
        <v>309</v>
      </c>
      <c r="L26" s="29">
        <f t="shared" si="3"/>
        <v>0.79281590763309817</v>
      </c>
      <c r="M26" s="18">
        <f t="shared" si="4"/>
        <v>38975</v>
      </c>
      <c r="N26" s="11">
        <f t="shared" si="6"/>
        <v>22.141310030622151</v>
      </c>
      <c r="O26" s="18">
        <v>1</v>
      </c>
      <c r="P26" s="18">
        <v>0.83499999999999996</v>
      </c>
      <c r="Q26" s="18">
        <v>0.85799999999999998</v>
      </c>
      <c r="R26" s="18">
        <v>0.81100000000000005</v>
      </c>
      <c r="S26" s="18">
        <v>1.6479999999999999</v>
      </c>
      <c r="T26" s="18">
        <v>2.9340000000000002</v>
      </c>
      <c r="U26" s="18">
        <v>79</v>
      </c>
      <c r="V26" s="28" t="s">
        <v>71</v>
      </c>
      <c r="W26" s="28" t="s">
        <v>76</v>
      </c>
      <c r="X26" s="28" t="s">
        <v>76</v>
      </c>
      <c r="Y26" s="28" t="s">
        <v>84</v>
      </c>
      <c r="Z26" s="18">
        <v>2</v>
      </c>
      <c r="AA26" s="28" t="s">
        <v>76</v>
      </c>
      <c r="AB26" s="28" t="s">
        <v>76</v>
      </c>
      <c r="AC26" s="18" t="s">
        <v>223</v>
      </c>
      <c r="AD26" s="18">
        <v>194682</v>
      </c>
      <c r="AE26" s="18" t="s">
        <v>467</v>
      </c>
      <c r="AF26" s="18">
        <v>329905</v>
      </c>
      <c r="AG26" s="18" t="s">
        <v>522</v>
      </c>
      <c r="AH26" s="18">
        <v>1.18</v>
      </c>
    </row>
    <row r="27" spans="1:34" s="18" customFormat="1">
      <c r="A27" s="28" t="s">
        <v>396</v>
      </c>
      <c r="B27" s="18">
        <v>9559553</v>
      </c>
      <c r="C27" s="18">
        <v>17158</v>
      </c>
      <c r="D27" s="29">
        <f t="shared" si="0"/>
        <v>41.091100680141778</v>
      </c>
      <c r="E27" s="18">
        <v>4861</v>
      </c>
      <c r="F27" s="29">
        <f t="shared" si="1"/>
        <v>11.641440751029792</v>
      </c>
      <c r="G27" s="18">
        <v>19222</v>
      </c>
      <c r="H27" s="29">
        <f t="shared" si="2"/>
        <v>46.034102883417951</v>
      </c>
      <c r="I27" s="18">
        <v>504</v>
      </c>
      <c r="J27" s="29">
        <f t="shared" si="5"/>
        <v>1.2070121659162756</v>
      </c>
      <c r="K27" s="18">
        <v>11</v>
      </c>
      <c r="L27" s="29">
        <f t="shared" si="3"/>
        <v>2.6343519494204427E-2</v>
      </c>
      <c r="M27" s="18">
        <f t="shared" si="4"/>
        <v>41756</v>
      </c>
      <c r="N27" s="11">
        <f t="shared" si="6"/>
        <v>2.8814412801432328</v>
      </c>
      <c r="O27" s="18">
        <v>1</v>
      </c>
      <c r="P27" s="18">
        <v>0.96399999999999997</v>
      </c>
      <c r="Q27" s="18">
        <v>0.85299999999999998</v>
      </c>
      <c r="R27" s="18">
        <v>0.88200000000000001</v>
      </c>
      <c r="S27" s="18">
        <v>1.7849999999999999</v>
      </c>
      <c r="T27" s="18">
        <v>3.339</v>
      </c>
      <c r="U27" s="18">
        <v>66</v>
      </c>
      <c r="V27" s="28" t="s">
        <v>71</v>
      </c>
      <c r="W27" s="28" t="s">
        <v>73</v>
      </c>
      <c r="X27" s="28" t="s">
        <v>73</v>
      </c>
      <c r="Y27" s="28" t="s">
        <v>84</v>
      </c>
      <c r="Z27" s="18">
        <v>1</v>
      </c>
      <c r="AA27" s="28" t="s">
        <v>76</v>
      </c>
      <c r="AB27" s="28" t="s">
        <v>76</v>
      </c>
      <c r="AC27" s="18" t="s">
        <v>579</v>
      </c>
      <c r="AD27" s="18">
        <v>199182</v>
      </c>
      <c r="AE27" s="18" t="s">
        <v>580</v>
      </c>
      <c r="AF27" s="18">
        <v>741550</v>
      </c>
      <c r="AG27" s="18" t="s">
        <v>523</v>
      </c>
    </row>
    <row r="28" spans="1:34" s="18" customFormat="1">
      <c r="A28" s="28" t="s">
        <v>397</v>
      </c>
      <c r="B28" s="18">
        <v>9559300</v>
      </c>
      <c r="C28" s="18">
        <v>1693</v>
      </c>
      <c r="D28" s="29">
        <f t="shared" si="0"/>
        <v>1.1846616751801833</v>
      </c>
      <c r="E28" s="18">
        <v>8340</v>
      </c>
      <c r="F28" s="29">
        <f t="shared" si="1"/>
        <v>5.8358407389265974</v>
      </c>
      <c r="G28" s="18">
        <v>132830</v>
      </c>
      <c r="H28" s="29">
        <f t="shared" si="2"/>
        <v>92.946609754390877</v>
      </c>
      <c r="I28" s="18">
        <v>40</v>
      </c>
      <c r="J28" s="29">
        <f t="shared" si="5"/>
        <v>2.7989643831782242E-2</v>
      </c>
      <c r="K28" s="18">
        <v>7</v>
      </c>
      <c r="L28" s="29">
        <f t="shared" si="3"/>
        <v>4.8981876705618925E-3</v>
      </c>
      <c r="M28" s="18">
        <f t="shared" si="4"/>
        <v>142910</v>
      </c>
      <c r="N28" s="11">
        <f t="shared" si="6"/>
        <v>2.4226804123711339</v>
      </c>
      <c r="O28" s="18">
        <v>0</v>
      </c>
      <c r="P28" s="18">
        <v>0.94299999999999995</v>
      </c>
      <c r="Q28" s="18">
        <v>0.73199999999999998</v>
      </c>
      <c r="R28" s="18">
        <v>0.80800000000000005</v>
      </c>
      <c r="S28" s="18">
        <v>1.964</v>
      </c>
      <c r="T28" s="18">
        <v>2.6859999999999999</v>
      </c>
      <c r="U28" s="18">
        <v>65</v>
      </c>
      <c r="V28" s="28" t="s">
        <v>71</v>
      </c>
      <c r="W28" s="28" t="s">
        <v>73</v>
      </c>
      <c r="X28" s="28" t="s">
        <v>73</v>
      </c>
      <c r="Y28" s="28" t="s">
        <v>75</v>
      </c>
      <c r="Z28" s="18">
        <v>3</v>
      </c>
      <c r="AA28" s="28" t="s">
        <v>73</v>
      </c>
      <c r="AB28" s="28" t="s">
        <v>76</v>
      </c>
      <c r="AC28" s="18" t="s">
        <v>581</v>
      </c>
      <c r="AD28" s="18">
        <v>197535</v>
      </c>
      <c r="AE28" s="18" t="s">
        <v>582</v>
      </c>
      <c r="AF28" s="18">
        <v>741524</v>
      </c>
      <c r="AG28" s="18" t="s">
        <v>524</v>
      </c>
    </row>
    <row r="29" spans="1:34" s="18" customFormat="1">
      <c r="A29" s="28" t="s">
        <v>398</v>
      </c>
      <c r="B29" s="18">
        <v>9559566</v>
      </c>
      <c r="C29" s="18">
        <v>24850</v>
      </c>
      <c r="D29" s="29">
        <f t="shared" si="0"/>
        <v>21.255121329535637</v>
      </c>
      <c r="E29" s="18">
        <v>2347</v>
      </c>
      <c r="F29" s="29">
        <f t="shared" si="1"/>
        <v>2.0074756442825006</v>
      </c>
      <c r="G29" s="18">
        <v>89284</v>
      </c>
      <c r="H29" s="29">
        <f t="shared" si="2"/>
        <v>76.367897496428967</v>
      </c>
      <c r="I29" s="18">
        <v>412</v>
      </c>
      <c r="J29" s="29">
        <f t="shared" si="5"/>
        <v>0.35239879226433329</v>
      </c>
      <c r="K29" s="18">
        <v>20</v>
      </c>
      <c r="L29" s="29">
        <f t="shared" si="3"/>
        <v>1.710673748855987E-2</v>
      </c>
      <c r="M29" s="18">
        <f t="shared" si="4"/>
        <v>116913</v>
      </c>
      <c r="N29" s="11">
        <f t="shared" si="6"/>
        <v>1.6953143395337886</v>
      </c>
      <c r="O29" s="18">
        <v>0</v>
      </c>
      <c r="P29" s="18">
        <v>0.94599999999999995</v>
      </c>
      <c r="Q29" s="18">
        <v>0.82699999999999996</v>
      </c>
      <c r="R29" s="18">
        <v>0.85299999999999998</v>
      </c>
      <c r="S29" s="18">
        <v>1.829</v>
      </c>
      <c r="T29" s="18">
        <v>3.0630000000000002</v>
      </c>
      <c r="U29" s="18">
        <v>53</v>
      </c>
      <c r="V29" s="28" t="s">
        <v>71</v>
      </c>
      <c r="W29" s="28" t="s">
        <v>73</v>
      </c>
      <c r="X29" s="28" t="s">
        <v>73</v>
      </c>
      <c r="Y29" s="28" t="s">
        <v>72</v>
      </c>
      <c r="Z29" s="18">
        <v>1</v>
      </c>
      <c r="AA29" s="28" t="s">
        <v>76</v>
      </c>
      <c r="AB29" s="28" t="s">
        <v>76</v>
      </c>
      <c r="AC29" s="18" t="s">
        <v>583</v>
      </c>
      <c r="AD29" s="18">
        <v>197352</v>
      </c>
      <c r="AE29" s="18" t="s">
        <v>468</v>
      </c>
      <c r="AF29" s="18">
        <v>741525</v>
      </c>
      <c r="AG29" s="18" t="s">
        <v>525</v>
      </c>
    </row>
    <row r="30" spans="1:34" s="18" customFormat="1">
      <c r="A30" s="28" t="s">
        <v>399</v>
      </c>
      <c r="B30" s="18">
        <v>9559572</v>
      </c>
      <c r="C30" s="18">
        <v>4463</v>
      </c>
      <c r="D30" s="29">
        <f t="shared" si="0"/>
        <v>6.2804311727786999</v>
      </c>
      <c r="E30" s="18">
        <v>4804</v>
      </c>
      <c r="F30" s="29">
        <f t="shared" si="1"/>
        <v>6.7602938279249107</v>
      </c>
      <c r="G30" s="18">
        <v>59379</v>
      </c>
      <c r="H30" s="29">
        <f t="shared" si="2"/>
        <v>83.559426979257552</v>
      </c>
      <c r="I30" s="18">
        <v>2377</v>
      </c>
      <c r="J30" s="29">
        <f t="shared" si="5"/>
        <v>3.3449663673974839</v>
      </c>
      <c r="K30" s="18">
        <v>39</v>
      </c>
      <c r="L30" s="29">
        <f t="shared" si="3"/>
        <v>5.4881652641355437E-2</v>
      </c>
      <c r="M30" s="18">
        <f t="shared" si="4"/>
        <v>71062</v>
      </c>
      <c r="N30" s="11">
        <f t="shared" si="6"/>
        <v>34.129114281678206</v>
      </c>
      <c r="O30" s="18">
        <v>1</v>
      </c>
      <c r="P30" s="18">
        <v>0.96599999999999997</v>
      </c>
      <c r="Q30" s="18">
        <v>0.93899999999999995</v>
      </c>
      <c r="R30" s="18">
        <v>0.97099999999999997</v>
      </c>
      <c r="S30" s="18">
        <v>1.7150000000000001</v>
      </c>
      <c r="T30" s="18">
        <v>3.0920000000000001</v>
      </c>
      <c r="U30" s="18">
        <v>56</v>
      </c>
      <c r="V30" s="28" t="s">
        <v>74</v>
      </c>
      <c r="W30" s="28" t="s">
        <v>76</v>
      </c>
      <c r="X30" s="28" t="s">
        <v>76</v>
      </c>
      <c r="Y30" s="28" t="s">
        <v>84</v>
      </c>
      <c r="Z30" s="18">
        <v>1</v>
      </c>
      <c r="AA30" s="28" t="s">
        <v>76</v>
      </c>
      <c r="AB30" s="28" t="s">
        <v>76</v>
      </c>
      <c r="AC30" s="18" t="s">
        <v>583</v>
      </c>
      <c r="AD30" s="18">
        <v>198359</v>
      </c>
      <c r="AE30" s="18" t="s">
        <v>584</v>
      </c>
      <c r="AF30" s="18">
        <v>329911</v>
      </c>
      <c r="AG30" s="18" t="s">
        <v>526</v>
      </c>
    </row>
    <row r="31" spans="1:34" s="18" customFormat="1">
      <c r="A31" s="28" t="s">
        <v>400</v>
      </c>
      <c r="B31" s="18">
        <v>9559567</v>
      </c>
      <c r="C31" s="18">
        <v>6539</v>
      </c>
      <c r="D31" s="29">
        <f t="shared" si="0"/>
        <v>5.6548622821810008</v>
      </c>
      <c r="E31" s="18">
        <v>6104</v>
      </c>
      <c r="F31" s="29">
        <f t="shared" si="1"/>
        <v>5.2786786007696636</v>
      </c>
      <c r="G31" s="18">
        <v>100145</v>
      </c>
      <c r="H31" s="29">
        <f t="shared" si="2"/>
        <v>86.604401781467544</v>
      </c>
      <c r="I31" s="18">
        <v>2758</v>
      </c>
      <c r="J31" s="29">
        <f t="shared" si="5"/>
        <v>2.3850910191551002</v>
      </c>
      <c r="K31" s="18">
        <v>89</v>
      </c>
      <c r="L31" s="29">
        <f t="shared" si="3"/>
        <v>7.6966316426687428E-2</v>
      </c>
      <c r="M31" s="18">
        <f t="shared" si="4"/>
        <v>115635</v>
      </c>
      <c r="N31" s="11">
        <f t="shared" si="6"/>
        <v>29.699561861047361</v>
      </c>
      <c r="O31" s="18">
        <v>1</v>
      </c>
      <c r="P31" s="18">
        <v>0.89600000000000002</v>
      </c>
      <c r="Q31" s="18">
        <v>0.82</v>
      </c>
      <c r="R31" s="18">
        <v>0.876</v>
      </c>
      <c r="S31" s="18">
        <v>1.629</v>
      </c>
      <c r="T31" s="18">
        <v>2.996</v>
      </c>
      <c r="U31" s="18">
        <v>73</v>
      </c>
      <c r="V31" s="28" t="s">
        <v>74</v>
      </c>
      <c r="W31" s="28" t="s">
        <v>76</v>
      </c>
      <c r="X31" s="28" t="s">
        <v>76</v>
      </c>
      <c r="Y31" s="28" t="s">
        <v>75</v>
      </c>
      <c r="Z31" s="18">
        <v>1</v>
      </c>
      <c r="AA31" s="28" t="s">
        <v>76</v>
      </c>
      <c r="AB31" s="28" t="s">
        <v>76</v>
      </c>
      <c r="AC31" s="18" t="s">
        <v>583</v>
      </c>
      <c r="AD31" s="18">
        <v>197408</v>
      </c>
      <c r="AE31" s="18" t="s">
        <v>469</v>
      </c>
      <c r="AF31" s="18">
        <v>741242</v>
      </c>
      <c r="AG31" s="18" t="s">
        <v>527</v>
      </c>
      <c r="AH31" s="18">
        <v>1.1200000000000001</v>
      </c>
    </row>
    <row r="32" spans="1:34" s="18" customFormat="1">
      <c r="A32" s="28" t="s">
        <v>401</v>
      </c>
      <c r="B32" s="18">
        <v>9559568</v>
      </c>
      <c r="C32" s="18">
        <v>3314</v>
      </c>
      <c r="D32" s="29">
        <f t="shared" si="0"/>
        <v>6.6708267074619059</v>
      </c>
      <c r="E32" s="18">
        <v>1703</v>
      </c>
      <c r="F32" s="29">
        <f t="shared" si="1"/>
        <v>3.4280078101411058</v>
      </c>
      <c r="G32" s="18">
        <v>44502</v>
      </c>
      <c r="H32" s="29">
        <f t="shared" si="2"/>
        <v>89.579097807926885</v>
      </c>
      <c r="I32" s="18">
        <v>154</v>
      </c>
      <c r="J32" s="29">
        <f t="shared" si="5"/>
        <v>0.30999013667746933</v>
      </c>
      <c r="K32" s="18">
        <v>6</v>
      </c>
      <c r="L32" s="29">
        <f t="shared" si="3"/>
        <v>1.2077537792628676E-2</v>
      </c>
      <c r="M32" s="18">
        <f t="shared" si="4"/>
        <v>49679</v>
      </c>
      <c r="N32" s="11">
        <f t="shared" si="6"/>
        <v>4.3549265106151331</v>
      </c>
      <c r="O32" s="18">
        <v>1</v>
      </c>
      <c r="P32" s="18">
        <v>0.97699999999999998</v>
      </c>
      <c r="Q32" s="18">
        <v>0.81599999999999995</v>
      </c>
      <c r="R32" s="18">
        <v>0.88700000000000001</v>
      </c>
      <c r="S32" s="18">
        <v>1.7829999999999999</v>
      </c>
      <c r="T32" s="18">
        <v>3.536</v>
      </c>
      <c r="U32" s="18">
        <v>68</v>
      </c>
      <c r="V32" s="28" t="s">
        <v>74</v>
      </c>
      <c r="W32" s="28" t="s">
        <v>73</v>
      </c>
      <c r="X32" s="28" t="s">
        <v>73</v>
      </c>
      <c r="Y32" s="28" t="s">
        <v>72</v>
      </c>
      <c r="Z32" s="28" t="s">
        <v>585</v>
      </c>
      <c r="AA32" s="28" t="s">
        <v>76</v>
      </c>
      <c r="AB32" s="28" t="s">
        <v>76</v>
      </c>
      <c r="AC32" s="18" t="s">
        <v>586</v>
      </c>
      <c r="AD32" s="18">
        <v>107390</v>
      </c>
      <c r="AE32" s="18" t="s">
        <v>587</v>
      </c>
      <c r="AF32" s="18">
        <v>741241</v>
      </c>
      <c r="AG32" s="18" t="s">
        <v>528</v>
      </c>
    </row>
    <row r="33" spans="1:34" s="18" customFormat="1">
      <c r="A33" s="28" t="s">
        <v>402</v>
      </c>
      <c r="B33" s="18">
        <v>9559551</v>
      </c>
      <c r="C33" s="18">
        <v>3647</v>
      </c>
      <c r="D33" s="29">
        <f t="shared" si="0"/>
        <v>57.934868943606034</v>
      </c>
      <c r="E33" s="18">
        <v>47</v>
      </c>
      <c r="F33" s="29">
        <f t="shared" si="1"/>
        <v>0.74662430500397137</v>
      </c>
      <c r="G33" s="18">
        <v>831</v>
      </c>
      <c r="H33" s="29">
        <f t="shared" si="2"/>
        <v>13.200953137410643</v>
      </c>
      <c r="I33" s="18">
        <v>1667</v>
      </c>
      <c r="J33" s="29">
        <f t="shared" si="5"/>
        <v>26.481334392374901</v>
      </c>
      <c r="K33" s="18">
        <v>103</v>
      </c>
      <c r="L33" s="29">
        <f t="shared" si="3"/>
        <v>1.636219221604448</v>
      </c>
      <c r="M33" s="18">
        <f t="shared" si="4"/>
        <v>6295</v>
      </c>
      <c r="N33" s="11">
        <f>(I33+K33)*100/(C33+I33+K33+100+E33)</f>
        <v>31.811646297627608</v>
      </c>
      <c r="O33" s="18">
        <v>0</v>
      </c>
      <c r="P33" s="18">
        <v>1.0089999999999999</v>
      </c>
      <c r="Q33" s="18">
        <v>0.69699999999999995</v>
      </c>
      <c r="R33" s="18">
        <v>0.72899999999999998</v>
      </c>
      <c r="S33" s="18">
        <v>1.3560000000000001</v>
      </c>
      <c r="T33" s="18">
        <v>2.5579999999999998</v>
      </c>
      <c r="U33" s="18">
        <v>59</v>
      </c>
      <c r="V33" s="28" t="s">
        <v>74</v>
      </c>
      <c r="W33" s="28" t="s">
        <v>76</v>
      </c>
      <c r="X33" s="28" t="s">
        <v>76</v>
      </c>
      <c r="Y33" s="28" t="s">
        <v>72</v>
      </c>
      <c r="Z33" s="18">
        <v>2</v>
      </c>
      <c r="AA33" s="28" t="s">
        <v>76</v>
      </c>
      <c r="AB33" s="28" t="s">
        <v>76</v>
      </c>
      <c r="AC33" s="18" t="s">
        <v>223</v>
      </c>
      <c r="AD33" s="18">
        <v>199774</v>
      </c>
      <c r="AE33" s="18" t="s">
        <v>470</v>
      </c>
      <c r="AF33" s="18">
        <v>741547</v>
      </c>
      <c r="AG33" s="18" t="s">
        <v>529</v>
      </c>
      <c r="AH33" s="18">
        <v>1.45</v>
      </c>
    </row>
    <row r="34" spans="1:34" s="18" customFormat="1">
      <c r="A34" s="18" t="s">
        <v>403</v>
      </c>
      <c r="B34" s="18">
        <v>9559284</v>
      </c>
      <c r="C34" s="18">
        <v>5273</v>
      </c>
      <c r="D34" s="29">
        <f t="shared" si="0"/>
        <v>44.876595744680849</v>
      </c>
      <c r="E34" s="18">
        <v>354</v>
      </c>
      <c r="F34" s="29">
        <f t="shared" si="1"/>
        <v>3.0127659574468084</v>
      </c>
      <c r="G34" s="18">
        <v>4253</v>
      </c>
      <c r="H34" s="29">
        <f t="shared" si="2"/>
        <v>36.195744680851064</v>
      </c>
      <c r="I34" s="18">
        <v>1822</v>
      </c>
      <c r="J34" s="29">
        <f t="shared" si="5"/>
        <v>15.506382978723405</v>
      </c>
      <c r="K34" s="18">
        <v>48</v>
      </c>
      <c r="L34" s="29">
        <f t="shared" si="3"/>
        <v>0.40851063829787232</v>
      </c>
      <c r="M34" s="18">
        <f t="shared" si="4"/>
        <v>11750</v>
      </c>
      <c r="N34" s="11">
        <f t="shared" si="6"/>
        <v>25.466430614190386</v>
      </c>
      <c r="O34" s="18">
        <v>1</v>
      </c>
      <c r="P34" s="18">
        <v>0.97799999999999998</v>
      </c>
      <c r="Q34" s="18">
        <v>0.90900000000000003</v>
      </c>
      <c r="R34" s="18">
        <v>0.90600000000000003</v>
      </c>
      <c r="S34" s="18">
        <v>1.88</v>
      </c>
      <c r="T34" s="18">
        <v>2.996</v>
      </c>
      <c r="U34" s="18">
        <v>21</v>
      </c>
      <c r="V34" s="28" t="s">
        <v>71</v>
      </c>
      <c r="W34" s="28" t="s">
        <v>73</v>
      </c>
      <c r="X34" s="28" t="s">
        <v>76</v>
      </c>
      <c r="Y34" s="28" t="s">
        <v>75</v>
      </c>
      <c r="Z34" s="18">
        <v>1</v>
      </c>
      <c r="AA34" s="28" t="s">
        <v>76</v>
      </c>
      <c r="AB34" s="28" t="s">
        <v>76</v>
      </c>
      <c r="AC34" s="18" t="s">
        <v>583</v>
      </c>
      <c r="AD34" s="18">
        <v>196410</v>
      </c>
      <c r="AE34" s="18" t="s">
        <v>471</v>
      </c>
      <c r="AF34" s="18">
        <v>741340</v>
      </c>
      <c r="AG34" s="18" t="s">
        <v>530</v>
      </c>
    </row>
    <row r="35" spans="1:34" s="18" customFormat="1">
      <c r="A35" s="28" t="s">
        <v>404</v>
      </c>
      <c r="B35" s="18">
        <v>9559548</v>
      </c>
      <c r="C35" s="18">
        <v>12188</v>
      </c>
      <c r="D35" s="29">
        <f t="shared" si="0"/>
        <v>24.312301769364264</v>
      </c>
      <c r="E35" s="18">
        <v>5134</v>
      </c>
      <c r="F35" s="29">
        <f t="shared" si="1"/>
        <v>10.241168139474576</v>
      </c>
      <c r="G35" s="18">
        <v>32153</v>
      </c>
      <c r="H35" s="29">
        <f t="shared" si="2"/>
        <v>64.137958548602654</v>
      </c>
      <c r="I35" s="18">
        <v>630</v>
      </c>
      <c r="J35" s="29">
        <f t="shared" si="5"/>
        <v>1.2567074265424587</v>
      </c>
      <c r="K35" s="18">
        <v>26</v>
      </c>
      <c r="L35" s="29">
        <f t="shared" si="3"/>
        <v>5.1864116016037978E-2</v>
      </c>
      <c r="M35" s="18">
        <f t="shared" si="4"/>
        <v>50131</v>
      </c>
      <c r="N35" s="11">
        <f t="shared" si="6"/>
        <v>5.0291321680466119</v>
      </c>
      <c r="O35" s="18">
        <v>1</v>
      </c>
      <c r="P35" s="18">
        <v>0.79300000000000004</v>
      </c>
      <c r="Q35" s="18">
        <v>0.85299999999999998</v>
      </c>
      <c r="R35" s="18">
        <v>0.85099999999999998</v>
      </c>
      <c r="S35" s="18">
        <v>1.4770000000000001</v>
      </c>
      <c r="T35" s="18">
        <v>2.899</v>
      </c>
      <c r="U35" s="18">
        <v>36</v>
      </c>
      <c r="V35" s="28" t="s">
        <v>71</v>
      </c>
      <c r="W35" s="28" t="s">
        <v>76</v>
      </c>
      <c r="X35" s="28" t="s">
        <v>76</v>
      </c>
      <c r="Y35" s="28" t="s">
        <v>75</v>
      </c>
      <c r="Z35" s="18">
        <v>0</v>
      </c>
      <c r="AA35" s="28" t="s">
        <v>76</v>
      </c>
      <c r="AB35" s="28" t="s">
        <v>76</v>
      </c>
      <c r="AC35" s="18" t="s">
        <v>577</v>
      </c>
      <c r="AD35" s="18">
        <v>199280</v>
      </c>
      <c r="AE35" s="18" t="s">
        <v>588</v>
      </c>
      <c r="AF35" s="18">
        <v>741539</v>
      </c>
      <c r="AG35" s="18" t="s">
        <v>531</v>
      </c>
      <c r="AH35" s="18">
        <v>1.24</v>
      </c>
    </row>
    <row r="36" spans="1:34" s="18" customFormat="1">
      <c r="A36" s="28" t="s">
        <v>405</v>
      </c>
      <c r="B36" s="18">
        <v>9559485</v>
      </c>
      <c r="C36" s="18">
        <v>95103</v>
      </c>
      <c r="D36" s="29">
        <f t="shared" si="0"/>
        <v>69.432438746605143</v>
      </c>
      <c r="E36" s="18">
        <v>6715</v>
      </c>
      <c r="F36" s="29">
        <f t="shared" si="1"/>
        <v>4.9024618170136964</v>
      </c>
      <c r="G36" s="18">
        <v>35009</v>
      </c>
      <c r="H36" s="29">
        <f t="shared" si="2"/>
        <v>25.55923838448734</v>
      </c>
      <c r="I36" s="18">
        <v>140</v>
      </c>
      <c r="J36" s="29">
        <f t="shared" si="5"/>
        <v>0.1022106707940309</v>
      </c>
      <c r="K36" s="18">
        <v>5</v>
      </c>
      <c r="L36" s="29">
        <f t="shared" si="3"/>
        <v>3.6503810997868175E-3</v>
      </c>
      <c r="M36" s="18">
        <f t="shared" si="4"/>
        <v>136972</v>
      </c>
      <c r="N36" s="11">
        <f t="shared" si="6"/>
        <v>0.15191517894560388</v>
      </c>
      <c r="O36" s="18">
        <v>1</v>
      </c>
      <c r="P36" s="18">
        <v>0.999</v>
      </c>
      <c r="Q36" s="18">
        <v>0.91200000000000003</v>
      </c>
      <c r="R36" s="18">
        <v>0.95499999999999996</v>
      </c>
      <c r="S36" s="18">
        <v>1.891</v>
      </c>
      <c r="T36" s="18">
        <v>3.0009999999999999</v>
      </c>
      <c r="U36" s="18">
        <v>63</v>
      </c>
      <c r="V36" s="28" t="s">
        <v>71</v>
      </c>
      <c r="W36" s="28" t="s">
        <v>73</v>
      </c>
      <c r="X36" s="28" t="s">
        <v>73</v>
      </c>
      <c r="Y36" s="28" t="s">
        <v>72</v>
      </c>
      <c r="Z36" s="18">
        <v>2</v>
      </c>
      <c r="AA36" s="28" t="s">
        <v>76</v>
      </c>
      <c r="AB36" s="28" t="s">
        <v>76</v>
      </c>
      <c r="AC36" s="18" t="s">
        <v>223</v>
      </c>
      <c r="AD36" s="18">
        <v>200289</v>
      </c>
      <c r="AE36" s="18" t="s">
        <v>589</v>
      </c>
      <c r="AF36" s="18">
        <v>741520</v>
      </c>
      <c r="AG36" s="18" t="s">
        <v>532</v>
      </c>
    </row>
    <row r="37" spans="1:34" s="18" customFormat="1">
      <c r="A37" s="28" t="s">
        <v>406</v>
      </c>
      <c r="B37" s="18">
        <v>9559484</v>
      </c>
      <c r="C37" s="18">
        <v>1068</v>
      </c>
      <c r="D37" s="29">
        <f t="shared" si="0"/>
        <v>0.99657543833456197</v>
      </c>
      <c r="E37" s="18">
        <v>3302</v>
      </c>
      <c r="F37" s="29">
        <f t="shared" si="1"/>
        <v>3.0811723758246474</v>
      </c>
      <c r="G37" s="18">
        <v>102294</v>
      </c>
      <c r="H37" s="29">
        <f t="shared" si="2"/>
        <v>95.452891281831157</v>
      </c>
      <c r="I37" s="18">
        <v>442</v>
      </c>
      <c r="J37" s="29">
        <f t="shared" si="5"/>
        <v>0.41244039676392918</v>
      </c>
      <c r="K37" s="18">
        <v>61</v>
      </c>
      <c r="L37" s="29">
        <f t="shared" si="3"/>
        <v>5.6920507245700636E-2</v>
      </c>
      <c r="M37" s="18">
        <f t="shared" si="4"/>
        <v>107167</v>
      </c>
      <c r="N37" s="11">
        <f t="shared" si="6"/>
        <v>28.402032749858837</v>
      </c>
      <c r="O37" s="18">
        <v>1</v>
      </c>
      <c r="P37" s="18">
        <v>0.995</v>
      </c>
      <c r="Q37" s="18">
        <v>0.89700000000000002</v>
      </c>
      <c r="R37" s="18">
        <v>0.95799999999999996</v>
      </c>
      <c r="S37" s="18">
        <v>1.5249999999999999</v>
      </c>
      <c r="T37" s="18">
        <v>2.96</v>
      </c>
      <c r="U37" s="18">
        <v>57</v>
      </c>
      <c r="V37" s="28" t="s">
        <v>71</v>
      </c>
      <c r="W37" s="28" t="s">
        <v>73</v>
      </c>
      <c r="X37" s="28" t="s">
        <v>73</v>
      </c>
      <c r="Y37" s="28" t="s">
        <v>75</v>
      </c>
      <c r="Z37" s="28" t="s">
        <v>461</v>
      </c>
      <c r="AA37" s="28" t="s">
        <v>73</v>
      </c>
      <c r="AB37" s="28" t="s">
        <v>76</v>
      </c>
      <c r="AC37" s="18" t="s">
        <v>590</v>
      </c>
      <c r="AD37" s="18">
        <v>200860</v>
      </c>
      <c r="AE37" s="18" t="s">
        <v>472</v>
      </c>
      <c r="AF37" s="18">
        <v>741522</v>
      </c>
      <c r="AG37" s="18" t="s">
        <v>591</v>
      </c>
    </row>
    <row r="38" spans="1:34" s="18" customFormat="1">
      <c r="A38" s="28" t="s">
        <v>407</v>
      </c>
      <c r="B38" s="18">
        <v>9559544</v>
      </c>
      <c r="C38" s="18">
        <v>20493</v>
      </c>
      <c r="D38" s="29">
        <f t="shared" si="0"/>
        <v>42.958661747442562</v>
      </c>
      <c r="E38" s="18">
        <v>2467</v>
      </c>
      <c r="F38" s="29">
        <f t="shared" si="1"/>
        <v>5.1714740902230423</v>
      </c>
      <c r="G38" s="18">
        <v>24614</v>
      </c>
      <c r="H38" s="29">
        <f t="shared" si="2"/>
        <v>51.597350327016599</v>
      </c>
      <c r="I38" s="18">
        <v>122</v>
      </c>
      <c r="J38" s="29">
        <f t="shared" si="5"/>
        <v>0.25574375314439041</v>
      </c>
      <c r="K38" s="18">
        <v>8</v>
      </c>
      <c r="L38" s="29">
        <f t="shared" si="3"/>
        <v>1.6770082173402649E-2</v>
      </c>
      <c r="M38" s="18">
        <f t="shared" si="4"/>
        <v>47704</v>
      </c>
      <c r="N38" s="11">
        <f t="shared" si="6"/>
        <v>0.62430965759016477</v>
      </c>
      <c r="O38" s="18">
        <v>0</v>
      </c>
      <c r="P38" s="18">
        <v>0.91500000000000004</v>
      </c>
      <c r="Q38" s="18">
        <v>0.89700000000000002</v>
      </c>
      <c r="R38" s="18">
        <v>0.97499999999999998</v>
      </c>
      <c r="S38" s="18">
        <v>1.8029999999999999</v>
      </c>
      <c r="T38" s="18">
        <v>2.8090000000000002</v>
      </c>
      <c r="U38" s="18">
        <v>67</v>
      </c>
      <c r="V38" s="28" t="s">
        <v>74</v>
      </c>
      <c r="W38" s="28" t="s">
        <v>76</v>
      </c>
      <c r="X38" s="28" t="s">
        <v>76</v>
      </c>
      <c r="Y38" s="28" t="s">
        <v>75</v>
      </c>
      <c r="Z38" s="18">
        <v>1</v>
      </c>
      <c r="AA38" s="28" t="s">
        <v>76</v>
      </c>
      <c r="AB38" s="28" t="s">
        <v>76</v>
      </c>
      <c r="AC38" s="18" t="s">
        <v>579</v>
      </c>
      <c r="AD38" s="18">
        <v>198420</v>
      </c>
      <c r="AE38" s="18" t="s">
        <v>592</v>
      </c>
      <c r="AF38" s="18">
        <v>741528</v>
      </c>
      <c r="AG38" s="18" t="s">
        <v>533</v>
      </c>
    </row>
    <row r="39" spans="1:34" s="18" customFormat="1">
      <c r="A39" s="28" t="s">
        <v>408</v>
      </c>
      <c r="B39" s="18">
        <v>9559543</v>
      </c>
      <c r="C39" s="18">
        <v>12149</v>
      </c>
      <c r="D39" s="29">
        <f t="shared" si="0"/>
        <v>51.943221172345972</v>
      </c>
      <c r="E39" s="18">
        <v>743</v>
      </c>
      <c r="F39" s="29">
        <f t="shared" si="1"/>
        <v>3.1767069990166319</v>
      </c>
      <c r="G39" s="18">
        <v>9794</v>
      </c>
      <c r="H39" s="29">
        <f t="shared" si="2"/>
        <v>41.874385394843728</v>
      </c>
      <c r="I39" s="18">
        <v>676</v>
      </c>
      <c r="J39" s="29">
        <f t="shared" si="5"/>
        <v>2.8902475522681601</v>
      </c>
      <c r="K39" s="18">
        <v>27</v>
      </c>
      <c r="L39" s="29">
        <f t="shared" si="3"/>
        <v>0.11543888152550344</v>
      </c>
      <c r="M39" s="18">
        <f t="shared" si="4"/>
        <v>23389</v>
      </c>
      <c r="N39" s="11">
        <f t="shared" si="6"/>
        <v>5.3861477168250076</v>
      </c>
      <c r="O39" s="18">
        <v>1</v>
      </c>
      <c r="P39" s="18">
        <v>0.90500000000000003</v>
      </c>
      <c r="Q39" s="18">
        <v>0.89500000000000002</v>
      </c>
      <c r="R39" s="18">
        <v>0.90200000000000002</v>
      </c>
      <c r="S39" s="18">
        <v>1.605</v>
      </c>
      <c r="T39" s="18">
        <v>2.84</v>
      </c>
      <c r="U39" s="18">
        <v>68</v>
      </c>
      <c r="V39" s="28" t="s">
        <v>71</v>
      </c>
      <c r="W39" s="28" t="s">
        <v>76</v>
      </c>
      <c r="X39" s="28" t="s">
        <v>76</v>
      </c>
      <c r="Y39" s="28" t="s">
        <v>72</v>
      </c>
      <c r="Z39" s="18">
        <v>3</v>
      </c>
      <c r="AA39" s="28" t="s">
        <v>76</v>
      </c>
      <c r="AB39" s="28" t="s">
        <v>76</v>
      </c>
      <c r="AC39" s="18" t="s">
        <v>593</v>
      </c>
      <c r="AD39" s="18">
        <v>198449</v>
      </c>
      <c r="AE39" s="18" t="s">
        <v>594</v>
      </c>
      <c r="AF39" s="18">
        <v>741259</v>
      </c>
      <c r="AG39" s="18" t="s">
        <v>534</v>
      </c>
      <c r="AH39" s="18">
        <v>1.1000000000000001</v>
      </c>
    </row>
    <row r="40" spans="1:34" s="18" customFormat="1">
      <c r="A40" s="28" t="s">
        <v>409</v>
      </c>
      <c r="B40" s="18">
        <v>9559541</v>
      </c>
      <c r="C40" s="18">
        <v>7316</v>
      </c>
      <c r="D40" s="29">
        <f t="shared" si="0"/>
        <v>9.6140452317436953</v>
      </c>
      <c r="E40" s="18">
        <v>2041</v>
      </c>
      <c r="F40" s="29">
        <f t="shared" si="1"/>
        <v>2.6821031052472502</v>
      </c>
      <c r="G40" s="18">
        <v>66038</v>
      </c>
      <c r="H40" s="29">
        <f t="shared" si="2"/>
        <v>86.78134486247815</v>
      </c>
      <c r="I40" s="18">
        <v>660</v>
      </c>
      <c r="J40" s="29">
        <f t="shared" si="5"/>
        <v>0.86731408596922344</v>
      </c>
      <c r="K40" s="18">
        <v>42</v>
      </c>
      <c r="L40" s="29">
        <f t="shared" si="3"/>
        <v>5.5192714561677861E-2</v>
      </c>
      <c r="M40" s="18">
        <f t="shared" si="4"/>
        <v>76097</v>
      </c>
      <c r="N40" s="11">
        <f t="shared" si="6"/>
        <v>8.5422243854952544</v>
      </c>
      <c r="O40" s="18">
        <v>1</v>
      </c>
      <c r="P40" s="18">
        <v>0.94599999999999995</v>
      </c>
      <c r="Q40" s="18">
        <v>0.80200000000000005</v>
      </c>
      <c r="R40" s="18">
        <v>0.873</v>
      </c>
      <c r="S40" s="18">
        <v>1.7549999999999999</v>
      </c>
      <c r="T40" s="18">
        <v>2.99</v>
      </c>
      <c r="U40" s="18">
        <v>67</v>
      </c>
      <c r="V40" s="28" t="s">
        <v>71</v>
      </c>
      <c r="W40" s="28" t="s">
        <v>73</v>
      </c>
      <c r="X40" s="28" t="s">
        <v>73</v>
      </c>
      <c r="Y40" s="28" t="s">
        <v>462</v>
      </c>
      <c r="Z40" s="18">
        <v>3</v>
      </c>
      <c r="AA40" s="28" t="s">
        <v>73</v>
      </c>
      <c r="AB40" s="28" t="s">
        <v>76</v>
      </c>
      <c r="AC40" s="18" t="s">
        <v>581</v>
      </c>
      <c r="AD40" s="18">
        <v>197713</v>
      </c>
      <c r="AE40" s="18" t="s">
        <v>595</v>
      </c>
      <c r="AF40" s="18">
        <v>741529</v>
      </c>
      <c r="AG40" s="18" t="s">
        <v>535</v>
      </c>
    </row>
    <row r="41" spans="1:34" s="18" customFormat="1">
      <c r="A41" s="30" t="s">
        <v>410</v>
      </c>
      <c r="B41" s="18">
        <v>9559493</v>
      </c>
      <c r="C41" s="18">
        <v>2414</v>
      </c>
      <c r="D41" s="29">
        <f t="shared" si="0"/>
        <v>58.906783796974132</v>
      </c>
      <c r="E41" s="18">
        <v>132</v>
      </c>
      <c r="F41" s="29">
        <f t="shared" si="1"/>
        <v>3.2210834553440701</v>
      </c>
      <c r="G41" s="18">
        <v>1512</v>
      </c>
      <c r="H41" s="29">
        <f t="shared" si="2"/>
        <v>36.896046852122986</v>
      </c>
      <c r="I41" s="18">
        <v>37</v>
      </c>
      <c r="J41" s="29">
        <f t="shared" si="5"/>
        <v>0.90287945339189846</v>
      </c>
      <c r="K41" s="18">
        <v>3</v>
      </c>
      <c r="L41" s="29">
        <f t="shared" si="3"/>
        <v>7.320644216691069E-2</v>
      </c>
      <c r="M41" s="18">
        <f t="shared" si="4"/>
        <v>4098</v>
      </c>
      <c r="N41" s="11">
        <f t="shared" si="6"/>
        <v>1.5071590052750565</v>
      </c>
      <c r="O41" s="18">
        <v>0</v>
      </c>
      <c r="P41" s="18">
        <v>0.93200000000000005</v>
      </c>
      <c r="Q41" s="18">
        <v>0.85599999999999998</v>
      </c>
      <c r="R41" s="18">
        <v>0.91900000000000004</v>
      </c>
      <c r="S41" s="18">
        <v>1.58</v>
      </c>
      <c r="T41" s="18">
        <v>3.3460000000000001</v>
      </c>
      <c r="U41" s="18">
        <v>71</v>
      </c>
      <c r="V41" s="28" t="s">
        <v>74</v>
      </c>
      <c r="W41" s="28" t="s">
        <v>76</v>
      </c>
      <c r="X41" s="28" t="s">
        <v>76</v>
      </c>
      <c r="Y41" s="28" t="s">
        <v>75</v>
      </c>
      <c r="Z41" s="18">
        <v>0</v>
      </c>
      <c r="AA41" s="28" t="s">
        <v>76</v>
      </c>
      <c r="AB41" s="28" t="s">
        <v>76</v>
      </c>
      <c r="AC41" s="18" t="s">
        <v>596</v>
      </c>
      <c r="AD41" s="18">
        <v>202130</v>
      </c>
      <c r="AE41" s="18" t="s">
        <v>597</v>
      </c>
      <c r="AF41" s="18">
        <v>741497</v>
      </c>
      <c r="AG41" s="18" t="s">
        <v>536</v>
      </c>
    </row>
    <row r="42" spans="1:34" s="18" customFormat="1">
      <c r="A42" s="18" t="s">
        <v>411</v>
      </c>
      <c r="B42" s="18">
        <v>9559506</v>
      </c>
      <c r="C42" s="18">
        <v>11964</v>
      </c>
      <c r="D42" s="29">
        <f t="shared" si="0"/>
        <v>8.5248891992418514</v>
      </c>
      <c r="E42" s="18">
        <v>6474</v>
      </c>
      <c r="F42" s="29">
        <f t="shared" si="1"/>
        <v>4.6130167733109122</v>
      </c>
      <c r="G42" s="18">
        <v>117044</v>
      </c>
      <c r="H42" s="29">
        <f t="shared" si="2"/>
        <v>83.399124994655907</v>
      </c>
      <c r="I42" s="18">
        <v>4701</v>
      </c>
      <c r="J42" s="29">
        <f t="shared" si="5"/>
        <v>3.3496743669037068</v>
      </c>
      <c r="K42" s="18">
        <v>159</v>
      </c>
      <c r="L42" s="29">
        <f t="shared" si="3"/>
        <v>0.11329466588761739</v>
      </c>
      <c r="M42" s="18">
        <f t="shared" si="4"/>
        <v>140342</v>
      </c>
      <c r="N42" s="11">
        <f t="shared" si="6"/>
        <v>28.547932330827066</v>
      </c>
      <c r="O42" s="18">
        <v>1</v>
      </c>
      <c r="P42" s="18">
        <v>0.79400000000000004</v>
      </c>
      <c r="Q42" s="18">
        <v>0.76900000000000002</v>
      </c>
      <c r="R42" s="18">
        <v>0.8</v>
      </c>
      <c r="S42" s="18">
        <v>1.671</v>
      </c>
      <c r="T42" s="18">
        <v>3.0939999999999999</v>
      </c>
      <c r="U42" s="18">
        <v>72</v>
      </c>
      <c r="V42" s="28" t="s">
        <v>74</v>
      </c>
      <c r="W42" s="28" t="s">
        <v>76</v>
      </c>
      <c r="X42" s="28" t="s">
        <v>76</v>
      </c>
      <c r="Y42" s="28" t="s">
        <v>72</v>
      </c>
      <c r="Z42" s="28" t="s">
        <v>585</v>
      </c>
      <c r="AA42" s="28" t="s">
        <v>73</v>
      </c>
      <c r="AB42" s="28" t="s">
        <v>76</v>
      </c>
      <c r="AC42" s="18" t="s">
        <v>598</v>
      </c>
      <c r="AD42" s="18">
        <v>160370</v>
      </c>
      <c r="AE42" s="18" t="s">
        <v>473</v>
      </c>
      <c r="AF42" s="18">
        <v>741482</v>
      </c>
      <c r="AG42" s="18" t="s">
        <v>537</v>
      </c>
      <c r="AH42" s="18">
        <v>1.2</v>
      </c>
    </row>
    <row r="43" spans="1:34" s="18" customFormat="1">
      <c r="A43" s="18" t="s">
        <v>412</v>
      </c>
      <c r="B43" s="18">
        <v>9559509</v>
      </c>
      <c r="C43" s="18">
        <v>24036</v>
      </c>
      <c r="D43" s="29">
        <f t="shared" si="0"/>
        <v>83.4844222152756</v>
      </c>
      <c r="E43" s="18">
        <v>332</v>
      </c>
      <c r="F43" s="29">
        <f t="shared" si="1"/>
        <v>1.1531381334444792</v>
      </c>
      <c r="G43" s="18">
        <v>4122</v>
      </c>
      <c r="H43" s="29">
        <f t="shared" si="2"/>
        <v>14.316974054391997</v>
      </c>
      <c r="I43" s="18">
        <v>293</v>
      </c>
      <c r="J43" s="29">
        <f t="shared" si="5"/>
        <v>1.0176791358410615</v>
      </c>
      <c r="K43" s="18">
        <v>8</v>
      </c>
      <c r="L43" s="29">
        <f t="shared" si="3"/>
        <v>2.7786461046854921E-2</v>
      </c>
      <c r="M43" s="18">
        <f t="shared" si="4"/>
        <v>28791</v>
      </c>
      <c r="N43" s="11">
        <f t="shared" si="6"/>
        <v>1.2267188327831438</v>
      </c>
      <c r="O43" s="18">
        <v>0</v>
      </c>
      <c r="P43" s="18">
        <v>0.879</v>
      </c>
      <c r="Q43" s="18">
        <v>0.82799999999999996</v>
      </c>
      <c r="R43" s="18">
        <v>0.92900000000000005</v>
      </c>
      <c r="S43" s="18">
        <v>1.5209999999999999</v>
      </c>
      <c r="T43" s="18">
        <v>3.181</v>
      </c>
      <c r="U43" s="18">
        <v>62</v>
      </c>
      <c r="V43" s="28" t="s">
        <v>71</v>
      </c>
      <c r="W43" s="28" t="s">
        <v>73</v>
      </c>
      <c r="X43" s="28" t="s">
        <v>76</v>
      </c>
      <c r="Y43" s="28" t="s">
        <v>72</v>
      </c>
      <c r="Z43" s="28" t="s">
        <v>599</v>
      </c>
      <c r="AA43" s="28" t="s">
        <v>76</v>
      </c>
      <c r="AB43" s="28" t="s">
        <v>76</v>
      </c>
      <c r="AC43" s="18" t="s">
        <v>600</v>
      </c>
      <c r="AD43" s="18">
        <v>201976</v>
      </c>
      <c r="AE43" s="18" t="s">
        <v>474</v>
      </c>
      <c r="AF43" s="18">
        <v>741483</v>
      </c>
      <c r="AG43" s="18" t="s">
        <v>538</v>
      </c>
      <c r="AH43" s="18">
        <v>1.07</v>
      </c>
    </row>
    <row r="44" spans="1:34" s="18" customFormat="1">
      <c r="A44" s="18" t="s">
        <v>413</v>
      </c>
      <c r="B44" s="18">
        <v>9559510</v>
      </c>
      <c r="C44" s="18">
        <v>13626</v>
      </c>
      <c r="D44" s="29">
        <f t="shared" si="0"/>
        <v>8.9997027839239134</v>
      </c>
      <c r="E44" s="18">
        <v>8632</v>
      </c>
      <c r="F44" s="29">
        <f t="shared" si="1"/>
        <v>5.7012648195237938</v>
      </c>
      <c r="G44" s="18">
        <v>128839</v>
      </c>
      <c r="H44" s="29">
        <f t="shared" si="2"/>
        <v>85.09560450447475</v>
      </c>
      <c r="I44" s="18">
        <v>302</v>
      </c>
      <c r="J44" s="29">
        <f t="shared" si="5"/>
        <v>0.19946501106304282</v>
      </c>
      <c r="K44" s="18">
        <v>6</v>
      </c>
      <c r="L44" s="29">
        <f t="shared" si="3"/>
        <v>3.96288101449754E-3</v>
      </c>
      <c r="M44" s="18">
        <f t="shared" si="4"/>
        <v>151405</v>
      </c>
      <c r="N44" s="11">
        <f t="shared" si="6"/>
        <v>2.179142493278619</v>
      </c>
      <c r="O44" s="18">
        <v>0</v>
      </c>
      <c r="P44" s="18">
        <v>0.872</v>
      </c>
      <c r="Q44" s="18">
        <v>0.88</v>
      </c>
      <c r="R44" s="18">
        <v>0.90400000000000003</v>
      </c>
      <c r="S44" s="18">
        <v>1.661</v>
      </c>
      <c r="T44" s="18">
        <v>2.802</v>
      </c>
      <c r="U44" s="18">
        <v>68</v>
      </c>
      <c r="V44" s="28" t="s">
        <v>74</v>
      </c>
      <c r="W44" s="28" t="s">
        <v>76</v>
      </c>
      <c r="X44" s="28" t="s">
        <v>76</v>
      </c>
      <c r="Y44" s="28" t="s">
        <v>75</v>
      </c>
      <c r="Z44" s="18">
        <v>1</v>
      </c>
      <c r="AA44" s="28" t="s">
        <v>76</v>
      </c>
      <c r="AB44" s="28" t="s">
        <v>76</v>
      </c>
      <c r="AC44" s="18" t="s">
        <v>601</v>
      </c>
      <c r="AD44" s="18">
        <v>201874</v>
      </c>
      <c r="AE44" s="18" t="s">
        <v>475</v>
      </c>
      <c r="AF44" s="18">
        <v>741507</v>
      </c>
      <c r="AG44" s="18" t="s">
        <v>539</v>
      </c>
      <c r="AH44" s="18">
        <v>1.0900000000000001</v>
      </c>
    </row>
    <row r="45" spans="1:34" s="18" customFormat="1">
      <c r="A45" s="18" t="s">
        <v>414</v>
      </c>
      <c r="B45" s="18">
        <v>9559508</v>
      </c>
      <c r="C45" s="18">
        <v>1541</v>
      </c>
      <c r="D45" s="29">
        <f t="shared" si="0"/>
        <v>17.523311348646804</v>
      </c>
      <c r="E45" s="18">
        <v>573</v>
      </c>
      <c r="F45" s="29">
        <f t="shared" si="1"/>
        <v>6.5158062315214922</v>
      </c>
      <c r="G45" s="18">
        <v>5198</v>
      </c>
      <c r="H45" s="29">
        <f t="shared" si="2"/>
        <v>59.108483056629517</v>
      </c>
      <c r="I45" s="18">
        <v>1423</v>
      </c>
      <c r="J45" s="29">
        <f t="shared" si="5"/>
        <v>16.181487377757563</v>
      </c>
      <c r="K45" s="18">
        <v>59</v>
      </c>
      <c r="L45" s="29">
        <f t="shared" si="3"/>
        <v>0.67091198544462138</v>
      </c>
      <c r="M45" s="18">
        <f t="shared" si="4"/>
        <v>8794</v>
      </c>
      <c r="N45" s="11">
        <f t="shared" si="6"/>
        <v>45.982004343779089</v>
      </c>
      <c r="O45" s="18">
        <v>1</v>
      </c>
      <c r="P45" s="18">
        <v>0.93700000000000006</v>
      </c>
      <c r="Q45" s="18">
        <v>0.872</v>
      </c>
      <c r="R45" s="18">
        <v>0.878</v>
      </c>
      <c r="S45" s="18">
        <v>1.831</v>
      </c>
      <c r="T45" s="18">
        <v>3.5640000000000001</v>
      </c>
      <c r="U45" s="18">
        <v>55</v>
      </c>
      <c r="V45" s="28" t="s">
        <v>71</v>
      </c>
      <c r="W45" s="28" t="s">
        <v>73</v>
      </c>
      <c r="X45" s="28" t="s">
        <v>73</v>
      </c>
      <c r="Y45" s="28" t="s">
        <v>75</v>
      </c>
      <c r="Z45" s="18">
        <v>2</v>
      </c>
      <c r="AA45" s="28" t="s">
        <v>76</v>
      </c>
      <c r="AB45" s="28" t="s">
        <v>76</v>
      </c>
      <c r="AC45" s="18" t="s">
        <v>173</v>
      </c>
      <c r="AD45" s="18">
        <v>201873</v>
      </c>
      <c r="AE45" s="18" t="s">
        <v>476</v>
      </c>
      <c r="AF45" s="18">
        <v>741494</v>
      </c>
      <c r="AG45" s="18" t="s">
        <v>540</v>
      </c>
    </row>
    <row r="46" spans="1:34" s="18" customFormat="1">
      <c r="A46" s="18" t="s">
        <v>415</v>
      </c>
      <c r="B46" s="18">
        <v>9559512</v>
      </c>
      <c r="C46" s="18">
        <v>64615</v>
      </c>
      <c r="D46" s="29">
        <f t="shared" si="0"/>
        <v>43.32651624367184</v>
      </c>
      <c r="E46" s="18">
        <v>8168</v>
      </c>
      <c r="F46" s="29">
        <f t="shared" si="1"/>
        <v>5.476916887383914</v>
      </c>
      <c r="G46" s="18">
        <v>75361</v>
      </c>
      <c r="H46" s="29">
        <f t="shared" si="2"/>
        <v>50.532068260301067</v>
      </c>
      <c r="I46" s="18">
        <v>977</v>
      </c>
      <c r="J46" s="29">
        <f t="shared" si="5"/>
        <v>0.65511114091259592</v>
      </c>
      <c r="K46" s="18">
        <v>14</v>
      </c>
      <c r="L46" s="29">
        <f t="shared" si="3"/>
        <v>9.3874677305796767E-3</v>
      </c>
      <c r="M46" s="18">
        <f t="shared" si="4"/>
        <v>149135</v>
      </c>
      <c r="N46" s="11">
        <f t="shared" si="6"/>
        <v>1.5059417074430903</v>
      </c>
      <c r="O46" s="18">
        <v>1</v>
      </c>
      <c r="P46" s="18">
        <v>0.85099999999999998</v>
      </c>
      <c r="Q46" s="18">
        <v>0.81200000000000006</v>
      </c>
      <c r="R46" s="18">
        <v>0.90400000000000003</v>
      </c>
      <c r="S46" s="18">
        <v>1.7130000000000001</v>
      </c>
      <c r="T46" s="18">
        <v>3.2349999999999999</v>
      </c>
      <c r="U46" s="18">
        <v>45</v>
      </c>
      <c r="V46" s="28" t="s">
        <v>74</v>
      </c>
      <c r="W46" s="28" t="s">
        <v>76</v>
      </c>
      <c r="X46" s="28" t="s">
        <v>76</v>
      </c>
      <c r="Y46" s="28" t="s">
        <v>75</v>
      </c>
      <c r="Z46" s="18">
        <v>1</v>
      </c>
      <c r="AA46" s="28" t="s">
        <v>76</v>
      </c>
      <c r="AB46" s="28" t="s">
        <v>76</v>
      </c>
      <c r="AC46" s="18" t="s">
        <v>601</v>
      </c>
      <c r="AD46" s="18">
        <v>201813</v>
      </c>
      <c r="AE46" s="18" t="s">
        <v>477</v>
      </c>
      <c r="AF46" s="18">
        <v>741487</v>
      </c>
      <c r="AG46" s="18" t="s">
        <v>539</v>
      </c>
      <c r="AH46" s="18">
        <v>1.1100000000000001</v>
      </c>
    </row>
    <row r="47" spans="1:34" s="18" customFormat="1">
      <c r="A47" s="18" t="s">
        <v>416</v>
      </c>
      <c r="B47" s="18">
        <v>9559511</v>
      </c>
      <c r="C47" s="18">
        <v>47083</v>
      </c>
      <c r="D47" s="29">
        <f t="shared" si="0"/>
        <v>60.167661303719989</v>
      </c>
      <c r="E47" s="18">
        <v>2741</v>
      </c>
      <c r="F47" s="29">
        <f t="shared" si="1"/>
        <v>3.5027411089670681</v>
      </c>
      <c r="G47" s="18">
        <v>28261</v>
      </c>
      <c r="H47" s="29">
        <f t="shared" si="2"/>
        <v>36.114909332549551</v>
      </c>
      <c r="I47" s="18">
        <v>163</v>
      </c>
      <c r="J47" s="29">
        <f t="shared" si="5"/>
        <v>0.20829872337162791</v>
      </c>
      <c r="K47" s="18">
        <v>5</v>
      </c>
      <c r="L47" s="29">
        <f t="shared" si="3"/>
        <v>6.389531391767728E-3</v>
      </c>
      <c r="M47" s="18">
        <f t="shared" si="4"/>
        <v>78253</v>
      </c>
      <c r="N47" s="11">
        <f t="shared" si="6"/>
        <v>0.35404944047543779</v>
      </c>
      <c r="O47" s="18">
        <v>0</v>
      </c>
      <c r="P47" s="18">
        <v>0.88500000000000001</v>
      </c>
      <c r="Q47" s="18">
        <v>0.85</v>
      </c>
      <c r="R47" s="18">
        <v>0.91800000000000004</v>
      </c>
      <c r="S47" s="18">
        <v>1.7270000000000001</v>
      </c>
      <c r="T47" s="18">
        <v>3.4460000000000002</v>
      </c>
      <c r="U47" s="18">
        <v>63</v>
      </c>
      <c r="V47" s="28" t="s">
        <v>74</v>
      </c>
      <c r="W47" s="28" t="s">
        <v>76</v>
      </c>
      <c r="X47" s="28" t="s">
        <v>76</v>
      </c>
      <c r="Y47" s="28" t="s">
        <v>75</v>
      </c>
      <c r="Z47" s="18">
        <v>2</v>
      </c>
      <c r="AA47" s="28" t="s">
        <v>76</v>
      </c>
      <c r="AB47" s="28" t="s">
        <v>76</v>
      </c>
      <c r="AC47" s="18" t="s">
        <v>173</v>
      </c>
      <c r="AD47" s="18">
        <v>202040</v>
      </c>
      <c r="AE47" s="18" t="s">
        <v>478</v>
      </c>
      <c r="AF47" s="18">
        <v>741488</v>
      </c>
      <c r="AG47" s="18" t="s">
        <v>539</v>
      </c>
      <c r="AH47" s="18">
        <v>1.07</v>
      </c>
    </row>
    <row r="48" spans="1:34" s="18" customFormat="1">
      <c r="A48" s="18" t="s">
        <v>417</v>
      </c>
      <c r="B48" s="18">
        <v>9559538</v>
      </c>
      <c r="C48" s="18">
        <v>10247</v>
      </c>
      <c r="D48" s="29">
        <f t="shared" si="0"/>
        <v>15.118475021393373</v>
      </c>
      <c r="E48" s="18">
        <v>1952</v>
      </c>
      <c r="F48" s="29">
        <f t="shared" si="1"/>
        <v>2.8799905574080085</v>
      </c>
      <c r="G48" s="18">
        <v>46718</v>
      </c>
      <c r="H48" s="29">
        <f t="shared" si="2"/>
        <v>68.927970727964819</v>
      </c>
      <c r="I48" s="18">
        <v>8649</v>
      </c>
      <c r="J48" s="29">
        <f t="shared" si="5"/>
        <v>12.7607778335153</v>
      </c>
      <c r="K48" s="18">
        <v>212</v>
      </c>
      <c r="L48" s="29">
        <f t="shared" si="3"/>
        <v>0.31278585971849271</v>
      </c>
      <c r="M48" s="18">
        <f t="shared" si="4"/>
        <v>67778</v>
      </c>
      <c r="N48" s="11">
        <f t="shared" si="6"/>
        <v>45.892894137145227</v>
      </c>
      <c r="O48" s="18">
        <v>1</v>
      </c>
      <c r="P48" s="18">
        <v>0.96699999999999997</v>
      </c>
      <c r="Q48" s="18">
        <v>0.85599999999999998</v>
      </c>
      <c r="R48" s="18">
        <v>0.93</v>
      </c>
      <c r="S48" s="18">
        <v>1.8280000000000001</v>
      </c>
      <c r="T48" s="18">
        <v>3.2309999999999999</v>
      </c>
      <c r="U48" s="18">
        <v>47</v>
      </c>
      <c r="V48" s="18" t="s">
        <v>74</v>
      </c>
      <c r="W48" s="18" t="s">
        <v>76</v>
      </c>
      <c r="X48" s="18" t="s">
        <v>76</v>
      </c>
      <c r="Y48" s="18" t="s">
        <v>75</v>
      </c>
      <c r="Z48" s="18">
        <v>2</v>
      </c>
      <c r="AA48" s="18" t="s">
        <v>76</v>
      </c>
      <c r="AB48" s="28" t="s">
        <v>76</v>
      </c>
      <c r="AC48" s="18" t="s">
        <v>223</v>
      </c>
      <c r="AD48" s="18">
        <v>203722</v>
      </c>
      <c r="AE48" s="18" t="s">
        <v>479</v>
      </c>
      <c r="AF48" s="18">
        <v>741516</v>
      </c>
      <c r="AG48" s="18" t="s">
        <v>541</v>
      </c>
    </row>
    <row r="49" spans="1:34" s="18" customFormat="1">
      <c r="A49" s="18" t="s">
        <v>418</v>
      </c>
      <c r="B49" s="18">
        <v>9559539</v>
      </c>
      <c r="C49" s="18">
        <v>5610</v>
      </c>
      <c r="D49" s="29">
        <f t="shared" si="0"/>
        <v>9.1692136704640177</v>
      </c>
      <c r="E49" s="18">
        <v>2740</v>
      </c>
      <c r="F49" s="29">
        <f t="shared" si="1"/>
        <v>4.4783681741660262</v>
      </c>
      <c r="G49" s="18">
        <v>52703</v>
      </c>
      <c r="H49" s="29">
        <f t="shared" si="2"/>
        <v>86.139940833237986</v>
      </c>
      <c r="I49" s="18">
        <v>121</v>
      </c>
      <c r="J49" s="29">
        <f t="shared" si="5"/>
        <v>0.19776735367667489</v>
      </c>
      <c r="K49" s="18">
        <v>9</v>
      </c>
      <c r="L49" s="29">
        <f t="shared" si="3"/>
        <v>1.4709968455289869E-2</v>
      </c>
      <c r="M49" s="18">
        <f t="shared" si="4"/>
        <v>61183</v>
      </c>
      <c r="N49" s="11">
        <f t="shared" si="6"/>
        <v>2.1885521885521886</v>
      </c>
      <c r="O49" s="18">
        <v>0</v>
      </c>
      <c r="P49" s="18">
        <v>0.83099999999999996</v>
      </c>
      <c r="Q49" s="18">
        <v>0.78100000000000003</v>
      </c>
      <c r="R49" s="18">
        <v>0.746</v>
      </c>
      <c r="S49" s="18">
        <v>1.5509999999999999</v>
      </c>
      <c r="T49" s="18">
        <v>2.8530000000000002</v>
      </c>
      <c r="U49" s="18">
        <v>58</v>
      </c>
      <c r="V49" s="18" t="s">
        <v>71</v>
      </c>
      <c r="W49" s="18" t="s">
        <v>73</v>
      </c>
      <c r="X49" s="18" t="s">
        <v>76</v>
      </c>
      <c r="Y49" s="18" t="s">
        <v>462</v>
      </c>
      <c r="Z49" s="18" t="s">
        <v>602</v>
      </c>
      <c r="AA49" s="18" t="s">
        <v>73</v>
      </c>
      <c r="AB49" s="28" t="s">
        <v>76</v>
      </c>
      <c r="AC49" s="18" t="s">
        <v>603</v>
      </c>
      <c r="AD49" s="18">
        <v>203257</v>
      </c>
      <c r="AE49" s="18" t="s">
        <v>480</v>
      </c>
      <c r="AF49" s="18">
        <v>741515</v>
      </c>
      <c r="AG49" s="18" t="s">
        <v>542</v>
      </c>
      <c r="AH49" s="18">
        <v>1.2</v>
      </c>
    </row>
    <row r="50" spans="1:34" s="18" customFormat="1">
      <c r="A50" s="18" t="s">
        <v>419</v>
      </c>
      <c r="B50" s="18">
        <v>9559540</v>
      </c>
      <c r="C50" s="18">
        <v>22170</v>
      </c>
      <c r="D50" s="29">
        <f t="shared" si="0"/>
        <v>31.053464625383441</v>
      </c>
      <c r="E50" s="18">
        <v>1405</v>
      </c>
      <c r="F50" s="29">
        <f t="shared" si="1"/>
        <v>1.9679800540669252</v>
      </c>
      <c r="G50" s="18">
        <v>44390</v>
      </c>
      <c r="H50" s="29">
        <f t="shared" si="2"/>
        <v>62.176964128135815</v>
      </c>
      <c r="I50" s="18">
        <v>3370</v>
      </c>
      <c r="J50" s="29">
        <f t="shared" si="5"/>
        <v>4.720350734665864</v>
      </c>
      <c r="K50" s="18">
        <v>58</v>
      </c>
      <c r="L50" s="29">
        <f t="shared" si="3"/>
        <v>8.1240457747958489E-2</v>
      </c>
      <c r="M50" s="18">
        <f t="shared" si="4"/>
        <v>71393</v>
      </c>
      <c r="N50" s="11">
        <f t="shared" si="6"/>
        <v>13.287851771455152</v>
      </c>
      <c r="O50" s="18">
        <v>1</v>
      </c>
      <c r="P50" s="18">
        <v>0.82799999999999996</v>
      </c>
      <c r="Q50" s="18">
        <v>0.76</v>
      </c>
      <c r="R50" s="18">
        <v>0.72699999999999998</v>
      </c>
      <c r="S50" s="18">
        <v>1.6839999999999999</v>
      </c>
      <c r="T50" s="18">
        <v>2.847</v>
      </c>
      <c r="U50" s="18">
        <v>56</v>
      </c>
      <c r="V50" s="18" t="s">
        <v>74</v>
      </c>
      <c r="W50" s="18" t="s">
        <v>76</v>
      </c>
      <c r="X50" s="18" t="s">
        <v>76</v>
      </c>
      <c r="Y50" s="18" t="s">
        <v>75</v>
      </c>
      <c r="Z50" s="18">
        <v>2</v>
      </c>
      <c r="AA50" s="18" t="s">
        <v>76</v>
      </c>
      <c r="AB50" s="28" t="s">
        <v>76</v>
      </c>
      <c r="AC50" s="18" t="s">
        <v>223</v>
      </c>
      <c r="AD50" s="18">
        <v>203770</v>
      </c>
      <c r="AE50" s="18" t="s">
        <v>481</v>
      </c>
      <c r="AF50" s="18">
        <v>741509</v>
      </c>
      <c r="AG50" s="18" t="s">
        <v>543</v>
      </c>
      <c r="AH50" s="18">
        <v>1.2</v>
      </c>
    </row>
    <row r="51" spans="1:34" s="18" customFormat="1">
      <c r="A51" s="18" t="s">
        <v>420</v>
      </c>
      <c r="B51" s="18">
        <v>9559325</v>
      </c>
      <c r="C51" s="18">
        <v>11465</v>
      </c>
      <c r="D51" s="29">
        <f t="shared" si="0"/>
        <v>8.5617844954409339</v>
      </c>
      <c r="E51" s="18">
        <v>4848</v>
      </c>
      <c r="F51" s="29">
        <f t="shared" si="1"/>
        <v>3.6203690565981375</v>
      </c>
      <c r="G51" s="18">
        <v>116832</v>
      </c>
      <c r="H51" s="29">
        <f t="shared" si="2"/>
        <v>87.247309740196698</v>
      </c>
      <c r="I51" s="18">
        <v>666</v>
      </c>
      <c r="J51" s="29">
        <f t="shared" si="5"/>
        <v>0.49735267980494219</v>
      </c>
      <c r="K51" s="18">
        <v>98</v>
      </c>
      <c r="L51" s="29">
        <f t="shared" si="3"/>
        <v>7.3184027959285788E-2</v>
      </c>
      <c r="M51" s="18">
        <f t="shared" si="4"/>
        <v>133909</v>
      </c>
      <c r="N51" s="11">
        <f t="shared" si="6"/>
        <v>6.1469144742135331</v>
      </c>
      <c r="O51" s="18">
        <v>0</v>
      </c>
      <c r="P51" s="18">
        <v>0.97099999999999997</v>
      </c>
      <c r="Q51" s="18">
        <v>0.89900000000000002</v>
      </c>
      <c r="R51" s="18">
        <v>0.90200000000000002</v>
      </c>
      <c r="S51" s="18">
        <v>1.623</v>
      </c>
      <c r="T51" s="18">
        <v>2.87</v>
      </c>
      <c r="U51" s="18">
        <v>65</v>
      </c>
      <c r="V51" s="18" t="s">
        <v>71</v>
      </c>
      <c r="W51" s="18" t="s">
        <v>73</v>
      </c>
      <c r="X51" s="18" t="s">
        <v>76</v>
      </c>
      <c r="Y51" s="18" t="s">
        <v>75</v>
      </c>
      <c r="Z51" s="18">
        <v>3</v>
      </c>
      <c r="AA51" s="18" t="s">
        <v>73</v>
      </c>
      <c r="AB51" s="28" t="s">
        <v>76</v>
      </c>
      <c r="AC51" s="18" t="s">
        <v>604</v>
      </c>
      <c r="AD51" s="18">
        <v>203689</v>
      </c>
      <c r="AE51" s="18" t="s">
        <v>482</v>
      </c>
      <c r="AF51" s="18">
        <v>741512</v>
      </c>
      <c r="AG51" s="18" t="s">
        <v>539</v>
      </c>
      <c r="AH51" s="18">
        <v>1.05</v>
      </c>
    </row>
    <row r="52" spans="1:34" s="18" customFormat="1">
      <c r="A52" s="18" t="s">
        <v>421</v>
      </c>
      <c r="B52" s="18">
        <v>9559530</v>
      </c>
      <c r="C52" s="18">
        <v>23177</v>
      </c>
      <c r="D52" s="29">
        <f t="shared" si="0"/>
        <v>52.081975685939639</v>
      </c>
      <c r="E52" s="18">
        <v>1198</v>
      </c>
      <c r="F52" s="29">
        <f t="shared" si="1"/>
        <v>2.6920743354081931</v>
      </c>
      <c r="G52" s="18">
        <v>17741</v>
      </c>
      <c r="H52" s="29">
        <f t="shared" si="2"/>
        <v>39.866519853486437</v>
      </c>
      <c r="I52" s="18">
        <v>2351</v>
      </c>
      <c r="J52" s="29">
        <f t="shared" si="5"/>
        <v>5.2830273477000516</v>
      </c>
      <c r="K52" s="18">
        <v>34</v>
      </c>
      <c r="L52" s="29">
        <f t="shared" si="3"/>
        <v>7.6402777465674934E-2</v>
      </c>
      <c r="M52" s="18">
        <f t="shared" si="4"/>
        <v>44501</v>
      </c>
      <c r="N52" s="11">
        <f t="shared" si="6"/>
        <v>9.2578215977020424</v>
      </c>
      <c r="O52" s="18">
        <v>1</v>
      </c>
      <c r="P52" s="18">
        <v>0.96099999999999997</v>
      </c>
      <c r="Q52" s="18">
        <v>0.85299999999999998</v>
      </c>
      <c r="R52" s="18">
        <v>0.85799999999999998</v>
      </c>
      <c r="S52" s="18">
        <v>1.8</v>
      </c>
      <c r="T52" s="18">
        <v>2.8540000000000001</v>
      </c>
      <c r="U52" s="18">
        <v>75</v>
      </c>
      <c r="V52" s="18" t="s">
        <v>74</v>
      </c>
      <c r="W52" s="18" t="s">
        <v>76</v>
      </c>
      <c r="X52" s="18" t="s">
        <v>76</v>
      </c>
      <c r="Y52" s="18" t="s">
        <v>75</v>
      </c>
      <c r="Z52" s="18">
        <v>1</v>
      </c>
      <c r="AA52" s="18" t="s">
        <v>76</v>
      </c>
      <c r="AB52" s="28" t="s">
        <v>76</v>
      </c>
      <c r="AC52" s="18" t="s">
        <v>583</v>
      </c>
      <c r="AD52" s="18">
        <v>202508</v>
      </c>
      <c r="AE52" s="18" t="s">
        <v>483</v>
      </c>
      <c r="AF52" s="18">
        <v>741517</v>
      </c>
      <c r="AG52" s="18" t="s">
        <v>544</v>
      </c>
    </row>
    <row r="53" spans="1:34" s="18" customFormat="1">
      <c r="A53" s="18" t="s">
        <v>422</v>
      </c>
      <c r="B53" s="18">
        <v>9559327</v>
      </c>
      <c r="C53" s="18">
        <v>55698</v>
      </c>
      <c r="D53" s="29">
        <f t="shared" si="0"/>
        <v>45.53354643035243</v>
      </c>
      <c r="E53" s="18">
        <v>2079</v>
      </c>
      <c r="F53" s="29">
        <f t="shared" si="1"/>
        <v>1.6995986036967701</v>
      </c>
      <c r="G53" s="18">
        <v>62029</v>
      </c>
      <c r="H53" s="29">
        <f t="shared" si="2"/>
        <v>50.709187969556012</v>
      </c>
      <c r="I53" s="18">
        <v>2464</v>
      </c>
      <c r="J53" s="29">
        <f t="shared" si="5"/>
        <v>2.0143390858628387</v>
      </c>
      <c r="K53" s="18">
        <v>53</v>
      </c>
      <c r="L53" s="29">
        <f t="shared" si="3"/>
        <v>4.3327910531952292E-2</v>
      </c>
      <c r="M53" s="18">
        <f t="shared" si="4"/>
        <v>122323</v>
      </c>
      <c r="N53" s="11">
        <f t="shared" si="6"/>
        <v>4.3088247881537276</v>
      </c>
      <c r="O53" s="18">
        <v>1</v>
      </c>
      <c r="P53" s="18">
        <v>0.83699999999999997</v>
      </c>
      <c r="Q53" s="18">
        <v>0.82499999999999996</v>
      </c>
      <c r="R53" s="18">
        <v>0.82799999999999996</v>
      </c>
      <c r="S53" s="18">
        <v>1.5529999999999999</v>
      </c>
      <c r="T53" s="18">
        <v>2.9580000000000002</v>
      </c>
      <c r="U53" s="18">
        <v>57</v>
      </c>
      <c r="V53" s="18" t="s">
        <v>71</v>
      </c>
      <c r="W53" s="18" t="s">
        <v>73</v>
      </c>
      <c r="X53" s="18" t="s">
        <v>76</v>
      </c>
      <c r="Y53" s="18" t="s">
        <v>462</v>
      </c>
      <c r="Z53" s="18">
        <v>3</v>
      </c>
      <c r="AA53" s="18" t="s">
        <v>76</v>
      </c>
      <c r="AB53" s="28" t="s">
        <v>76</v>
      </c>
      <c r="AC53" s="18" t="s">
        <v>593</v>
      </c>
      <c r="AD53" s="18">
        <v>203973</v>
      </c>
      <c r="AE53" s="18" t="s">
        <v>484</v>
      </c>
      <c r="AF53" s="18">
        <v>741514</v>
      </c>
      <c r="AG53" s="18" t="s">
        <v>545</v>
      </c>
      <c r="AH53" s="18">
        <v>1.2</v>
      </c>
    </row>
    <row r="54" spans="1:34" s="18" customFormat="1">
      <c r="A54" s="18" t="s">
        <v>423</v>
      </c>
      <c r="B54" s="18">
        <v>9559535</v>
      </c>
      <c r="C54" s="18">
        <v>2765</v>
      </c>
      <c r="D54" s="29">
        <f t="shared" si="0"/>
        <v>24.811557788944725</v>
      </c>
      <c r="E54" s="18">
        <v>382</v>
      </c>
      <c r="F54" s="29">
        <f t="shared" si="1"/>
        <v>3.4278535534816941</v>
      </c>
      <c r="G54" s="18">
        <v>6546</v>
      </c>
      <c r="H54" s="29">
        <f t="shared" si="2"/>
        <v>58.740129217516149</v>
      </c>
      <c r="I54" s="18">
        <v>1093</v>
      </c>
      <c r="J54" s="29">
        <f t="shared" si="5"/>
        <v>9.8079684134960523</v>
      </c>
      <c r="K54" s="18">
        <v>358</v>
      </c>
      <c r="L54" s="29">
        <f t="shared" si="3"/>
        <v>3.2124910265613784</v>
      </c>
      <c r="M54" s="18">
        <f t="shared" si="4"/>
        <v>11144</v>
      </c>
      <c r="N54" s="11">
        <f t="shared" si="6"/>
        <v>32.857789855072461</v>
      </c>
      <c r="O54" s="18">
        <v>1</v>
      </c>
      <c r="P54" s="18">
        <v>0.94499999999999995</v>
      </c>
      <c r="Q54" s="18">
        <v>0.79700000000000004</v>
      </c>
      <c r="R54" s="18">
        <v>0.66400000000000003</v>
      </c>
      <c r="S54" s="18">
        <v>1.6679999999999999</v>
      </c>
      <c r="T54" s="18">
        <v>2.5190000000000001</v>
      </c>
      <c r="U54" s="18">
        <v>67</v>
      </c>
      <c r="V54" s="18" t="s">
        <v>74</v>
      </c>
      <c r="W54" s="18" t="s">
        <v>76</v>
      </c>
      <c r="X54" s="18" t="s">
        <v>76</v>
      </c>
      <c r="Y54" s="18" t="s">
        <v>72</v>
      </c>
      <c r="Z54" s="18">
        <v>3</v>
      </c>
      <c r="AA54" s="18" t="s">
        <v>76</v>
      </c>
      <c r="AB54" s="18" t="s">
        <v>76</v>
      </c>
      <c r="AC54" s="18" t="s">
        <v>593</v>
      </c>
      <c r="AD54" s="18">
        <v>201825</v>
      </c>
      <c r="AE54" s="18" t="s">
        <v>485</v>
      </c>
      <c r="AF54" s="18">
        <v>741484</v>
      </c>
      <c r="AG54" s="18" t="s">
        <v>546</v>
      </c>
      <c r="AH54" s="18">
        <v>1.45</v>
      </c>
    </row>
    <row r="55" spans="1:34" s="18" customFormat="1">
      <c r="A55" s="18" t="s">
        <v>424</v>
      </c>
      <c r="B55" s="18">
        <v>9559531</v>
      </c>
      <c r="C55" s="18">
        <v>26636</v>
      </c>
      <c r="D55" s="29">
        <f t="shared" si="0"/>
        <v>22.879230372788182</v>
      </c>
      <c r="E55" s="18">
        <v>8008</v>
      </c>
      <c r="F55" s="29">
        <f t="shared" si="1"/>
        <v>6.8785432056347711</v>
      </c>
      <c r="G55" s="18">
        <v>81609</v>
      </c>
      <c r="H55" s="29">
        <f t="shared" si="2"/>
        <v>70.098780278302698</v>
      </c>
      <c r="I55" s="18">
        <v>154</v>
      </c>
      <c r="J55" s="29">
        <f t="shared" si="5"/>
        <v>0.13227967703143789</v>
      </c>
      <c r="K55" s="18">
        <v>13</v>
      </c>
      <c r="L55" s="29">
        <f t="shared" si="3"/>
        <v>1.1166466242913588E-2</v>
      </c>
      <c r="M55" s="18">
        <f t="shared" si="4"/>
        <v>116420</v>
      </c>
      <c r="N55" s="11">
        <f t="shared" si="6"/>
        <v>0.61844980187386589</v>
      </c>
      <c r="O55" s="18">
        <v>0</v>
      </c>
      <c r="P55" s="18">
        <v>0.91500000000000004</v>
      </c>
      <c r="Q55" s="18">
        <v>0.87</v>
      </c>
      <c r="R55" s="18">
        <v>0.85099999999999998</v>
      </c>
      <c r="S55" s="18">
        <v>1.7150000000000001</v>
      </c>
      <c r="T55" s="18">
        <v>2.9769999999999999</v>
      </c>
      <c r="U55" s="18">
        <v>73</v>
      </c>
      <c r="V55" s="18" t="s">
        <v>74</v>
      </c>
      <c r="W55" s="18" t="s">
        <v>76</v>
      </c>
      <c r="X55" s="18" t="s">
        <v>76</v>
      </c>
      <c r="Y55" s="18" t="s">
        <v>75</v>
      </c>
      <c r="Z55" s="18">
        <v>1</v>
      </c>
      <c r="AA55" s="18" t="s">
        <v>76</v>
      </c>
      <c r="AB55" s="28" t="s">
        <v>76</v>
      </c>
      <c r="AC55" s="18" t="s">
        <v>583</v>
      </c>
      <c r="AD55" s="18">
        <v>202410</v>
      </c>
      <c r="AE55" s="18" t="s">
        <v>486</v>
      </c>
      <c r="AF55" s="18">
        <v>741518</v>
      </c>
      <c r="AG55" s="18" t="s">
        <v>547</v>
      </c>
      <c r="AH55" s="18">
        <v>1.1000000000000001</v>
      </c>
    </row>
    <row r="56" spans="1:34" s="18" customFormat="1">
      <c r="A56" s="18" t="s">
        <v>425</v>
      </c>
      <c r="B56" s="18">
        <v>9559532</v>
      </c>
      <c r="C56" s="18">
        <v>3941</v>
      </c>
      <c r="D56" s="29">
        <f t="shared" si="0"/>
        <v>32.074550337755355</v>
      </c>
      <c r="E56" s="18">
        <v>862</v>
      </c>
      <c r="F56" s="29">
        <f t="shared" si="1"/>
        <v>7.0155448848376336</v>
      </c>
      <c r="G56" s="18">
        <v>7219</v>
      </c>
      <c r="H56" s="29">
        <f t="shared" si="2"/>
        <v>58.753153739724915</v>
      </c>
      <c r="I56" s="18">
        <v>249</v>
      </c>
      <c r="J56" s="29">
        <f t="shared" si="5"/>
        <v>2.0265321071050706</v>
      </c>
      <c r="K56" s="18">
        <v>16</v>
      </c>
      <c r="L56" s="29">
        <f t="shared" si="3"/>
        <v>0.13021893057703263</v>
      </c>
      <c r="M56" s="18">
        <f t="shared" si="4"/>
        <v>12287</v>
      </c>
      <c r="N56" s="11">
        <f t="shared" si="6"/>
        <v>6.0145256468452111</v>
      </c>
      <c r="O56" s="18">
        <v>0</v>
      </c>
      <c r="P56" s="18">
        <v>0.79800000000000004</v>
      </c>
      <c r="Q56" s="18">
        <v>0.85799999999999998</v>
      </c>
      <c r="R56" s="18">
        <v>0.755</v>
      </c>
      <c r="S56" s="18">
        <v>1.431</v>
      </c>
      <c r="T56" s="18">
        <v>2.5249999999999999</v>
      </c>
      <c r="U56" s="18">
        <v>70</v>
      </c>
      <c r="V56" s="18" t="s">
        <v>71</v>
      </c>
      <c r="W56" s="18" t="s">
        <v>73</v>
      </c>
      <c r="X56" s="18" t="s">
        <v>73</v>
      </c>
      <c r="Y56" s="18" t="s">
        <v>305</v>
      </c>
      <c r="Z56" s="18">
        <v>0</v>
      </c>
      <c r="AA56" s="18" t="s">
        <v>76</v>
      </c>
      <c r="AB56" s="28" t="s">
        <v>76</v>
      </c>
      <c r="AC56" s="18" t="s">
        <v>577</v>
      </c>
      <c r="AD56" s="18">
        <v>202287</v>
      </c>
      <c r="AE56" s="18" t="s">
        <v>487</v>
      </c>
      <c r="AF56" s="18">
        <v>741506</v>
      </c>
      <c r="AG56" s="18" t="s">
        <v>548</v>
      </c>
      <c r="AH56" s="18">
        <v>1.45</v>
      </c>
    </row>
    <row r="57" spans="1:34" s="18" customFormat="1">
      <c r="A57" s="18" t="s">
        <v>426</v>
      </c>
      <c r="B57" s="18">
        <v>9559537</v>
      </c>
      <c r="C57" s="18">
        <v>1642</v>
      </c>
      <c r="D57" s="29">
        <f t="shared" si="0"/>
        <v>1.9477592465184692</v>
      </c>
      <c r="E57" s="18">
        <v>3198</v>
      </c>
      <c r="F57" s="29">
        <f t="shared" si="1"/>
        <v>3.7935043059476645</v>
      </c>
      <c r="G57" s="18">
        <v>79084</v>
      </c>
      <c r="H57" s="29">
        <f t="shared" si="2"/>
        <v>93.810348508932179</v>
      </c>
      <c r="I57" s="18">
        <v>331</v>
      </c>
      <c r="J57" s="29">
        <f t="shared" si="5"/>
        <v>0.39263599914592773</v>
      </c>
      <c r="K57" s="18">
        <v>47</v>
      </c>
      <c r="L57" s="29">
        <f t="shared" si="3"/>
        <v>5.5751939455766175E-2</v>
      </c>
      <c r="M57" s="18">
        <f t="shared" si="4"/>
        <v>84302</v>
      </c>
      <c r="N57" s="11">
        <f t="shared" si="6"/>
        <v>17.027027027027028</v>
      </c>
      <c r="O57" s="18">
        <v>0</v>
      </c>
      <c r="P57" s="18">
        <v>0.89700000000000002</v>
      </c>
      <c r="Q57" s="18">
        <v>0.83299999999999996</v>
      </c>
      <c r="R57" s="18">
        <v>0.72599999999999998</v>
      </c>
      <c r="S57" s="18">
        <v>1.5920000000000001</v>
      </c>
      <c r="T57" s="18">
        <v>2.5670000000000002</v>
      </c>
      <c r="U57" s="18">
        <v>54</v>
      </c>
      <c r="V57" s="18" t="s">
        <v>74</v>
      </c>
      <c r="W57" s="18" t="s">
        <v>76</v>
      </c>
      <c r="X57" s="18" t="s">
        <v>76</v>
      </c>
      <c r="Y57" s="18" t="s">
        <v>72</v>
      </c>
      <c r="Z57" s="18">
        <v>3</v>
      </c>
      <c r="AA57" s="18" t="s">
        <v>73</v>
      </c>
      <c r="AB57" s="28" t="s">
        <v>76</v>
      </c>
      <c r="AC57" s="18" t="s">
        <v>605</v>
      </c>
      <c r="AD57" s="18">
        <v>202358</v>
      </c>
      <c r="AE57" s="18" t="s">
        <v>488</v>
      </c>
      <c r="AF57" s="18">
        <v>741519</v>
      </c>
      <c r="AG57" s="18" t="s">
        <v>549</v>
      </c>
      <c r="AH57" s="18">
        <v>1.41</v>
      </c>
    </row>
    <row r="58" spans="1:34" s="18" customFormat="1">
      <c r="A58" s="18" t="s">
        <v>427</v>
      </c>
      <c r="B58" s="18">
        <v>9559324</v>
      </c>
      <c r="C58" s="18">
        <v>29368</v>
      </c>
      <c r="D58" s="29">
        <f t="shared" si="0"/>
        <v>20.477634835965553</v>
      </c>
      <c r="E58" s="18">
        <v>3767</v>
      </c>
      <c r="F58" s="29">
        <f t="shared" si="1"/>
        <v>2.6266429592441516</v>
      </c>
      <c r="G58" s="18">
        <v>110159</v>
      </c>
      <c r="H58" s="29">
        <f t="shared" si="2"/>
        <v>76.811351671721923</v>
      </c>
      <c r="I58" s="18">
        <v>116</v>
      </c>
      <c r="J58" s="29">
        <f t="shared" si="5"/>
        <v>8.0884147404385875E-2</v>
      </c>
      <c r="K58" s="18">
        <v>5</v>
      </c>
      <c r="L58" s="29">
        <f t="shared" si="3"/>
        <v>3.4863856639821499E-3</v>
      </c>
      <c r="M58" s="18">
        <f t="shared" si="4"/>
        <v>143415</v>
      </c>
      <c r="N58" s="11">
        <f t="shared" si="6"/>
        <v>0.4075583549462764</v>
      </c>
      <c r="O58" s="18">
        <v>0</v>
      </c>
      <c r="P58" s="18">
        <v>0.85699999999999998</v>
      </c>
      <c r="Q58" s="18">
        <v>0.78500000000000003</v>
      </c>
      <c r="R58" s="18">
        <v>0.84499999999999997</v>
      </c>
      <c r="S58" s="18">
        <v>1.595</v>
      </c>
      <c r="T58" s="18">
        <v>2.4889999999999999</v>
      </c>
      <c r="U58" s="18">
        <v>57</v>
      </c>
      <c r="V58" s="18" t="s">
        <v>71</v>
      </c>
      <c r="W58" s="18" t="s">
        <v>73</v>
      </c>
      <c r="X58" s="18" t="s">
        <v>76</v>
      </c>
      <c r="Y58" s="18" t="s">
        <v>72</v>
      </c>
      <c r="Z58" s="18">
        <v>2</v>
      </c>
      <c r="AA58" s="18" t="s">
        <v>76</v>
      </c>
      <c r="AB58" s="28" t="s">
        <v>76</v>
      </c>
      <c r="AC58" s="18" t="s">
        <v>223</v>
      </c>
      <c r="AD58" s="18">
        <v>203663</v>
      </c>
      <c r="AE58" s="18" t="s">
        <v>489</v>
      </c>
      <c r="AF58" s="18">
        <v>741511</v>
      </c>
      <c r="AG58" s="18" t="s">
        <v>546</v>
      </c>
      <c r="AH58" s="18">
        <v>1.17</v>
      </c>
    </row>
    <row r="59" spans="1:34" s="18" customFormat="1">
      <c r="A59" s="18" t="s">
        <v>428</v>
      </c>
      <c r="B59" s="18">
        <v>9559418</v>
      </c>
      <c r="C59" s="18">
        <v>9678</v>
      </c>
      <c r="D59" s="29">
        <f t="shared" si="0"/>
        <v>15.757595493177895</v>
      </c>
      <c r="E59" s="18">
        <v>3164</v>
      </c>
      <c r="F59" s="29">
        <f t="shared" si="1"/>
        <v>5.151584226122635</v>
      </c>
      <c r="G59" s="18">
        <v>48157</v>
      </c>
      <c r="H59" s="29">
        <f t="shared" si="2"/>
        <v>78.408609853788789</v>
      </c>
      <c r="I59" s="18">
        <v>393</v>
      </c>
      <c r="J59" s="29">
        <f t="shared" si="5"/>
        <v>0.63987756032433485</v>
      </c>
      <c r="K59" s="18">
        <v>26</v>
      </c>
      <c r="L59" s="29">
        <f t="shared" si="3"/>
        <v>4.2332866586342763E-2</v>
      </c>
      <c r="M59" s="18">
        <f t="shared" si="4"/>
        <v>61418</v>
      </c>
      <c r="N59" s="11">
        <f t="shared" si="6"/>
        <v>4.0691463533067882</v>
      </c>
      <c r="O59" s="18">
        <v>1</v>
      </c>
      <c r="P59" s="18">
        <v>0.98399999999999999</v>
      </c>
      <c r="Q59" s="18">
        <v>0.70099999999999996</v>
      </c>
      <c r="R59" s="18">
        <v>0.80500000000000005</v>
      </c>
      <c r="S59" s="18">
        <v>1.7</v>
      </c>
      <c r="T59" s="18">
        <v>3.3879999999999999</v>
      </c>
      <c r="U59" s="18">
        <v>57</v>
      </c>
      <c r="V59" s="18" t="s">
        <v>71</v>
      </c>
      <c r="W59" s="18" t="s">
        <v>73</v>
      </c>
      <c r="X59" s="18" t="s">
        <v>73</v>
      </c>
      <c r="Y59" s="18" t="s">
        <v>72</v>
      </c>
      <c r="Z59" s="18">
        <v>1</v>
      </c>
      <c r="AA59" s="18" t="s">
        <v>76</v>
      </c>
      <c r="AB59" s="28" t="s">
        <v>76</v>
      </c>
      <c r="AC59" s="18" t="s">
        <v>583</v>
      </c>
      <c r="AD59" s="18">
        <v>209130</v>
      </c>
      <c r="AE59" s="18" t="s">
        <v>606</v>
      </c>
      <c r="AF59" s="18">
        <v>741463</v>
      </c>
      <c r="AG59" s="18" t="s">
        <v>550</v>
      </c>
    </row>
    <row r="60" spans="1:34" s="18" customFormat="1">
      <c r="A60" s="18" t="s">
        <v>429</v>
      </c>
      <c r="B60" s="18">
        <v>9559419</v>
      </c>
      <c r="C60" s="18">
        <v>2658</v>
      </c>
      <c r="D60" s="29">
        <f t="shared" si="0"/>
        <v>1.5453488372093023</v>
      </c>
      <c r="E60" s="18">
        <v>9116</v>
      </c>
      <c r="F60" s="29">
        <f t="shared" si="1"/>
        <v>5.3</v>
      </c>
      <c r="G60" s="18">
        <v>159736</v>
      </c>
      <c r="H60" s="29">
        <f t="shared" si="2"/>
        <v>92.869767441860461</v>
      </c>
      <c r="I60" s="18">
        <v>476</v>
      </c>
      <c r="J60" s="29">
        <f t="shared" si="5"/>
        <v>0.27674418604651163</v>
      </c>
      <c r="K60" s="18">
        <v>14</v>
      </c>
      <c r="L60" s="29">
        <f t="shared" si="3"/>
        <v>8.1395348837209301E-3</v>
      </c>
      <c r="M60" s="18">
        <f t="shared" si="4"/>
        <v>172000</v>
      </c>
      <c r="N60" s="11">
        <f t="shared" si="6"/>
        <v>14.635603345280765</v>
      </c>
      <c r="O60" s="18">
        <v>1</v>
      </c>
      <c r="P60" s="18">
        <v>0.98899999999999999</v>
      </c>
      <c r="Q60" s="18">
        <v>0.75600000000000001</v>
      </c>
      <c r="R60" s="18">
        <v>0.80900000000000005</v>
      </c>
      <c r="S60" s="18">
        <v>1.712</v>
      </c>
      <c r="T60" s="18">
        <v>3.222</v>
      </c>
      <c r="U60" s="18">
        <v>49</v>
      </c>
      <c r="V60" s="18" t="s">
        <v>74</v>
      </c>
      <c r="W60" s="18" t="s">
        <v>76</v>
      </c>
      <c r="X60" s="18" t="s">
        <v>76</v>
      </c>
      <c r="Y60" s="18" t="s">
        <v>84</v>
      </c>
      <c r="Z60" s="18">
        <v>3</v>
      </c>
      <c r="AA60" s="18" t="s">
        <v>76</v>
      </c>
      <c r="AB60" s="28" t="s">
        <v>76</v>
      </c>
      <c r="AC60" s="18" t="s">
        <v>581</v>
      </c>
      <c r="AD60" s="18">
        <v>209313</v>
      </c>
      <c r="AE60" s="18" t="s">
        <v>490</v>
      </c>
      <c r="AF60" s="18">
        <v>741464</v>
      </c>
      <c r="AG60" s="18" t="s">
        <v>551</v>
      </c>
    </row>
    <row r="61" spans="1:34" s="18" customFormat="1">
      <c r="A61" s="18" t="s">
        <v>430</v>
      </c>
      <c r="B61" s="18">
        <v>9559420</v>
      </c>
      <c r="C61" s="18">
        <v>22316</v>
      </c>
      <c r="D61" s="29">
        <f t="shared" si="0"/>
        <v>16.720864365886918</v>
      </c>
      <c r="E61" s="18">
        <v>3707</v>
      </c>
      <c r="F61" s="29">
        <f t="shared" si="1"/>
        <v>2.7775696452922931</v>
      </c>
      <c r="G61" s="18">
        <v>105800</v>
      </c>
      <c r="H61" s="29">
        <f t="shared" si="2"/>
        <v>79.273501071466029</v>
      </c>
      <c r="I61" s="18">
        <v>1612</v>
      </c>
      <c r="J61" s="29">
        <f t="shared" si="5"/>
        <v>1.2078344397656262</v>
      </c>
      <c r="K61" s="18">
        <v>27</v>
      </c>
      <c r="L61" s="29">
        <f t="shared" si="3"/>
        <v>2.0230477589126494E-2</v>
      </c>
      <c r="M61" s="18">
        <f t="shared" si="4"/>
        <v>133462</v>
      </c>
      <c r="N61" s="11">
        <f t="shared" si="6"/>
        <v>6.7853446491409644</v>
      </c>
      <c r="O61" s="18">
        <v>0</v>
      </c>
      <c r="P61" s="18">
        <v>0.98</v>
      </c>
      <c r="Q61" s="18">
        <v>0.72299999999999998</v>
      </c>
      <c r="R61" s="18">
        <v>0.78</v>
      </c>
      <c r="S61" s="18">
        <v>1.383</v>
      </c>
      <c r="T61" s="18">
        <v>2.6539999999999999</v>
      </c>
      <c r="U61" s="18">
        <v>79</v>
      </c>
      <c r="V61" s="18" t="s">
        <v>74</v>
      </c>
      <c r="W61" s="18" t="s">
        <v>76</v>
      </c>
      <c r="X61" s="18" t="s">
        <v>76</v>
      </c>
      <c r="Y61" s="18" t="s">
        <v>84</v>
      </c>
      <c r="Z61" s="18">
        <v>0</v>
      </c>
      <c r="AA61" s="18" t="s">
        <v>76</v>
      </c>
      <c r="AB61" s="28" t="s">
        <v>76</v>
      </c>
      <c r="AC61" s="18" t="s">
        <v>577</v>
      </c>
      <c r="AD61" s="18">
        <v>196581</v>
      </c>
      <c r="AE61" s="18" t="s">
        <v>491</v>
      </c>
      <c r="AF61" s="18">
        <v>741465</v>
      </c>
      <c r="AG61" s="18" t="s">
        <v>552</v>
      </c>
    </row>
    <row r="62" spans="1:34" s="18" customFormat="1">
      <c r="A62" s="14" t="s">
        <v>619</v>
      </c>
      <c r="B62" s="18">
        <v>9559394</v>
      </c>
      <c r="C62" s="18">
        <v>25563</v>
      </c>
      <c r="D62" s="29">
        <f t="shared" si="0"/>
        <v>52.071620630652653</v>
      </c>
      <c r="E62" s="18">
        <v>4369</v>
      </c>
      <c r="F62" s="29">
        <f t="shared" si="1"/>
        <v>8.8996170455471368</v>
      </c>
      <c r="G62" s="18">
        <v>19051</v>
      </c>
      <c r="H62" s="29">
        <f t="shared" si="2"/>
        <v>38.806730220809911</v>
      </c>
      <c r="I62" s="18">
        <v>107</v>
      </c>
      <c r="J62" s="29">
        <f t="shared" si="5"/>
        <v>0.21795811944919743</v>
      </c>
      <c r="K62" s="18">
        <v>2</v>
      </c>
      <c r="L62" s="29">
        <f t="shared" si="3"/>
        <v>4.0739835411064936E-3</v>
      </c>
      <c r="M62" s="18">
        <f t="shared" si="4"/>
        <v>49092</v>
      </c>
      <c r="N62" s="11">
        <f t="shared" si="6"/>
        <v>0.42130488559059986</v>
      </c>
      <c r="O62" s="18">
        <v>0</v>
      </c>
      <c r="P62" s="18">
        <v>0.97099999999999997</v>
      </c>
      <c r="Q62" s="18">
        <v>0.77800000000000002</v>
      </c>
      <c r="R62" s="18">
        <v>0.79800000000000004</v>
      </c>
      <c r="S62" s="18">
        <v>1.6739999999999999</v>
      </c>
      <c r="T62" s="18">
        <v>3.1629999999999998</v>
      </c>
      <c r="U62" s="18">
        <v>60</v>
      </c>
      <c r="V62" s="18" t="s">
        <v>74</v>
      </c>
      <c r="W62" s="18" t="s">
        <v>76</v>
      </c>
      <c r="X62" s="18" t="s">
        <v>76</v>
      </c>
      <c r="Y62" s="18" t="s">
        <v>72</v>
      </c>
      <c r="Z62" s="18">
        <v>4</v>
      </c>
      <c r="AA62" s="18" t="s">
        <v>73</v>
      </c>
      <c r="AB62" s="28" t="s">
        <v>76</v>
      </c>
      <c r="AC62" s="18" t="s">
        <v>607</v>
      </c>
      <c r="AD62" s="18">
        <v>209536</v>
      </c>
      <c r="AE62" s="18" t="s">
        <v>492</v>
      </c>
      <c r="AF62" s="18">
        <v>741468</v>
      </c>
      <c r="AG62" s="18" t="s">
        <v>553</v>
      </c>
    </row>
    <row r="63" spans="1:34" s="18" customFormat="1">
      <c r="A63" s="18" t="s">
        <v>431</v>
      </c>
      <c r="B63" s="18">
        <v>9559413</v>
      </c>
      <c r="C63" s="18">
        <v>16917</v>
      </c>
      <c r="D63" s="29">
        <f t="shared" si="0"/>
        <v>23.450885802212426</v>
      </c>
      <c r="E63" s="18">
        <v>3269</v>
      </c>
      <c r="F63" s="29">
        <f t="shared" si="1"/>
        <v>4.5315922260112558</v>
      </c>
      <c r="G63" s="18">
        <v>51034</v>
      </c>
      <c r="H63" s="29">
        <f t="shared" si="2"/>
        <v>70.744961046882366</v>
      </c>
      <c r="I63" s="18">
        <v>870</v>
      </c>
      <c r="J63" s="29">
        <f t="shared" si="5"/>
        <v>1.2060217915661648</v>
      </c>
      <c r="K63" s="18">
        <v>48</v>
      </c>
      <c r="L63" s="29">
        <f t="shared" si="3"/>
        <v>6.6539133327788408E-2</v>
      </c>
      <c r="M63" s="18">
        <f t="shared" si="4"/>
        <v>72138</v>
      </c>
      <c r="N63" s="11">
        <f t="shared" si="6"/>
        <v>5.0901025783199332</v>
      </c>
      <c r="O63" s="18">
        <v>1</v>
      </c>
      <c r="P63" s="18">
        <v>0.84</v>
      </c>
      <c r="Q63" s="18">
        <v>0.69199999999999995</v>
      </c>
      <c r="R63" s="18">
        <v>0.76200000000000001</v>
      </c>
      <c r="S63" s="18">
        <v>1.548</v>
      </c>
      <c r="T63" s="18">
        <v>2.8570000000000002</v>
      </c>
      <c r="U63" s="18">
        <v>42</v>
      </c>
      <c r="V63" s="18" t="s">
        <v>71</v>
      </c>
      <c r="W63" s="18" t="s">
        <v>76</v>
      </c>
      <c r="X63" s="18" t="s">
        <v>73</v>
      </c>
      <c r="Y63" s="18" t="s">
        <v>462</v>
      </c>
      <c r="Z63" s="18">
        <v>4</v>
      </c>
      <c r="AA63" s="18" t="s">
        <v>73</v>
      </c>
      <c r="AB63" s="28" t="s">
        <v>76</v>
      </c>
      <c r="AC63" s="18" t="s">
        <v>608</v>
      </c>
      <c r="AD63" s="18">
        <v>209419</v>
      </c>
      <c r="AE63" s="18" t="s">
        <v>493</v>
      </c>
      <c r="AF63" s="18">
        <v>741467</v>
      </c>
      <c r="AG63" s="18" t="s">
        <v>554</v>
      </c>
      <c r="AH63" s="18">
        <v>1.2</v>
      </c>
    </row>
    <row r="64" spans="1:34" s="18" customFormat="1">
      <c r="A64" s="18" t="s">
        <v>300</v>
      </c>
      <c r="B64" s="18">
        <v>9559395</v>
      </c>
      <c r="C64" s="18">
        <v>14275</v>
      </c>
      <c r="D64" s="29">
        <f t="shared" si="0"/>
        <v>56.402860642459203</v>
      </c>
      <c r="E64" s="18">
        <v>403</v>
      </c>
      <c r="F64" s="29">
        <f t="shared" si="1"/>
        <v>1.5923189379272196</v>
      </c>
      <c r="G64" s="18">
        <v>10387</v>
      </c>
      <c r="H64" s="29">
        <f t="shared" si="2"/>
        <v>41.040736496898333</v>
      </c>
      <c r="I64" s="18">
        <v>238</v>
      </c>
      <c r="J64" s="29">
        <f t="shared" si="5"/>
        <v>0.94037694100912717</v>
      </c>
      <c r="K64" s="18">
        <v>6</v>
      </c>
      <c r="L64" s="29">
        <f t="shared" si="3"/>
        <v>2.3706981706112452E-2</v>
      </c>
      <c r="M64" s="18">
        <f t="shared" si="4"/>
        <v>25309</v>
      </c>
      <c r="N64" s="11">
        <f t="shared" si="6"/>
        <v>1.6577213125891705</v>
      </c>
      <c r="O64" s="18">
        <v>0</v>
      </c>
      <c r="P64" s="18">
        <v>0.93100000000000005</v>
      </c>
      <c r="Q64" s="18">
        <v>0.751</v>
      </c>
      <c r="R64" s="18">
        <v>0.86099999999999999</v>
      </c>
      <c r="S64" s="18">
        <v>1.359</v>
      </c>
      <c r="T64" s="18">
        <v>2.4820000000000002</v>
      </c>
      <c r="U64" s="18">
        <v>67</v>
      </c>
      <c r="V64" s="18" t="s">
        <v>74</v>
      </c>
      <c r="W64" s="18" t="s">
        <v>76</v>
      </c>
      <c r="X64" s="18" t="s">
        <v>76</v>
      </c>
      <c r="Y64" s="18" t="s">
        <v>84</v>
      </c>
      <c r="Z64" s="18">
        <v>2</v>
      </c>
      <c r="AA64" s="18" t="s">
        <v>76</v>
      </c>
      <c r="AB64" s="28" t="s">
        <v>76</v>
      </c>
      <c r="AC64" s="18" t="s">
        <v>223</v>
      </c>
      <c r="AD64" s="18">
        <v>199434</v>
      </c>
      <c r="AE64" s="18" t="s">
        <v>494</v>
      </c>
      <c r="AF64" s="18">
        <v>741248</v>
      </c>
      <c r="AG64" s="18" t="s">
        <v>555</v>
      </c>
    </row>
    <row r="65" spans="1:34" s="18" customFormat="1">
      <c r="A65" s="18" t="s">
        <v>432</v>
      </c>
      <c r="B65" s="18">
        <v>9559396</v>
      </c>
      <c r="C65" s="18">
        <v>55646</v>
      </c>
      <c r="D65" s="29">
        <f t="shared" si="0"/>
        <v>64.69111116277989</v>
      </c>
      <c r="E65" s="18">
        <v>874</v>
      </c>
      <c r="F65" s="29">
        <f t="shared" si="1"/>
        <v>1.0160664047059917</v>
      </c>
      <c r="G65" s="18">
        <v>18688</v>
      </c>
      <c r="H65" s="29">
        <f t="shared" si="2"/>
        <v>21.72568532167686</v>
      </c>
      <c r="I65" s="18">
        <v>10730</v>
      </c>
      <c r="J65" s="29">
        <f t="shared" si="5"/>
        <v>12.474133320932829</v>
      </c>
      <c r="K65" s="18">
        <v>80</v>
      </c>
      <c r="L65" s="29">
        <f t="shared" si="3"/>
        <v>9.3003789904438611E-2</v>
      </c>
      <c r="M65" s="18">
        <f t="shared" si="4"/>
        <v>86018</v>
      </c>
      <c r="N65" s="11">
        <f t="shared" si="6"/>
        <v>16.217594815170429</v>
      </c>
      <c r="O65" s="18">
        <v>1</v>
      </c>
      <c r="P65" s="18">
        <v>0.98</v>
      </c>
      <c r="Q65" s="18">
        <v>0.80300000000000005</v>
      </c>
      <c r="R65" s="18">
        <v>0.874</v>
      </c>
      <c r="S65" s="18">
        <v>1.833</v>
      </c>
      <c r="T65" s="18">
        <v>3.254</v>
      </c>
      <c r="U65" s="18">
        <v>71</v>
      </c>
      <c r="V65" s="18" t="s">
        <v>74</v>
      </c>
      <c r="W65" s="18" t="s">
        <v>76</v>
      </c>
      <c r="X65" s="18" t="s">
        <v>76</v>
      </c>
      <c r="Y65" s="18" t="s">
        <v>75</v>
      </c>
      <c r="Z65" s="18">
        <v>1</v>
      </c>
      <c r="AA65" s="18" t="s">
        <v>76</v>
      </c>
      <c r="AB65" s="28" t="s">
        <v>76</v>
      </c>
      <c r="AC65" s="18" t="s">
        <v>583</v>
      </c>
      <c r="AD65" s="18">
        <v>209578</v>
      </c>
      <c r="AE65" s="18" t="s">
        <v>495</v>
      </c>
      <c r="AF65" s="18">
        <v>741247</v>
      </c>
      <c r="AG65" s="18" t="s">
        <v>544</v>
      </c>
    </row>
    <row r="66" spans="1:34" s="18" customFormat="1">
      <c r="A66" s="18" t="s">
        <v>433</v>
      </c>
      <c r="B66" s="18">
        <v>9559411</v>
      </c>
      <c r="C66" s="18">
        <v>2991</v>
      </c>
      <c r="D66" s="29">
        <f t="shared" si="0"/>
        <v>2.2609076890514923</v>
      </c>
      <c r="E66" s="18">
        <v>6525</v>
      </c>
      <c r="F66" s="29">
        <f t="shared" si="1"/>
        <v>4.9322710367973874</v>
      </c>
      <c r="G66" s="18">
        <v>121342</v>
      </c>
      <c r="H66" s="29">
        <f t="shared" si="2"/>
        <v>91.722855501466455</v>
      </c>
      <c r="I66" s="18">
        <v>1278</v>
      </c>
      <c r="J66" s="29">
        <f t="shared" si="5"/>
        <v>0.9660448099658332</v>
      </c>
      <c r="K66" s="18">
        <v>156</v>
      </c>
      <c r="L66" s="29">
        <f t="shared" si="3"/>
        <v>0.11792096271883409</v>
      </c>
      <c r="M66" s="18">
        <f t="shared" si="4"/>
        <v>132292</v>
      </c>
      <c r="N66" s="11">
        <f t="shared" si="6"/>
        <v>31.005405405405405</v>
      </c>
      <c r="O66" s="18">
        <v>1</v>
      </c>
      <c r="P66" s="18">
        <v>0.90400000000000003</v>
      </c>
      <c r="Q66" s="18">
        <v>0.74199999999999999</v>
      </c>
      <c r="R66" s="18">
        <v>0.73499999999999999</v>
      </c>
      <c r="S66" s="18">
        <v>1.6240000000000001</v>
      </c>
      <c r="T66" s="18">
        <v>3.2189999999999999</v>
      </c>
      <c r="U66" s="18">
        <v>52</v>
      </c>
      <c r="V66" s="18" t="s">
        <v>71</v>
      </c>
      <c r="W66" s="18" t="s">
        <v>73</v>
      </c>
      <c r="X66" s="18" t="s">
        <v>73</v>
      </c>
      <c r="Y66" s="18" t="s">
        <v>84</v>
      </c>
      <c r="Z66" s="18">
        <v>1</v>
      </c>
      <c r="AA66" s="18" t="s">
        <v>76</v>
      </c>
      <c r="AB66" s="28" t="s">
        <v>76</v>
      </c>
      <c r="AC66" s="18" t="s">
        <v>583</v>
      </c>
      <c r="AD66" s="18">
        <v>210097</v>
      </c>
      <c r="AE66" s="18" t="s">
        <v>496</v>
      </c>
      <c r="AF66" s="18">
        <v>741471</v>
      </c>
      <c r="AG66" s="18" t="s">
        <v>556</v>
      </c>
      <c r="AH66" s="18">
        <v>1.1000000000000001</v>
      </c>
    </row>
    <row r="67" spans="1:34" s="18" customFormat="1">
      <c r="A67" s="18" t="s">
        <v>399</v>
      </c>
      <c r="B67" s="18">
        <v>9559415</v>
      </c>
      <c r="C67" s="18">
        <v>8398</v>
      </c>
      <c r="D67" s="29">
        <f t="shared" si="0"/>
        <v>42.952127659574465</v>
      </c>
      <c r="E67" s="18">
        <v>838</v>
      </c>
      <c r="F67" s="29">
        <f t="shared" si="1"/>
        <v>4.2860065466448445</v>
      </c>
      <c r="G67" s="18">
        <v>10003</v>
      </c>
      <c r="H67" s="29">
        <f t="shared" si="2"/>
        <v>51.161006546644842</v>
      </c>
      <c r="I67" s="18">
        <v>312</v>
      </c>
      <c r="J67" s="29">
        <f t="shared" si="5"/>
        <v>1.5957446808510638</v>
      </c>
      <c r="K67" s="18">
        <v>1</v>
      </c>
      <c r="L67" s="29">
        <f t="shared" si="3"/>
        <v>5.1145662847790511E-3</v>
      </c>
      <c r="M67" s="18">
        <f t="shared" si="4"/>
        <v>19552</v>
      </c>
      <c r="N67" s="11">
        <f t="shared" ref="N67:N84" si="7">(I67+K67)*100/(C67+I67+K67+200)</f>
        <v>3.5125126248456962</v>
      </c>
      <c r="O67" s="18">
        <v>1</v>
      </c>
      <c r="P67" s="18">
        <v>0.93700000000000006</v>
      </c>
      <c r="Q67" s="18">
        <v>0.78600000000000003</v>
      </c>
      <c r="R67" s="18">
        <v>0.80100000000000005</v>
      </c>
      <c r="S67" s="18">
        <v>1.5629999999999999</v>
      </c>
      <c r="T67" s="18">
        <v>2.7530000000000001</v>
      </c>
      <c r="U67" s="18">
        <v>58</v>
      </c>
      <c r="V67" s="18" t="s">
        <v>74</v>
      </c>
      <c r="W67" s="18" t="s">
        <v>76</v>
      </c>
      <c r="X67" s="18" t="s">
        <v>76</v>
      </c>
      <c r="Y67" s="18" t="s">
        <v>84</v>
      </c>
      <c r="Z67" s="18">
        <v>1</v>
      </c>
      <c r="AA67" s="18" t="s">
        <v>76</v>
      </c>
      <c r="AB67" s="28" t="s">
        <v>76</v>
      </c>
      <c r="AC67" s="18" t="s">
        <v>583</v>
      </c>
      <c r="AD67" s="18">
        <v>198359</v>
      </c>
      <c r="AE67" s="18" t="s">
        <v>497</v>
      </c>
      <c r="AF67" s="18">
        <v>741474</v>
      </c>
      <c r="AG67" s="18" t="s">
        <v>557</v>
      </c>
    </row>
    <row r="68" spans="1:34" s="18" customFormat="1">
      <c r="A68" s="18" t="s">
        <v>434</v>
      </c>
      <c r="B68" s="18">
        <v>9559414</v>
      </c>
      <c r="C68" s="18">
        <v>10858</v>
      </c>
      <c r="D68" s="29">
        <f t="shared" si="0"/>
        <v>7.1318786700471604</v>
      </c>
      <c r="E68" s="18">
        <v>5215</v>
      </c>
      <c r="F68" s="29">
        <f t="shared" si="1"/>
        <v>3.4253773498154301</v>
      </c>
      <c r="G68" s="18">
        <v>131892</v>
      </c>
      <c r="H68" s="29">
        <f t="shared" si="2"/>
        <v>86.630847444267829</v>
      </c>
      <c r="I68" s="18">
        <v>3324</v>
      </c>
      <c r="J68" s="29">
        <f t="shared" si="5"/>
        <v>2.1833085926723856</v>
      </c>
      <c r="K68" s="18">
        <v>957</v>
      </c>
      <c r="L68" s="29">
        <f t="shared" si="3"/>
        <v>0.62858794319719402</v>
      </c>
      <c r="M68" s="18">
        <f t="shared" si="4"/>
        <v>152246</v>
      </c>
      <c r="N68" s="11">
        <f t="shared" si="7"/>
        <v>27.9092509290045</v>
      </c>
      <c r="O68" s="18">
        <v>1</v>
      </c>
      <c r="P68" s="18">
        <v>0.99199999999999999</v>
      </c>
      <c r="Q68" s="18">
        <v>0.76600000000000001</v>
      </c>
      <c r="R68" s="18">
        <v>0.85899999999999999</v>
      </c>
      <c r="S68" s="18">
        <v>1.526</v>
      </c>
      <c r="T68" s="18">
        <v>2.8809999999999998</v>
      </c>
      <c r="U68" s="18">
        <v>42</v>
      </c>
      <c r="V68" s="18" t="s">
        <v>71</v>
      </c>
      <c r="W68" s="18" t="s">
        <v>73</v>
      </c>
      <c r="X68" s="18" t="s">
        <v>73</v>
      </c>
      <c r="Y68" s="18" t="s">
        <v>462</v>
      </c>
      <c r="Z68" s="18">
        <v>2</v>
      </c>
      <c r="AA68" s="18" t="s">
        <v>76</v>
      </c>
      <c r="AB68" s="28" t="s">
        <v>76</v>
      </c>
      <c r="AC68" s="18" t="s">
        <v>223</v>
      </c>
      <c r="AD68" s="18">
        <v>209846</v>
      </c>
      <c r="AE68" s="18" t="s">
        <v>498</v>
      </c>
      <c r="AF68" s="18">
        <v>741473</v>
      </c>
      <c r="AG68" s="18" t="s">
        <v>558</v>
      </c>
    </row>
    <row r="69" spans="1:34" s="18" customFormat="1">
      <c r="A69" s="18" t="s">
        <v>435</v>
      </c>
      <c r="B69" s="18">
        <v>9559399</v>
      </c>
      <c r="C69" s="18">
        <v>300</v>
      </c>
      <c r="D69" s="29">
        <f t="shared" si="0"/>
        <v>0.79212103609431517</v>
      </c>
      <c r="E69" s="18">
        <v>1802</v>
      </c>
      <c r="F69" s="29">
        <f t="shared" si="1"/>
        <v>4.758007023473187</v>
      </c>
      <c r="G69" s="18">
        <v>35348</v>
      </c>
      <c r="H69" s="29">
        <f t="shared" si="2"/>
        <v>93.33298127953951</v>
      </c>
      <c r="I69" s="18">
        <v>233</v>
      </c>
      <c r="J69" s="29">
        <f t="shared" si="5"/>
        <v>0.61521400469991816</v>
      </c>
      <c r="K69" s="18">
        <v>190</v>
      </c>
      <c r="L69" s="29">
        <f t="shared" si="3"/>
        <v>0.50167665619306634</v>
      </c>
      <c r="M69" s="18">
        <f t="shared" si="4"/>
        <v>37873</v>
      </c>
      <c r="N69" s="11">
        <f t="shared" si="7"/>
        <v>45.82881906825569</v>
      </c>
      <c r="O69" s="18">
        <v>0</v>
      </c>
      <c r="P69" s="18">
        <v>0.94699999999999995</v>
      </c>
      <c r="Q69" s="18">
        <v>0.79700000000000004</v>
      </c>
      <c r="R69" s="18">
        <v>0.94199999999999995</v>
      </c>
      <c r="S69" s="18">
        <v>1.609</v>
      </c>
      <c r="T69" s="18">
        <v>2.9809999999999999</v>
      </c>
      <c r="U69" s="18">
        <v>42</v>
      </c>
      <c r="V69" s="18" t="s">
        <v>71</v>
      </c>
      <c r="W69" s="18" t="s">
        <v>73</v>
      </c>
      <c r="X69" s="18" t="s">
        <v>76</v>
      </c>
      <c r="Y69" s="18" t="s">
        <v>75</v>
      </c>
      <c r="Z69" s="18">
        <v>4</v>
      </c>
      <c r="AA69" s="18" t="s">
        <v>73</v>
      </c>
      <c r="AB69" s="28" t="s">
        <v>76</v>
      </c>
      <c r="AC69" s="18" t="s">
        <v>590</v>
      </c>
      <c r="AD69" s="18">
        <v>209646</v>
      </c>
      <c r="AE69" s="18" t="s">
        <v>499</v>
      </c>
      <c r="AF69" s="18">
        <v>741470</v>
      </c>
      <c r="AG69" s="18" t="s">
        <v>559</v>
      </c>
    </row>
    <row r="70" spans="1:34" s="18" customFormat="1">
      <c r="A70" s="18" t="s">
        <v>436</v>
      </c>
      <c r="B70" s="18">
        <v>9559397</v>
      </c>
      <c r="C70" s="18">
        <v>25845</v>
      </c>
      <c r="D70" s="29">
        <f t="shared" si="0"/>
        <v>22.923207918684476</v>
      </c>
      <c r="E70" s="18">
        <v>5443</v>
      </c>
      <c r="F70" s="29">
        <f t="shared" si="1"/>
        <v>4.8276657265002747</v>
      </c>
      <c r="G70" s="18">
        <v>78573</v>
      </c>
      <c r="H70" s="29">
        <f t="shared" si="2"/>
        <v>69.690277260390616</v>
      </c>
      <c r="I70" s="18">
        <v>2844</v>
      </c>
      <c r="J70" s="29">
        <f t="shared" si="5"/>
        <v>2.5224841679527432</v>
      </c>
      <c r="K70" s="18">
        <v>41</v>
      </c>
      <c r="L70" s="29">
        <f t="shared" si="3"/>
        <v>3.6364926471892572E-2</v>
      </c>
      <c r="M70" s="18">
        <f t="shared" si="4"/>
        <v>112746</v>
      </c>
      <c r="N70" s="11">
        <f t="shared" si="7"/>
        <v>9.972347044590391</v>
      </c>
      <c r="O70" s="18">
        <v>1</v>
      </c>
      <c r="P70" s="18">
        <v>0.98199999999999998</v>
      </c>
      <c r="Q70" s="18">
        <v>0.80300000000000005</v>
      </c>
      <c r="R70" s="18">
        <v>0.877</v>
      </c>
      <c r="S70" s="18">
        <v>1.54</v>
      </c>
      <c r="T70" s="18">
        <v>2.556</v>
      </c>
      <c r="U70" s="18">
        <v>68</v>
      </c>
      <c r="V70" s="18" t="s">
        <v>74</v>
      </c>
      <c r="W70" s="18" t="s">
        <v>76</v>
      </c>
      <c r="X70" s="18" t="s">
        <v>76</v>
      </c>
      <c r="Y70" s="18" t="s">
        <v>75</v>
      </c>
      <c r="Z70" s="18">
        <v>1</v>
      </c>
      <c r="AA70" s="18" t="s">
        <v>76</v>
      </c>
      <c r="AB70" s="28" t="s">
        <v>76</v>
      </c>
      <c r="AC70" s="18" t="s">
        <v>583</v>
      </c>
      <c r="AD70" s="18">
        <v>177928</v>
      </c>
      <c r="AE70" s="18" t="s">
        <v>500</v>
      </c>
      <c r="AF70" s="18">
        <v>741245</v>
      </c>
      <c r="AG70" s="18" t="s">
        <v>543</v>
      </c>
    </row>
    <row r="71" spans="1:34" s="18" customFormat="1">
      <c r="A71" s="18" t="s">
        <v>437</v>
      </c>
      <c r="B71" s="18">
        <v>9559336</v>
      </c>
      <c r="C71" s="18">
        <v>34748</v>
      </c>
      <c r="D71" s="29">
        <f t="shared" si="0"/>
        <v>33.57002772705755</v>
      </c>
      <c r="E71" s="18">
        <v>2630</v>
      </c>
      <c r="F71" s="29">
        <f t="shared" si="1"/>
        <v>2.5408418591620054</v>
      </c>
      <c r="G71" s="18">
        <v>65409</v>
      </c>
      <c r="H71" s="29">
        <f t="shared" si="2"/>
        <v>63.19160652696867</v>
      </c>
      <c r="I71" s="18">
        <v>712</v>
      </c>
      <c r="J71" s="29">
        <f t="shared" si="5"/>
        <v>0.68786289114956189</v>
      </c>
      <c r="K71" s="18">
        <v>10</v>
      </c>
      <c r="L71" s="29">
        <f t="shared" si="3"/>
        <v>9.660995662212948E-3</v>
      </c>
      <c r="M71" s="18">
        <f t="shared" si="4"/>
        <v>103509</v>
      </c>
      <c r="N71" s="11">
        <f t="shared" si="7"/>
        <v>2.0241098962713764</v>
      </c>
      <c r="O71" s="18">
        <v>0</v>
      </c>
      <c r="P71" s="18">
        <v>0.96399999999999997</v>
      </c>
      <c r="Q71" s="18">
        <v>0.79600000000000004</v>
      </c>
      <c r="R71" s="18">
        <v>0.84799999999999998</v>
      </c>
      <c r="S71" s="18">
        <v>1.6950000000000001</v>
      </c>
      <c r="T71" s="18">
        <v>2.3879999999999999</v>
      </c>
      <c r="U71" s="18">
        <v>56</v>
      </c>
      <c r="V71" s="18" t="s">
        <v>71</v>
      </c>
      <c r="W71" s="18" t="s">
        <v>73</v>
      </c>
      <c r="X71" s="18" t="s">
        <v>73</v>
      </c>
      <c r="Y71" s="18" t="s">
        <v>72</v>
      </c>
      <c r="Z71" s="18" t="s">
        <v>585</v>
      </c>
      <c r="AA71" s="18" t="s">
        <v>73</v>
      </c>
      <c r="AB71" s="28" t="s">
        <v>76</v>
      </c>
      <c r="AC71" s="18" t="s">
        <v>590</v>
      </c>
      <c r="AD71" s="18">
        <v>212174</v>
      </c>
      <c r="AE71" s="18" t="s">
        <v>609</v>
      </c>
      <c r="AF71" s="18">
        <v>741149</v>
      </c>
      <c r="AG71" s="18" t="s">
        <v>560</v>
      </c>
    </row>
    <row r="72" spans="1:34" s="18" customFormat="1">
      <c r="A72" s="18" t="s">
        <v>438</v>
      </c>
      <c r="B72" s="18">
        <v>9559335</v>
      </c>
      <c r="C72" s="18">
        <v>44162</v>
      </c>
      <c r="D72" s="29">
        <f t="shared" si="0"/>
        <v>28.034025265028884</v>
      </c>
      <c r="E72" s="18">
        <v>4605</v>
      </c>
      <c r="F72" s="29">
        <f t="shared" si="1"/>
        <v>2.923252713768806</v>
      </c>
      <c r="G72" s="18">
        <v>108459</v>
      </c>
      <c r="H72" s="29">
        <f t="shared" si="2"/>
        <v>68.849742906113121</v>
      </c>
      <c r="I72" s="18">
        <v>298</v>
      </c>
      <c r="J72" s="29">
        <f t="shared" si="5"/>
        <v>0.18917031676506063</v>
      </c>
      <c r="K72" s="18">
        <v>6</v>
      </c>
      <c r="L72" s="29">
        <f t="shared" si="3"/>
        <v>3.8087983241287373E-3</v>
      </c>
      <c r="M72" s="18">
        <f t="shared" si="4"/>
        <v>157530</v>
      </c>
      <c r="N72" s="11">
        <f t="shared" si="7"/>
        <v>0.68060717324139164</v>
      </c>
      <c r="O72" s="18">
        <v>0</v>
      </c>
      <c r="P72" s="18">
        <v>0.91500000000000004</v>
      </c>
      <c r="Q72" s="18">
        <v>0.75700000000000001</v>
      </c>
      <c r="R72" s="18">
        <v>0.89100000000000001</v>
      </c>
      <c r="S72" s="18">
        <v>1.42</v>
      </c>
      <c r="T72" s="18">
        <v>2.407</v>
      </c>
      <c r="U72" s="18">
        <v>70</v>
      </c>
      <c r="V72" s="18" t="s">
        <v>74</v>
      </c>
      <c r="W72" s="18" t="s">
        <v>76</v>
      </c>
      <c r="X72" s="18" t="s">
        <v>76</v>
      </c>
      <c r="Y72" s="18" t="s">
        <v>84</v>
      </c>
      <c r="Z72" s="18">
        <v>1</v>
      </c>
      <c r="AA72" s="18" t="s">
        <v>76</v>
      </c>
      <c r="AB72" s="28" t="s">
        <v>76</v>
      </c>
      <c r="AC72" s="18" t="s">
        <v>583</v>
      </c>
      <c r="AD72" s="18">
        <v>211796</v>
      </c>
      <c r="AE72" s="18" t="s">
        <v>610</v>
      </c>
      <c r="AF72" s="18">
        <v>741148</v>
      </c>
      <c r="AG72" s="18" t="s">
        <v>174</v>
      </c>
    </row>
    <row r="73" spans="1:34" s="18" customFormat="1">
      <c r="A73" s="18" t="s">
        <v>439</v>
      </c>
      <c r="B73" s="18">
        <v>9559334</v>
      </c>
      <c r="C73" s="18">
        <v>15213</v>
      </c>
      <c r="D73" s="29">
        <f t="shared" si="0"/>
        <v>11.392689447552291</v>
      </c>
      <c r="E73" s="18">
        <v>3063</v>
      </c>
      <c r="F73" s="29">
        <f t="shared" si="1"/>
        <v>2.2938150120195009</v>
      </c>
      <c r="G73" s="18">
        <v>115088</v>
      </c>
      <c r="H73" s="29">
        <f t="shared" si="2"/>
        <v>86.186935064740553</v>
      </c>
      <c r="I73" s="18">
        <v>164</v>
      </c>
      <c r="J73" s="29">
        <f t="shared" si="5"/>
        <v>0.12281608291583354</v>
      </c>
      <c r="K73" s="18">
        <v>5</v>
      </c>
      <c r="L73" s="29">
        <f t="shared" si="3"/>
        <v>3.7443927718241931E-3</v>
      </c>
      <c r="M73" s="18">
        <f t="shared" si="4"/>
        <v>133533</v>
      </c>
      <c r="N73" s="11">
        <f t="shared" si="7"/>
        <v>1.0845847773071493</v>
      </c>
      <c r="O73" s="18">
        <v>0</v>
      </c>
      <c r="P73" s="18">
        <v>0.97599999999999998</v>
      </c>
      <c r="Q73" s="18">
        <v>0.75</v>
      </c>
      <c r="R73" s="18">
        <v>0.81200000000000006</v>
      </c>
      <c r="S73" s="18">
        <v>1.627</v>
      </c>
      <c r="T73" s="18">
        <v>2.6030000000000002</v>
      </c>
      <c r="U73" s="18">
        <v>60</v>
      </c>
      <c r="V73" s="18" t="s">
        <v>71</v>
      </c>
      <c r="W73" s="18" t="s">
        <v>76</v>
      </c>
      <c r="X73" s="18" t="s">
        <v>76</v>
      </c>
      <c r="Y73" s="18" t="s">
        <v>72</v>
      </c>
      <c r="Z73" s="18">
        <v>2</v>
      </c>
      <c r="AA73" s="18" t="s">
        <v>76</v>
      </c>
      <c r="AB73" s="18" t="s">
        <v>76</v>
      </c>
      <c r="AC73" s="18" t="s">
        <v>223</v>
      </c>
      <c r="AD73" s="18">
        <v>211936</v>
      </c>
      <c r="AE73" s="18" t="s">
        <v>611</v>
      </c>
      <c r="AF73" s="18">
        <v>741147</v>
      </c>
      <c r="AG73" s="18" t="s">
        <v>561</v>
      </c>
    </row>
    <row r="74" spans="1:34" s="18" customFormat="1">
      <c r="A74" s="18" t="s">
        <v>440</v>
      </c>
      <c r="B74" s="18">
        <v>9559332</v>
      </c>
      <c r="C74" s="18">
        <v>16903</v>
      </c>
      <c r="D74" s="29">
        <f t="shared" si="0"/>
        <v>17.792631578947368</v>
      </c>
      <c r="E74" s="18">
        <v>4843</v>
      </c>
      <c r="F74" s="29">
        <f t="shared" si="1"/>
        <v>5.0978947368421057</v>
      </c>
      <c r="G74" s="18">
        <v>71483</v>
      </c>
      <c r="H74" s="29">
        <f t="shared" si="2"/>
        <v>75.24526315789474</v>
      </c>
      <c r="I74" s="18">
        <v>1646</v>
      </c>
      <c r="J74" s="29">
        <f t="shared" si="5"/>
        <v>1.7326315789473685</v>
      </c>
      <c r="K74" s="18">
        <v>125</v>
      </c>
      <c r="L74" s="29">
        <f t="shared" si="3"/>
        <v>0.13157894736842105</v>
      </c>
      <c r="M74" s="18">
        <f t="shared" si="4"/>
        <v>95000</v>
      </c>
      <c r="N74" s="11">
        <f t="shared" si="7"/>
        <v>9.3832785842958568</v>
      </c>
      <c r="O74" s="18">
        <v>0</v>
      </c>
      <c r="P74" s="18">
        <v>0.97399999999999998</v>
      </c>
      <c r="Q74" s="18">
        <v>0.76</v>
      </c>
      <c r="R74" s="18">
        <v>0.89700000000000002</v>
      </c>
      <c r="S74" s="18">
        <v>1.8149999999999999</v>
      </c>
      <c r="T74" s="18">
        <v>3.2010000000000001</v>
      </c>
      <c r="U74" s="18">
        <v>76</v>
      </c>
      <c r="V74" s="18" t="s">
        <v>71</v>
      </c>
      <c r="W74" s="18" t="s">
        <v>76</v>
      </c>
      <c r="X74" s="18" t="s">
        <v>76</v>
      </c>
      <c r="Y74" s="18" t="s">
        <v>75</v>
      </c>
      <c r="Z74" s="18">
        <v>2</v>
      </c>
      <c r="AA74" s="18" t="s">
        <v>76</v>
      </c>
      <c r="AB74" s="18" t="s">
        <v>76</v>
      </c>
      <c r="AC74" s="18" t="s">
        <v>223</v>
      </c>
      <c r="AD74" s="18">
        <v>211900</v>
      </c>
      <c r="AE74" s="18" t="s">
        <v>612</v>
      </c>
      <c r="AF74" s="18">
        <v>741145</v>
      </c>
      <c r="AG74" s="18" t="s">
        <v>540</v>
      </c>
    </row>
    <row r="75" spans="1:34" s="18" customFormat="1">
      <c r="A75" s="18" t="s">
        <v>441</v>
      </c>
      <c r="B75" s="18">
        <v>9559457</v>
      </c>
      <c r="C75" s="18">
        <v>42414</v>
      </c>
      <c r="D75" s="29">
        <f t="shared" si="0"/>
        <v>38.767526461071604</v>
      </c>
      <c r="E75" s="18">
        <v>3106</v>
      </c>
      <c r="F75" s="29">
        <f t="shared" si="1"/>
        <v>2.8389667842714292</v>
      </c>
      <c r="G75" s="18">
        <v>59483</v>
      </c>
      <c r="H75" s="29">
        <f t="shared" si="2"/>
        <v>54.369047401422229</v>
      </c>
      <c r="I75" s="18">
        <v>3798</v>
      </c>
      <c r="J75" s="29">
        <f t="shared" si="5"/>
        <v>3.4714732281593332</v>
      </c>
      <c r="K75" s="18">
        <v>605</v>
      </c>
      <c r="L75" s="29">
        <f t="shared" si="3"/>
        <v>0.55298612507540723</v>
      </c>
      <c r="M75" s="18">
        <f t="shared" si="4"/>
        <v>109406</v>
      </c>
      <c r="N75" s="11">
        <f t="shared" si="7"/>
        <v>9.364697875236617</v>
      </c>
      <c r="O75" s="18">
        <v>1</v>
      </c>
      <c r="P75" s="18">
        <v>0.90900000000000003</v>
      </c>
      <c r="Q75" s="18">
        <v>0.82099999999999995</v>
      </c>
      <c r="R75" s="18">
        <v>0.86499999999999999</v>
      </c>
      <c r="S75" s="18">
        <v>1.57</v>
      </c>
      <c r="T75" s="18">
        <v>2.9729999999999999</v>
      </c>
      <c r="U75" s="18">
        <v>54</v>
      </c>
      <c r="V75" s="18" t="s">
        <v>71</v>
      </c>
      <c r="W75" s="18" t="s">
        <v>76</v>
      </c>
      <c r="X75" s="18" t="s">
        <v>73</v>
      </c>
      <c r="Y75" s="18" t="s">
        <v>462</v>
      </c>
      <c r="Z75" s="18" t="s">
        <v>585</v>
      </c>
      <c r="AA75" s="18" t="s">
        <v>73</v>
      </c>
      <c r="AB75" s="28" t="s">
        <v>76</v>
      </c>
      <c r="AC75" s="18" t="s">
        <v>613</v>
      </c>
      <c r="AD75" s="18">
        <v>211308</v>
      </c>
      <c r="AE75" s="18" t="s">
        <v>501</v>
      </c>
      <c r="AF75" s="18">
        <v>741132</v>
      </c>
      <c r="AG75" s="18" t="s">
        <v>562</v>
      </c>
      <c r="AH75" s="18">
        <v>1.1000000000000001</v>
      </c>
    </row>
    <row r="76" spans="1:34" s="18" customFormat="1">
      <c r="A76" s="18" t="s">
        <v>442</v>
      </c>
      <c r="B76" s="18">
        <v>9559456</v>
      </c>
      <c r="C76" s="18">
        <v>3019</v>
      </c>
      <c r="D76" s="29">
        <f t="shared" si="0"/>
        <v>1.9445428488615504</v>
      </c>
      <c r="E76" s="18">
        <v>7174</v>
      </c>
      <c r="F76" s="29">
        <f t="shared" si="1"/>
        <v>4.6207851598982321</v>
      </c>
      <c r="G76" s="18">
        <v>144945</v>
      </c>
      <c r="H76" s="29">
        <f t="shared" si="2"/>
        <v>93.359312099449298</v>
      </c>
      <c r="I76" s="18">
        <v>112</v>
      </c>
      <c r="J76" s="29">
        <f t="shared" si="5"/>
        <v>7.2139383594731252E-2</v>
      </c>
      <c r="K76" s="18">
        <v>5</v>
      </c>
      <c r="L76" s="29">
        <f t="shared" si="3"/>
        <v>3.2205081961933593E-3</v>
      </c>
      <c r="M76" s="18">
        <f t="shared" si="4"/>
        <v>155255</v>
      </c>
      <c r="N76" s="11">
        <f t="shared" si="7"/>
        <v>3.5071942446043165</v>
      </c>
      <c r="O76" s="18">
        <v>0</v>
      </c>
      <c r="P76" s="18">
        <v>0.96499999999999997</v>
      </c>
      <c r="Q76" s="18">
        <v>0.69</v>
      </c>
      <c r="R76" s="18">
        <v>0.79500000000000004</v>
      </c>
      <c r="S76" s="18">
        <v>1.708</v>
      </c>
      <c r="T76" s="18">
        <v>3.6920000000000002</v>
      </c>
      <c r="U76" s="18">
        <v>67</v>
      </c>
      <c r="V76" s="18" t="s">
        <v>74</v>
      </c>
      <c r="W76" s="18" t="s">
        <v>76</v>
      </c>
      <c r="X76" s="18" t="s">
        <v>76</v>
      </c>
      <c r="Y76" s="18" t="s">
        <v>305</v>
      </c>
      <c r="Z76" s="18">
        <v>3</v>
      </c>
      <c r="AA76" s="18" t="s">
        <v>76</v>
      </c>
      <c r="AB76" s="28" t="s">
        <v>76</v>
      </c>
      <c r="AC76" s="18" t="s">
        <v>110</v>
      </c>
      <c r="AD76" s="18">
        <v>211621</v>
      </c>
      <c r="AE76" s="18" t="s">
        <v>502</v>
      </c>
      <c r="AF76" s="18">
        <v>741144</v>
      </c>
      <c r="AG76" s="18" t="s">
        <v>563</v>
      </c>
    </row>
    <row r="77" spans="1:34" s="18" customFormat="1">
      <c r="A77" s="18" t="s">
        <v>443</v>
      </c>
      <c r="B77" s="18">
        <v>9559455</v>
      </c>
      <c r="C77" s="18">
        <v>4640</v>
      </c>
      <c r="D77" s="29">
        <f t="shared" si="0"/>
        <v>13.06195985699406</v>
      </c>
      <c r="E77" s="18">
        <v>2082</v>
      </c>
      <c r="F77" s="29">
        <f t="shared" si="1"/>
        <v>5.8609914703150068</v>
      </c>
      <c r="G77" s="18">
        <v>28314</v>
      </c>
      <c r="H77" s="29">
        <f t="shared" si="2"/>
        <v>79.706105903217633</v>
      </c>
      <c r="I77" s="18">
        <v>462</v>
      </c>
      <c r="J77" s="29">
        <f t="shared" si="5"/>
        <v>1.3005658305886327</v>
      </c>
      <c r="K77" s="18">
        <v>25</v>
      </c>
      <c r="L77" s="29">
        <f t="shared" si="3"/>
        <v>7.0376938884666271E-2</v>
      </c>
      <c r="M77" s="18">
        <f t="shared" si="4"/>
        <v>35523</v>
      </c>
      <c r="N77" s="11">
        <f t="shared" si="7"/>
        <v>9.1421062511732689</v>
      </c>
      <c r="O77" s="18">
        <v>0</v>
      </c>
      <c r="P77" s="18">
        <v>0.92</v>
      </c>
      <c r="Q77" s="18">
        <v>0.84099999999999997</v>
      </c>
      <c r="R77" s="18">
        <v>0.85899999999999999</v>
      </c>
      <c r="S77" s="18">
        <v>1.609</v>
      </c>
      <c r="T77" s="18">
        <v>2.4630000000000001</v>
      </c>
      <c r="U77" s="18">
        <v>61</v>
      </c>
      <c r="V77" s="18" t="s">
        <v>74</v>
      </c>
      <c r="W77" s="18" t="s">
        <v>76</v>
      </c>
      <c r="X77" s="18" t="s">
        <v>76</v>
      </c>
      <c r="Y77" s="18" t="s">
        <v>75</v>
      </c>
      <c r="Z77" s="18" t="s">
        <v>585</v>
      </c>
      <c r="AA77" s="18" t="s">
        <v>73</v>
      </c>
      <c r="AB77" s="28" t="s">
        <v>76</v>
      </c>
      <c r="AC77" s="18" t="s">
        <v>613</v>
      </c>
      <c r="AD77" s="18">
        <v>211414</v>
      </c>
      <c r="AE77" s="18" t="s">
        <v>503</v>
      </c>
      <c r="AF77" s="18">
        <v>741134</v>
      </c>
      <c r="AG77" s="18" t="s">
        <v>564</v>
      </c>
    </row>
    <row r="78" spans="1:34" s="18" customFormat="1">
      <c r="A78" s="18" t="s">
        <v>445</v>
      </c>
      <c r="B78" s="18">
        <v>396608</v>
      </c>
      <c r="C78" s="18">
        <v>74614</v>
      </c>
      <c r="D78" s="29">
        <f t="shared" si="0"/>
        <v>50.519316966159764</v>
      </c>
      <c r="E78" s="18">
        <v>6663</v>
      </c>
      <c r="F78" s="29">
        <f t="shared" si="1"/>
        <v>4.5113545573956966</v>
      </c>
      <c r="G78" s="18">
        <v>64471</v>
      </c>
      <c r="H78" s="29">
        <f t="shared" si="2"/>
        <v>43.651739407152625</v>
      </c>
      <c r="I78" s="18">
        <v>1842</v>
      </c>
      <c r="J78" s="29">
        <f t="shared" si="5"/>
        <v>1.2471732094736414</v>
      </c>
      <c r="K78" s="18">
        <v>104</v>
      </c>
      <c r="L78" s="29">
        <f t="shared" si="3"/>
        <v>7.0415859818272919E-2</v>
      </c>
      <c r="M78" s="18">
        <f t="shared" si="4"/>
        <v>147694</v>
      </c>
      <c r="N78" s="11">
        <f t="shared" si="7"/>
        <v>2.5351745700885879</v>
      </c>
      <c r="O78" s="18">
        <v>1</v>
      </c>
      <c r="P78" s="18">
        <v>0.98099999999999998</v>
      </c>
      <c r="Q78" s="18">
        <v>0.79500000000000004</v>
      </c>
      <c r="R78" s="18">
        <v>0.81599999999999995</v>
      </c>
      <c r="S78" s="18">
        <v>1.694</v>
      </c>
      <c r="T78" s="18">
        <v>2.6930000000000001</v>
      </c>
      <c r="U78" s="18">
        <v>70</v>
      </c>
      <c r="V78" s="18" t="s">
        <v>74</v>
      </c>
      <c r="W78" s="18" t="s">
        <v>76</v>
      </c>
      <c r="X78" s="18" t="s">
        <v>76</v>
      </c>
      <c r="Y78" s="18" t="s">
        <v>75</v>
      </c>
      <c r="Z78" s="18" t="s">
        <v>585</v>
      </c>
      <c r="AA78" s="18" t="s">
        <v>73</v>
      </c>
      <c r="AB78" s="28" t="s">
        <v>76</v>
      </c>
      <c r="AC78" s="18" t="s">
        <v>590</v>
      </c>
      <c r="AD78" s="18">
        <v>212380</v>
      </c>
      <c r="AE78" s="18" t="s">
        <v>614</v>
      </c>
      <c r="AF78" s="18">
        <v>51051</v>
      </c>
      <c r="AG78" s="18" t="s">
        <v>565</v>
      </c>
    </row>
    <row r="79" spans="1:34" s="18" customFormat="1">
      <c r="A79" s="18" t="s">
        <v>446</v>
      </c>
      <c r="B79" s="18">
        <v>396607</v>
      </c>
      <c r="C79" s="18">
        <v>4732</v>
      </c>
      <c r="D79" s="29">
        <f t="shared" si="0"/>
        <v>4.1745328792984813</v>
      </c>
      <c r="E79" s="18">
        <v>4220</v>
      </c>
      <c r="F79" s="29">
        <f t="shared" si="1"/>
        <v>3.7228505390193551</v>
      </c>
      <c r="G79" s="18">
        <v>103056</v>
      </c>
      <c r="H79" s="29">
        <f t="shared" si="2"/>
        <v>90.915186054307739</v>
      </c>
      <c r="I79" s="18">
        <v>1304</v>
      </c>
      <c r="J79" s="29">
        <f t="shared" si="5"/>
        <v>1.150378460398398</v>
      </c>
      <c r="K79" s="18">
        <v>42</v>
      </c>
      <c r="L79" s="29">
        <f t="shared" si="3"/>
        <v>3.7052066976022022E-2</v>
      </c>
      <c r="M79" s="18">
        <f t="shared" si="4"/>
        <v>113354</v>
      </c>
      <c r="N79" s="11">
        <f t="shared" si="7"/>
        <v>21.439949028352977</v>
      </c>
      <c r="O79" s="18">
        <v>1</v>
      </c>
      <c r="P79" s="18">
        <v>0.97399999999999998</v>
      </c>
      <c r="Q79" s="18">
        <v>0.70199999999999996</v>
      </c>
      <c r="R79" s="18">
        <v>0.747</v>
      </c>
      <c r="S79" s="18">
        <v>1.788</v>
      </c>
      <c r="T79" s="18">
        <v>2.93</v>
      </c>
      <c r="U79" s="18">
        <v>68</v>
      </c>
      <c r="V79" s="18" t="s">
        <v>74</v>
      </c>
      <c r="W79" s="18" t="s">
        <v>76</v>
      </c>
      <c r="X79" s="18" t="s">
        <v>76</v>
      </c>
      <c r="Y79" s="18" t="s">
        <v>72</v>
      </c>
      <c r="Z79" s="18">
        <v>1</v>
      </c>
      <c r="AA79" s="18" t="s">
        <v>76</v>
      </c>
      <c r="AB79" s="28" t="s">
        <v>76</v>
      </c>
      <c r="AC79" s="18" t="s">
        <v>583</v>
      </c>
      <c r="AD79" s="18">
        <v>212528</v>
      </c>
      <c r="AE79" s="18" t="s">
        <v>615</v>
      </c>
      <c r="AF79" s="18">
        <v>741150</v>
      </c>
      <c r="AG79" s="18" t="s">
        <v>566</v>
      </c>
    </row>
    <row r="80" spans="1:34" s="18" customFormat="1">
      <c r="A80" s="18" t="s">
        <v>447</v>
      </c>
      <c r="B80" s="18">
        <v>9559434</v>
      </c>
      <c r="C80" s="18">
        <v>5770</v>
      </c>
      <c r="D80" s="29">
        <f t="shared" si="0"/>
        <v>9.2880253690259647</v>
      </c>
      <c r="E80" s="18">
        <v>2392</v>
      </c>
      <c r="F80" s="29">
        <f t="shared" si="1"/>
        <v>3.8504257682339875</v>
      </c>
      <c r="G80" s="18">
        <v>49591</v>
      </c>
      <c r="H80" s="29">
        <f t="shared" si="2"/>
        <v>79.827117170774116</v>
      </c>
      <c r="I80" s="18">
        <v>3686</v>
      </c>
      <c r="J80" s="29">
        <f t="shared" si="5"/>
        <v>5.9333902097451832</v>
      </c>
      <c r="K80" s="18">
        <v>684</v>
      </c>
      <c r="L80" s="29">
        <f t="shared" si="3"/>
        <v>1.1010414822207557</v>
      </c>
      <c r="M80" s="18">
        <f t="shared" si="4"/>
        <v>62123</v>
      </c>
      <c r="N80" s="11">
        <f t="shared" si="7"/>
        <v>42.263056092843328</v>
      </c>
      <c r="O80" s="18">
        <v>1</v>
      </c>
      <c r="P80" s="18">
        <v>0.95699999999999996</v>
      </c>
      <c r="Q80" s="18">
        <v>0.67200000000000004</v>
      </c>
      <c r="R80" s="18">
        <v>0.71</v>
      </c>
      <c r="S80" s="18">
        <v>2.0099999999999998</v>
      </c>
      <c r="T80" s="18">
        <v>2.4900000000000002</v>
      </c>
      <c r="U80" s="18">
        <v>83</v>
      </c>
      <c r="V80" s="18" t="s">
        <v>74</v>
      </c>
      <c r="W80" s="18" t="s">
        <v>76</v>
      </c>
      <c r="X80" s="18" t="s">
        <v>76</v>
      </c>
      <c r="Y80" s="18" t="s">
        <v>72</v>
      </c>
      <c r="Z80" s="18">
        <v>2</v>
      </c>
      <c r="AA80" s="18" t="s">
        <v>76</v>
      </c>
      <c r="AB80" s="28" t="s">
        <v>76</v>
      </c>
      <c r="AC80" s="18" t="s">
        <v>173</v>
      </c>
      <c r="AD80" s="18">
        <v>210586</v>
      </c>
      <c r="AE80" s="18" t="s">
        <v>505</v>
      </c>
      <c r="AF80" s="18">
        <v>741475</v>
      </c>
      <c r="AG80" s="18" t="s">
        <v>567</v>
      </c>
    </row>
    <row r="81" spans="1:34" s="18" customFormat="1">
      <c r="A81" s="18" t="s">
        <v>448</v>
      </c>
      <c r="B81" s="18">
        <v>9559433</v>
      </c>
      <c r="C81" s="18">
        <v>6305</v>
      </c>
      <c r="D81" s="29">
        <f t="shared" si="0"/>
        <v>18.287554021521593</v>
      </c>
      <c r="E81" s="18">
        <v>3149</v>
      </c>
      <c r="F81" s="29">
        <f t="shared" si="1"/>
        <v>9.1336253154276772</v>
      </c>
      <c r="G81" s="18">
        <v>24881</v>
      </c>
      <c r="H81" s="29">
        <f t="shared" si="2"/>
        <v>72.16695188096412</v>
      </c>
      <c r="I81" s="18">
        <v>137</v>
      </c>
      <c r="J81" s="29">
        <f t="shared" si="5"/>
        <v>0.39736636018215044</v>
      </c>
      <c r="K81" s="18">
        <v>5</v>
      </c>
      <c r="L81" s="29">
        <f t="shared" si="3"/>
        <v>1.4502421904458045E-2</v>
      </c>
      <c r="M81" s="18">
        <f t="shared" si="4"/>
        <v>34477</v>
      </c>
      <c r="N81" s="11">
        <f t="shared" si="7"/>
        <v>2.1363020911689485</v>
      </c>
      <c r="O81" s="18">
        <v>0</v>
      </c>
      <c r="P81" s="18">
        <v>0.92700000000000005</v>
      </c>
      <c r="Q81" s="18">
        <v>0.73799999999999999</v>
      </c>
      <c r="R81" s="18">
        <v>0.77200000000000002</v>
      </c>
      <c r="S81" s="18">
        <v>1.6910000000000001</v>
      </c>
      <c r="T81" s="18">
        <v>2.3820000000000001</v>
      </c>
      <c r="U81" s="18">
        <v>81</v>
      </c>
      <c r="V81" s="18" t="s">
        <v>74</v>
      </c>
      <c r="W81" s="18" t="s">
        <v>76</v>
      </c>
      <c r="X81" s="18" t="s">
        <v>76</v>
      </c>
      <c r="Y81" s="18" t="s">
        <v>84</v>
      </c>
      <c r="Z81" s="18">
        <v>2</v>
      </c>
      <c r="AA81" s="18" t="s">
        <v>76</v>
      </c>
      <c r="AB81" s="28" t="s">
        <v>76</v>
      </c>
      <c r="AC81" s="18" t="s">
        <v>173</v>
      </c>
      <c r="AD81" s="18">
        <v>211343</v>
      </c>
      <c r="AE81" s="18" t="s">
        <v>506</v>
      </c>
      <c r="AF81" s="18">
        <v>741131</v>
      </c>
      <c r="AG81" s="18" t="s">
        <v>556</v>
      </c>
    </row>
    <row r="82" spans="1:34" s="18" customFormat="1">
      <c r="A82" s="18" t="s">
        <v>449</v>
      </c>
      <c r="B82" s="18">
        <v>9559432</v>
      </c>
      <c r="C82" s="18">
        <v>2710</v>
      </c>
      <c r="D82" s="29">
        <f t="shared" si="0"/>
        <v>6.0333504018523056</v>
      </c>
      <c r="E82" s="18">
        <v>3020</v>
      </c>
      <c r="F82" s="29">
        <f t="shared" si="1"/>
        <v>6.723512255938731</v>
      </c>
      <c r="G82" s="18">
        <v>38683</v>
      </c>
      <c r="H82" s="29">
        <f t="shared" si="2"/>
        <v>86.121067747178131</v>
      </c>
      <c r="I82" s="18">
        <v>473</v>
      </c>
      <c r="J82" s="29">
        <f t="shared" si="5"/>
        <v>1.053053409622192</v>
      </c>
      <c r="K82" s="18">
        <v>31</v>
      </c>
      <c r="L82" s="29">
        <f t="shared" si="3"/>
        <v>6.9016185408642614E-2</v>
      </c>
      <c r="M82" s="18">
        <f t="shared" si="4"/>
        <v>44917</v>
      </c>
      <c r="N82" s="11">
        <f t="shared" si="7"/>
        <v>14.76274165202109</v>
      </c>
      <c r="O82" s="18">
        <v>0</v>
      </c>
      <c r="P82" s="18">
        <v>0.997</v>
      </c>
      <c r="Q82" s="18">
        <v>0.80300000000000005</v>
      </c>
      <c r="R82" s="18">
        <v>0.88600000000000001</v>
      </c>
      <c r="S82" s="18">
        <v>1.492</v>
      </c>
      <c r="T82" s="18">
        <v>2.73</v>
      </c>
      <c r="U82" s="18">
        <v>60</v>
      </c>
      <c r="V82" s="18" t="s">
        <v>71</v>
      </c>
      <c r="W82" s="18" t="s">
        <v>73</v>
      </c>
      <c r="X82" s="18" t="s">
        <v>73</v>
      </c>
      <c r="Y82" s="18" t="s">
        <v>75</v>
      </c>
      <c r="Z82" s="18" t="s">
        <v>585</v>
      </c>
      <c r="AA82" s="18" t="s">
        <v>73</v>
      </c>
      <c r="AB82" s="28" t="s">
        <v>76</v>
      </c>
      <c r="AC82" s="18" t="s">
        <v>613</v>
      </c>
      <c r="AD82" s="18">
        <v>210595</v>
      </c>
      <c r="AE82" s="18" t="s">
        <v>507</v>
      </c>
      <c r="AF82" s="18">
        <v>741130</v>
      </c>
      <c r="AG82" s="18" t="s">
        <v>568</v>
      </c>
    </row>
    <row r="83" spans="1:34" s="18" customFormat="1">
      <c r="A83" s="18" t="s">
        <v>450</v>
      </c>
      <c r="B83" s="18">
        <v>9559431</v>
      </c>
      <c r="C83" s="18">
        <v>3493</v>
      </c>
      <c r="D83" s="29">
        <f t="shared" si="0"/>
        <v>1.6767070682827314</v>
      </c>
      <c r="E83" s="18">
        <v>4289</v>
      </c>
      <c r="F83" s="29">
        <f t="shared" si="1"/>
        <v>2.0588023520940837</v>
      </c>
      <c r="G83" s="18">
        <v>200252</v>
      </c>
      <c r="H83" s="29">
        <f t="shared" si="2"/>
        <v>96.124804992199685</v>
      </c>
      <c r="I83" s="18">
        <v>244</v>
      </c>
      <c r="J83" s="29">
        <f t="shared" si="5"/>
        <v>0.1171246849873995</v>
      </c>
      <c r="K83" s="18">
        <v>47</v>
      </c>
      <c r="L83" s="29">
        <f t="shared" si="3"/>
        <v>2.2560902436097444E-2</v>
      </c>
      <c r="M83" s="18">
        <f t="shared" si="4"/>
        <v>208325</v>
      </c>
      <c r="N83" s="11">
        <f t="shared" si="7"/>
        <v>7.3042168674698793</v>
      </c>
      <c r="O83" s="18">
        <v>1</v>
      </c>
      <c r="P83" s="18">
        <v>0.997</v>
      </c>
      <c r="Q83" s="18">
        <v>0.75</v>
      </c>
      <c r="R83" s="18">
        <v>0.82199999999999995</v>
      </c>
      <c r="S83" s="18">
        <v>1.6659999999999999</v>
      </c>
      <c r="T83" s="18">
        <v>3.0619999999999998</v>
      </c>
      <c r="U83" s="18">
        <v>57</v>
      </c>
      <c r="V83" s="18" t="s">
        <v>71</v>
      </c>
      <c r="W83" s="18" t="s">
        <v>73</v>
      </c>
      <c r="X83" s="18" t="s">
        <v>73</v>
      </c>
      <c r="Y83" s="18" t="s">
        <v>75</v>
      </c>
      <c r="Z83" s="18">
        <v>3</v>
      </c>
      <c r="AA83" s="18" t="s">
        <v>73</v>
      </c>
      <c r="AB83" s="28" t="s">
        <v>76</v>
      </c>
      <c r="AC83" s="18" t="s">
        <v>616</v>
      </c>
      <c r="AD83" s="18">
        <v>210791</v>
      </c>
      <c r="AE83" s="18" t="s">
        <v>508</v>
      </c>
      <c r="AF83" s="18">
        <v>741129</v>
      </c>
      <c r="AG83" s="18" t="s">
        <v>569</v>
      </c>
    </row>
    <row r="84" spans="1:34" s="18" customFormat="1">
      <c r="A84" s="18" t="s">
        <v>451</v>
      </c>
      <c r="B84" s="18">
        <v>9559429</v>
      </c>
      <c r="C84" s="18">
        <v>41592</v>
      </c>
      <c r="D84" s="29">
        <f t="shared" si="0"/>
        <v>34.038513474805839</v>
      </c>
      <c r="E84" s="18">
        <v>8189</v>
      </c>
      <c r="F84" s="29">
        <f t="shared" si="1"/>
        <v>6.7018029151083143</v>
      </c>
      <c r="G84" s="18">
        <v>71574</v>
      </c>
      <c r="H84" s="29">
        <f t="shared" si="2"/>
        <v>58.57550883452955</v>
      </c>
      <c r="I84" s="18">
        <v>820</v>
      </c>
      <c r="J84" s="29">
        <f t="shared" si="5"/>
        <v>0.67108052147866859</v>
      </c>
      <c r="K84" s="18">
        <v>16</v>
      </c>
      <c r="L84" s="29">
        <f t="shared" si="3"/>
        <v>1.309425407763256E-2</v>
      </c>
      <c r="M84" s="18">
        <f t="shared" si="4"/>
        <v>122191</v>
      </c>
      <c r="N84" s="11">
        <f t="shared" si="7"/>
        <v>1.9611522942666793</v>
      </c>
      <c r="O84" s="18">
        <v>1</v>
      </c>
      <c r="P84" s="18">
        <v>0.997</v>
      </c>
      <c r="Q84" s="18">
        <v>0.79300000000000004</v>
      </c>
      <c r="R84" s="18">
        <v>0.85199999999999998</v>
      </c>
      <c r="S84" s="18">
        <v>1.6679999999999999</v>
      </c>
      <c r="T84" s="18">
        <v>3.19</v>
      </c>
      <c r="U84" s="18">
        <v>51</v>
      </c>
      <c r="V84" s="18" t="s">
        <v>74</v>
      </c>
      <c r="W84" s="18" t="s">
        <v>76</v>
      </c>
      <c r="X84" s="18" t="s">
        <v>76</v>
      </c>
      <c r="Y84" s="18" t="s">
        <v>75</v>
      </c>
      <c r="Z84" s="18">
        <v>1</v>
      </c>
      <c r="AA84" s="18" t="s">
        <v>76</v>
      </c>
      <c r="AB84" s="28" t="s">
        <v>76</v>
      </c>
      <c r="AC84" s="18" t="s">
        <v>601</v>
      </c>
      <c r="AD84" s="18">
        <v>199297</v>
      </c>
      <c r="AE84" s="18" t="s">
        <v>509</v>
      </c>
      <c r="AF84" s="18">
        <v>741127</v>
      </c>
      <c r="AG84" s="18" t="s">
        <v>570</v>
      </c>
    </row>
    <row r="85" spans="1:34" s="18" customFormat="1">
      <c r="A85" s="18" t="s">
        <v>452</v>
      </c>
      <c r="B85" s="18">
        <v>9559417</v>
      </c>
      <c r="C85" s="18">
        <v>43759</v>
      </c>
      <c r="D85" s="29">
        <f t="shared" si="0"/>
        <v>17.808118832027674</v>
      </c>
      <c r="E85" s="18">
        <v>8199</v>
      </c>
      <c r="F85" s="29">
        <f t="shared" si="1"/>
        <v>3.3366568318241936</v>
      </c>
      <c r="G85" s="18">
        <v>192696</v>
      </c>
      <c r="H85" s="29">
        <f t="shared" si="2"/>
        <v>78.419371248346735</v>
      </c>
      <c r="I85" s="18">
        <v>1004</v>
      </c>
      <c r="J85" s="29">
        <f t="shared" si="5"/>
        <v>0.4085868348763862</v>
      </c>
      <c r="K85" s="18">
        <v>67</v>
      </c>
      <c r="L85" s="29">
        <f t="shared" si="3"/>
        <v>2.7266252925017803E-2</v>
      </c>
      <c r="M85" s="18">
        <f t="shared" si="4"/>
        <v>245725</v>
      </c>
      <c r="N85" s="11">
        <f>(I85+K85)*100/(C85+I85+K85+200)</f>
        <v>2.3784143904063959</v>
      </c>
      <c r="O85" s="18">
        <v>1</v>
      </c>
      <c r="P85" s="18">
        <v>0.99099999999999999</v>
      </c>
      <c r="Q85" s="18">
        <v>0.69699999999999995</v>
      </c>
      <c r="R85" s="18">
        <v>0.82299999999999995</v>
      </c>
      <c r="S85" s="18">
        <v>1.5449999999999999</v>
      </c>
      <c r="T85" s="18">
        <v>2.8889999999999998</v>
      </c>
      <c r="U85" s="18">
        <v>62</v>
      </c>
      <c r="V85" s="18" t="s">
        <v>74</v>
      </c>
      <c r="W85" s="18" t="s">
        <v>76</v>
      </c>
      <c r="X85" s="18" t="s">
        <v>76</v>
      </c>
      <c r="Y85" s="18" t="s">
        <v>75</v>
      </c>
      <c r="Z85" s="18">
        <v>4</v>
      </c>
      <c r="AA85" s="18" t="s">
        <v>73</v>
      </c>
      <c r="AB85" s="28" t="s">
        <v>76</v>
      </c>
      <c r="AC85" s="18" t="s">
        <v>608</v>
      </c>
      <c r="AD85" s="18">
        <v>208709</v>
      </c>
      <c r="AE85" s="18" t="s">
        <v>617</v>
      </c>
      <c r="AF85" s="18">
        <v>741462</v>
      </c>
      <c r="AG85" s="18" t="s">
        <v>540</v>
      </c>
    </row>
    <row r="86" spans="1:34" s="18" customFormat="1">
      <c r="A86" s="18" t="s">
        <v>453</v>
      </c>
      <c r="B86" s="18">
        <v>128110</v>
      </c>
      <c r="C86" s="18">
        <v>1885</v>
      </c>
      <c r="D86" s="29">
        <f t="shared" si="0"/>
        <v>64.754379938165584</v>
      </c>
      <c r="E86" s="18">
        <v>101</v>
      </c>
      <c r="F86" s="29">
        <f t="shared" si="1"/>
        <v>3.4695980762624528</v>
      </c>
      <c r="G86" s="18">
        <v>71</v>
      </c>
      <c r="H86" s="29">
        <f t="shared" si="2"/>
        <v>2.4390243902439024</v>
      </c>
      <c r="I86" s="18">
        <v>831</v>
      </c>
      <c r="J86" s="29">
        <f t="shared" si="5"/>
        <v>28.546891102713843</v>
      </c>
      <c r="K86" s="18">
        <v>23</v>
      </c>
      <c r="L86" s="29">
        <f t="shared" si="3"/>
        <v>0.79010649261422194</v>
      </c>
      <c r="M86" s="18">
        <f t="shared" si="4"/>
        <v>2911</v>
      </c>
      <c r="N86" s="11">
        <f>(I86+K86)*100/(C86+I86+K86+100+G86)</f>
        <v>29.347079037800686</v>
      </c>
      <c r="O86" s="18">
        <v>1</v>
      </c>
      <c r="P86" s="18">
        <v>1.022</v>
      </c>
      <c r="Q86" s="18">
        <v>0.70099999999999996</v>
      </c>
      <c r="R86" s="18">
        <v>0.64700000000000002</v>
      </c>
      <c r="S86" s="18">
        <v>1.8160000000000001</v>
      </c>
      <c r="T86" s="18">
        <v>2.847</v>
      </c>
      <c r="U86" s="18">
        <v>64</v>
      </c>
      <c r="V86" s="18" t="s">
        <v>74</v>
      </c>
      <c r="W86" s="18" t="s">
        <v>76</v>
      </c>
      <c r="X86" s="18" t="s">
        <v>76</v>
      </c>
      <c r="Y86" s="18" t="s">
        <v>72</v>
      </c>
      <c r="Z86" s="18" t="s">
        <v>461</v>
      </c>
      <c r="AA86" s="18" t="s">
        <v>73</v>
      </c>
      <c r="AB86" s="28" t="s">
        <v>76</v>
      </c>
      <c r="AC86" s="18" t="s">
        <v>590</v>
      </c>
      <c r="AD86" s="18">
        <v>93349</v>
      </c>
      <c r="AE86" s="18" t="s">
        <v>510</v>
      </c>
      <c r="AG86" s="18" t="s">
        <v>571</v>
      </c>
    </row>
    <row r="87" spans="1:34" s="18" customFormat="1">
      <c r="A87" s="18" t="s">
        <v>454</v>
      </c>
      <c r="B87" s="18">
        <v>128120</v>
      </c>
      <c r="C87" s="18">
        <v>2176</v>
      </c>
      <c r="D87" s="29">
        <f t="shared" si="0"/>
        <v>73.142857142857139</v>
      </c>
      <c r="E87" s="18">
        <v>87</v>
      </c>
      <c r="F87" s="29">
        <f t="shared" si="1"/>
        <v>2.9243697478991595</v>
      </c>
      <c r="G87" s="18">
        <v>73</v>
      </c>
      <c r="H87" s="29">
        <f t="shared" si="2"/>
        <v>2.4537815126050422</v>
      </c>
      <c r="I87" s="18">
        <v>584</v>
      </c>
      <c r="J87" s="29">
        <f t="shared" si="5"/>
        <v>19.630252100840337</v>
      </c>
      <c r="K87" s="18">
        <v>55</v>
      </c>
      <c r="L87" s="29">
        <f t="shared" si="3"/>
        <v>1.8487394957983194</v>
      </c>
      <c r="M87" s="18">
        <f t="shared" si="4"/>
        <v>2975</v>
      </c>
      <c r="N87" s="11">
        <f>(I87+K87)*100/(C87+I87+K87+E87+G87)</f>
        <v>21.478991596638654</v>
      </c>
      <c r="O87" s="18">
        <v>1</v>
      </c>
      <c r="P87" s="18">
        <v>0.99099999999999999</v>
      </c>
      <c r="Q87" s="18">
        <v>0.67800000000000005</v>
      </c>
      <c r="R87" s="18">
        <v>0.66400000000000003</v>
      </c>
      <c r="S87" s="18">
        <v>1.5529999999999999</v>
      </c>
      <c r="T87" s="18">
        <v>2.8479999999999999</v>
      </c>
      <c r="U87" s="18">
        <v>75</v>
      </c>
      <c r="V87" s="18" t="s">
        <v>71</v>
      </c>
      <c r="W87" s="18" t="s">
        <v>76</v>
      </c>
      <c r="X87" s="18" t="s">
        <v>76</v>
      </c>
      <c r="Y87" s="18" t="s">
        <v>72</v>
      </c>
      <c r="Z87" s="18">
        <v>2</v>
      </c>
      <c r="AA87" s="18" t="s">
        <v>76</v>
      </c>
      <c r="AB87" s="28" t="s">
        <v>76</v>
      </c>
      <c r="AC87" s="18" t="s">
        <v>223</v>
      </c>
      <c r="AD87" s="18">
        <v>169245</v>
      </c>
      <c r="AE87" s="18" t="s">
        <v>511</v>
      </c>
      <c r="AG87" s="18" t="s">
        <v>572</v>
      </c>
    </row>
    <row r="88" spans="1:34" s="18" customFormat="1">
      <c r="A88" s="18" t="s">
        <v>455</v>
      </c>
      <c r="B88" s="18">
        <v>128123</v>
      </c>
      <c r="C88" s="18">
        <v>2546</v>
      </c>
      <c r="D88" s="29">
        <f t="shared" si="0"/>
        <v>85.666218034993264</v>
      </c>
      <c r="E88" s="18">
        <v>94</v>
      </c>
      <c r="F88" s="29">
        <f t="shared" si="1"/>
        <v>3.1628532974427994</v>
      </c>
      <c r="G88" s="18">
        <v>50</v>
      </c>
      <c r="H88" s="29">
        <f t="shared" si="2"/>
        <v>1.6823687752355316</v>
      </c>
      <c r="I88" s="18">
        <v>243</v>
      </c>
      <c r="J88" s="29">
        <f t="shared" si="5"/>
        <v>8.1763122476446846</v>
      </c>
      <c r="K88" s="18">
        <v>39</v>
      </c>
      <c r="L88" s="29">
        <f t="shared" si="3"/>
        <v>1.3122476446837146</v>
      </c>
      <c r="M88" s="18">
        <f t="shared" si="4"/>
        <v>2972</v>
      </c>
      <c r="N88" s="11">
        <f t="shared" ref="N88:N93" si="8">(I88+K88)*100/(C88+I88+K88+200)</f>
        <v>9.3130779392338177</v>
      </c>
      <c r="O88" s="18">
        <v>1</v>
      </c>
      <c r="P88" s="18">
        <v>0.997</v>
      </c>
      <c r="Q88" s="18">
        <v>0.67400000000000004</v>
      </c>
      <c r="R88" s="18">
        <v>0.66800000000000004</v>
      </c>
      <c r="S88" s="18">
        <v>1.7030000000000001</v>
      </c>
      <c r="T88" s="18">
        <v>3.1259999999999999</v>
      </c>
      <c r="U88" s="18">
        <v>58</v>
      </c>
      <c r="V88" s="18" t="s">
        <v>71</v>
      </c>
      <c r="W88" s="18" t="s">
        <v>73</v>
      </c>
      <c r="X88" s="18" t="s">
        <v>73</v>
      </c>
      <c r="Y88" s="18" t="s">
        <v>305</v>
      </c>
      <c r="Z88" s="18">
        <v>2</v>
      </c>
      <c r="AA88" s="18" t="s">
        <v>76</v>
      </c>
      <c r="AB88" s="28" t="s">
        <v>76</v>
      </c>
      <c r="AC88" s="18" t="s">
        <v>223</v>
      </c>
      <c r="AD88" s="18">
        <v>168023</v>
      </c>
      <c r="AE88" s="18" t="s">
        <v>512</v>
      </c>
      <c r="AG88" s="18" t="s">
        <v>573</v>
      </c>
    </row>
    <row r="89" spans="1:34" s="18" customFormat="1">
      <c r="A89" s="18" t="s">
        <v>456</v>
      </c>
      <c r="B89" s="18">
        <v>128124</v>
      </c>
      <c r="C89" s="18">
        <v>2079</v>
      </c>
      <c r="D89" s="29">
        <f t="shared" si="0"/>
        <v>66.020959034614165</v>
      </c>
      <c r="E89" s="18">
        <v>91</v>
      </c>
      <c r="F89" s="29">
        <f t="shared" si="1"/>
        <v>2.8898062877103841</v>
      </c>
      <c r="G89" s="18">
        <v>82</v>
      </c>
      <c r="H89" s="29">
        <f t="shared" si="2"/>
        <v>2.6040012702445221</v>
      </c>
      <c r="I89" s="18">
        <v>848</v>
      </c>
      <c r="J89" s="29">
        <f t="shared" si="5"/>
        <v>26.929183867894569</v>
      </c>
      <c r="K89" s="18">
        <v>49</v>
      </c>
      <c r="L89" s="29">
        <f t="shared" si="3"/>
        <v>1.5560495395363607</v>
      </c>
      <c r="M89" s="18">
        <f t="shared" si="4"/>
        <v>3149</v>
      </c>
      <c r="N89" s="11">
        <f t="shared" si="8"/>
        <v>28.243073047858942</v>
      </c>
      <c r="O89" s="18">
        <v>1</v>
      </c>
      <c r="P89" s="18">
        <v>1.0189999999999999</v>
      </c>
      <c r="Q89" s="18">
        <v>0.65600000000000003</v>
      </c>
      <c r="R89" s="18">
        <v>0.66800000000000004</v>
      </c>
      <c r="S89" s="18">
        <v>1.7</v>
      </c>
      <c r="T89" s="18">
        <v>3.14</v>
      </c>
      <c r="U89" s="18">
        <v>76</v>
      </c>
      <c r="V89" s="18" t="s">
        <v>71</v>
      </c>
      <c r="W89" s="18" t="s">
        <v>76</v>
      </c>
      <c r="X89" s="18" t="s">
        <v>76</v>
      </c>
      <c r="Y89" s="18" t="s">
        <v>462</v>
      </c>
      <c r="Z89" s="18">
        <v>3</v>
      </c>
      <c r="AA89" s="18" t="s">
        <v>73</v>
      </c>
      <c r="AB89" s="28" t="s">
        <v>76</v>
      </c>
      <c r="AC89" s="18" t="s">
        <v>581</v>
      </c>
      <c r="AD89" s="18">
        <v>163606</v>
      </c>
      <c r="AE89" s="18" t="s">
        <v>513</v>
      </c>
      <c r="AG89" s="18" t="s">
        <v>545</v>
      </c>
    </row>
    <row r="90" spans="1:34" s="18" customFormat="1">
      <c r="A90" s="18" t="s">
        <v>457</v>
      </c>
      <c r="B90" s="18">
        <v>128137</v>
      </c>
      <c r="C90" s="18">
        <v>1893</v>
      </c>
      <c r="D90" s="29">
        <f t="shared" si="0"/>
        <v>83.576158940397349</v>
      </c>
      <c r="E90" s="18">
        <v>82</v>
      </c>
      <c r="F90" s="29">
        <f t="shared" si="1"/>
        <v>3.6203090507726268</v>
      </c>
      <c r="G90" s="18">
        <v>68</v>
      </c>
      <c r="H90" s="29">
        <f t="shared" si="2"/>
        <v>3.0022075055187636</v>
      </c>
      <c r="I90" s="18">
        <v>194</v>
      </c>
      <c r="J90" s="29">
        <f t="shared" si="5"/>
        <v>8.5651214128035313</v>
      </c>
      <c r="K90" s="18">
        <v>28</v>
      </c>
      <c r="L90" s="29">
        <f t="shared" si="3"/>
        <v>1.2362030905077264</v>
      </c>
      <c r="M90" s="18">
        <f t="shared" si="4"/>
        <v>2265</v>
      </c>
      <c r="N90" s="11">
        <f t="shared" si="8"/>
        <v>9.5896328293736506</v>
      </c>
      <c r="O90" s="18">
        <v>0</v>
      </c>
      <c r="P90" s="18">
        <v>0.999</v>
      </c>
      <c r="Q90" s="18">
        <v>0.7</v>
      </c>
      <c r="R90" s="18">
        <v>0.70599999999999996</v>
      </c>
      <c r="S90" s="18">
        <v>1.8049999999999999</v>
      </c>
      <c r="T90" s="18">
        <v>3.1890000000000001</v>
      </c>
      <c r="U90" s="18">
        <v>76</v>
      </c>
      <c r="V90" s="18" t="s">
        <v>71</v>
      </c>
      <c r="W90" s="18" t="s">
        <v>76</v>
      </c>
      <c r="X90" s="18" t="s">
        <v>76</v>
      </c>
      <c r="Y90" s="18" t="s">
        <v>84</v>
      </c>
      <c r="Z90" s="18" t="s">
        <v>461</v>
      </c>
      <c r="AA90" s="18" t="s">
        <v>73</v>
      </c>
      <c r="AB90" s="28" t="s">
        <v>76</v>
      </c>
      <c r="AC90" s="18" t="s">
        <v>590</v>
      </c>
      <c r="AD90" s="18">
        <v>169398</v>
      </c>
      <c r="AE90" s="18" t="s">
        <v>514</v>
      </c>
      <c r="AG90" s="18" t="s">
        <v>556</v>
      </c>
    </row>
    <row r="91" spans="1:34" s="18" customFormat="1">
      <c r="A91" s="18" t="s">
        <v>458</v>
      </c>
      <c r="B91" s="18">
        <v>128142</v>
      </c>
      <c r="C91" s="18">
        <v>890</v>
      </c>
      <c r="D91" s="29">
        <f t="shared" si="0"/>
        <v>68.992248062015506</v>
      </c>
      <c r="E91" s="18">
        <v>94</v>
      </c>
      <c r="F91" s="29">
        <f t="shared" si="1"/>
        <v>7.2868217054263562</v>
      </c>
      <c r="G91" s="18">
        <v>73</v>
      </c>
      <c r="H91" s="29">
        <f t="shared" si="2"/>
        <v>5.6589147286821708</v>
      </c>
      <c r="I91" s="18">
        <v>220</v>
      </c>
      <c r="J91" s="29">
        <f t="shared" si="5"/>
        <v>17.054263565891471</v>
      </c>
      <c r="K91" s="18">
        <v>13</v>
      </c>
      <c r="L91" s="29">
        <f t="shared" si="3"/>
        <v>1.0077519379844961</v>
      </c>
      <c r="M91" s="18">
        <f t="shared" si="4"/>
        <v>1290</v>
      </c>
      <c r="N91" s="11">
        <f t="shared" si="8"/>
        <v>17.611489040060469</v>
      </c>
      <c r="O91" s="18">
        <v>0</v>
      </c>
      <c r="P91" s="18">
        <v>0.99</v>
      </c>
      <c r="Q91" s="18">
        <v>0.66400000000000003</v>
      </c>
      <c r="R91" s="18">
        <v>0.67400000000000004</v>
      </c>
      <c r="S91" s="18">
        <v>1.9370000000000001</v>
      </c>
      <c r="T91" s="18">
        <v>2.8980000000000001</v>
      </c>
      <c r="U91" s="18">
        <v>55</v>
      </c>
      <c r="V91" s="18" t="s">
        <v>74</v>
      </c>
      <c r="W91" s="18" t="s">
        <v>76</v>
      </c>
      <c r="X91" s="18" t="s">
        <v>76</v>
      </c>
      <c r="Y91" s="18" t="s">
        <v>72</v>
      </c>
      <c r="Z91" s="18">
        <v>1</v>
      </c>
      <c r="AA91" s="18" t="s">
        <v>76</v>
      </c>
      <c r="AB91" s="28" t="s">
        <v>76</v>
      </c>
      <c r="AC91" s="18" t="s">
        <v>583</v>
      </c>
      <c r="AD91" s="18">
        <v>166251</v>
      </c>
      <c r="AE91" s="18" t="s">
        <v>515</v>
      </c>
      <c r="AG91" s="18" t="s">
        <v>574</v>
      </c>
    </row>
    <row r="92" spans="1:34" s="18" customFormat="1">
      <c r="A92" s="18" t="s">
        <v>459</v>
      </c>
      <c r="B92" s="18">
        <v>128143</v>
      </c>
      <c r="C92" s="18">
        <v>2669</v>
      </c>
      <c r="D92" s="29">
        <f t="shared" si="0"/>
        <v>81.471306471306477</v>
      </c>
      <c r="E92" s="18">
        <v>98</v>
      </c>
      <c r="F92" s="29">
        <f t="shared" si="1"/>
        <v>2.9914529914529915</v>
      </c>
      <c r="G92" s="18">
        <v>91</v>
      </c>
      <c r="H92" s="29">
        <f t="shared" si="2"/>
        <v>2.7777777777777777</v>
      </c>
      <c r="I92" s="18">
        <v>400</v>
      </c>
      <c r="J92" s="29">
        <f t="shared" si="5"/>
        <v>12.210012210012209</v>
      </c>
      <c r="K92" s="18">
        <v>18</v>
      </c>
      <c r="L92" s="29">
        <f t="shared" si="3"/>
        <v>0.5494505494505495</v>
      </c>
      <c r="M92" s="18">
        <f t="shared" si="4"/>
        <v>3276</v>
      </c>
      <c r="N92" s="11">
        <f t="shared" si="8"/>
        <v>12.716763005780347</v>
      </c>
      <c r="O92" s="18">
        <v>1</v>
      </c>
      <c r="P92" s="18">
        <v>0.98599999999999999</v>
      </c>
      <c r="Q92" s="18">
        <v>0.64300000000000002</v>
      </c>
      <c r="R92" s="18">
        <v>0.64900000000000002</v>
      </c>
      <c r="S92" s="18">
        <v>1.7190000000000001</v>
      </c>
      <c r="T92" s="18">
        <v>3.2530000000000001</v>
      </c>
      <c r="U92" s="18">
        <v>62</v>
      </c>
      <c r="V92" s="18" t="s">
        <v>71</v>
      </c>
      <c r="W92" s="18" t="s">
        <v>76</v>
      </c>
      <c r="X92" s="18" t="s">
        <v>76</v>
      </c>
      <c r="Y92" s="18" t="s">
        <v>462</v>
      </c>
      <c r="Z92" s="18">
        <v>2</v>
      </c>
      <c r="AA92" s="18" t="s">
        <v>76</v>
      </c>
      <c r="AB92" s="18" t="s">
        <v>76</v>
      </c>
      <c r="AC92" s="18" t="s">
        <v>223</v>
      </c>
      <c r="AD92" s="18">
        <v>163639</v>
      </c>
      <c r="AE92" s="18" t="s">
        <v>516</v>
      </c>
      <c r="AG92" s="18" t="s">
        <v>575</v>
      </c>
    </row>
    <row r="93" spans="1:34" s="18" customFormat="1">
      <c r="A93" s="18" t="s">
        <v>460</v>
      </c>
      <c r="B93" s="18">
        <v>9559513</v>
      </c>
      <c r="C93" s="18">
        <v>6551</v>
      </c>
      <c r="D93" s="29">
        <f t="shared" si="0"/>
        <v>8.8073567174412819</v>
      </c>
      <c r="E93" s="18">
        <v>4889</v>
      </c>
      <c r="F93" s="29">
        <f t="shared" si="1"/>
        <v>6.5729151261746948</v>
      </c>
      <c r="G93" s="18">
        <v>62512</v>
      </c>
      <c r="H93" s="29">
        <f t="shared" si="2"/>
        <v>84.042967962248426</v>
      </c>
      <c r="I93" s="18">
        <v>409</v>
      </c>
      <c r="J93" s="29">
        <f t="shared" si="5"/>
        <v>0.54987160699641036</v>
      </c>
      <c r="K93" s="18">
        <v>20</v>
      </c>
      <c r="L93" s="29">
        <f t="shared" si="3"/>
        <v>2.688858713918877E-2</v>
      </c>
      <c r="M93" s="18">
        <f t="shared" si="4"/>
        <v>74381</v>
      </c>
      <c r="N93" s="11">
        <f t="shared" si="8"/>
        <v>5.974930362116992</v>
      </c>
      <c r="O93" s="18">
        <v>1</v>
      </c>
      <c r="P93" s="18">
        <v>0.86</v>
      </c>
      <c r="Q93" s="18">
        <v>0.79800000000000004</v>
      </c>
      <c r="R93" s="18">
        <v>0.82199999999999995</v>
      </c>
      <c r="S93" s="18">
        <v>1.569</v>
      </c>
      <c r="T93" s="18">
        <v>2.524</v>
      </c>
      <c r="U93" s="18">
        <v>62</v>
      </c>
      <c r="V93" s="28" t="s">
        <v>74</v>
      </c>
      <c r="W93" s="28" t="s">
        <v>76</v>
      </c>
      <c r="X93" s="28" t="s">
        <v>76</v>
      </c>
      <c r="Y93" s="28" t="s">
        <v>75</v>
      </c>
      <c r="Z93" s="18">
        <v>2</v>
      </c>
      <c r="AA93" s="28" t="s">
        <v>76</v>
      </c>
      <c r="AB93" s="28" t="s">
        <v>76</v>
      </c>
      <c r="AC93" s="18" t="s">
        <v>173</v>
      </c>
      <c r="AD93" s="18">
        <v>201857</v>
      </c>
      <c r="AE93" s="18" t="s">
        <v>517</v>
      </c>
      <c r="AF93" s="18">
        <v>741486</v>
      </c>
      <c r="AG93" s="18" t="s">
        <v>576</v>
      </c>
      <c r="AH93" s="18">
        <v>1.07</v>
      </c>
    </row>
    <row r="94" spans="1:34" s="18" customFormat="1">
      <c r="A94" s="18" t="s">
        <v>444</v>
      </c>
      <c r="B94" s="18">
        <v>9559454</v>
      </c>
      <c r="C94" s="18">
        <v>9472</v>
      </c>
      <c r="D94" s="29">
        <f t="shared" si="0"/>
        <v>8.9826265078522116</v>
      </c>
      <c r="E94" s="18">
        <v>4573</v>
      </c>
      <c r="F94" s="29">
        <f t="shared" si="1"/>
        <v>4.3367346938775508</v>
      </c>
      <c r="G94" s="18">
        <v>90747</v>
      </c>
      <c r="H94" s="29">
        <f t="shared" si="2"/>
        <v>86.058531219179116</v>
      </c>
      <c r="I94" s="18">
        <v>651</v>
      </c>
      <c r="J94" s="29">
        <f t="shared" si="5"/>
        <v>0.6173659054699947</v>
      </c>
      <c r="K94" s="18">
        <v>5</v>
      </c>
      <c r="L94" s="29">
        <f t="shared" si="3"/>
        <v>4.7416736211213107E-3</v>
      </c>
      <c r="M94" s="18">
        <f t="shared" si="4"/>
        <v>105448</v>
      </c>
      <c r="N94" s="11">
        <f>(I94+K94)*100/(C94+I94+K94+200)</f>
        <v>6.3516653756777695</v>
      </c>
      <c r="O94" s="18">
        <v>0</v>
      </c>
      <c r="P94" s="18">
        <v>0.97899999999999998</v>
      </c>
      <c r="Q94" s="18">
        <v>0.77200000000000002</v>
      </c>
      <c r="R94" s="18">
        <v>0.84899999999999998</v>
      </c>
      <c r="S94" s="18">
        <v>1.71</v>
      </c>
      <c r="T94" s="18">
        <v>3.0070000000000001</v>
      </c>
      <c r="U94" s="18">
        <v>58</v>
      </c>
      <c r="V94" s="18" t="s">
        <v>74</v>
      </c>
      <c r="W94" s="18" t="s">
        <v>76</v>
      </c>
      <c r="X94" s="18" t="s">
        <v>76</v>
      </c>
      <c r="Y94" s="18" t="s">
        <v>72</v>
      </c>
      <c r="Z94" s="18" t="s">
        <v>585</v>
      </c>
      <c r="AA94" s="18" t="s">
        <v>73</v>
      </c>
      <c r="AB94" s="28" t="s">
        <v>76</v>
      </c>
      <c r="AC94" s="18" t="s">
        <v>613</v>
      </c>
      <c r="AD94" s="18">
        <v>193503</v>
      </c>
      <c r="AE94" s="18" t="s">
        <v>504</v>
      </c>
      <c r="AF94" s="18">
        <v>741133</v>
      </c>
      <c r="AG94" s="18" t="s">
        <v>561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</vt:lpstr>
      <vt:lpstr>OLK</vt:lpstr>
      <vt:lpstr>OSCC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Liu, Yao</cp:lastModifiedBy>
  <dcterms:created xsi:type="dcterms:W3CDTF">2013-10-07T14:09:37Z</dcterms:created>
  <dcterms:modified xsi:type="dcterms:W3CDTF">2013-12-03T14:57:26Z</dcterms:modified>
</cp:coreProperties>
</file>