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10\Desktop\"/>
    </mc:Choice>
  </mc:AlternateContent>
  <xr:revisionPtr revIDLastSave="0" documentId="13_ncr:1_{A6C0AF2F-2779-4FD0-9FED-0211E0EFA505}" xr6:coauthVersionLast="45" xr6:coauthVersionMax="45" xr10:uidLastSave="{00000000-0000-0000-0000-000000000000}"/>
  <bookViews>
    <workbookView xWindow="-108" yWindow="-108" windowWidth="23256" windowHeight="12576" xr2:uid="{29B2C687-3A90-43B9-80CF-BA9969682ADC}"/>
  </bookViews>
  <sheets>
    <sheet name="2019_11_관광통계" sheetId="2" r:id="rId1"/>
    <sheet name="관광통계_순위별_수정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K70" i="2"/>
  <c r="J70" i="2"/>
  <c r="G70" i="2"/>
  <c r="F70" i="2"/>
  <c r="K69" i="2"/>
  <c r="J69" i="2"/>
  <c r="G69" i="2"/>
  <c r="F69" i="2"/>
  <c r="K68" i="2"/>
  <c r="J68" i="2"/>
  <c r="G68" i="2"/>
  <c r="F68" i="2"/>
  <c r="K67" i="2"/>
  <c r="J67" i="2"/>
  <c r="G67" i="2"/>
  <c r="F67" i="2"/>
  <c r="K66" i="2"/>
  <c r="J66" i="2"/>
  <c r="G66" i="2"/>
  <c r="F66" i="2"/>
  <c r="K65" i="2"/>
  <c r="J65" i="2"/>
  <c r="G65" i="2"/>
  <c r="F65" i="2"/>
  <c r="K64" i="2"/>
  <c r="J64" i="2"/>
  <c r="G64" i="2"/>
  <c r="F64" i="2"/>
  <c r="K63" i="2"/>
  <c r="J63" i="2"/>
  <c r="G63" i="2"/>
  <c r="F63" i="2"/>
  <c r="K62" i="2"/>
  <c r="J62" i="2"/>
  <c r="G62" i="2"/>
  <c r="F62" i="2"/>
  <c r="K61" i="2"/>
  <c r="J61" i="2"/>
  <c r="G61" i="2"/>
  <c r="F61" i="2"/>
  <c r="K60" i="2"/>
  <c r="J60" i="2"/>
  <c r="G60" i="2"/>
  <c r="F60" i="2"/>
  <c r="K59" i="2"/>
  <c r="J59" i="2"/>
  <c r="G59" i="2"/>
  <c r="F59" i="2"/>
  <c r="K58" i="2"/>
  <c r="J58" i="2"/>
  <c r="G58" i="2"/>
  <c r="F58" i="2"/>
  <c r="K57" i="2"/>
  <c r="J57" i="2"/>
  <c r="G57" i="2"/>
  <c r="F57" i="2"/>
  <c r="K56" i="2"/>
  <c r="J56" i="2"/>
  <c r="G56" i="2"/>
  <c r="F56" i="2"/>
  <c r="K55" i="2"/>
  <c r="J55" i="2"/>
  <c r="G55" i="2"/>
  <c r="F55" i="2"/>
  <c r="K54" i="2"/>
  <c r="J54" i="2"/>
  <c r="G54" i="2"/>
  <c r="F54" i="2"/>
  <c r="K53" i="2"/>
  <c r="J53" i="2"/>
  <c r="G53" i="2"/>
  <c r="F53" i="2"/>
  <c r="K52" i="2"/>
  <c r="J52" i="2"/>
  <c r="G52" i="2"/>
  <c r="F52" i="2"/>
  <c r="K51" i="2"/>
  <c r="J51" i="2"/>
  <c r="G51" i="2"/>
  <c r="F51" i="2"/>
  <c r="K50" i="2"/>
  <c r="J50" i="2"/>
  <c r="G50" i="2"/>
  <c r="F50" i="2"/>
  <c r="K49" i="2"/>
  <c r="J49" i="2"/>
  <c r="G49" i="2"/>
  <c r="F49" i="2"/>
  <c r="K48" i="2"/>
  <c r="J48" i="2"/>
  <c r="G48" i="2"/>
  <c r="F48" i="2"/>
  <c r="K47" i="2"/>
  <c r="J47" i="2"/>
  <c r="G47" i="2"/>
  <c r="F47" i="2"/>
  <c r="K46" i="2"/>
  <c r="J46" i="2"/>
  <c r="G46" i="2"/>
  <c r="F46" i="2"/>
  <c r="K45" i="2"/>
  <c r="J45" i="2"/>
  <c r="G45" i="2"/>
  <c r="F45" i="2"/>
  <c r="K44" i="2"/>
  <c r="J44" i="2"/>
  <c r="G44" i="2"/>
  <c r="F44" i="2"/>
  <c r="K43" i="2"/>
  <c r="J43" i="2"/>
  <c r="G43" i="2"/>
  <c r="F43" i="2"/>
  <c r="K42" i="2"/>
  <c r="J42" i="2"/>
  <c r="G42" i="2"/>
  <c r="F42" i="2"/>
  <c r="K41" i="2"/>
  <c r="J41" i="2"/>
  <c r="G41" i="2"/>
  <c r="F41" i="2"/>
  <c r="K40" i="2"/>
  <c r="J40" i="2"/>
  <c r="G40" i="2"/>
  <c r="F40" i="2"/>
  <c r="K39" i="2"/>
  <c r="J39" i="2"/>
  <c r="G39" i="2"/>
  <c r="F39" i="2"/>
  <c r="K38" i="2"/>
  <c r="J38" i="2"/>
  <c r="G38" i="2"/>
  <c r="F38" i="2"/>
  <c r="K37" i="2"/>
  <c r="J37" i="2"/>
  <c r="G37" i="2"/>
  <c r="F37" i="2"/>
  <c r="K36" i="2"/>
  <c r="J36" i="2"/>
  <c r="G36" i="2"/>
  <c r="F36" i="2"/>
  <c r="K35" i="2"/>
  <c r="J35" i="2"/>
  <c r="G35" i="2"/>
  <c r="F35" i="2"/>
  <c r="K34" i="2"/>
  <c r="J34" i="2"/>
  <c r="G34" i="2"/>
  <c r="F34" i="2"/>
  <c r="K33" i="2"/>
  <c r="J33" i="2"/>
  <c r="G33" i="2"/>
  <c r="F33" i="2"/>
  <c r="K32" i="2"/>
  <c r="J32" i="2"/>
  <c r="G32" i="2"/>
  <c r="F32" i="2"/>
  <c r="K31" i="2"/>
  <c r="J31" i="2"/>
  <c r="G31" i="2"/>
  <c r="F31" i="2"/>
  <c r="K30" i="2"/>
  <c r="J30" i="2"/>
  <c r="G30" i="2"/>
  <c r="F30" i="2"/>
  <c r="K29" i="2"/>
  <c r="J29" i="2"/>
  <c r="G29" i="2"/>
  <c r="F29" i="2"/>
  <c r="K28" i="2"/>
  <c r="J28" i="2"/>
  <c r="G28" i="2"/>
  <c r="F28" i="2"/>
  <c r="K27" i="2"/>
  <c r="J27" i="2"/>
  <c r="G27" i="2"/>
  <c r="F27" i="2"/>
  <c r="K26" i="2"/>
  <c r="J26" i="2"/>
  <c r="G26" i="2"/>
  <c r="F26" i="2"/>
  <c r="K25" i="2"/>
  <c r="J25" i="2"/>
  <c r="G25" i="2"/>
  <c r="F25" i="2"/>
  <c r="K24" i="2"/>
  <c r="J24" i="2"/>
  <c r="G24" i="2"/>
  <c r="F24" i="2"/>
  <c r="K23" i="2"/>
  <c r="J23" i="2"/>
  <c r="G23" i="2"/>
  <c r="F23" i="2"/>
  <c r="K22" i="2"/>
  <c r="J22" i="2"/>
  <c r="G22" i="2"/>
  <c r="F22" i="2"/>
  <c r="K21" i="2"/>
  <c r="J21" i="2"/>
  <c r="G21" i="2"/>
  <c r="F21" i="2"/>
  <c r="K20" i="2"/>
  <c r="J20" i="2"/>
  <c r="G20" i="2"/>
  <c r="F20" i="2"/>
  <c r="K19" i="2"/>
  <c r="J19" i="2"/>
  <c r="G19" i="2"/>
  <c r="F19" i="2"/>
  <c r="K18" i="2"/>
  <c r="J18" i="2"/>
  <c r="G18" i="2"/>
  <c r="F18" i="2"/>
  <c r="K17" i="2"/>
  <c r="J17" i="2"/>
  <c r="G17" i="2"/>
  <c r="F17" i="2"/>
  <c r="K16" i="2"/>
  <c r="J16" i="2"/>
  <c r="G16" i="2"/>
  <c r="F16" i="2"/>
  <c r="K15" i="2"/>
  <c r="J15" i="2"/>
  <c r="G15" i="2"/>
  <c r="F15" i="2"/>
  <c r="K14" i="2"/>
  <c r="J14" i="2"/>
  <c r="G14" i="2"/>
  <c r="F14" i="2"/>
  <c r="K13" i="2"/>
  <c r="J13" i="2"/>
  <c r="G13" i="2"/>
  <c r="F13" i="2"/>
  <c r="K12" i="2"/>
  <c r="J12" i="2"/>
  <c r="G12" i="2"/>
  <c r="F12" i="2"/>
  <c r="K11" i="2"/>
  <c r="J11" i="2"/>
  <c r="G11" i="2"/>
  <c r="F11" i="2"/>
  <c r="K10" i="2"/>
  <c r="J10" i="2"/>
  <c r="G10" i="2"/>
  <c r="F10" i="2"/>
  <c r="K9" i="2"/>
  <c r="J9" i="2"/>
  <c r="G9" i="2"/>
  <c r="F9" i="2"/>
  <c r="K8" i="2"/>
  <c r="J8" i="2"/>
  <c r="G8" i="2"/>
  <c r="F8" i="2"/>
  <c r="K7" i="2"/>
  <c r="J7" i="2"/>
  <c r="G7" i="2"/>
  <c r="F7" i="2"/>
  <c r="J6" i="2"/>
  <c r="F6" i="2"/>
  <c r="J5" i="2"/>
  <c r="F5" i="2"/>
</calcChain>
</file>

<file path=xl/sharedStrings.xml><?xml version="1.0" encoding="utf-8"?>
<sst xmlns="http://schemas.openxmlformats.org/spreadsheetml/2006/main" count="258" uniqueCount="147">
  <si>
    <t>2019. 11. 관광통계</t>
    <phoneticPr fontId="4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</si>
  <si>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4" type="noConversion"/>
  </si>
  <si>
    <t>국적</t>
  </si>
  <si>
    <t>1~11월</t>
    <phoneticPr fontId="4" type="noConversion"/>
  </si>
  <si>
    <t>성장률</t>
  </si>
  <si>
    <t>구성비</t>
  </si>
  <si>
    <t>중국</t>
    <phoneticPr fontId="4" type="noConversion"/>
  </si>
  <si>
    <t>일본</t>
  </si>
  <si>
    <t>대만</t>
  </si>
  <si>
    <t>홍콩</t>
  </si>
  <si>
    <t>마카오</t>
    <phoneticPr fontId="4" type="noConversion"/>
  </si>
  <si>
    <t>필리핀</t>
  </si>
  <si>
    <t>인도네시아</t>
  </si>
  <si>
    <t>태국</t>
  </si>
  <si>
    <t>베트남</t>
  </si>
  <si>
    <t>인도</t>
  </si>
  <si>
    <t>말레이시아</t>
  </si>
  <si>
    <t>싱가포르</t>
  </si>
  <si>
    <t>몽골</t>
  </si>
  <si>
    <t>우즈베키스탄</t>
  </si>
  <si>
    <t>미얀마</t>
  </si>
  <si>
    <t>GCC</t>
  </si>
  <si>
    <t>카자흐스탄</t>
  </si>
  <si>
    <t>터키</t>
  </si>
  <si>
    <t>캄보디아</t>
  </si>
  <si>
    <t>스리랑카</t>
  </si>
  <si>
    <t>방글라데시</t>
  </si>
  <si>
    <t>파키스탄</t>
  </si>
  <si>
    <t>이스라엘</t>
  </si>
  <si>
    <t>이란</t>
  </si>
  <si>
    <t>아시아 기타</t>
  </si>
  <si>
    <t>미국</t>
  </si>
  <si>
    <t>캐나다</t>
  </si>
  <si>
    <t>브라질</t>
  </si>
  <si>
    <t>멕시코</t>
  </si>
  <si>
    <t>미주 기타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</si>
  <si>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</si>
  <si>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</si>
  <si>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</si>
  <si>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</si>
  <si>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</si>
  <si>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</si>
  <si>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</si>
  <si>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</si>
  <si>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루마니아</t>
  </si>
  <si>
    <t>노르웨이</t>
  </si>
  <si>
    <t>스웨덴</t>
  </si>
  <si>
    <t>폴란드</t>
  </si>
  <si>
    <t>스위스</t>
  </si>
  <si>
    <t>포르투갈</t>
  </si>
  <si>
    <t>오스트리아</t>
  </si>
  <si>
    <t>핀란드</t>
  </si>
  <si>
    <t>벨기에</t>
  </si>
  <si>
    <t>크로아티아</t>
  </si>
  <si>
    <t>그리스</t>
  </si>
  <si>
    <t>불가리아</t>
  </si>
  <si>
    <t>덴마크</t>
  </si>
  <si>
    <t>아일랜드</t>
  </si>
  <si>
    <t>구주 기타</t>
  </si>
  <si>
    <t>오스트레일리아</t>
  </si>
  <si>
    <t>뉴질랜드</t>
  </si>
  <si>
    <t>대양주 기타</t>
  </si>
  <si>
    <t>남아프리카공화국</t>
  </si>
  <si>
    <t>아프리카 기타</t>
  </si>
  <si>
    <t>국적미상</t>
  </si>
  <si>
    <t>아시아주소계</t>
  </si>
  <si>
    <t>미주소계</t>
  </si>
  <si>
    <t>구주소계</t>
  </si>
  <si>
    <t>대양주소계</t>
  </si>
  <si>
    <t>아프리카소계</t>
  </si>
  <si>
    <t>China</t>
  </si>
  <si>
    <t>Japan</t>
  </si>
  <si>
    <t>Taiwan</t>
    <phoneticPr fontId="4" type="noConversion"/>
  </si>
  <si>
    <t>Hong Kong</t>
  </si>
  <si>
    <t>Macao</t>
    <phoneticPr fontId="4" type="noConversion"/>
  </si>
  <si>
    <t>Phillipines</t>
  </si>
  <si>
    <t>Indonesia</t>
  </si>
  <si>
    <t>Thailand</t>
  </si>
  <si>
    <t>Vietnam</t>
  </si>
  <si>
    <t>India</t>
  </si>
  <si>
    <t>Malaysia</t>
  </si>
  <si>
    <t>Singapore</t>
  </si>
  <si>
    <t>Mongolia</t>
    <phoneticPr fontId="4" type="noConversion"/>
  </si>
  <si>
    <t>Uzbekistan</t>
  </si>
  <si>
    <t>Myanmar</t>
  </si>
  <si>
    <t>*GCC</t>
    <phoneticPr fontId="4" type="noConversion"/>
  </si>
  <si>
    <t>Kazakhstan</t>
  </si>
  <si>
    <t>Turkey</t>
  </si>
  <si>
    <t>Cambodia</t>
    <phoneticPr fontId="4" type="noConversion"/>
  </si>
  <si>
    <t>Sri Lanka</t>
  </si>
  <si>
    <t>Bangladesh</t>
  </si>
  <si>
    <t>Pakistan</t>
  </si>
  <si>
    <t>Israel</t>
  </si>
  <si>
    <t>Iran</t>
  </si>
  <si>
    <t>Others</t>
  </si>
  <si>
    <t>Asia</t>
  </si>
  <si>
    <t>USA</t>
  </si>
  <si>
    <t>Canada</t>
  </si>
  <si>
    <t>Brazil</t>
  </si>
  <si>
    <t>Mexico</t>
  </si>
  <si>
    <t>America</t>
  </si>
  <si>
    <t>Russia</t>
  </si>
  <si>
    <t>UK</t>
  </si>
  <si>
    <t>Germany</t>
  </si>
  <si>
    <t>France</t>
  </si>
  <si>
    <t>Italy</t>
  </si>
  <si>
    <t>Netherland</t>
  </si>
  <si>
    <t>Ukraine</t>
  </si>
  <si>
    <t>Spain</t>
  </si>
  <si>
    <t>Romania</t>
  </si>
  <si>
    <t>Norway</t>
  </si>
  <si>
    <t>Sweden</t>
  </si>
  <si>
    <t>Poland</t>
    <phoneticPr fontId="4" type="noConversion"/>
  </si>
  <si>
    <t>Swiss</t>
  </si>
  <si>
    <t>Portugal</t>
  </si>
  <si>
    <t>Austria</t>
  </si>
  <si>
    <t>Finland</t>
  </si>
  <si>
    <t>Belgium</t>
  </si>
  <si>
    <t>Croatia</t>
  </si>
  <si>
    <t>Greece</t>
  </si>
  <si>
    <t>Bulgaria</t>
  </si>
  <si>
    <t>Denmark</t>
  </si>
  <si>
    <t>Ireland</t>
  </si>
  <si>
    <t>Europe</t>
  </si>
  <si>
    <t>Austrailia</t>
  </si>
  <si>
    <t>New Zealand</t>
  </si>
  <si>
    <t>Oceania</t>
  </si>
  <si>
    <t>South Africa</t>
  </si>
  <si>
    <t>Africa</t>
  </si>
  <si>
    <t>Stateless</t>
  </si>
  <si>
    <t>11월</t>
    <phoneticPr fontId="4" type="noConversion"/>
  </si>
  <si>
    <t>대륙</t>
  </si>
  <si>
    <t>전체 방한 외래관광객 수</t>
    <phoneticPr fontId="4" type="noConversion"/>
  </si>
  <si>
    <t>전체 국민 해외관광객 수</t>
    <phoneticPr fontId="4" type="noConversion"/>
  </si>
  <si>
    <t>아시아주</t>
  </si>
  <si>
    <t>미주</t>
  </si>
  <si>
    <t>구주</t>
  </si>
  <si>
    <t>대양주</t>
  </si>
  <si>
    <t>아프리카</t>
  </si>
  <si>
    <t>기타</t>
  </si>
  <si>
    <t>출처 : 한국관광공사</t>
    <phoneticPr fontId="3" type="noConversion"/>
  </si>
  <si>
    <t>2019년</t>
    <phoneticPr fontId="3" type="noConversion"/>
  </si>
  <si>
    <t>2018년</t>
    <phoneticPr fontId="3" type="noConversion"/>
  </si>
  <si>
    <t>성장률</t>
    <phoneticPr fontId="3" type="noConversion"/>
  </si>
  <si>
    <t>구성비</t>
    <phoneticPr fontId="3" type="noConversion"/>
  </si>
  <si>
    <t>국가</t>
    <phoneticPr fontId="3" type="noConversion"/>
  </si>
  <si>
    <t>New Zealand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</si>
</sst>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 "/>
    <numFmt numFmtId="177" formatCode="#,##0.0_ "/>
    <numFmt numFmtId="178" formatCode="#,##0_ "/>
  </numFmts>
  <fonts count="12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u/>
      <sz val="2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8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4" borderId="5" xfId="0" applyFont="1" applyFill="1" applyBorder="1" applyAlignment="1">
      <alignment horizontal="center" vertical="center" wrapText="1"/>
    </xf>
    <xf numFmtId="176" fontId="7" fillId="4" borderId="5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3" fontId="7" fillId="4" borderId="6" xfId="2" applyNumberFormat="1" applyFont="1" applyFill="1" applyBorder="1" applyAlignment="1">
      <alignment horizontal="right" vertical="center" wrapText="1"/>
    </xf>
    <xf numFmtId="177" fontId="7" fillId="4" borderId="7" xfId="2" applyNumberFormat="1" applyFont="1" applyFill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9" fillId="0" borderId="1" xfId="2" applyNumberFormat="1" applyFont="1" applyFill="1" applyBorder="1" applyAlignment="1">
      <alignment horizontal="right" vertical="center" wrapText="1"/>
    </xf>
    <xf numFmtId="177" fontId="11" fillId="3" borderId="1" xfId="2" applyNumberFormat="1" applyFont="1" applyFill="1" applyBorder="1" applyAlignment="1">
      <alignment horizontal="right" vertical="center" wrapText="1"/>
    </xf>
    <xf numFmtId="177" fontId="5" fillId="4" borderId="1" xfId="2" applyNumberFormat="1" applyFont="1" applyFill="1" applyBorder="1" applyAlignment="1">
      <alignment horizontal="right" vertical="center" wrapText="1"/>
    </xf>
    <xf numFmtId="177" fontId="9" fillId="3" borderId="1" xfId="2" applyNumberFormat="1" applyFont="1" applyFill="1" applyBorder="1" applyAlignment="1">
      <alignment horizontal="righ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3" fontId="7" fillId="3" borderId="1" xfId="2" applyNumberFormat="1" applyFont="1" applyFill="1" applyBorder="1" applyAlignment="1">
      <alignment horizontal="right" vertical="center" wrapText="1"/>
    </xf>
    <xf numFmtId="177" fontId="7" fillId="3" borderId="1" xfId="2" applyNumberFormat="1" applyFont="1" applyFill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/>
    </xf>
    <xf numFmtId="3" fontId="9" fillId="0" borderId="1" xfId="2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3" fontId="11" fillId="3" borderId="1" xfId="2" applyNumberFormat="1" applyFont="1" applyFill="1" applyBorder="1" applyAlignment="1">
      <alignment horizontal="right" vertical="center" wrapText="1"/>
    </xf>
    <xf numFmtId="3" fontId="5" fillId="4" borderId="1" xfId="2" applyNumberFormat="1" applyFont="1" applyFill="1" applyBorder="1" applyAlignment="1">
      <alignment horizontal="right" vertical="center" wrapText="1"/>
    </xf>
    <xf numFmtId="0" fontId="11" fillId="3" borderId="1" xfId="2" applyNumberFormat="1" applyFont="1" applyFill="1" applyBorder="1" applyAlignment="1">
      <alignment horizontal="right" vertical="center" wrapText="1"/>
    </xf>
    <xf numFmtId="0" fontId="5" fillId="4" borderId="1" xfId="2" applyNumberFormat="1" applyFont="1" applyFill="1" applyBorder="1" applyAlignment="1">
      <alignment horizontal="right" vertical="center" wrapText="1"/>
    </xf>
    <xf numFmtId="178" fontId="5" fillId="0" borderId="0" xfId="0" applyNumberFormat="1" applyFont="1" applyAlignment="1">
      <alignment horizontal="left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15" xfId="0" applyBorder="1" applyAlignment="1">
      <alignment horizontal="center" vertical="center"/>
    </xf>
  </cellXfs>
  <cellStyles count="3">
    <cellStyle name="쉼표 [0] 10" xfId="2" xr:uid="{1DF55760-2F11-4134-993A-D1FB6D99E81C}"/>
    <cellStyle name="표준" xfId="0" builtinId="0"/>
    <cellStyle name="표준_2003-09" xfId="1" xr:uid="{6385646B-EF7D-4489-A4A8-95BE33192A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D300-4794-4283-B817-B8B9500DC105}">
  <dimension ref="A1:K70"/>
  <sheetViews>
    <sheetView tabSelected="1" workbookViewId="0">
      <selection sqref="A1:H1"/>
    </sheetView>
  </sheetViews>
  <sheetFormatPr defaultRowHeight="17.399999999999999"/>
  <cols>
    <col min="2" max="2" width="12.8984375" customWidth="1"/>
    <col min="8" max="8" width="10" customWidth="1"/>
    <col min="9" max="9" width="10.5" customWidth="1"/>
  </cols>
  <sheetData>
    <row r="1" spans="1:11" ht="30">
      <c r="A1" s="10" t="s">
        <v>0</v>
      </c>
      <c r="B1" s="10"/>
      <c r="C1" s="10"/>
      <c r="D1" s="10"/>
      <c r="E1" s="10"/>
      <c r="F1" s="10"/>
      <c r="G1" s="10"/>
      <c r="H1" s="10"/>
      <c r="I1" s="47" t="s">
        <v>140</v>
      </c>
      <c r="J1" s="10"/>
      <c r="K1" s="10"/>
    </row>
    <row r="2" spans="1:11">
      <c r="A2" s="33"/>
      <c r="B2" s="33"/>
      <c r="C2" s="1"/>
      <c r="D2" s="1"/>
      <c r="E2" s="1"/>
      <c r="F2" s="1"/>
      <c r="G2" s="1"/>
      <c r="H2" s="2"/>
      <c r="I2" s="2"/>
      <c r="J2" s="2"/>
      <c r="K2" s="2" t="s">
        <v>1</v>
      </c>
    </row>
    <row r="3" spans="1:11">
      <c r="A3" s="11" t="s">
        <v>131</v>
      </c>
      <c r="B3" s="43" t="s">
        <v>2</v>
      </c>
      <c r="C3" s="44"/>
      <c r="D3" s="20" t="s">
        <v>130</v>
      </c>
      <c r="E3" s="20"/>
      <c r="F3" s="20"/>
      <c r="G3" s="20"/>
      <c r="H3" s="12" t="s">
        <v>3</v>
      </c>
      <c r="I3" s="13"/>
      <c r="J3" s="13"/>
      <c r="K3" s="14"/>
    </row>
    <row r="4" spans="1:11">
      <c r="A4" s="11"/>
      <c r="B4" s="45"/>
      <c r="C4" s="46"/>
      <c r="D4" s="21">
        <v>2019</v>
      </c>
      <c r="E4" s="21">
        <v>2018</v>
      </c>
      <c r="F4" s="22" t="s">
        <v>4</v>
      </c>
      <c r="G4" s="23" t="s">
        <v>5</v>
      </c>
      <c r="H4" s="3">
        <v>2019</v>
      </c>
      <c r="I4" s="3">
        <v>2018</v>
      </c>
      <c r="J4" s="4" t="s">
        <v>4</v>
      </c>
      <c r="K4" s="5" t="s">
        <v>5</v>
      </c>
    </row>
    <row r="5" spans="1:11">
      <c r="A5" s="34" t="s">
        <v>132</v>
      </c>
      <c r="B5" s="42"/>
      <c r="C5" s="35"/>
      <c r="D5" s="24">
        <v>1456429</v>
      </c>
      <c r="E5" s="24">
        <v>1350390</v>
      </c>
      <c r="F5" s="25">
        <f>(D5/E5-1)*100</f>
        <v>7.8524722487577581</v>
      </c>
      <c r="G5" s="25">
        <v>100</v>
      </c>
      <c r="H5" s="6">
        <v>16045868</v>
      </c>
      <c r="I5" s="6">
        <v>14022760</v>
      </c>
      <c r="J5" s="7">
        <f>(H5/I5-1)*100</f>
        <v>14.427316733653006</v>
      </c>
      <c r="K5" s="7">
        <v>100</v>
      </c>
    </row>
    <row r="6" spans="1:11">
      <c r="A6" s="34" t="s">
        <v>133</v>
      </c>
      <c r="B6" s="42"/>
      <c r="C6" s="35"/>
      <c r="D6" s="24">
        <v>2090192</v>
      </c>
      <c r="E6" s="24">
        <v>2295810</v>
      </c>
      <c r="F6" s="25">
        <f>(D6/E6-1)*100</f>
        <v>-8.9562289562289514</v>
      </c>
      <c r="G6" s="25">
        <v>100</v>
      </c>
      <c r="H6" s="6">
        <v>26371937</v>
      </c>
      <c r="I6" s="6">
        <v>26200704</v>
      </c>
      <c r="J6" s="7">
        <f>(H6/I6-1)*100</f>
        <v>0.65354350783857207</v>
      </c>
      <c r="K6" s="7">
        <v>100</v>
      </c>
    </row>
    <row r="7" spans="1:11">
      <c r="A7" s="36" t="s">
        <v>134</v>
      </c>
      <c r="B7" s="15" t="s">
        <v>70</v>
      </c>
      <c r="C7" s="8" t="s">
        <v>6</v>
      </c>
      <c r="D7" s="26">
        <v>505369</v>
      </c>
      <c r="E7" s="26">
        <v>404256</v>
      </c>
      <c r="F7" s="16">
        <f>(D7/E7-1)*100</f>
        <v>25.012121032217216</v>
      </c>
      <c r="G7" s="16">
        <f>(D7/$D$5)*100</f>
        <v>34.699185473510894</v>
      </c>
      <c r="H7" s="27">
        <v>5514144</v>
      </c>
      <c r="I7" s="27">
        <v>4373233</v>
      </c>
      <c r="J7" s="16">
        <f>(H7/I7-1)*100</f>
        <v>26.088502487747633</v>
      </c>
      <c r="K7" s="16">
        <f>(H7/$H$5)*100</f>
        <v>34.364884467452924</v>
      </c>
    </row>
    <row r="8" spans="1:11">
      <c r="A8" s="37"/>
      <c r="B8" s="8" t="s">
        <v>71</v>
      </c>
      <c r="C8" s="8" t="s">
        <v>7</v>
      </c>
      <c r="D8" s="26">
        <v>258522</v>
      </c>
      <c r="E8" s="26">
        <v>299978</v>
      </c>
      <c r="F8" s="16">
        <f>(D8/E8-1)*100</f>
        <v>-13.819680109874721</v>
      </c>
      <c r="G8" s="16">
        <f>(D8/$D$5)*100</f>
        <v>17.750401839018586</v>
      </c>
      <c r="H8" s="27">
        <v>3016350</v>
      </c>
      <c r="I8" s="27">
        <v>2690006</v>
      </c>
      <c r="J8" s="16">
        <f t="shared" ref="J8:J70" si="0">(H8/I8-1)*100</f>
        <v>12.131720152297065</v>
      </c>
      <c r="K8" s="16">
        <f t="shared" ref="K8:K70" si="1">(H8/$H$5)*100</f>
        <v>18.798297480697212</v>
      </c>
    </row>
    <row r="9" spans="1:11">
      <c r="A9" s="37"/>
      <c r="B9" s="8" t="s">
        <v>72</v>
      </c>
      <c r="C9" s="8" t="s">
        <v>8</v>
      </c>
      <c r="D9" s="26">
        <v>102241</v>
      </c>
      <c r="E9" s="26">
        <v>88165</v>
      </c>
      <c r="F9" s="16">
        <f t="shared" ref="F9:F70" si="2">(D9/E9-1)*100</f>
        <v>15.965519196960255</v>
      </c>
      <c r="G9" s="16">
        <f t="shared" ref="G9:G70" si="3">(D9/$D$5)*100</f>
        <v>7.0199783168283529</v>
      </c>
      <c r="H9" s="27">
        <v>1170114</v>
      </c>
      <c r="I9" s="27">
        <v>1028025</v>
      </c>
      <c r="J9" s="16">
        <f t="shared" si="0"/>
        <v>13.821551032319256</v>
      </c>
      <c r="K9" s="16">
        <f t="shared" si="1"/>
        <v>7.292307278110477</v>
      </c>
    </row>
    <row r="10" spans="1:11">
      <c r="A10" s="37"/>
      <c r="B10" s="8" t="s">
        <v>73</v>
      </c>
      <c r="C10" s="8" t="s">
        <v>9</v>
      </c>
      <c r="D10" s="26">
        <v>58600</v>
      </c>
      <c r="E10" s="26">
        <v>53790</v>
      </c>
      <c r="F10" s="16">
        <f t="shared" si="2"/>
        <v>8.9421825618144712</v>
      </c>
      <c r="G10" s="16">
        <f t="shared" si="3"/>
        <v>4.023539767472359</v>
      </c>
      <c r="H10" s="27">
        <v>623183</v>
      </c>
      <c r="I10" s="27">
        <v>624272</v>
      </c>
      <c r="J10" s="16">
        <f t="shared" si="0"/>
        <v>-0.17444319142937426</v>
      </c>
      <c r="K10" s="16">
        <f t="shared" si="1"/>
        <v>3.8837599810742556</v>
      </c>
    </row>
    <row r="11" spans="1:11">
      <c r="A11" s="37"/>
      <c r="B11" s="8" t="s">
        <v>74</v>
      </c>
      <c r="C11" s="8" t="s">
        <v>10</v>
      </c>
      <c r="D11" s="26">
        <v>4896</v>
      </c>
      <c r="E11" s="26">
        <v>4042</v>
      </c>
      <c r="F11" s="16">
        <f t="shared" si="2"/>
        <v>21.128154379020291</v>
      </c>
      <c r="G11" s="16">
        <f t="shared" si="3"/>
        <v>0.33616468773967012</v>
      </c>
      <c r="H11" s="27">
        <v>44120</v>
      </c>
      <c r="I11" s="27">
        <v>46008</v>
      </c>
      <c r="J11" s="16">
        <f t="shared" si="0"/>
        <v>-4.1036341505825025</v>
      </c>
      <c r="K11" s="16">
        <f t="shared" si="1"/>
        <v>0.2749617533934593</v>
      </c>
    </row>
    <row r="12" spans="1:11">
      <c r="A12" s="37"/>
      <c r="B12" s="8" t="s">
        <v>75</v>
      </c>
      <c r="C12" s="8" t="s">
        <v>11</v>
      </c>
      <c r="D12" s="26">
        <v>41739</v>
      </c>
      <c r="E12" s="26">
        <v>44406</v>
      </c>
      <c r="F12" s="16">
        <f t="shared" si="2"/>
        <v>-6.0059451425483079</v>
      </c>
      <c r="G12" s="16">
        <f t="shared" si="3"/>
        <v>2.8658451596335968</v>
      </c>
      <c r="H12" s="27">
        <v>460586</v>
      </c>
      <c r="I12" s="27">
        <v>417518</v>
      </c>
      <c r="J12" s="16">
        <f t="shared" si="0"/>
        <v>10.31524389367644</v>
      </c>
      <c r="K12" s="16">
        <f t="shared" si="1"/>
        <v>2.8704336842357172</v>
      </c>
    </row>
    <row r="13" spans="1:11" ht="34.799999999999997">
      <c r="A13" s="37"/>
      <c r="B13" s="8" t="s">
        <v>76</v>
      </c>
      <c r="C13" s="8" t="s">
        <v>12</v>
      </c>
      <c r="D13" s="26">
        <v>23760</v>
      </c>
      <c r="E13" s="26">
        <v>24176</v>
      </c>
      <c r="F13" s="16">
        <f t="shared" si="2"/>
        <v>-1.7207147584381244</v>
      </c>
      <c r="G13" s="16">
        <f t="shared" si="3"/>
        <v>1.6313874552072227</v>
      </c>
      <c r="H13" s="27">
        <v>248859</v>
      </c>
      <c r="I13" s="27">
        <v>222978</v>
      </c>
      <c r="J13" s="16">
        <f t="shared" si="0"/>
        <v>11.606974679116334</v>
      </c>
      <c r="K13" s="16">
        <f t="shared" si="1"/>
        <v>1.5509226425145712</v>
      </c>
    </row>
    <row r="14" spans="1:11">
      <c r="A14" s="37"/>
      <c r="B14" s="8" t="s">
        <v>77</v>
      </c>
      <c r="C14" s="8" t="s">
        <v>13</v>
      </c>
      <c r="D14" s="26">
        <v>49998</v>
      </c>
      <c r="E14" s="26">
        <v>46981</v>
      </c>
      <c r="F14" s="16">
        <f t="shared" si="2"/>
        <v>6.4217449607288035</v>
      </c>
      <c r="G14" s="16">
        <f t="shared" si="3"/>
        <v>3.4329170869297441</v>
      </c>
      <c r="H14" s="27">
        <v>515760</v>
      </c>
      <c r="I14" s="27">
        <v>504886</v>
      </c>
      <c r="J14" s="16">
        <f t="shared" si="0"/>
        <v>2.153753520596724</v>
      </c>
      <c r="K14" s="16">
        <f t="shared" si="1"/>
        <v>3.2142854471942561</v>
      </c>
    </row>
    <row r="15" spans="1:11">
      <c r="A15" s="37"/>
      <c r="B15" s="8" t="s">
        <v>78</v>
      </c>
      <c r="C15" s="8" t="s">
        <v>14</v>
      </c>
      <c r="D15" s="26">
        <v>43190</v>
      </c>
      <c r="E15" s="26">
        <v>40571</v>
      </c>
      <c r="F15" s="16">
        <f t="shared" si="2"/>
        <v>6.4553498804564846</v>
      </c>
      <c r="G15" s="16">
        <f t="shared" si="3"/>
        <v>2.9654723985858564</v>
      </c>
      <c r="H15" s="27">
        <v>523010</v>
      </c>
      <c r="I15" s="27">
        <v>427974</v>
      </c>
      <c r="J15" s="16">
        <f t="shared" si="0"/>
        <v>22.206021861141089</v>
      </c>
      <c r="K15" s="16">
        <f t="shared" si="1"/>
        <v>3.2594684189100893</v>
      </c>
    </row>
    <row r="16" spans="1:11">
      <c r="A16" s="37"/>
      <c r="B16" s="8" t="s">
        <v>79</v>
      </c>
      <c r="C16" s="8" t="s">
        <v>15</v>
      </c>
      <c r="D16" s="26">
        <v>12184</v>
      </c>
      <c r="E16" s="26">
        <v>10247</v>
      </c>
      <c r="F16" s="16">
        <f t="shared" si="2"/>
        <v>18.903093588367327</v>
      </c>
      <c r="G16" s="16">
        <f t="shared" si="3"/>
        <v>0.83656669841097653</v>
      </c>
      <c r="H16" s="27">
        <v>133159</v>
      </c>
      <c r="I16" s="27">
        <v>111351</v>
      </c>
      <c r="J16" s="16">
        <f t="shared" si="0"/>
        <v>19.584916165997601</v>
      </c>
      <c r="K16" s="16">
        <f t="shared" si="1"/>
        <v>0.82986473527016436</v>
      </c>
    </row>
    <row r="17" spans="1:11" ht="34.799999999999997">
      <c r="A17" s="37"/>
      <c r="B17" s="8" t="s">
        <v>80</v>
      </c>
      <c r="C17" s="8" t="s">
        <v>16</v>
      </c>
      <c r="D17" s="26">
        <v>49282</v>
      </c>
      <c r="E17" s="26">
        <v>45710</v>
      </c>
      <c r="F17" s="16">
        <f t="shared" si="2"/>
        <v>7.8144826077444662</v>
      </c>
      <c r="G17" s="16">
        <f t="shared" si="3"/>
        <v>3.3837557477913442</v>
      </c>
      <c r="H17" s="27">
        <v>350826</v>
      </c>
      <c r="I17" s="27">
        <v>327264</v>
      </c>
      <c r="J17" s="16">
        <f t="shared" si="0"/>
        <v>7.1996919917864499</v>
      </c>
      <c r="K17" s="16">
        <f t="shared" si="1"/>
        <v>2.1863946531281448</v>
      </c>
    </row>
    <row r="18" spans="1:11">
      <c r="A18" s="37"/>
      <c r="B18" s="8" t="s">
        <v>81</v>
      </c>
      <c r="C18" s="8" t="s">
        <v>17</v>
      </c>
      <c r="D18" s="26">
        <v>27546</v>
      </c>
      <c r="E18" s="26">
        <v>25981</v>
      </c>
      <c r="F18" s="16">
        <f t="shared" si="2"/>
        <v>6.0236326546322383</v>
      </c>
      <c r="G18" s="16">
        <f t="shared" si="3"/>
        <v>1.891338335064737</v>
      </c>
      <c r="H18" s="27">
        <v>203926</v>
      </c>
      <c r="I18" s="27">
        <v>191432</v>
      </c>
      <c r="J18" s="16">
        <f t="shared" si="0"/>
        <v>6.526599523590626</v>
      </c>
      <c r="K18" s="16">
        <f t="shared" si="1"/>
        <v>1.270894164154909</v>
      </c>
    </row>
    <row r="19" spans="1:11">
      <c r="A19" s="37"/>
      <c r="B19" s="8" t="s">
        <v>82</v>
      </c>
      <c r="C19" s="8" t="s">
        <v>18</v>
      </c>
      <c r="D19" s="26">
        <v>10519</v>
      </c>
      <c r="E19" s="26">
        <v>9464</v>
      </c>
      <c r="F19" s="16">
        <f t="shared" si="2"/>
        <v>11.147506339814029</v>
      </c>
      <c r="G19" s="16">
        <f t="shared" si="3"/>
        <v>0.72224598658774297</v>
      </c>
      <c r="H19" s="27">
        <v>103557</v>
      </c>
      <c r="I19" s="27">
        <v>105662</v>
      </c>
      <c r="J19" s="16">
        <f t="shared" si="0"/>
        <v>-1.992201548333361</v>
      </c>
      <c r="K19" s="16">
        <f t="shared" si="1"/>
        <v>0.64538110372090807</v>
      </c>
    </row>
    <row r="20" spans="1:11" ht="34.799999999999997">
      <c r="A20" s="37"/>
      <c r="B20" s="8" t="s">
        <v>83</v>
      </c>
      <c r="C20" s="8" t="s">
        <v>19</v>
      </c>
      <c r="D20" s="26">
        <v>7176</v>
      </c>
      <c r="E20" s="26">
        <v>7142</v>
      </c>
      <c r="F20" s="16">
        <f t="shared" si="2"/>
        <v>0.47605712685521162</v>
      </c>
      <c r="G20" s="16">
        <f t="shared" si="3"/>
        <v>0.49271196879490864</v>
      </c>
      <c r="H20" s="27">
        <v>82815</v>
      </c>
      <c r="I20" s="27">
        <v>77471</v>
      </c>
      <c r="J20" s="16">
        <f t="shared" si="0"/>
        <v>6.8980650824179479</v>
      </c>
      <c r="K20" s="16">
        <f t="shared" si="1"/>
        <v>0.51611417967541551</v>
      </c>
    </row>
    <row r="21" spans="1:11">
      <c r="A21" s="37"/>
      <c r="B21" s="8" t="s">
        <v>84</v>
      </c>
      <c r="C21" s="8" t="s">
        <v>20</v>
      </c>
      <c r="D21" s="26">
        <v>5660</v>
      </c>
      <c r="E21" s="26">
        <v>5306</v>
      </c>
      <c r="F21" s="16">
        <f t="shared" si="2"/>
        <v>6.671692423671316</v>
      </c>
      <c r="G21" s="16">
        <f t="shared" si="3"/>
        <v>0.38862175911081143</v>
      </c>
      <c r="H21" s="27">
        <v>66822</v>
      </c>
      <c r="I21" s="27">
        <v>65602</v>
      </c>
      <c r="J21" s="16">
        <f t="shared" si="0"/>
        <v>1.8596993994085542</v>
      </c>
      <c r="K21" s="16">
        <f t="shared" si="1"/>
        <v>0.41644366013730133</v>
      </c>
    </row>
    <row r="22" spans="1:11">
      <c r="A22" s="37"/>
      <c r="B22" s="8" t="s">
        <v>85</v>
      </c>
      <c r="C22" s="8" t="s">
        <v>21</v>
      </c>
      <c r="D22" s="26">
        <v>2575</v>
      </c>
      <c r="E22" s="26">
        <v>1986</v>
      </c>
      <c r="F22" s="16">
        <f t="shared" si="2"/>
        <v>29.657603222557903</v>
      </c>
      <c r="G22" s="16">
        <f t="shared" si="3"/>
        <v>0.17680230206896455</v>
      </c>
      <c r="H22" s="27">
        <v>32595</v>
      </c>
      <c r="I22" s="27">
        <v>27018</v>
      </c>
      <c r="J22" s="16">
        <f t="shared" si="0"/>
        <v>20.641794359316012</v>
      </c>
      <c r="K22" s="16">
        <f t="shared" si="1"/>
        <v>0.20313640870035826</v>
      </c>
    </row>
    <row r="23" spans="1:11" ht="34.799999999999997">
      <c r="A23" s="37"/>
      <c r="B23" s="8" t="s">
        <v>86</v>
      </c>
      <c r="C23" s="8" t="s">
        <v>22</v>
      </c>
      <c r="D23" s="26">
        <v>3697</v>
      </c>
      <c r="E23" s="26">
        <v>3538</v>
      </c>
      <c r="F23" s="16">
        <f t="shared" si="2"/>
        <v>4.4940644431882504</v>
      </c>
      <c r="G23" s="16">
        <f t="shared" si="3"/>
        <v>0.25384004300930563</v>
      </c>
      <c r="H23" s="27">
        <v>49578</v>
      </c>
      <c r="I23" s="27">
        <v>49752</v>
      </c>
      <c r="J23" s="16">
        <f t="shared" si="0"/>
        <v>-0.34973468403279862</v>
      </c>
      <c r="K23" s="16">
        <f t="shared" si="1"/>
        <v>0.3089767409279448</v>
      </c>
    </row>
    <row r="24" spans="1:11">
      <c r="A24" s="37"/>
      <c r="B24" s="8" t="s">
        <v>87</v>
      </c>
      <c r="C24" s="8" t="s">
        <v>23</v>
      </c>
      <c r="D24" s="26">
        <v>2881</v>
      </c>
      <c r="E24" s="26">
        <v>2158</v>
      </c>
      <c r="F24" s="16">
        <f t="shared" si="2"/>
        <v>33.503243744207587</v>
      </c>
      <c r="G24" s="16">
        <f t="shared" si="3"/>
        <v>0.19781259505269397</v>
      </c>
      <c r="H24" s="27">
        <v>28788</v>
      </c>
      <c r="I24" s="27">
        <v>27650</v>
      </c>
      <c r="J24" s="16">
        <f t="shared" si="0"/>
        <v>4.1157323688969294</v>
      </c>
      <c r="K24" s="16">
        <f t="shared" si="1"/>
        <v>0.17941067444902326</v>
      </c>
    </row>
    <row r="25" spans="1:11">
      <c r="A25" s="37"/>
      <c r="B25" s="8" t="s">
        <v>88</v>
      </c>
      <c r="C25" s="8" t="s">
        <v>24</v>
      </c>
      <c r="D25" s="26">
        <v>3555</v>
      </c>
      <c r="E25" s="26">
        <v>2464</v>
      </c>
      <c r="F25" s="16">
        <f t="shared" si="2"/>
        <v>44.277597402597401</v>
      </c>
      <c r="G25" s="16">
        <f t="shared" si="3"/>
        <v>0.24409016848744428</v>
      </c>
      <c r="H25" s="27">
        <v>37912</v>
      </c>
      <c r="I25" s="27">
        <v>30701</v>
      </c>
      <c r="J25" s="16">
        <f t="shared" si="0"/>
        <v>23.487834272499274</v>
      </c>
      <c r="K25" s="16">
        <f t="shared" si="1"/>
        <v>0.23627266533664615</v>
      </c>
    </row>
    <row r="26" spans="1:11">
      <c r="A26" s="37"/>
      <c r="B26" s="8" t="s">
        <v>89</v>
      </c>
      <c r="C26" s="8" t="s">
        <v>25</v>
      </c>
      <c r="D26" s="26">
        <v>1070</v>
      </c>
      <c r="E26" s="26">
        <v>1045</v>
      </c>
      <c r="F26" s="16">
        <f t="shared" si="2"/>
        <v>2.3923444976076569</v>
      </c>
      <c r="G26" s="16">
        <f t="shared" si="3"/>
        <v>7.3467364354870723E-2</v>
      </c>
      <c r="H26" s="27">
        <v>17025</v>
      </c>
      <c r="I26" s="27">
        <v>16821</v>
      </c>
      <c r="J26" s="16">
        <f t="shared" si="0"/>
        <v>1.2127697520955882</v>
      </c>
      <c r="K26" s="16">
        <f t="shared" si="1"/>
        <v>0.10610208185683691</v>
      </c>
    </row>
    <row r="27" spans="1:11" ht="34.799999999999997">
      <c r="A27" s="37"/>
      <c r="B27" s="8" t="s">
        <v>90</v>
      </c>
      <c r="C27" s="8" t="s">
        <v>26</v>
      </c>
      <c r="D27" s="26">
        <v>1286</v>
      </c>
      <c r="E27" s="26">
        <v>1270</v>
      </c>
      <c r="F27" s="16">
        <f t="shared" si="2"/>
        <v>1.2598425196850505</v>
      </c>
      <c r="G27" s="16">
        <f t="shared" si="3"/>
        <v>8.82981594022091E-2</v>
      </c>
      <c r="H27" s="27">
        <v>16355</v>
      </c>
      <c r="I27" s="27">
        <v>14935</v>
      </c>
      <c r="J27" s="16">
        <f t="shared" si="0"/>
        <v>9.5078674255105522</v>
      </c>
      <c r="K27" s="16">
        <f t="shared" si="1"/>
        <v>0.1019265520568909</v>
      </c>
    </row>
    <row r="28" spans="1:11">
      <c r="A28" s="37"/>
      <c r="B28" s="8" t="s">
        <v>91</v>
      </c>
      <c r="C28" s="8" t="s">
        <v>27</v>
      </c>
      <c r="D28" s="26">
        <v>1011</v>
      </c>
      <c r="E28" s="26">
        <v>1015</v>
      </c>
      <c r="F28" s="16">
        <f t="shared" si="2"/>
        <v>-0.39408866995074288</v>
      </c>
      <c r="G28" s="16">
        <f t="shared" si="3"/>
        <v>6.9416360152125503E-2</v>
      </c>
      <c r="H28" s="27">
        <v>12562</v>
      </c>
      <c r="I28" s="27">
        <v>13235</v>
      </c>
      <c r="J28" s="16">
        <f t="shared" si="0"/>
        <v>-5.0850018889308624</v>
      </c>
      <c r="K28" s="16">
        <f t="shared" si="1"/>
        <v>7.8288067681972703E-2</v>
      </c>
    </row>
    <row r="29" spans="1:11">
      <c r="A29" s="37"/>
      <c r="B29" s="8" t="s">
        <v>92</v>
      </c>
      <c r="C29" s="8" t="s">
        <v>28</v>
      </c>
      <c r="D29" s="26">
        <v>1427</v>
      </c>
      <c r="E29" s="26">
        <v>1229</v>
      </c>
      <c r="F29" s="16">
        <f t="shared" si="2"/>
        <v>16.110659072416599</v>
      </c>
      <c r="G29" s="16">
        <f t="shared" si="3"/>
        <v>9.7979372835888326E-2</v>
      </c>
      <c r="H29" s="27">
        <v>16263</v>
      </c>
      <c r="I29" s="27">
        <v>14447</v>
      </c>
      <c r="J29" s="16">
        <f t="shared" si="0"/>
        <v>12.570083754412686</v>
      </c>
      <c r="K29" s="16">
        <f t="shared" si="1"/>
        <v>0.10135319572615205</v>
      </c>
    </row>
    <row r="30" spans="1:11">
      <c r="A30" s="37"/>
      <c r="B30" s="8" t="s">
        <v>93</v>
      </c>
      <c r="C30" s="8" t="s">
        <v>29</v>
      </c>
      <c r="D30" s="28">
        <v>402</v>
      </c>
      <c r="E30" s="28">
        <v>229</v>
      </c>
      <c r="F30" s="16">
        <f t="shared" si="2"/>
        <v>75.54585152838429</v>
      </c>
      <c r="G30" s="16">
        <f t="shared" si="3"/>
        <v>2.7601757449213109E-2</v>
      </c>
      <c r="H30" s="27">
        <v>4041</v>
      </c>
      <c r="I30" s="27">
        <v>6413</v>
      </c>
      <c r="J30" s="16">
        <f t="shared" si="0"/>
        <v>-36.987369405894277</v>
      </c>
      <c r="K30" s="16">
        <f t="shared" si="1"/>
        <v>2.5184053614301202E-2</v>
      </c>
    </row>
    <row r="31" spans="1:11" ht="34.799999999999997">
      <c r="A31" s="37"/>
      <c r="B31" s="8" t="s">
        <v>94</v>
      </c>
      <c r="C31" s="8" t="s">
        <v>30</v>
      </c>
      <c r="D31" s="26">
        <v>6576</v>
      </c>
      <c r="E31" s="26">
        <v>5892</v>
      </c>
      <c r="F31" s="16">
        <f t="shared" si="2"/>
        <v>11.608961303462317</v>
      </c>
      <c r="G31" s="16">
        <f t="shared" si="3"/>
        <v>0.45151531588563537</v>
      </c>
      <c r="H31" s="27">
        <v>67461</v>
      </c>
      <c r="I31" s="27">
        <v>61452</v>
      </c>
      <c r="J31" s="16">
        <f t="shared" si="0"/>
        <v>9.7783636008591976</v>
      </c>
      <c r="K31" s="16">
        <f t="shared" si="1"/>
        <v>0.42042599378232454</v>
      </c>
    </row>
    <row r="32" spans="1:11" ht="34.799999999999997">
      <c r="A32" s="38"/>
      <c r="B32" s="9" t="s">
        <v>95</v>
      </c>
      <c r="C32" s="9" t="s">
        <v>65</v>
      </c>
      <c r="D32" s="29">
        <v>1225162</v>
      </c>
      <c r="E32" s="29">
        <v>1131041</v>
      </c>
      <c r="F32" s="17">
        <f t="shared" si="2"/>
        <v>8.3216258296560319</v>
      </c>
      <c r="G32" s="17">
        <f t="shared" si="3"/>
        <v>84.120956119385141</v>
      </c>
      <c r="H32" s="30">
        <v>13339811</v>
      </c>
      <c r="I32" s="30">
        <v>11476106</v>
      </c>
      <c r="J32" s="18">
        <f t="shared" si="0"/>
        <v>16.239872653668421</v>
      </c>
      <c r="K32" s="18">
        <f t="shared" si="1"/>
        <v>83.135490083802253</v>
      </c>
    </row>
    <row r="33" spans="1:11">
      <c r="A33" s="36" t="s">
        <v>135</v>
      </c>
      <c r="B33" s="8" t="s">
        <v>96</v>
      </c>
      <c r="C33" s="8" t="s">
        <v>31</v>
      </c>
      <c r="D33" s="26">
        <v>82238</v>
      </c>
      <c r="E33" s="26">
        <v>77876</v>
      </c>
      <c r="F33" s="16">
        <f t="shared" si="2"/>
        <v>5.6012121834711603</v>
      </c>
      <c r="G33" s="16">
        <f t="shared" si="3"/>
        <v>5.6465505699213621</v>
      </c>
      <c r="H33" s="27">
        <v>966651</v>
      </c>
      <c r="I33" s="27">
        <v>896969</v>
      </c>
      <c r="J33" s="16">
        <f t="shared" si="0"/>
        <v>7.7686073877692552</v>
      </c>
      <c r="K33" s="16">
        <f t="shared" si="1"/>
        <v>6.024298592011351</v>
      </c>
    </row>
    <row r="34" spans="1:11">
      <c r="A34" s="39"/>
      <c r="B34" s="8" t="s">
        <v>97</v>
      </c>
      <c r="C34" s="8" t="s">
        <v>32</v>
      </c>
      <c r="D34" s="26">
        <v>16862</v>
      </c>
      <c r="E34" s="26">
        <v>15205</v>
      </c>
      <c r="F34" s="16">
        <f t="shared" si="2"/>
        <v>10.897731009536326</v>
      </c>
      <c r="G34" s="16">
        <f t="shared" si="3"/>
        <v>1.1577632689269439</v>
      </c>
      <c r="H34" s="27">
        <v>190116</v>
      </c>
      <c r="I34" s="27">
        <v>180176</v>
      </c>
      <c r="J34" s="16">
        <f t="shared" si="0"/>
        <v>5.5168279904093787</v>
      </c>
      <c r="K34" s="16">
        <f t="shared" si="1"/>
        <v>1.1848283932037831</v>
      </c>
    </row>
    <row r="35" spans="1:11">
      <c r="A35" s="39"/>
      <c r="B35" s="8" t="s">
        <v>98</v>
      </c>
      <c r="C35" s="8" t="s">
        <v>33</v>
      </c>
      <c r="D35" s="26">
        <v>1916</v>
      </c>
      <c r="E35" s="26">
        <v>1594</v>
      </c>
      <c r="F35" s="16">
        <f t="shared" si="2"/>
        <v>20.200752823086574</v>
      </c>
      <c r="G35" s="16">
        <f t="shared" si="3"/>
        <v>0.13155464495694605</v>
      </c>
      <c r="H35" s="27">
        <v>21855</v>
      </c>
      <c r="I35" s="27">
        <v>18331</v>
      </c>
      <c r="J35" s="16">
        <f t="shared" si="0"/>
        <v>19.224264906442645</v>
      </c>
      <c r="K35" s="16">
        <f t="shared" si="1"/>
        <v>0.13620328922062677</v>
      </c>
    </row>
    <row r="36" spans="1:11">
      <c r="A36" s="39"/>
      <c r="B36" s="8" t="s">
        <v>99</v>
      </c>
      <c r="C36" s="8" t="s">
        <v>34</v>
      </c>
      <c r="D36" s="26">
        <v>2408</v>
      </c>
      <c r="E36" s="26">
        <v>2146</v>
      </c>
      <c r="F36" s="16">
        <f t="shared" si="2"/>
        <v>12.208760484622561</v>
      </c>
      <c r="G36" s="16">
        <f t="shared" si="3"/>
        <v>0.16533590034255016</v>
      </c>
      <c r="H36" s="27">
        <v>28099</v>
      </c>
      <c r="I36" s="27">
        <v>23333</v>
      </c>
      <c r="J36" s="16">
        <f t="shared" si="0"/>
        <v>20.42600608580123</v>
      </c>
      <c r="K36" s="16">
        <f t="shared" si="1"/>
        <v>0.17511673410251163</v>
      </c>
    </row>
    <row r="37" spans="1:11">
      <c r="A37" s="39"/>
      <c r="B37" s="8" t="s">
        <v>94</v>
      </c>
      <c r="C37" s="8" t="s">
        <v>35</v>
      </c>
      <c r="D37" s="26">
        <v>3282</v>
      </c>
      <c r="E37" s="26">
        <v>2938</v>
      </c>
      <c r="F37" s="16">
        <f t="shared" si="2"/>
        <v>11.708645336963919</v>
      </c>
      <c r="G37" s="16">
        <f t="shared" si="3"/>
        <v>0.22534569141372496</v>
      </c>
      <c r="H37" s="27">
        <v>39453</v>
      </c>
      <c r="I37" s="27">
        <v>33488</v>
      </c>
      <c r="J37" s="16">
        <f t="shared" si="0"/>
        <v>17.812350692785483</v>
      </c>
      <c r="K37" s="16">
        <f t="shared" si="1"/>
        <v>0.24587638387652197</v>
      </c>
    </row>
    <row r="38" spans="1:11">
      <c r="A38" s="40"/>
      <c r="B38" s="9" t="s">
        <v>100</v>
      </c>
      <c r="C38" s="9" t="s">
        <v>66</v>
      </c>
      <c r="D38" s="29">
        <v>106706</v>
      </c>
      <c r="E38" s="29">
        <v>99759</v>
      </c>
      <c r="F38" s="17">
        <f t="shared" si="2"/>
        <v>6.9637827163463895</v>
      </c>
      <c r="G38" s="17">
        <f t="shared" si="3"/>
        <v>7.3265500755615278</v>
      </c>
      <c r="H38" s="30">
        <v>1246174</v>
      </c>
      <c r="I38" s="30">
        <v>1152297</v>
      </c>
      <c r="J38" s="18">
        <f t="shared" si="0"/>
        <v>8.1469447546943297</v>
      </c>
      <c r="K38" s="18">
        <f t="shared" si="1"/>
        <v>7.7663233924147947</v>
      </c>
    </row>
    <row r="39" spans="1:11">
      <c r="A39" s="36" t="s">
        <v>136</v>
      </c>
      <c r="B39" s="8" t="s">
        <v>101</v>
      </c>
      <c r="C39" s="8" t="s">
        <v>36</v>
      </c>
      <c r="D39" s="26">
        <v>26708</v>
      </c>
      <c r="E39" s="26">
        <v>23380</v>
      </c>
      <c r="F39" s="16">
        <f t="shared" si="2"/>
        <v>14.234388366124895</v>
      </c>
      <c r="G39" s="16">
        <f t="shared" si="3"/>
        <v>1.8338003431681187</v>
      </c>
      <c r="H39" s="27">
        <v>316487</v>
      </c>
      <c r="I39" s="27">
        <v>279534</v>
      </c>
      <c r="J39" s="16">
        <f t="shared" si="0"/>
        <v>13.219501026708746</v>
      </c>
      <c r="K39" s="16">
        <f t="shared" si="1"/>
        <v>1.9723894026798676</v>
      </c>
    </row>
    <row r="40" spans="1:11">
      <c r="A40" s="39"/>
      <c r="B40" s="8" t="s">
        <v>102</v>
      </c>
      <c r="C40" s="8" t="s">
        <v>37</v>
      </c>
      <c r="D40" s="26">
        <v>11542</v>
      </c>
      <c r="E40" s="26">
        <v>10067</v>
      </c>
      <c r="F40" s="16">
        <f t="shared" si="2"/>
        <v>14.651832720770841</v>
      </c>
      <c r="G40" s="16">
        <f t="shared" si="3"/>
        <v>0.79248627979805408</v>
      </c>
      <c r="H40" s="27">
        <v>134941</v>
      </c>
      <c r="I40" s="27">
        <v>123190</v>
      </c>
      <c r="J40" s="16">
        <f t="shared" si="0"/>
        <v>9.5389236139296951</v>
      </c>
      <c r="K40" s="16">
        <f t="shared" si="1"/>
        <v>0.84097039811121477</v>
      </c>
    </row>
    <row r="41" spans="1:11">
      <c r="A41" s="39"/>
      <c r="B41" s="8" t="s">
        <v>103</v>
      </c>
      <c r="C41" s="8" t="s">
        <v>38</v>
      </c>
      <c r="D41" s="26">
        <v>9819</v>
      </c>
      <c r="E41" s="26">
        <v>9458</v>
      </c>
      <c r="F41" s="16">
        <f t="shared" si="2"/>
        <v>3.8168746035102563</v>
      </c>
      <c r="G41" s="16">
        <f t="shared" si="3"/>
        <v>0.6741832248602575</v>
      </c>
      <c r="H41" s="27">
        <v>113426</v>
      </c>
      <c r="I41" s="27">
        <v>109155</v>
      </c>
      <c r="J41" s="16">
        <f t="shared" si="0"/>
        <v>3.9127845723970545</v>
      </c>
      <c r="K41" s="16">
        <f t="shared" si="1"/>
        <v>0.70688603446070974</v>
      </c>
    </row>
    <row r="42" spans="1:11">
      <c r="A42" s="39"/>
      <c r="B42" s="8" t="s">
        <v>104</v>
      </c>
      <c r="C42" s="8" t="s">
        <v>39</v>
      </c>
      <c r="D42" s="26">
        <v>8111</v>
      </c>
      <c r="E42" s="26">
        <v>7668</v>
      </c>
      <c r="F42" s="16">
        <f t="shared" si="2"/>
        <v>5.7772561293688129</v>
      </c>
      <c r="G42" s="16">
        <f t="shared" si="3"/>
        <v>0.55691008624519289</v>
      </c>
      <c r="H42" s="27">
        <v>104042</v>
      </c>
      <c r="I42" s="27">
        <v>94282</v>
      </c>
      <c r="J42" s="16">
        <f t="shared" si="0"/>
        <v>10.351922954540637</v>
      </c>
      <c r="K42" s="16">
        <f t="shared" si="1"/>
        <v>0.64840368872534659</v>
      </c>
    </row>
    <row r="43" spans="1:11">
      <c r="A43" s="39"/>
      <c r="B43" s="8" t="s">
        <v>105</v>
      </c>
      <c r="C43" s="8" t="s">
        <v>40</v>
      </c>
      <c r="D43" s="26">
        <v>4422</v>
      </c>
      <c r="E43" s="26">
        <v>4340</v>
      </c>
      <c r="F43" s="16">
        <f t="shared" si="2"/>
        <v>1.8894009216589902</v>
      </c>
      <c r="G43" s="16">
        <f t="shared" si="3"/>
        <v>0.30361933194134416</v>
      </c>
      <c r="H43" s="27">
        <v>46260</v>
      </c>
      <c r="I43" s="27">
        <v>43943</v>
      </c>
      <c r="J43" s="16">
        <f t="shared" si="0"/>
        <v>5.2727396855016817</v>
      </c>
      <c r="K43" s="16">
        <f t="shared" si="1"/>
        <v>0.2882985202171674</v>
      </c>
    </row>
    <row r="44" spans="1:11">
      <c r="A44" s="39"/>
      <c r="B44" s="8" t="s">
        <v>106</v>
      </c>
      <c r="C44" s="8" t="s">
        <v>41</v>
      </c>
      <c r="D44" s="26">
        <v>3188</v>
      </c>
      <c r="E44" s="26">
        <v>3107</v>
      </c>
      <c r="F44" s="16">
        <f t="shared" si="2"/>
        <v>2.6070164145477914</v>
      </c>
      <c r="G44" s="16">
        <f t="shared" si="3"/>
        <v>0.21889154912460548</v>
      </c>
      <c r="H44" s="27">
        <v>36679</v>
      </c>
      <c r="I44" s="27">
        <v>34824</v>
      </c>
      <c r="J44" s="16">
        <f t="shared" si="0"/>
        <v>5.3267861245118286</v>
      </c>
      <c r="K44" s="16">
        <f t="shared" si="1"/>
        <v>0.22858844407793957</v>
      </c>
    </row>
    <row r="45" spans="1:11" ht="34.799999999999997">
      <c r="A45" s="39"/>
      <c r="B45" s="8" t="s">
        <v>107</v>
      </c>
      <c r="C45" s="8" t="s">
        <v>42</v>
      </c>
      <c r="D45" s="26">
        <v>2146</v>
      </c>
      <c r="E45" s="26">
        <v>2374</v>
      </c>
      <c r="F45" s="16">
        <f t="shared" si="2"/>
        <v>-9.6040438079191262</v>
      </c>
      <c r="G45" s="16">
        <f t="shared" si="3"/>
        <v>0.14734669523883417</v>
      </c>
      <c r="H45" s="27">
        <v>25487</v>
      </c>
      <c r="I45" s="27">
        <v>23761</v>
      </c>
      <c r="J45" s="16">
        <f t="shared" si="0"/>
        <v>7.2640040402339956</v>
      </c>
      <c r="K45" s="16">
        <f t="shared" si="1"/>
        <v>0.15883840001675198</v>
      </c>
    </row>
    <row r="46" spans="1:11">
      <c r="A46" s="39"/>
      <c r="B46" s="8" t="s">
        <v>108</v>
      </c>
      <c r="C46" s="8" t="s">
        <v>43</v>
      </c>
      <c r="D46" s="26">
        <v>2610</v>
      </c>
      <c r="E46" s="26">
        <v>2480</v>
      </c>
      <c r="F46" s="16">
        <f t="shared" si="2"/>
        <v>5.2419354838709742</v>
      </c>
      <c r="G46" s="16">
        <f t="shared" si="3"/>
        <v>0.17920544015533885</v>
      </c>
      <c r="H46" s="27">
        <v>28923</v>
      </c>
      <c r="I46" s="27">
        <v>25838</v>
      </c>
      <c r="J46" s="16">
        <f t="shared" si="0"/>
        <v>11.939778620636265</v>
      </c>
      <c r="K46" s="16">
        <f t="shared" si="1"/>
        <v>0.18025201254304224</v>
      </c>
    </row>
    <row r="47" spans="1:11">
      <c r="A47" s="39"/>
      <c r="B47" s="8" t="s">
        <v>109</v>
      </c>
      <c r="C47" s="8" t="s">
        <v>44</v>
      </c>
      <c r="D47" s="26">
        <v>1040</v>
      </c>
      <c r="E47" s="28">
        <v>921</v>
      </c>
      <c r="F47" s="16">
        <f t="shared" si="2"/>
        <v>12.920738327904457</v>
      </c>
      <c r="G47" s="16">
        <f t="shared" si="3"/>
        <v>7.1407531709407057E-2</v>
      </c>
      <c r="H47" s="27">
        <v>12007</v>
      </c>
      <c r="I47" s="27">
        <v>10660</v>
      </c>
      <c r="J47" s="16">
        <f t="shared" si="0"/>
        <v>12.6360225140713</v>
      </c>
      <c r="K47" s="16">
        <f t="shared" si="1"/>
        <v>7.4829233295450256E-2</v>
      </c>
    </row>
    <row r="48" spans="1:11">
      <c r="A48" s="39"/>
      <c r="B48" s="8" t="s">
        <v>110</v>
      </c>
      <c r="C48" s="8" t="s">
        <v>45</v>
      </c>
      <c r="D48" s="28">
        <v>837</v>
      </c>
      <c r="E48" s="26">
        <v>1091</v>
      </c>
      <c r="F48" s="16">
        <f t="shared" si="2"/>
        <v>-23.281393217231894</v>
      </c>
      <c r="G48" s="16">
        <f t="shared" si="3"/>
        <v>5.7469330808436254E-2</v>
      </c>
      <c r="H48" s="27">
        <v>11107</v>
      </c>
      <c r="I48" s="27">
        <v>12870</v>
      </c>
      <c r="J48" s="16">
        <f t="shared" si="0"/>
        <v>-13.698523698523701</v>
      </c>
      <c r="K48" s="16">
        <f t="shared" si="1"/>
        <v>6.9220312668657122E-2</v>
      </c>
    </row>
    <row r="49" spans="1:11">
      <c r="A49" s="39"/>
      <c r="B49" s="8" t="s">
        <v>111</v>
      </c>
      <c r="C49" s="8" t="s">
        <v>46</v>
      </c>
      <c r="D49" s="26">
        <v>1600</v>
      </c>
      <c r="E49" s="26">
        <v>1546</v>
      </c>
      <c r="F49" s="16">
        <f t="shared" si="2"/>
        <v>3.4928848641655907</v>
      </c>
      <c r="G49" s="16">
        <f t="shared" si="3"/>
        <v>0.10985774109139547</v>
      </c>
      <c r="H49" s="27">
        <v>18419</v>
      </c>
      <c r="I49" s="27">
        <v>18297</v>
      </c>
      <c r="J49" s="16">
        <f t="shared" si="0"/>
        <v>0.66677597420341517</v>
      </c>
      <c r="K49" s="16">
        <f t="shared" si="1"/>
        <v>0.11478967669433651</v>
      </c>
    </row>
    <row r="50" spans="1:11">
      <c r="A50" s="39"/>
      <c r="B50" s="8" t="s">
        <v>112</v>
      </c>
      <c r="C50" s="8" t="s">
        <v>47</v>
      </c>
      <c r="D50" s="26">
        <v>2019</v>
      </c>
      <c r="E50" s="26">
        <v>1913</v>
      </c>
      <c r="F50" s="16">
        <f t="shared" si="2"/>
        <v>5.5410350235232553</v>
      </c>
      <c r="G50" s="16">
        <f t="shared" si="3"/>
        <v>0.13862673703970463</v>
      </c>
      <c r="H50" s="27">
        <v>22506</v>
      </c>
      <c r="I50" s="27">
        <v>20679</v>
      </c>
      <c r="J50" s="16">
        <f t="shared" si="0"/>
        <v>8.8350500507761396</v>
      </c>
      <c r="K50" s="16">
        <f t="shared" si="1"/>
        <v>0.14026040847400714</v>
      </c>
    </row>
    <row r="51" spans="1:11">
      <c r="A51" s="39"/>
      <c r="B51" s="8" t="s">
        <v>113</v>
      </c>
      <c r="C51" s="8" t="s">
        <v>48</v>
      </c>
      <c r="D51" s="26">
        <v>1172</v>
      </c>
      <c r="E51" s="26">
        <v>1192</v>
      </c>
      <c r="F51" s="16">
        <f t="shared" si="2"/>
        <v>-1.6778523489932917</v>
      </c>
      <c r="G51" s="16">
        <f t="shared" si="3"/>
        <v>8.0470795349447177E-2</v>
      </c>
      <c r="H51" s="27">
        <v>16833</v>
      </c>
      <c r="I51" s="27">
        <v>17272</v>
      </c>
      <c r="J51" s="16">
        <f t="shared" si="0"/>
        <v>-2.5416859657248714</v>
      </c>
      <c r="K51" s="16">
        <f t="shared" si="1"/>
        <v>0.10490551212312105</v>
      </c>
    </row>
    <row r="52" spans="1:11">
      <c r="A52" s="39"/>
      <c r="B52" s="8" t="s">
        <v>114</v>
      </c>
      <c r="C52" s="8" t="s">
        <v>49</v>
      </c>
      <c r="D52" s="28">
        <v>976</v>
      </c>
      <c r="E52" s="28">
        <v>836</v>
      </c>
      <c r="F52" s="16">
        <f t="shared" si="2"/>
        <v>16.746411483253599</v>
      </c>
      <c r="G52" s="16">
        <f t="shared" si="3"/>
        <v>6.7013222065751221E-2</v>
      </c>
      <c r="H52" s="27">
        <v>10422</v>
      </c>
      <c r="I52" s="27">
        <v>9856</v>
      </c>
      <c r="J52" s="16">
        <f t="shared" si="0"/>
        <v>5.7426948051948035</v>
      </c>
      <c r="K52" s="16">
        <f t="shared" si="1"/>
        <v>6.495130085826456E-2</v>
      </c>
    </row>
    <row r="53" spans="1:11" ht="34.799999999999997">
      <c r="A53" s="39"/>
      <c r="B53" s="8" t="s">
        <v>115</v>
      </c>
      <c r="C53" s="8" t="s">
        <v>50</v>
      </c>
      <c r="D53" s="26">
        <v>1113</v>
      </c>
      <c r="E53" s="26">
        <v>1024</v>
      </c>
      <c r="F53" s="16">
        <f t="shared" si="2"/>
        <v>8.69140625</v>
      </c>
      <c r="G53" s="16">
        <f t="shared" si="3"/>
        <v>7.6419791146701971E-2</v>
      </c>
      <c r="H53" s="27">
        <v>11789</v>
      </c>
      <c r="I53" s="27">
        <v>12012</v>
      </c>
      <c r="J53" s="16">
        <f t="shared" si="0"/>
        <v>-1.8564768564768519</v>
      </c>
      <c r="K53" s="16">
        <f t="shared" si="1"/>
        <v>7.3470628076960379E-2</v>
      </c>
    </row>
    <row r="54" spans="1:11">
      <c r="A54" s="39"/>
      <c r="B54" s="8" t="s">
        <v>116</v>
      </c>
      <c r="C54" s="8" t="s">
        <v>51</v>
      </c>
      <c r="D54" s="26">
        <v>1206</v>
      </c>
      <c r="E54" s="26">
        <v>1094</v>
      </c>
      <c r="F54" s="16">
        <f t="shared" si="2"/>
        <v>10.237659963436929</v>
      </c>
      <c r="G54" s="16">
        <f t="shared" si="3"/>
        <v>8.2805272347639333E-2</v>
      </c>
      <c r="H54" s="27">
        <v>12847</v>
      </c>
      <c r="I54" s="27">
        <v>13292</v>
      </c>
      <c r="J54" s="16">
        <f t="shared" si="0"/>
        <v>-3.3478784231116498</v>
      </c>
      <c r="K54" s="16">
        <f t="shared" si="1"/>
        <v>8.0064225880457196E-2</v>
      </c>
    </row>
    <row r="55" spans="1:11">
      <c r="A55" s="39"/>
      <c r="B55" s="8" t="s">
        <v>117</v>
      </c>
      <c r="C55" s="8" t="s">
        <v>52</v>
      </c>
      <c r="D55" s="26">
        <v>1205</v>
      </c>
      <c r="E55" s="26">
        <v>1007</v>
      </c>
      <c r="F55" s="16">
        <f t="shared" si="2"/>
        <v>19.662363455809341</v>
      </c>
      <c r="G55" s="16">
        <f t="shared" si="3"/>
        <v>8.2736611259457207E-2</v>
      </c>
      <c r="H55" s="27">
        <v>13785</v>
      </c>
      <c r="I55" s="27">
        <v>11733</v>
      </c>
      <c r="J55" s="16">
        <f t="shared" si="0"/>
        <v>17.489133214011755</v>
      </c>
      <c r="K55" s="16">
        <f t="shared" si="1"/>
        <v>8.5909967600381609E-2</v>
      </c>
    </row>
    <row r="56" spans="1:11" ht="34.799999999999997">
      <c r="A56" s="39"/>
      <c r="B56" s="8" t="s">
        <v>118</v>
      </c>
      <c r="C56" s="8" t="s">
        <v>53</v>
      </c>
      <c r="D56" s="28">
        <v>543</v>
      </c>
      <c r="E56" s="28">
        <v>474</v>
      </c>
      <c r="F56" s="16">
        <f t="shared" si="2"/>
        <v>14.556962025316466</v>
      </c>
      <c r="G56" s="16">
        <f t="shared" si="3"/>
        <v>3.7282970882892334E-2</v>
      </c>
      <c r="H56" s="27">
        <v>5581</v>
      </c>
      <c r="I56" s="27">
        <v>5627</v>
      </c>
      <c r="J56" s="16">
        <f t="shared" si="0"/>
        <v>-0.81748711569219479</v>
      </c>
      <c r="K56" s="16">
        <f t="shared" si="1"/>
        <v>3.4781540020147245E-2</v>
      </c>
    </row>
    <row r="57" spans="1:11">
      <c r="A57" s="39"/>
      <c r="B57" s="8" t="s">
        <v>119</v>
      </c>
      <c r="C57" s="8" t="s">
        <v>54</v>
      </c>
      <c r="D57" s="28">
        <v>891</v>
      </c>
      <c r="E57" s="28">
        <v>774</v>
      </c>
      <c r="F57" s="16">
        <f t="shared" si="2"/>
        <v>15.116279069767447</v>
      </c>
      <c r="G57" s="16">
        <f t="shared" si="3"/>
        <v>6.1177029570270852E-2</v>
      </c>
      <c r="H57" s="27">
        <v>9002</v>
      </c>
      <c r="I57" s="27">
        <v>8637</v>
      </c>
      <c r="J57" s="16">
        <f t="shared" si="0"/>
        <v>4.2260043996758201</v>
      </c>
      <c r="K57" s="16">
        <f t="shared" si="1"/>
        <v>5.6101670535990952E-2</v>
      </c>
    </row>
    <row r="58" spans="1:11">
      <c r="A58" s="39"/>
      <c r="B58" s="8" t="s">
        <v>120</v>
      </c>
      <c r="C58" s="8" t="s">
        <v>55</v>
      </c>
      <c r="D58" s="28">
        <v>471</v>
      </c>
      <c r="E58" s="28">
        <v>466</v>
      </c>
      <c r="F58" s="16">
        <f t="shared" si="2"/>
        <v>1.0729613733905685</v>
      </c>
      <c r="G58" s="16">
        <f t="shared" si="3"/>
        <v>3.233937253377954E-2</v>
      </c>
      <c r="H58" s="27">
        <v>6094</v>
      </c>
      <c r="I58" s="27">
        <v>5721</v>
      </c>
      <c r="J58" s="16">
        <f t="shared" si="0"/>
        <v>6.5198391889529805</v>
      </c>
      <c r="K58" s="16">
        <f t="shared" si="1"/>
        <v>3.7978624777419333E-2</v>
      </c>
    </row>
    <row r="59" spans="1:11">
      <c r="A59" s="39"/>
      <c r="B59" s="8" t="s">
        <v>121</v>
      </c>
      <c r="C59" s="8" t="s">
        <v>56</v>
      </c>
      <c r="D59" s="26">
        <v>1120</v>
      </c>
      <c r="E59" s="28">
        <v>909</v>
      </c>
      <c r="F59" s="16">
        <f t="shared" si="2"/>
        <v>23.212321232123223</v>
      </c>
      <c r="G59" s="16">
        <f t="shared" si="3"/>
        <v>7.6900418763976824E-2</v>
      </c>
      <c r="H59" s="27">
        <v>12671</v>
      </c>
      <c r="I59" s="27">
        <v>11372</v>
      </c>
      <c r="J59" s="16">
        <f t="shared" si="0"/>
        <v>11.422792824481176</v>
      </c>
      <c r="K59" s="16">
        <f t="shared" si="1"/>
        <v>7.8967370291217656E-2</v>
      </c>
    </row>
    <row r="60" spans="1:11">
      <c r="A60" s="39"/>
      <c r="B60" s="8" t="s">
        <v>122</v>
      </c>
      <c r="C60" s="8" t="s">
        <v>57</v>
      </c>
      <c r="D60" s="28">
        <v>768</v>
      </c>
      <c r="E60" s="28">
        <v>694</v>
      </c>
      <c r="F60" s="16">
        <f t="shared" si="2"/>
        <v>10.662824207492804</v>
      </c>
      <c r="G60" s="16">
        <f t="shared" si="3"/>
        <v>5.2731715723869824E-2</v>
      </c>
      <c r="H60" s="27">
        <v>9566</v>
      </c>
      <c r="I60" s="27">
        <v>8209</v>
      </c>
      <c r="J60" s="16">
        <f t="shared" si="0"/>
        <v>16.530637105615796</v>
      </c>
      <c r="K60" s="16">
        <f t="shared" si="1"/>
        <v>5.9616594128781314E-2</v>
      </c>
    </row>
    <row r="61" spans="1:11">
      <c r="A61" s="39"/>
      <c r="B61" s="8" t="s">
        <v>94</v>
      </c>
      <c r="C61" s="8" t="s">
        <v>58</v>
      </c>
      <c r="D61" s="26">
        <v>4053</v>
      </c>
      <c r="E61" s="26">
        <v>3240</v>
      </c>
      <c r="F61" s="16">
        <f t="shared" si="2"/>
        <v>25.092592592592599</v>
      </c>
      <c r="G61" s="16">
        <f t="shared" si="3"/>
        <v>0.27828339040214112</v>
      </c>
      <c r="H61" s="27">
        <v>42869</v>
      </c>
      <c r="I61" s="27">
        <v>38027</v>
      </c>
      <c r="J61" s="16">
        <f t="shared" si="0"/>
        <v>12.733058090304251</v>
      </c>
      <c r="K61" s="16">
        <f t="shared" si="1"/>
        <v>0.26716535372221684</v>
      </c>
    </row>
    <row r="62" spans="1:11">
      <c r="A62" s="40"/>
      <c r="B62" s="9" t="s">
        <v>123</v>
      </c>
      <c r="C62" s="9" t="s">
        <v>67</v>
      </c>
      <c r="D62" s="29">
        <v>87560</v>
      </c>
      <c r="E62" s="29">
        <v>80055</v>
      </c>
      <c r="F62" s="17">
        <f t="shared" si="2"/>
        <v>9.374804821685089</v>
      </c>
      <c r="G62" s="17">
        <f t="shared" si="3"/>
        <v>6.0119648812266169</v>
      </c>
      <c r="H62" s="30">
        <v>1021743</v>
      </c>
      <c r="I62" s="30">
        <v>938791</v>
      </c>
      <c r="J62" s="18">
        <f t="shared" si="0"/>
        <v>8.8360455095969126</v>
      </c>
      <c r="K62" s="18">
        <f t="shared" si="1"/>
        <v>6.3676393199794488</v>
      </c>
    </row>
    <row r="63" spans="1:11" ht="34.799999999999997">
      <c r="A63" s="36" t="s">
        <v>137</v>
      </c>
      <c r="B63" s="8" t="s">
        <v>124</v>
      </c>
      <c r="C63" s="8" t="s">
        <v>59</v>
      </c>
      <c r="D63" s="26">
        <v>13346</v>
      </c>
      <c r="E63" s="26">
        <v>11711</v>
      </c>
      <c r="F63" s="16">
        <f t="shared" si="2"/>
        <v>13.961233028776366</v>
      </c>
      <c r="G63" s="16">
        <f t="shared" si="3"/>
        <v>0.91635088287860234</v>
      </c>
      <c r="H63" s="27">
        <v>153929</v>
      </c>
      <c r="I63" s="27">
        <v>135959</v>
      </c>
      <c r="J63" s="16">
        <f t="shared" si="0"/>
        <v>13.217219897174882</v>
      </c>
      <c r="K63" s="16">
        <f t="shared" si="1"/>
        <v>0.95930615906849037</v>
      </c>
    </row>
    <row r="64" spans="1:11">
      <c r="A64" s="39"/>
      <c r="B64" s="8" t="s">
        <v>125</v>
      </c>
      <c r="C64" s="8" t="s">
        <v>60</v>
      </c>
      <c r="D64" s="26">
        <v>3365</v>
      </c>
      <c r="E64" s="26">
        <v>2840</v>
      </c>
      <c r="F64" s="16">
        <f t="shared" si="2"/>
        <v>18.485915492957751</v>
      </c>
      <c r="G64" s="16">
        <f t="shared" si="3"/>
        <v>0.2310445617328411</v>
      </c>
      <c r="H64" s="27">
        <v>34599</v>
      </c>
      <c r="I64" s="27">
        <v>30789</v>
      </c>
      <c r="J64" s="16">
        <f t="shared" si="0"/>
        <v>12.374549352041321</v>
      </c>
      <c r="K64" s="16">
        <f t="shared" si="1"/>
        <v>0.21562560529601763</v>
      </c>
    </row>
    <row r="65" spans="1:11" ht="34.799999999999997">
      <c r="A65" s="39"/>
      <c r="B65" s="8" t="s">
        <v>94</v>
      </c>
      <c r="C65" s="8" t="s">
        <v>61</v>
      </c>
      <c r="D65" s="28">
        <v>285</v>
      </c>
      <c r="E65" s="28">
        <v>619</v>
      </c>
      <c r="F65" s="16">
        <f t="shared" si="2"/>
        <v>-53.957996768982227</v>
      </c>
      <c r="G65" s="16">
        <f t="shared" si="3"/>
        <v>1.9568410131904815E-2</v>
      </c>
      <c r="H65" s="27">
        <v>5567</v>
      </c>
      <c r="I65" s="27">
        <v>5705</v>
      </c>
      <c r="J65" s="16">
        <f t="shared" si="0"/>
        <v>-2.4189307624890466</v>
      </c>
      <c r="K65" s="16">
        <f t="shared" si="1"/>
        <v>3.4694290143730461E-2</v>
      </c>
    </row>
    <row r="66" spans="1:11" ht="34.799999999999997">
      <c r="A66" s="40"/>
      <c r="B66" s="9" t="s">
        <v>126</v>
      </c>
      <c r="C66" s="9" t="s">
        <v>68</v>
      </c>
      <c r="D66" s="29">
        <v>16996</v>
      </c>
      <c r="E66" s="29">
        <v>15170</v>
      </c>
      <c r="F66" s="17">
        <f t="shared" si="2"/>
        <v>12.036914963744238</v>
      </c>
      <c r="G66" s="17">
        <f t="shared" si="3"/>
        <v>1.1669638547433483</v>
      </c>
      <c r="H66" s="30">
        <v>194095</v>
      </c>
      <c r="I66" s="30">
        <v>172453</v>
      </c>
      <c r="J66" s="18">
        <f t="shared" si="0"/>
        <v>12.549506242280506</v>
      </c>
      <c r="K66" s="18">
        <f t="shared" si="1"/>
        <v>1.2096260545082385</v>
      </c>
    </row>
    <row r="67" spans="1:11" ht="34.799999999999997">
      <c r="A67" s="36" t="s">
        <v>138</v>
      </c>
      <c r="B67" s="8" t="s">
        <v>127</v>
      </c>
      <c r="C67" s="8" t="s">
        <v>62</v>
      </c>
      <c r="D67" s="28">
        <v>698</v>
      </c>
      <c r="E67" s="28">
        <v>700</v>
      </c>
      <c r="F67" s="16">
        <f t="shared" si="2"/>
        <v>-0.28571428571428914</v>
      </c>
      <c r="G67" s="16">
        <f t="shared" si="3"/>
        <v>4.7925439551121267E-2</v>
      </c>
      <c r="H67" s="27">
        <v>12222</v>
      </c>
      <c r="I67" s="27">
        <v>10942</v>
      </c>
      <c r="J67" s="16">
        <f t="shared" si="0"/>
        <v>11.698044233229755</v>
      </c>
      <c r="K67" s="16">
        <f t="shared" si="1"/>
        <v>7.6169142111850857E-2</v>
      </c>
    </row>
    <row r="68" spans="1:11" ht="34.799999999999997">
      <c r="A68" s="39"/>
      <c r="B68" s="8" t="s">
        <v>94</v>
      </c>
      <c r="C68" s="8" t="s">
        <v>63</v>
      </c>
      <c r="D68" s="26">
        <v>4043</v>
      </c>
      <c r="E68" s="26">
        <v>3137</v>
      </c>
      <c r="F68" s="16">
        <f t="shared" si="2"/>
        <v>28.881096589097854</v>
      </c>
      <c r="G68" s="16">
        <f t="shared" si="3"/>
        <v>0.27759677952031991</v>
      </c>
      <c r="H68" s="27">
        <v>44037</v>
      </c>
      <c r="I68" s="27">
        <v>39218</v>
      </c>
      <c r="J68" s="16">
        <f t="shared" si="0"/>
        <v>12.287725024223572</v>
      </c>
      <c r="K68" s="16">
        <f t="shared" si="1"/>
        <v>0.27444448626898837</v>
      </c>
    </row>
    <row r="69" spans="1:11" ht="34.799999999999997">
      <c r="A69" s="40"/>
      <c r="B69" s="9" t="s">
        <v>128</v>
      </c>
      <c r="C69" s="9" t="s">
        <v>69</v>
      </c>
      <c r="D69" s="29">
        <v>4741</v>
      </c>
      <c r="E69" s="29">
        <v>3837</v>
      </c>
      <c r="F69" s="19">
        <f t="shared" si="2"/>
        <v>23.56007297367735</v>
      </c>
      <c r="G69" s="19">
        <f t="shared" si="3"/>
        <v>0.32552221907144119</v>
      </c>
      <c r="H69" s="30">
        <v>56259</v>
      </c>
      <c r="I69" s="30">
        <v>50160</v>
      </c>
      <c r="J69" s="18">
        <f t="shared" si="0"/>
        <v>12.159090909090908</v>
      </c>
      <c r="K69" s="18">
        <f t="shared" si="1"/>
        <v>0.3506136283808392</v>
      </c>
    </row>
    <row r="70" spans="1:11">
      <c r="A70" s="41" t="s">
        <v>139</v>
      </c>
      <c r="B70" s="9" t="s">
        <v>129</v>
      </c>
      <c r="C70" s="9" t="s">
        <v>64</v>
      </c>
      <c r="D70" s="31">
        <v>31</v>
      </c>
      <c r="E70" s="31">
        <v>72</v>
      </c>
      <c r="F70" s="19">
        <f t="shared" si="2"/>
        <v>-56.944444444444443</v>
      </c>
      <c r="G70" s="19">
        <f t="shared" si="3"/>
        <v>2.1284937336457869E-3</v>
      </c>
      <c r="H70" s="32">
        <v>565</v>
      </c>
      <c r="I70" s="32">
        <v>718</v>
      </c>
      <c r="J70" s="18">
        <f t="shared" si="0"/>
        <v>-21.309192200557103</v>
      </c>
      <c r="K70" s="18">
        <f t="shared" si="1"/>
        <v>3.5211557268201386E-3</v>
      </c>
    </row>
  </sheetData>
  <mergeCells count="13">
    <mergeCell ref="B3:C4"/>
    <mergeCell ref="A1:H1"/>
    <mergeCell ref="I1:K1"/>
    <mergeCell ref="A6:C6"/>
    <mergeCell ref="A7:A32"/>
    <mergeCell ref="A33:A38"/>
    <mergeCell ref="A39:A62"/>
    <mergeCell ref="A63:A66"/>
    <mergeCell ref="A67:A69"/>
    <mergeCell ref="A3:A4"/>
    <mergeCell ref="D3:G3"/>
    <mergeCell ref="H3:K3"/>
    <mergeCell ref="A5:C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019E-2996-42F4-93AF-95681818B6FF}">
  <dimension ref="A1:F54"/>
  <sheetViews>
    <sheetView zoomScale="85" zoomScaleNormal="85" workbookViewId="0">
      <selection sqref="A1:B1"/>
    </sheetView>
  </sheetViews>
  <sheetFormatPr defaultRowHeight="17.399999999999999"/>
  <cols>
    <col min="1" max="1" width="17.3984375" customWidth="1"/>
    <col min="2" max="2" width="16" customWidth="1"/>
    <col min="3" max="3" width="12.09765625" customWidth="1"/>
    <col min="4" max="4" width="11.8984375" customWidth="1"/>
    <col min="5" max="5" width="8.796875" customWidth="1"/>
    <col min="9" max="9" width="9.5" customWidth="1"/>
  </cols>
  <sheetData>
    <row r="1" spans="1:6">
      <c r="A1" s="49" t="s">
        <v>145</v>
      </c>
      <c r="B1" s="49"/>
      <c r="C1" s="48" t="s">
        <v>141</v>
      </c>
      <c r="D1" s="48" t="s">
        <v>142</v>
      </c>
      <c r="E1" s="48" t="s">
        <v>143</v>
      </c>
      <c r="F1" s="48" t="s">
        <v>144</v>
      </c>
    </row>
    <row r="2" spans="1:6">
      <c r="A2" s="15" t="s">
        <v>70</v>
      </c>
      <c r="B2" s="8" t="s">
        <v>6</v>
      </c>
      <c r="C2" s="27">
        <v>5514144</v>
      </c>
      <c r="D2" s="27">
        <v>4373233</v>
      </c>
      <c r="E2" s="16">
        <f>(C2/D2-1)*100</f>
        <v>26.088502487747633</v>
      </c>
      <c r="F2" s="16" t="e">
        <f>(C2/#REF!)*100</f>
        <v>#REF!</v>
      </c>
    </row>
    <row r="3" spans="1:6">
      <c r="A3" s="8" t="s">
        <v>71</v>
      </c>
      <c r="B3" s="8" t="s">
        <v>7</v>
      </c>
      <c r="C3" s="27">
        <v>3016350</v>
      </c>
      <c r="D3" s="27">
        <v>2690006</v>
      </c>
      <c r="E3" s="16">
        <f>(C3/D3-1)*100</f>
        <v>12.131720152297065</v>
      </c>
      <c r="F3" s="16" t="e">
        <f>(C3/#REF!)*100</f>
        <v>#REF!</v>
      </c>
    </row>
    <row r="4" spans="1:6">
      <c r="A4" s="8" t="s">
        <v>72</v>
      </c>
      <c r="B4" s="8" t="s">
        <v>8</v>
      </c>
      <c r="C4" s="27">
        <v>1170114</v>
      </c>
      <c r="D4" s="27">
        <v>1028025</v>
      </c>
      <c r="E4" s="16">
        <f>(C4/D4-1)*100</f>
        <v>13.821551032319256</v>
      </c>
      <c r="F4" s="16" t="e">
        <f>(C4/#REF!)*100</f>
        <v>#REF!</v>
      </c>
    </row>
    <row r="5" spans="1:6">
      <c r="A5" s="8" t="s">
        <v>96</v>
      </c>
      <c r="B5" s="8" t="s">
        <v>31</v>
      </c>
      <c r="C5" s="27">
        <v>966651</v>
      </c>
      <c r="D5" s="27">
        <v>896969</v>
      </c>
      <c r="E5" s="16">
        <f>(C5/D5-1)*100</f>
        <v>7.7686073877692552</v>
      </c>
      <c r="F5" s="16" t="e">
        <f>(C5/#REF!)*100</f>
        <v>#REF!</v>
      </c>
    </row>
    <row r="6" spans="1:6">
      <c r="A6" s="8" t="s">
        <v>73</v>
      </c>
      <c r="B6" s="8" t="s">
        <v>9</v>
      </c>
      <c r="C6" s="27">
        <v>623183</v>
      </c>
      <c r="D6" s="27">
        <v>624272</v>
      </c>
      <c r="E6" s="16">
        <f>(C6/D6-1)*100</f>
        <v>-0.17444319142937426</v>
      </c>
      <c r="F6" s="16" t="e">
        <f>(C6/#REF!)*100</f>
        <v>#REF!</v>
      </c>
    </row>
    <row r="7" spans="1:6">
      <c r="A7" s="8" t="s">
        <v>78</v>
      </c>
      <c r="B7" s="8" t="s">
        <v>14</v>
      </c>
      <c r="C7" s="27">
        <v>523010</v>
      </c>
      <c r="D7" s="27">
        <v>427974</v>
      </c>
      <c r="E7" s="16">
        <f>(C7/D7-1)*100</f>
        <v>22.206021861141089</v>
      </c>
      <c r="F7" s="16" t="e">
        <f>(C7/#REF!)*100</f>
        <v>#REF!</v>
      </c>
    </row>
    <row r="8" spans="1:6">
      <c r="A8" s="8" t="s">
        <v>77</v>
      </c>
      <c r="B8" s="8" t="s">
        <v>13</v>
      </c>
      <c r="C8" s="27">
        <v>515760</v>
      </c>
      <c r="D8" s="27">
        <v>504886</v>
      </c>
      <c r="E8" s="16">
        <f>(C8/D8-1)*100</f>
        <v>2.153753520596724</v>
      </c>
      <c r="F8" s="16" t="e">
        <f>(C8/#REF!)*100</f>
        <v>#REF!</v>
      </c>
    </row>
    <row r="9" spans="1:6">
      <c r="A9" s="8" t="s">
        <v>75</v>
      </c>
      <c r="B9" s="8" t="s">
        <v>11</v>
      </c>
      <c r="C9" s="27">
        <v>460586</v>
      </c>
      <c r="D9" s="27">
        <v>417518</v>
      </c>
      <c r="E9" s="16">
        <f>(C9/D9-1)*100</f>
        <v>10.31524389367644</v>
      </c>
      <c r="F9" s="16" t="e">
        <f>(C9/#REF!)*100</f>
        <v>#REF!</v>
      </c>
    </row>
    <row r="10" spans="1:6">
      <c r="A10" s="8" t="s">
        <v>80</v>
      </c>
      <c r="B10" s="8" t="s">
        <v>16</v>
      </c>
      <c r="C10" s="27">
        <v>350826</v>
      </c>
      <c r="D10" s="27">
        <v>327264</v>
      </c>
      <c r="E10" s="16">
        <f>(C10/D10-1)*100</f>
        <v>7.1996919917864499</v>
      </c>
      <c r="F10" s="16" t="e">
        <f>(C10/#REF!)*100</f>
        <v>#REF!</v>
      </c>
    </row>
    <row r="11" spans="1:6">
      <c r="A11" s="8" t="s">
        <v>101</v>
      </c>
      <c r="B11" s="8" t="s">
        <v>36</v>
      </c>
      <c r="C11" s="27">
        <v>316487</v>
      </c>
      <c r="D11" s="27">
        <v>279534</v>
      </c>
      <c r="E11" s="16">
        <f>(C11/D11-1)*100</f>
        <v>13.219501026708746</v>
      </c>
      <c r="F11" s="16" t="e">
        <f>(C11/#REF!)*100</f>
        <v>#REF!</v>
      </c>
    </row>
    <row r="12" spans="1:6">
      <c r="A12" s="8" t="s">
        <v>76</v>
      </c>
      <c r="B12" s="8" t="s">
        <v>12</v>
      </c>
      <c r="C12" s="27">
        <v>248859</v>
      </c>
      <c r="D12" s="27">
        <v>222978</v>
      </c>
      <c r="E12" s="16">
        <f>(C12/D12-1)*100</f>
        <v>11.606974679116334</v>
      </c>
      <c r="F12" s="16" t="e">
        <f>(C12/#REF!)*100</f>
        <v>#REF!</v>
      </c>
    </row>
    <row r="13" spans="1:6">
      <c r="A13" s="8" t="s">
        <v>81</v>
      </c>
      <c r="B13" s="8" t="s">
        <v>17</v>
      </c>
      <c r="C13" s="27">
        <v>203926</v>
      </c>
      <c r="D13" s="27">
        <v>191432</v>
      </c>
      <c r="E13" s="16">
        <f>(C13/D13-1)*100</f>
        <v>6.526599523590626</v>
      </c>
      <c r="F13" s="16" t="e">
        <f>(C13/#REF!)*100</f>
        <v>#REF!</v>
      </c>
    </row>
    <row r="14" spans="1:6">
      <c r="A14" s="8" t="s">
        <v>97</v>
      </c>
      <c r="B14" s="8" t="s">
        <v>32</v>
      </c>
      <c r="C14" s="27">
        <v>190116</v>
      </c>
      <c r="D14" s="27">
        <v>180176</v>
      </c>
      <c r="E14" s="16">
        <f>(C14/D14-1)*100</f>
        <v>5.5168279904093787</v>
      </c>
      <c r="F14" s="16" t="e">
        <f>(C14/#REF!)*100</f>
        <v>#REF!</v>
      </c>
    </row>
    <row r="15" spans="1:6">
      <c r="A15" s="8" t="s">
        <v>124</v>
      </c>
      <c r="B15" s="8" t="s">
        <v>59</v>
      </c>
      <c r="C15" s="27">
        <v>153929</v>
      </c>
      <c r="D15" s="27">
        <v>135959</v>
      </c>
      <c r="E15" s="16">
        <f>(C15/D15-1)*100</f>
        <v>13.217219897174882</v>
      </c>
      <c r="F15" s="16" t="e">
        <f>(C15/#REF!)*100</f>
        <v>#REF!</v>
      </c>
    </row>
    <row r="16" spans="1:6">
      <c r="A16" s="8" t="s">
        <v>102</v>
      </c>
      <c r="B16" s="8" t="s">
        <v>37</v>
      </c>
      <c r="C16" s="27">
        <v>134941</v>
      </c>
      <c r="D16" s="27">
        <v>123190</v>
      </c>
      <c r="E16" s="16">
        <f>(C16/D16-1)*100</f>
        <v>9.5389236139296951</v>
      </c>
      <c r="F16" s="16" t="e">
        <f>(C16/#REF!)*100</f>
        <v>#REF!</v>
      </c>
    </row>
    <row r="17" spans="1:6">
      <c r="A17" s="8" t="s">
        <v>79</v>
      </c>
      <c r="B17" s="8" t="s">
        <v>15</v>
      </c>
      <c r="C17" s="27">
        <v>133159</v>
      </c>
      <c r="D17" s="27">
        <v>111351</v>
      </c>
      <c r="E17" s="16">
        <f>(C17/D17-1)*100</f>
        <v>19.584916165997601</v>
      </c>
      <c r="F17" s="16" t="e">
        <f>(C17/#REF!)*100</f>
        <v>#REF!</v>
      </c>
    </row>
    <row r="18" spans="1:6">
      <c r="A18" s="8" t="s">
        <v>103</v>
      </c>
      <c r="B18" s="8" t="s">
        <v>38</v>
      </c>
      <c r="C18" s="27">
        <v>113426</v>
      </c>
      <c r="D18" s="27">
        <v>109155</v>
      </c>
      <c r="E18" s="16">
        <f>(C18/D18-1)*100</f>
        <v>3.9127845723970545</v>
      </c>
      <c r="F18" s="16" t="e">
        <f>(C18/#REF!)*100</f>
        <v>#REF!</v>
      </c>
    </row>
    <row r="19" spans="1:6">
      <c r="A19" s="8" t="s">
        <v>104</v>
      </c>
      <c r="B19" s="8" t="s">
        <v>39</v>
      </c>
      <c r="C19" s="27">
        <v>104042</v>
      </c>
      <c r="D19" s="27">
        <v>94282</v>
      </c>
      <c r="E19" s="16">
        <f>(C19/D19-1)*100</f>
        <v>10.351922954540637</v>
      </c>
      <c r="F19" s="16" t="e">
        <f>(C19/#REF!)*100</f>
        <v>#REF!</v>
      </c>
    </row>
    <row r="20" spans="1:6">
      <c r="A20" s="8" t="s">
        <v>82</v>
      </c>
      <c r="B20" s="8" t="s">
        <v>18</v>
      </c>
      <c r="C20" s="27">
        <v>103557</v>
      </c>
      <c r="D20" s="27">
        <v>105662</v>
      </c>
      <c r="E20" s="16">
        <f>(C20/D20-1)*100</f>
        <v>-1.992201548333361</v>
      </c>
      <c r="F20" s="16" t="e">
        <f>(C20/#REF!)*100</f>
        <v>#REF!</v>
      </c>
    </row>
    <row r="21" spans="1:6">
      <c r="A21" s="8" t="s">
        <v>83</v>
      </c>
      <c r="B21" s="8" t="s">
        <v>19</v>
      </c>
      <c r="C21" s="27">
        <v>82815</v>
      </c>
      <c r="D21" s="27">
        <v>77471</v>
      </c>
      <c r="E21" s="16">
        <f>(C21/D21-1)*100</f>
        <v>6.8980650824179479</v>
      </c>
      <c r="F21" s="16" t="e">
        <f>(C21/#REF!)*100</f>
        <v>#REF!</v>
      </c>
    </row>
    <row r="22" spans="1:6">
      <c r="A22" s="8" t="s">
        <v>84</v>
      </c>
      <c r="B22" s="8" t="s">
        <v>20</v>
      </c>
      <c r="C22" s="27">
        <v>66822</v>
      </c>
      <c r="D22" s="27">
        <v>65602</v>
      </c>
      <c r="E22" s="16">
        <f>(C22/D22-1)*100</f>
        <v>1.8596993994085542</v>
      </c>
      <c r="F22" s="16" t="e">
        <f>(C22/#REF!)*100</f>
        <v>#REF!</v>
      </c>
    </row>
    <row r="23" spans="1:6">
      <c r="A23" s="8" t="s">
        <v>86</v>
      </c>
      <c r="B23" s="8" t="s">
        <v>22</v>
      </c>
      <c r="C23" s="27">
        <v>49578</v>
      </c>
      <c r="D23" s="27">
        <v>49752</v>
      </c>
      <c r="E23" s="16">
        <f>(C23/D23-1)*100</f>
        <v>-0.34973468403279862</v>
      </c>
      <c r="F23" s="16" t="e">
        <f>(C23/#REF!)*100</f>
        <v>#REF!</v>
      </c>
    </row>
    <row r="24" spans="1:6">
      <c r="A24" s="8" t="s">
        <v>105</v>
      </c>
      <c r="B24" s="8" t="s">
        <v>40</v>
      </c>
      <c r="C24" s="27">
        <v>46260</v>
      </c>
      <c r="D24" s="27">
        <v>43943</v>
      </c>
      <c r="E24" s="16">
        <f>(C24/D24-1)*100</f>
        <v>5.2727396855016817</v>
      </c>
      <c r="F24" s="16" t="e">
        <f>(C24/#REF!)*100</f>
        <v>#REF!</v>
      </c>
    </row>
    <row r="25" spans="1:6">
      <c r="A25" s="8" t="s">
        <v>74</v>
      </c>
      <c r="B25" s="8" t="s">
        <v>10</v>
      </c>
      <c r="C25" s="27">
        <v>44120</v>
      </c>
      <c r="D25" s="27">
        <v>46008</v>
      </c>
      <c r="E25" s="16">
        <f>(C25/D25-1)*100</f>
        <v>-4.1036341505825025</v>
      </c>
      <c r="F25" s="16" t="e">
        <f>(C25/#REF!)*100</f>
        <v>#REF!</v>
      </c>
    </row>
    <row r="26" spans="1:6">
      <c r="A26" s="8" t="s">
        <v>88</v>
      </c>
      <c r="B26" s="8" t="s">
        <v>24</v>
      </c>
      <c r="C26" s="27">
        <v>37912</v>
      </c>
      <c r="D26" s="27">
        <v>30701</v>
      </c>
      <c r="E26" s="16">
        <f>(C26/D26-1)*100</f>
        <v>23.487834272499274</v>
      </c>
      <c r="F26" s="16" t="e">
        <f>(C26/#REF!)*100</f>
        <v>#REF!</v>
      </c>
    </row>
    <row r="27" spans="1:6">
      <c r="A27" s="8" t="s">
        <v>106</v>
      </c>
      <c r="B27" s="8" t="s">
        <v>41</v>
      </c>
      <c r="C27" s="27">
        <v>36679</v>
      </c>
      <c r="D27" s="27">
        <v>34824</v>
      </c>
      <c r="E27" s="16">
        <f>(C27/D27-1)*100</f>
        <v>5.3267861245118286</v>
      </c>
      <c r="F27" s="16" t="e">
        <f>(C27/#REF!)*100</f>
        <v>#REF!</v>
      </c>
    </row>
    <row r="28" spans="1:6">
      <c r="A28" s="8" t="s">
        <v>146</v>
      </c>
      <c r="B28" s="8" t="s">
        <v>60</v>
      </c>
      <c r="C28" s="27">
        <v>34599</v>
      </c>
      <c r="D28" s="27">
        <v>30789</v>
      </c>
      <c r="E28" s="16">
        <f>(C28/D28-1)*100</f>
        <v>12.374549352041321</v>
      </c>
      <c r="F28" s="16" t="e">
        <f>(C28/#REF!)*100</f>
        <v>#REF!</v>
      </c>
    </row>
    <row r="29" spans="1:6">
      <c r="A29" s="8" t="s">
        <v>85</v>
      </c>
      <c r="B29" s="8" t="s">
        <v>21</v>
      </c>
      <c r="C29" s="27">
        <v>32595</v>
      </c>
      <c r="D29" s="27">
        <v>27018</v>
      </c>
      <c r="E29" s="16">
        <f>(C29/D29-1)*100</f>
        <v>20.641794359316012</v>
      </c>
      <c r="F29" s="16" t="e">
        <f>(C29/#REF!)*100</f>
        <v>#REF!</v>
      </c>
    </row>
    <row r="30" spans="1:6">
      <c r="A30" s="8" t="s">
        <v>108</v>
      </c>
      <c r="B30" s="8" t="s">
        <v>43</v>
      </c>
      <c r="C30" s="27">
        <v>28923</v>
      </c>
      <c r="D30" s="27">
        <v>25838</v>
      </c>
      <c r="E30" s="16">
        <f>(C30/D30-1)*100</f>
        <v>11.939778620636265</v>
      </c>
      <c r="F30" s="16" t="e">
        <f>(C30/#REF!)*100</f>
        <v>#REF!</v>
      </c>
    </row>
    <row r="31" spans="1:6">
      <c r="A31" s="8" t="s">
        <v>87</v>
      </c>
      <c r="B31" s="8" t="s">
        <v>23</v>
      </c>
      <c r="C31" s="27">
        <v>28788</v>
      </c>
      <c r="D31" s="27">
        <v>27650</v>
      </c>
      <c r="E31" s="16">
        <f>(C31/D31-1)*100</f>
        <v>4.1157323688969294</v>
      </c>
      <c r="F31" s="16" t="e">
        <f>(C31/#REF!)*100</f>
        <v>#REF!</v>
      </c>
    </row>
    <row r="32" spans="1:6">
      <c r="A32" s="8" t="s">
        <v>99</v>
      </c>
      <c r="B32" s="8" t="s">
        <v>34</v>
      </c>
      <c r="C32" s="27">
        <v>28099</v>
      </c>
      <c r="D32" s="27">
        <v>23333</v>
      </c>
      <c r="E32" s="16">
        <f>(C32/D32-1)*100</f>
        <v>20.42600608580123</v>
      </c>
      <c r="F32" s="16" t="e">
        <f>(C32/#REF!)*100</f>
        <v>#REF!</v>
      </c>
    </row>
    <row r="33" spans="1:6">
      <c r="A33" s="8" t="s">
        <v>107</v>
      </c>
      <c r="B33" s="8" t="s">
        <v>42</v>
      </c>
      <c r="C33" s="27">
        <v>25487</v>
      </c>
      <c r="D33" s="27">
        <v>23761</v>
      </c>
      <c r="E33" s="16">
        <f>(C33/D33-1)*100</f>
        <v>7.2640040402339956</v>
      </c>
      <c r="F33" s="16" t="e">
        <f>(C33/#REF!)*100</f>
        <v>#REF!</v>
      </c>
    </row>
    <row r="34" spans="1:6">
      <c r="A34" s="8" t="s">
        <v>112</v>
      </c>
      <c r="B34" s="8" t="s">
        <v>47</v>
      </c>
      <c r="C34" s="27">
        <v>22506</v>
      </c>
      <c r="D34" s="27">
        <v>20679</v>
      </c>
      <c r="E34" s="16">
        <f>(C34/D34-1)*100</f>
        <v>8.8350500507761396</v>
      </c>
      <c r="F34" s="16" t="e">
        <f>(C34/#REF!)*100</f>
        <v>#REF!</v>
      </c>
    </row>
    <row r="35" spans="1:6">
      <c r="A35" s="8" t="s">
        <v>98</v>
      </c>
      <c r="B35" s="8" t="s">
        <v>33</v>
      </c>
      <c r="C35" s="27">
        <v>21855</v>
      </c>
      <c r="D35" s="27">
        <v>18331</v>
      </c>
      <c r="E35" s="16">
        <f>(C35/D35-1)*100</f>
        <v>19.224264906442645</v>
      </c>
      <c r="F35" s="16" t="e">
        <f>(C35/#REF!)*100</f>
        <v>#REF!</v>
      </c>
    </row>
    <row r="36" spans="1:6">
      <c r="A36" s="8" t="s">
        <v>111</v>
      </c>
      <c r="B36" s="8" t="s">
        <v>46</v>
      </c>
      <c r="C36" s="27">
        <v>18419</v>
      </c>
      <c r="D36" s="27">
        <v>18297</v>
      </c>
      <c r="E36" s="16">
        <f>(C36/D36-1)*100</f>
        <v>0.66677597420341517</v>
      </c>
      <c r="F36" s="16" t="e">
        <f>(C36/#REF!)*100</f>
        <v>#REF!</v>
      </c>
    </row>
    <row r="37" spans="1:6">
      <c r="A37" s="8" t="s">
        <v>89</v>
      </c>
      <c r="B37" s="8" t="s">
        <v>25</v>
      </c>
      <c r="C37" s="27">
        <v>17025</v>
      </c>
      <c r="D37" s="27">
        <v>16821</v>
      </c>
      <c r="E37" s="16">
        <f>(C37/D37-1)*100</f>
        <v>1.2127697520955882</v>
      </c>
      <c r="F37" s="16" t="e">
        <f>(C37/#REF!)*100</f>
        <v>#REF!</v>
      </c>
    </row>
    <row r="38" spans="1:6">
      <c r="A38" s="8" t="s">
        <v>113</v>
      </c>
      <c r="B38" s="8" t="s">
        <v>48</v>
      </c>
      <c r="C38" s="27">
        <v>16833</v>
      </c>
      <c r="D38" s="27">
        <v>17272</v>
      </c>
      <c r="E38" s="16">
        <f>(C38/D38-1)*100</f>
        <v>-2.5416859657248714</v>
      </c>
      <c r="F38" s="16" t="e">
        <f>(C38/#REF!)*100</f>
        <v>#REF!</v>
      </c>
    </row>
    <row r="39" spans="1:6">
      <c r="A39" s="8" t="s">
        <v>90</v>
      </c>
      <c r="B39" s="8" t="s">
        <v>26</v>
      </c>
      <c r="C39" s="27">
        <v>16355</v>
      </c>
      <c r="D39" s="27">
        <v>14935</v>
      </c>
      <c r="E39" s="16">
        <f>(C39/D39-1)*100</f>
        <v>9.5078674255105522</v>
      </c>
      <c r="F39" s="16" t="e">
        <f>(C39/#REF!)*100</f>
        <v>#REF!</v>
      </c>
    </row>
    <row r="40" spans="1:6">
      <c r="A40" s="8" t="s">
        <v>92</v>
      </c>
      <c r="B40" s="8" t="s">
        <v>28</v>
      </c>
      <c r="C40" s="27">
        <v>16263</v>
      </c>
      <c r="D40" s="27">
        <v>14447</v>
      </c>
      <c r="E40" s="16">
        <f>(C40/D40-1)*100</f>
        <v>12.570083754412686</v>
      </c>
      <c r="F40" s="16" t="e">
        <f>(C40/#REF!)*100</f>
        <v>#REF!</v>
      </c>
    </row>
    <row r="41" spans="1:6">
      <c r="A41" s="8" t="s">
        <v>117</v>
      </c>
      <c r="B41" s="8" t="s">
        <v>52</v>
      </c>
      <c r="C41" s="27">
        <v>13785</v>
      </c>
      <c r="D41" s="27">
        <v>11733</v>
      </c>
      <c r="E41" s="16">
        <f>(C41/D41-1)*100</f>
        <v>17.489133214011755</v>
      </c>
      <c r="F41" s="16" t="e">
        <f>(C41/#REF!)*100</f>
        <v>#REF!</v>
      </c>
    </row>
    <row r="42" spans="1:6">
      <c r="A42" s="8" t="s">
        <v>116</v>
      </c>
      <c r="B42" s="8" t="s">
        <v>51</v>
      </c>
      <c r="C42" s="27">
        <v>12847</v>
      </c>
      <c r="D42" s="27">
        <v>13292</v>
      </c>
      <c r="E42" s="16">
        <f>(C42/D42-1)*100</f>
        <v>-3.3478784231116498</v>
      </c>
      <c r="F42" s="16" t="e">
        <f>(C42/#REF!)*100</f>
        <v>#REF!</v>
      </c>
    </row>
    <row r="43" spans="1:6">
      <c r="A43" s="8" t="s">
        <v>121</v>
      </c>
      <c r="B43" s="8" t="s">
        <v>56</v>
      </c>
      <c r="C43" s="27">
        <v>12671</v>
      </c>
      <c r="D43" s="27">
        <v>11372</v>
      </c>
      <c r="E43" s="16">
        <f>(C43/D43-1)*100</f>
        <v>11.422792824481176</v>
      </c>
      <c r="F43" s="16" t="e">
        <f>(C43/#REF!)*100</f>
        <v>#REF!</v>
      </c>
    </row>
    <row r="44" spans="1:6">
      <c r="A44" s="8" t="s">
        <v>91</v>
      </c>
      <c r="B44" s="8" t="s">
        <v>27</v>
      </c>
      <c r="C44" s="27">
        <v>12562</v>
      </c>
      <c r="D44" s="27">
        <v>13235</v>
      </c>
      <c r="E44" s="16">
        <f>(C44/D44-1)*100</f>
        <v>-5.0850018889308624</v>
      </c>
      <c r="F44" s="16" t="e">
        <f>(C44/#REF!)*100</f>
        <v>#REF!</v>
      </c>
    </row>
    <row r="45" spans="1:6">
      <c r="A45" s="8" t="s">
        <v>127</v>
      </c>
      <c r="B45" s="8" t="s">
        <v>62</v>
      </c>
      <c r="C45" s="27">
        <v>12222</v>
      </c>
      <c r="D45" s="27">
        <v>10942</v>
      </c>
      <c r="E45" s="16">
        <f>(C45/D45-1)*100</f>
        <v>11.698044233229755</v>
      </c>
      <c r="F45" s="16" t="e">
        <f>(C45/#REF!)*100</f>
        <v>#REF!</v>
      </c>
    </row>
    <row r="46" spans="1:6">
      <c r="A46" s="8" t="s">
        <v>109</v>
      </c>
      <c r="B46" s="8" t="s">
        <v>44</v>
      </c>
      <c r="C46" s="27">
        <v>12007</v>
      </c>
      <c r="D46" s="27">
        <v>10660</v>
      </c>
      <c r="E46" s="16">
        <f>(C46/D46-1)*100</f>
        <v>12.6360225140713</v>
      </c>
      <c r="F46" s="16" t="e">
        <f>(C46/#REF!)*100</f>
        <v>#REF!</v>
      </c>
    </row>
    <row r="47" spans="1:6">
      <c r="A47" s="8" t="s">
        <v>115</v>
      </c>
      <c r="B47" s="8" t="s">
        <v>50</v>
      </c>
      <c r="C47" s="27">
        <v>11789</v>
      </c>
      <c r="D47" s="27">
        <v>12012</v>
      </c>
      <c r="E47" s="16">
        <f>(C47/D47-1)*100</f>
        <v>-1.8564768564768519</v>
      </c>
      <c r="F47" s="16" t="e">
        <f>(C47/#REF!)*100</f>
        <v>#REF!</v>
      </c>
    </row>
    <row r="48" spans="1:6">
      <c r="A48" s="8" t="s">
        <v>110</v>
      </c>
      <c r="B48" s="8" t="s">
        <v>45</v>
      </c>
      <c r="C48" s="27">
        <v>11107</v>
      </c>
      <c r="D48" s="27">
        <v>12870</v>
      </c>
      <c r="E48" s="16">
        <f>(C48/D48-1)*100</f>
        <v>-13.698523698523701</v>
      </c>
      <c r="F48" s="16" t="e">
        <f>(C48/#REF!)*100</f>
        <v>#REF!</v>
      </c>
    </row>
    <row r="49" spans="1:6">
      <c r="A49" s="8" t="s">
        <v>114</v>
      </c>
      <c r="B49" s="8" t="s">
        <v>49</v>
      </c>
      <c r="C49" s="27">
        <v>10422</v>
      </c>
      <c r="D49" s="27">
        <v>9856</v>
      </c>
      <c r="E49" s="16">
        <f>(C49/D49-1)*100</f>
        <v>5.7426948051948035</v>
      </c>
      <c r="F49" s="16" t="e">
        <f>(C49/#REF!)*100</f>
        <v>#REF!</v>
      </c>
    </row>
    <row r="50" spans="1:6">
      <c r="A50" s="8" t="s">
        <v>122</v>
      </c>
      <c r="B50" s="8" t="s">
        <v>57</v>
      </c>
      <c r="C50" s="27">
        <v>9566</v>
      </c>
      <c r="D50" s="27">
        <v>8209</v>
      </c>
      <c r="E50" s="16">
        <f>(C50/D50-1)*100</f>
        <v>16.530637105615796</v>
      </c>
      <c r="F50" s="16" t="e">
        <f>(C50/#REF!)*100</f>
        <v>#REF!</v>
      </c>
    </row>
    <row r="51" spans="1:6">
      <c r="A51" s="8" t="s">
        <v>119</v>
      </c>
      <c r="B51" s="8" t="s">
        <v>54</v>
      </c>
      <c r="C51" s="27">
        <v>9002</v>
      </c>
      <c r="D51" s="27">
        <v>8637</v>
      </c>
      <c r="E51" s="16">
        <f>(C51/D51-1)*100</f>
        <v>4.2260043996758201</v>
      </c>
      <c r="F51" s="16" t="e">
        <f>(C51/#REF!)*100</f>
        <v>#REF!</v>
      </c>
    </row>
    <row r="52" spans="1:6">
      <c r="A52" s="8" t="s">
        <v>120</v>
      </c>
      <c r="B52" s="8" t="s">
        <v>55</v>
      </c>
      <c r="C52" s="27">
        <v>6094</v>
      </c>
      <c r="D52" s="27">
        <v>5721</v>
      </c>
      <c r="E52" s="16">
        <f>(C52/D52-1)*100</f>
        <v>6.5198391889529805</v>
      </c>
      <c r="F52" s="16" t="e">
        <f>(C52/#REF!)*100</f>
        <v>#REF!</v>
      </c>
    </row>
    <row r="53" spans="1:6">
      <c r="A53" s="8" t="s">
        <v>118</v>
      </c>
      <c r="B53" s="8" t="s">
        <v>53</v>
      </c>
      <c r="C53" s="27">
        <v>5581</v>
      </c>
      <c r="D53" s="27">
        <v>5627</v>
      </c>
      <c r="E53" s="16">
        <f>(C53/D53-1)*100</f>
        <v>-0.81748711569219479</v>
      </c>
      <c r="F53" s="16" t="e">
        <f>(C53/#REF!)*100</f>
        <v>#REF!</v>
      </c>
    </row>
    <row r="54" spans="1:6">
      <c r="A54" s="8" t="s">
        <v>93</v>
      </c>
      <c r="B54" s="8" t="s">
        <v>29</v>
      </c>
      <c r="C54" s="27">
        <v>4041</v>
      </c>
      <c r="D54" s="27">
        <v>6413</v>
      </c>
      <c r="E54" s="16">
        <f>(C54/D54-1)*100</f>
        <v>-36.987369405894277</v>
      </c>
      <c r="F54" s="16" t="e">
        <f>(C54/#REF!)*100</f>
        <v>#REF!</v>
      </c>
    </row>
  </sheetData>
  <sortState xmlns:xlrd2="http://schemas.microsoft.com/office/spreadsheetml/2017/richdata2" ref="A3:F54">
    <sortCondition descending="1" ref="C2:C54"/>
  </sortState>
  <mergeCells count="1">
    <mergeCell ref="A1:B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2019_11_관광통계</vt:lpstr>
      <vt:lpstr>관광통계_순위별_수정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 Min Park</dc:creator>
  <cp:lastModifiedBy>Kyeong Min Park</cp:lastModifiedBy>
  <dcterms:created xsi:type="dcterms:W3CDTF">2020-10-07T09:12:43Z</dcterms:created>
  <dcterms:modified xsi:type="dcterms:W3CDTF">2020-10-07T09:56:33Z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98e0412b-f717-461c-bd29-6df1c33f96cb</vt:lpwstr>
  </property>
</Properties>
</file>