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1B962D43-C7B8-4C4D-870E-E60E3B24A93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Stanbic IBTC BANK PL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  <c r="I10" i="1"/>
  <c r="G6" i="1"/>
  <c r="H6" i="1"/>
  <c r="I6" i="1"/>
  <c r="J6" i="1"/>
  <c r="K6" i="1"/>
  <c r="I5" i="1"/>
  <c r="K5" i="1" s="1"/>
  <c r="J5" i="1" s="1"/>
  <c r="H5" i="1"/>
  <c r="I4" i="1"/>
  <c r="K4" i="1" s="1"/>
  <c r="J4" i="1" s="1"/>
  <c r="H4" i="1"/>
  <c r="I3" i="1"/>
  <c r="K3" i="1" s="1"/>
  <c r="J3" i="1" s="1"/>
  <c r="H3" i="1"/>
  <c r="I2" i="1"/>
  <c r="K2" i="1" s="1"/>
  <c r="J2" i="1" s="1"/>
  <c r="H2" i="1"/>
</calcChain>
</file>

<file path=xl/sharedStrings.xml><?xml version="1.0" encoding="utf-8"?>
<sst xmlns="http://schemas.openxmlformats.org/spreadsheetml/2006/main" count="462" uniqueCount="86">
  <si>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</si>
  <si>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</si>
  <si>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</si>
  <si>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</si>
  <si>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</si>
  <si>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</si>
  <si>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</si>
  <si>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</si>
  <si>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</si>
  <si>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</si>
  <si>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</si>
  <si>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</si>
  <si>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</si>
  <si>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</si>
  <si>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</si>
  <si>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</si>
  <si>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</si>
  <si>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</si>
  <si>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</si>
  <si>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</si>
  <si>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</si>
  <si>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</si>
  <si>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</si>
  <si>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</si>
  <si>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</si>
  <si>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</si>
  <si>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</si>
  <si>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</si>
  <si>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</si>
  <si>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</si>
  <si>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</si>
  <si>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</si>
  <si>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</si>
  <si>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</si>
  <si>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</si>
  <si>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</si>
  <si>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</si>
  <si>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</si>
  <si>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</si>
  <si>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</si>
  <si>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</si>
  <si>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</si>
  <si>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</si>
  <si>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</si>
  <si>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</si>
  <si>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</si>
  <si>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</si>
  <si>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</si>
  <si>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</si>
  <si>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</si>
  <si>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</si>
  <si>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</si>
  <si>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</si>
  <si>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</si>
  <si>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</si>
  <si>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BANK OF INDUSTRY</t>
  </si>
  <si>
    <t>SOIRS SCHOOL FEE - Sokoto State eTax</t>
  </si>
  <si>
    <t>85040750</t>
  </si>
  <si>
    <t>00</t>
  </si>
  <si>
    <t>UPSL0913</t>
  </si>
  <si>
    <t>Stanbic IBTC BANK PLC</t>
  </si>
  <si>
    <t>221</t>
  </si>
  <si>
    <t>0000000000</t>
  </si>
  <si>
    <t>Collection</t>
  </si>
  <si>
    <t>467450</t>
  </si>
  <si>
    <t>41.203.116.133</t>
  </si>
  <si>
    <t>000045</t>
  </si>
  <si>
    <t>Y</t>
  </si>
  <si>
    <t>UPSL85040750</t>
  </si>
  <si>
    <t>N</t>
  </si>
  <si>
    <t>014</t>
  </si>
  <si>
    <t>GARDAWORLD CONSULTING</t>
  </si>
  <si>
    <t>84601121</t>
  </si>
  <si>
    <t>467448</t>
  </si>
  <si>
    <t>UPSL84601121</t>
  </si>
  <si>
    <t>ICS Outsourcing Ltd</t>
  </si>
  <si>
    <t>18728591</t>
  </si>
  <si>
    <t>467329</t>
  </si>
  <si>
    <t>UPSL18728591</t>
  </si>
  <si>
    <t>74863271</t>
  </si>
  <si>
    <t>467341</t>
  </si>
  <si>
    <t>UPSL74863271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</si>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</sst>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</font>
    <font>
      <sz val="10"/>
      <color indexed="8"/>
      <name val="Calibri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"/>
  <sheetViews>
    <sheetView tabSelected="1" workbookViewId="0">
      <selection activeCell="H15" sqref="H15"/>
    </sheetView>
  </sheetViews>
  <sheetFormatPr defaultRowHeight="15" x14ac:dyDescent="0.25"/>
  <cols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82</v>
      </c>
      <c r="I1" s="4" t="s">
        <v>83</v>
      </c>
      <c r="J1" s="4" t="s">
        <v>84</v>
      </c>
      <c r="K1" s="4" t="s">
        <v>85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44958.645949074074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166571.57</v>
      </c>
      <c r="H2" s="5">
        <f t="shared" ref="H2:H5" si="0">G2*88%</f>
        <v>146582.9816</v>
      </c>
      <c r="I2" s="5">
        <f t="shared" ref="I2:I5" si="1">2%*G2</f>
        <v>3331.4314000000004</v>
      </c>
      <c r="J2" s="5">
        <f t="shared" ref="J2:J5" si="2">G2*10%-K2</f>
        <v>16407.299645000003</v>
      </c>
      <c r="K2" s="5">
        <f t="shared" ref="K2:K5" si="3">7.5%*I2</f>
        <v>249.85735500000001</v>
      </c>
      <c r="L2" s="2" t="s">
        <v>57</v>
      </c>
      <c r="M2" s="3">
        <v>44958.641400462962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64</v>
      </c>
      <c r="AK2" s="2" t="s">
        <v>69</v>
      </c>
      <c r="AL2" s="2" t="s">
        <v>64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70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44958.645601851851</v>
      </c>
      <c r="C3" s="2" t="s">
        <v>54</v>
      </c>
      <c r="D3" s="2" t="s">
        <v>53</v>
      </c>
      <c r="E3" s="2" t="s">
        <v>71</v>
      </c>
      <c r="F3" s="2" t="s">
        <v>56</v>
      </c>
      <c r="G3" s="2">
        <v>52000</v>
      </c>
      <c r="H3" s="5">
        <f t="shared" si="0"/>
        <v>45760</v>
      </c>
      <c r="I3" s="5">
        <f t="shared" si="1"/>
        <v>1040</v>
      </c>
      <c r="J3" s="5">
        <f t="shared" si="2"/>
        <v>5122</v>
      </c>
      <c r="K3" s="5">
        <f t="shared" si="3"/>
        <v>78</v>
      </c>
      <c r="L3" s="2" t="s">
        <v>72</v>
      </c>
      <c r="M3" s="3">
        <v>44958.637650462966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73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74</v>
      </c>
      <c r="AI3" s="2" t="s">
        <v>72</v>
      </c>
      <c r="AJ3" s="2" t="s">
        <v>73</v>
      </c>
      <c r="AK3" s="2" t="s">
        <v>69</v>
      </c>
      <c r="AL3" s="2" t="s">
        <v>73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70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44958.471828703703</v>
      </c>
      <c r="C4" s="2" t="s">
        <v>54</v>
      </c>
      <c r="D4" s="2" t="s">
        <v>53</v>
      </c>
      <c r="E4" s="2" t="s">
        <v>75</v>
      </c>
      <c r="F4" s="2" t="s">
        <v>56</v>
      </c>
      <c r="G4" s="2">
        <v>13407.44</v>
      </c>
      <c r="H4" s="5">
        <f t="shared" si="0"/>
        <v>11798.547200000001</v>
      </c>
      <c r="I4" s="5">
        <f t="shared" si="1"/>
        <v>268.14879999999999</v>
      </c>
      <c r="J4" s="5">
        <f t="shared" si="2"/>
        <v>1320.6328400000002</v>
      </c>
      <c r="K4" s="5">
        <f t="shared" si="3"/>
        <v>20.111159999999998</v>
      </c>
      <c r="L4" s="2" t="s">
        <v>76</v>
      </c>
      <c r="M4" s="3">
        <v>44957.69494212963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60</v>
      </c>
      <c r="T4" s="2" t="s">
        <v>61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77</v>
      </c>
      <c r="AA4" s="2" t="s">
        <v>65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66</v>
      </c>
      <c r="AG4" s="2" t="s">
        <v>67</v>
      </c>
      <c r="AH4" s="2" t="s">
        <v>78</v>
      </c>
      <c r="AI4" s="2" t="s">
        <v>76</v>
      </c>
      <c r="AJ4" s="2" t="s">
        <v>77</v>
      </c>
      <c r="AK4" s="2" t="s">
        <v>69</v>
      </c>
      <c r="AL4" s="2" t="s">
        <v>77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70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44958.471319444441</v>
      </c>
      <c r="C5" s="2" t="s">
        <v>54</v>
      </c>
      <c r="D5" s="2" t="s">
        <v>53</v>
      </c>
      <c r="E5" s="2" t="s">
        <v>75</v>
      </c>
      <c r="F5" s="2" t="s">
        <v>56</v>
      </c>
      <c r="G5" s="2">
        <v>2838.79</v>
      </c>
      <c r="H5" s="5">
        <f t="shared" si="0"/>
        <v>2498.1352000000002</v>
      </c>
      <c r="I5" s="5">
        <f t="shared" si="1"/>
        <v>56.775800000000004</v>
      </c>
      <c r="J5" s="5">
        <f t="shared" si="2"/>
        <v>279.62081499999999</v>
      </c>
      <c r="K5" s="5">
        <f t="shared" si="3"/>
        <v>4.2581850000000001</v>
      </c>
      <c r="L5" s="2" t="s">
        <v>79</v>
      </c>
      <c r="M5" s="3">
        <v>44957.695694444446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60</v>
      </c>
      <c r="T5" s="2" t="s">
        <v>61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80</v>
      </c>
      <c r="AA5" s="2" t="s">
        <v>65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66</v>
      </c>
      <c r="AG5" s="2" t="s">
        <v>67</v>
      </c>
      <c r="AH5" s="2" t="s">
        <v>81</v>
      </c>
      <c r="AI5" s="2" t="s">
        <v>79</v>
      </c>
      <c r="AJ5" s="2" t="s">
        <v>80</v>
      </c>
      <c r="AK5" s="2" t="s">
        <v>69</v>
      </c>
      <c r="AL5" s="2" t="s">
        <v>80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70</v>
      </c>
      <c r="BD5" s="2" t="s">
        <v>53</v>
      </c>
      <c r="BE5" s="2" t="s">
        <v>53</v>
      </c>
    </row>
    <row r="6" spans="1:57" x14ac:dyDescent="0.25">
      <c r="G6">
        <f t="shared" ref="G6:K6" si="4">SUM(G2:G5)</f>
        <v>234817.80000000002</v>
      </c>
      <c r="H6" s="6">
        <f t="shared" si="4"/>
        <v>206639.66399999999</v>
      </c>
      <c r="I6" s="6">
        <f t="shared" si="4"/>
        <v>4696.3560000000007</v>
      </c>
      <c r="J6" s="6">
        <f t="shared" si="4"/>
        <v>23129.553300000003</v>
      </c>
      <c r="K6" s="6">
        <f t="shared" si="4"/>
        <v>352.22669999999999</v>
      </c>
    </row>
    <row r="10" spans="1:57" x14ac:dyDescent="0.25">
      <c r="I10" s="6">
        <f>I6+K6</f>
        <v>5048.5827000000008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A041-877B-43B8-8B48-1AA910176DAB}">
  <dimension ref="A1:BA6"/>
  <sheetViews>
    <sheetView workbookViewId="0">
      <selection activeCell="G6" sqref="G6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44958.645949074074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166571.57</v>
      </c>
      <c r="H2" s="2" t="s">
        <v>57</v>
      </c>
      <c r="I2" s="3">
        <v>44958.641400462962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64</v>
      </c>
      <c r="AG2" s="2" t="s">
        <v>69</v>
      </c>
      <c r="AH2" s="2" t="s">
        <v>64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70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44958.645601851851</v>
      </c>
      <c r="C3" s="2" t="s">
        <v>54</v>
      </c>
      <c r="D3" s="2" t="s">
        <v>53</v>
      </c>
      <c r="E3" s="2" t="s">
        <v>71</v>
      </c>
      <c r="F3" s="2" t="s">
        <v>56</v>
      </c>
      <c r="G3" s="2">
        <v>52000</v>
      </c>
      <c r="H3" s="2" t="s">
        <v>72</v>
      </c>
      <c r="I3" s="3">
        <v>44958.637650462966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73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74</v>
      </c>
      <c r="AE3" s="2" t="s">
        <v>72</v>
      </c>
      <c r="AF3" s="2" t="s">
        <v>73</v>
      </c>
      <c r="AG3" s="2" t="s">
        <v>69</v>
      </c>
      <c r="AH3" s="2" t="s">
        <v>73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70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44958.471828703703</v>
      </c>
      <c r="C4" s="2" t="s">
        <v>54</v>
      </c>
      <c r="D4" s="2" t="s">
        <v>53</v>
      </c>
      <c r="E4" s="2" t="s">
        <v>75</v>
      </c>
      <c r="F4" s="2" t="s">
        <v>56</v>
      </c>
      <c r="G4" s="2">
        <v>13407.44</v>
      </c>
      <c r="H4" s="2" t="s">
        <v>76</v>
      </c>
      <c r="I4" s="3">
        <v>44957.69494212963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60</v>
      </c>
      <c r="P4" s="2" t="s">
        <v>61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77</v>
      </c>
      <c r="W4" s="2" t="s">
        <v>65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66</v>
      </c>
      <c r="AC4" s="2" t="s">
        <v>67</v>
      </c>
      <c r="AD4" s="2" t="s">
        <v>78</v>
      </c>
      <c r="AE4" s="2" t="s">
        <v>76</v>
      </c>
      <c r="AF4" s="2" t="s">
        <v>77</v>
      </c>
      <c r="AG4" s="2" t="s">
        <v>69</v>
      </c>
      <c r="AH4" s="2" t="s">
        <v>77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70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44958.471319444441</v>
      </c>
      <c r="C5" s="2" t="s">
        <v>54</v>
      </c>
      <c r="D5" s="2" t="s">
        <v>53</v>
      </c>
      <c r="E5" s="2" t="s">
        <v>75</v>
      </c>
      <c r="F5" s="2" t="s">
        <v>56</v>
      </c>
      <c r="G5" s="2">
        <v>2838.79</v>
      </c>
      <c r="H5" s="2" t="s">
        <v>79</v>
      </c>
      <c r="I5" s="3">
        <v>44957.695694444446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60</v>
      </c>
      <c r="P5" s="2" t="s">
        <v>61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80</v>
      </c>
      <c r="W5" s="2" t="s">
        <v>65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66</v>
      </c>
      <c r="AC5" s="2" t="s">
        <v>67</v>
      </c>
      <c r="AD5" s="2" t="s">
        <v>81</v>
      </c>
      <c r="AE5" s="2" t="s">
        <v>79</v>
      </c>
      <c r="AF5" s="2" t="s">
        <v>80</v>
      </c>
      <c r="AG5" s="2" t="s">
        <v>69</v>
      </c>
      <c r="AH5" s="2" t="s">
        <v>80</v>
      </c>
      <c r="AI5" s="2" t="s">
        <v>53</v>
      </c>
      <c r="AJ5" s="2" t="s">
        <v>53</v>
      </c>
      <c r="AK5" s="2" t="s">
        <v>53</v>
      </c>
      <c r="AL5" s="2" t="s">
        <v>54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70</v>
      </c>
      <c r="AZ5" s="2" t="s">
        <v>53</v>
      </c>
      <c r="BA5" s="2" t="s">
        <v>53</v>
      </c>
    </row>
    <row r="6" spans="1:53" x14ac:dyDescent="0.25">
      <c r="G6">
        <f>SUM(G2:G5)</f>
        <v>234817.80000000002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SOIRS PAYARENA BANK BRANCH REPO</vt:lpstr>
      <vt:lpstr>Stanbic IBTC BANK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2023-02-02T06:33:20Z</dcterms:created>
  <dcterms:modified xsi:type="dcterms:W3CDTF">2023-02-02T08:53:46Z</dcterms:modified>
</cp:coreProperties>
</file>