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50EC47A1-4A75-43FC-A2CC-00D6554B7D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xport Worksheet" sheetId="1" r:id="rId1"/>
    <sheet name="Stanbic IBTC BANK PLC" sheetId="6" r:id="rId2"/>
    <sheet name="POLARIS BANK" sheetId="5" r:id="rId3"/>
    <sheet name="FIRST BANK OF NIGERIA PLC" sheetId="4" r:id="rId4"/>
    <sheet name="SQL" sheetId="2" r:id="rId5"/>
  </sheets>
  <definedNames>
    <definedName name="_xlnm._FilterDatabase" localSheetId="0" hidden="1">'Export Worksheet'!$A$1:$BE$16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4" i="6"/>
  <c r="I20" i="1"/>
  <c r="G17" i="1"/>
  <c r="H17" i="1"/>
  <c r="I17" i="1"/>
  <c r="J17" i="1"/>
  <c r="K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<sst xmlns="http://schemas.openxmlformats.org/spreadsheetml/2006/main" count="1117" uniqueCount="140">
  <si>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</si>
  <si>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</si>
  <si>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</si>
  <si>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</si>
  <si>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</si>
  <si>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</si>
  <si>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</si>
  <si>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</si>
  <si>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</si>
  <si>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</si>
  <si>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</si>
  <si>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</si>
  <si>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</si>
  <si>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</si>
  <si>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</si>
  <si>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</si>
  <si>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</si>
  <si>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</si>
  <si>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</si>
  <si>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</si>
  <si>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</si>
  <si>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</si>
  <si>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</si>
  <si>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</si>
  <si>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</si>
  <si>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</si>
  <si>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</si>
  <si>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</si>
  <si>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</si>
  <si>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</si>
  <si>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</si>
  <si>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</si>
  <si>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</si>
  <si>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</si>
  <si>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</si>
  <si>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</si>
  <si>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</si>
  <si>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</si>
  <si>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</si>
  <si>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</si>
  <si>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</si>
  <si>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</si>
  <si>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</si>
  <si>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</si>
  <si>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</si>
  <si>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</si>
  <si>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</si>
  <si>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</si>
  <si>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</si>
  <si>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</si>
  <si>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</si>
  <si>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</si>
  <si>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</si>
  <si>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>02-FEB-23</t>
  </si>
  <si>
    <t>Generic Bill</t>
  </si>
  <si>
    <t>DEVELOPMENT EXCHANGE CENTRE</t>
  </si>
  <si>
    <t>SOIRS SCHOOL FEE - Sokoto State eTax</t>
  </si>
  <si>
    <t>18354968</t>
  </si>
  <si>
    <t>01-FEB-23</t>
  </si>
  <si>
    <t>00</t>
  </si>
  <si>
    <t>UPSL0913</t>
  </si>
  <si>
    <t>POLARIS BANK</t>
  </si>
  <si>
    <t>076</t>
  </si>
  <si>
    <t>0000000000</t>
  </si>
  <si>
    <t>Collection</t>
  </si>
  <si>
    <t>VJOHNSON</t>
  </si>
  <si>
    <t>172.20.32.232</t>
  </si>
  <si>
    <t>375</t>
  </si>
  <si>
    <t>Y</t>
  </si>
  <si>
    <t>UPSL18354968</t>
  </si>
  <si>
    <t>N</t>
  </si>
  <si>
    <t>6381095254763453934422956</t>
  </si>
  <si>
    <t/>
  </si>
  <si>
    <t>014</t>
  </si>
  <si>
    <t>79165004</t>
  </si>
  <si>
    <t>UPSL79165004</t>
  </si>
  <si>
    <t>6381095254674382034422952</t>
  </si>
  <si>
    <t xml:space="preserve">Global Kids Academy </t>
  </si>
  <si>
    <t>83214285</t>
  </si>
  <si>
    <t>UPSL83214285</t>
  </si>
  <si>
    <t>6381095254591562924422950</t>
  </si>
  <si>
    <t>69197171</t>
  </si>
  <si>
    <t>UPSL69197171</t>
  </si>
  <si>
    <t>6381095254410310604422944</t>
  </si>
  <si>
    <t>F M C G DISTRIBUTION LIMITED</t>
  </si>
  <si>
    <t>17993939</t>
  </si>
  <si>
    <t>UPSL17993939</t>
  </si>
  <si>
    <t>6381095254496242414422947</t>
  </si>
  <si>
    <t>13886574</t>
  </si>
  <si>
    <t>UPSL13886574</t>
  </si>
  <si>
    <t>6381095254319666104422941</t>
  </si>
  <si>
    <t>LIFE HELPERS INITIATIVE</t>
  </si>
  <si>
    <t>74228922</t>
  </si>
  <si>
    <t>UPSL74228922</t>
  </si>
  <si>
    <t>6381095254230592644422938</t>
  </si>
  <si>
    <t>52370612</t>
  </si>
  <si>
    <t>UPSL52370612</t>
  </si>
  <si>
    <t>6381095254139957634422934</t>
  </si>
  <si>
    <t>KEYSTONE BANK</t>
  </si>
  <si>
    <t>13493487</t>
  </si>
  <si>
    <t>UPSL13493487</t>
  </si>
  <si>
    <t>6381095254053875684422932</t>
  </si>
  <si>
    <t>96398027</t>
  </si>
  <si>
    <t>UPSL96398027</t>
  </si>
  <si>
    <t>6381095253963239194422931</t>
  </si>
  <si>
    <t>BUA</t>
  </si>
  <si>
    <t>12252891</t>
  </si>
  <si>
    <t>UPSL12252891</t>
  </si>
  <si>
    <t>6381095253869482064422922</t>
  </si>
  <si>
    <t>10532619</t>
  </si>
  <si>
    <t>UPSL10532619</t>
  </si>
  <si>
    <t>6381095253300677554422920</t>
  </si>
  <si>
    <t>STANBIC IBTC BANK</t>
  </si>
  <si>
    <t>90960830</t>
  </si>
  <si>
    <t>Stanbic IBTC BANK PLC</t>
  </si>
  <si>
    <t>221</t>
  </si>
  <si>
    <t>467539</t>
  </si>
  <si>
    <t>41.203.116.133</t>
  </si>
  <si>
    <t>000045</t>
  </si>
  <si>
    <t>UPSL90960830</t>
  </si>
  <si>
    <t>OCP AFRICA FERTILIZERS</t>
  </si>
  <si>
    <t>84386213</t>
  </si>
  <si>
    <t>FIRST BANK OF NIGERIA PLC</t>
  </si>
  <si>
    <t>011</t>
  </si>
  <si>
    <t>TN091560</t>
  </si>
  <si>
    <t>172.20.12.93</t>
  </si>
  <si>
    <t>999</t>
  </si>
  <si>
    <t>UPSL84386213</t>
  </si>
  <si>
    <t>8394</t>
  </si>
  <si>
    <t>105147575</t>
  </si>
  <si>
    <t>BG LAUREL INTERNATIONAL SERVICES NIGERIA LTD/GTE</t>
  </si>
  <si>
    <t>87329501</t>
  </si>
  <si>
    <t>467518</t>
  </si>
  <si>
    <t>000015</t>
  </si>
  <si>
    <t>UPSL87329501</t>
  </si>
  <si>
    <t>select * from PAYCOL_TRANSACTION_TAB where
opdate is not null
--and responsecode = '00'
and collectioncode = '014'
--and accountname_bank in ('collection','Collection')
---and WEBSERVER_UPDATE = '0'
and opdate &gt; TO_DATE('02-feb-2023 00:00:00','dd-mon-yyyy hh24:mi:ss') AND opdate &lt; TO_DATE('03-feb-2023 23:59:59','dd-mon-yyyy hh24:mi:ss')
--and apptype = 'SOIRS SCHOOL FEE - Sokoto State eTax'
ORDER BY opdate desc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</si>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</sst>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right"/>
    </xf>
    <xf numFmtId="43" fontId="3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20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5"/>
  <cols>
    <col min="6" max="6" width="35.85546875" customWidth="1"/>
    <col min="7" max="7" width="13.42578125" customWidth="1"/>
    <col min="8" max="8" width="20.42578125" style="4" bestFit="1" customWidth="1"/>
    <col min="9" max="9" width="21.28515625" style="4" bestFit="1" customWidth="1"/>
    <col min="10" max="11" width="17.28515625" style="4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136</v>
      </c>
      <c r="I1" s="2" t="s">
        <v>137</v>
      </c>
      <c r="J1" s="2" t="s">
        <v>138</v>
      </c>
      <c r="K1" s="2" t="s">
        <v>139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2" spans="1:57">
      <c r="B2" t="s">
        <v>53</v>
      </c>
      <c r="C2" t="s">
        <v>54</v>
      </c>
      <c r="E2" t="s">
        <v>55</v>
      </c>
      <c r="F2" t="s">
        <v>56</v>
      </c>
      <c r="G2" s="1">
        <v>10802</v>
      </c>
      <c r="H2" s="3">
        <f t="shared" ref="H2:H16" si="0">G2*88%</f>
        <v>9505.76</v>
      </c>
      <c r="I2" s="3">
        <f t="shared" ref="I2:I16" si="1">2%*G2</f>
        <v>216.04</v>
      </c>
      <c r="J2" s="3">
        <f t="shared" ref="J2:J16" si="2">G2*10%-K2</f>
        <v>1063.9970000000001</v>
      </c>
      <c r="K2" s="3">
        <f t="shared" ref="K2:K16" si="3">7.5%*I2</f>
        <v>16.202999999999999</v>
      </c>
      <c r="L2" t="s">
        <v>57</v>
      </c>
      <c r="M2" t="s">
        <v>58</v>
      </c>
      <c r="P2" t="s">
        <v>59</v>
      </c>
      <c r="Q2" t="s">
        <v>60</v>
      </c>
      <c r="S2" t="s">
        <v>61</v>
      </c>
      <c r="T2" t="s">
        <v>62</v>
      </c>
      <c r="V2" t="s">
        <v>63</v>
      </c>
      <c r="W2" t="s">
        <v>64</v>
      </c>
      <c r="X2" t="s">
        <v>63</v>
      </c>
      <c r="Y2" t="s">
        <v>64</v>
      </c>
      <c r="Z2" t="s">
        <v>65</v>
      </c>
      <c r="AA2" t="s">
        <v>66</v>
      </c>
      <c r="AE2" s="1">
        <v>1</v>
      </c>
      <c r="AF2" t="s">
        <v>67</v>
      </c>
      <c r="AG2" t="s">
        <v>68</v>
      </c>
      <c r="AH2" t="s">
        <v>69</v>
      </c>
      <c r="AI2" t="s">
        <v>57</v>
      </c>
      <c r="AJ2" t="s">
        <v>65</v>
      </c>
      <c r="AK2" t="s">
        <v>70</v>
      </c>
      <c r="AL2" t="s">
        <v>71</v>
      </c>
      <c r="AP2" t="s">
        <v>54</v>
      </c>
      <c r="AX2" t="s">
        <v>72</v>
      </c>
      <c r="AY2" t="s">
        <v>72</v>
      </c>
      <c r="AZ2" t="s">
        <v>73</v>
      </c>
      <c r="BA2" t="s">
        <v>72</v>
      </c>
      <c r="BB2" t="s">
        <v>72</v>
      </c>
      <c r="BC2" t="s">
        <v>72</v>
      </c>
    </row>
    <row r="3" spans="1:57">
      <c r="B3" t="s">
        <v>53</v>
      </c>
      <c r="C3" t="s">
        <v>54</v>
      </c>
      <c r="E3" t="s">
        <v>55</v>
      </c>
      <c r="F3" t="s">
        <v>56</v>
      </c>
      <c r="G3" s="1">
        <v>8900</v>
      </c>
      <c r="H3" s="3">
        <f t="shared" si="0"/>
        <v>7832</v>
      </c>
      <c r="I3" s="3">
        <f t="shared" si="1"/>
        <v>178</v>
      </c>
      <c r="J3" s="3">
        <f t="shared" si="2"/>
        <v>876.65</v>
      </c>
      <c r="K3" s="3">
        <f t="shared" si="3"/>
        <v>13.35</v>
      </c>
      <c r="L3" t="s">
        <v>74</v>
      </c>
      <c r="M3" t="s">
        <v>58</v>
      </c>
      <c r="P3" t="s">
        <v>59</v>
      </c>
      <c r="Q3" t="s">
        <v>60</v>
      </c>
      <c r="S3" t="s">
        <v>61</v>
      </c>
      <c r="T3" t="s">
        <v>62</v>
      </c>
      <c r="V3" t="s">
        <v>63</v>
      </c>
      <c r="W3" t="s">
        <v>64</v>
      </c>
      <c r="X3" t="s">
        <v>63</v>
      </c>
      <c r="Y3" t="s">
        <v>64</v>
      </c>
      <c r="Z3" t="s">
        <v>65</v>
      </c>
      <c r="AA3" t="s">
        <v>66</v>
      </c>
      <c r="AE3" s="1">
        <v>1</v>
      </c>
      <c r="AF3" t="s">
        <v>67</v>
      </c>
      <c r="AG3" t="s">
        <v>68</v>
      </c>
      <c r="AH3" t="s">
        <v>75</v>
      </c>
      <c r="AI3" t="s">
        <v>74</v>
      </c>
      <c r="AJ3" t="s">
        <v>65</v>
      </c>
      <c r="AK3" t="s">
        <v>70</v>
      </c>
      <c r="AL3" t="s">
        <v>76</v>
      </c>
      <c r="AP3" t="s">
        <v>54</v>
      </c>
      <c r="AX3" t="s">
        <v>72</v>
      </c>
      <c r="AY3" t="s">
        <v>72</v>
      </c>
      <c r="AZ3" t="s">
        <v>73</v>
      </c>
      <c r="BA3" t="s">
        <v>72</v>
      </c>
      <c r="BB3" t="s">
        <v>72</v>
      </c>
      <c r="BC3" t="s">
        <v>72</v>
      </c>
    </row>
    <row r="4" spans="1:57">
      <c r="B4" t="s">
        <v>53</v>
      </c>
      <c r="C4" t="s">
        <v>54</v>
      </c>
      <c r="E4" t="s">
        <v>77</v>
      </c>
      <c r="F4" t="s">
        <v>56</v>
      </c>
      <c r="G4" s="1">
        <v>57220.84</v>
      </c>
      <c r="H4" s="3">
        <f t="shared" si="0"/>
        <v>50354.339199999995</v>
      </c>
      <c r="I4" s="3">
        <f t="shared" si="1"/>
        <v>1144.4168</v>
      </c>
      <c r="J4" s="3">
        <f t="shared" si="2"/>
        <v>5636.2527399999999</v>
      </c>
      <c r="K4" s="3">
        <f t="shared" si="3"/>
        <v>85.83126</v>
      </c>
      <c r="L4" t="s">
        <v>78</v>
      </c>
      <c r="M4" t="s">
        <v>58</v>
      </c>
      <c r="P4" t="s">
        <v>59</v>
      </c>
      <c r="Q4" t="s">
        <v>60</v>
      </c>
      <c r="S4" t="s">
        <v>61</v>
      </c>
      <c r="T4" t="s">
        <v>62</v>
      </c>
      <c r="V4" t="s">
        <v>63</v>
      </c>
      <c r="W4" t="s">
        <v>64</v>
      </c>
      <c r="X4" t="s">
        <v>63</v>
      </c>
      <c r="Y4" t="s">
        <v>64</v>
      </c>
      <c r="Z4" t="s">
        <v>65</v>
      </c>
      <c r="AA4" t="s">
        <v>66</v>
      </c>
      <c r="AE4" s="1">
        <v>1</v>
      </c>
      <c r="AF4" t="s">
        <v>67</v>
      </c>
      <c r="AG4" t="s">
        <v>68</v>
      </c>
      <c r="AH4" t="s">
        <v>79</v>
      </c>
      <c r="AI4" t="s">
        <v>78</v>
      </c>
      <c r="AJ4" t="s">
        <v>65</v>
      </c>
      <c r="AK4" t="s">
        <v>70</v>
      </c>
      <c r="AL4" t="s">
        <v>80</v>
      </c>
      <c r="AP4" t="s">
        <v>54</v>
      </c>
      <c r="AX4" t="s">
        <v>72</v>
      </c>
      <c r="AY4" t="s">
        <v>72</v>
      </c>
      <c r="AZ4" t="s">
        <v>73</v>
      </c>
      <c r="BA4" t="s">
        <v>72</v>
      </c>
      <c r="BB4" t="s">
        <v>72</v>
      </c>
      <c r="BC4" t="s">
        <v>72</v>
      </c>
    </row>
    <row r="5" spans="1:57">
      <c r="B5" t="s">
        <v>53</v>
      </c>
      <c r="C5" t="s">
        <v>54</v>
      </c>
      <c r="E5" t="s">
        <v>55</v>
      </c>
      <c r="F5" t="s">
        <v>56</v>
      </c>
      <c r="G5" s="1">
        <v>6399</v>
      </c>
      <c r="H5" s="3">
        <f t="shared" si="0"/>
        <v>5631.12</v>
      </c>
      <c r="I5" s="3">
        <f t="shared" si="1"/>
        <v>127.98</v>
      </c>
      <c r="J5" s="3">
        <f t="shared" si="2"/>
        <v>630.30150000000015</v>
      </c>
      <c r="K5" s="3">
        <f t="shared" si="3"/>
        <v>9.5984999999999996</v>
      </c>
      <c r="L5" t="s">
        <v>81</v>
      </c>
      <c r="M5" t="s">
        <v>58</v>
      </c>
      <c r="P5" t="s">
        <v>59</v>
      </c>
      <c r="Q5" t="s">
        <v>60</v>
      </c>
      <c r="S5" t="s">
        <v>61</v>
      </c>
      <c r="T5" t="s">
        <v>62</v>
      </c>
      <c r="V5" t="s">
        <v>63</v>
      </c>
      <c r="W5" t="s">
        <v>64</v>
      </c>
      <c r="X5" t="s">
        <v>63</v>
      </c>
      <c r="Y5" t="s">
        <v>64</v>
      </c>
      <c r="Z5" t="s">
        <v>65</v>
      </c>
      <c r="AA5" t="s">
        <v>66</v>
      </c>
      <c r="AE5" s="1">
        <v>1</v>
      </c>
      <c r="AF5" t="s">
        <v>67</v>
      </c>
      <c r="AG5" t="s">
        <v>68</v>
      </c>
      <c r="AH5" t="s">
        <v>82</v>
      </c>
      <c r="AI5" t="s">
        <v>81</v>
      </c>
      <c r="AJ5" t="s">
        <v>65</v>
      </c>
      <c r="AK5" t="s">
        <v>70</v>
      </c>
      <c r="AL5" t="s">
        <v>83</v>
      </c>
      <c r="AP5" t="s">
        <v>54</v>
      </c>
      <c r="AX5" t="s">
        <v>72</v>
      </c>
      <c r="AY5" t="s">
        <v>72</v>
      </c>
      <c r="AZ5" t="s">
        <v>73</v>
      </c>
      <c r="BA5" t="s">
        <v>72</v>
      </c>
      <c r="BB5" t="s">
        <v>72</v>
      </c>
      <c r="BC5" t="s">
        <v>72</v>
      </c>
    </row>
    <row r="6" spans="1:57">
      <c r="B6" t="s">
        <v>53</v>
      </c>
      <c r="C6" t="s">
        <v>54</v>
      </c>
      <c r="E6" t="s">
        <v>84</v>
      </c>
      <c r="F6" t="s">
        <v>56</v>
      </c>
      <c r="G6" s="1">
        <v>103991</v>
      </c>
      <c r="H6" s="3">
        <f t="shared" si="0"/>
        <v>91512.08</v>
      </c>
      <c r="I6" s="3">
        <f t="shared" si="1"/>
        <v>2079.8200000000002</v>
      </c>
      <c r="J6" s="3">
        <f t="shared" si="2"/>
        <v>10243.113499999999</v>
      </c>
      <c r="K6" s="3">
        <f t="shared" si="3"/>
        <v>155.98650000000001</v>
      </c>
      <c r="L6" t="s">
        <v>85</v>
      </c>
      <c r="M6" t="s">
        <v>58</v>
      </c>
      <c r="P6" t="s">
        <v>59</v>
      </c>
      <c r="Q6" t="s">
        <v>60</v>
      </c>
      <c r="S6" t="s">
        <v>61</v>
      </c>
      <c r="T6" t="s">
        <v>62</v>
      </c>
      <c r="V6" t="s">
        <v>63</v>
      </c>
      <c r="W6" t="s">
        <v>64</v>
      </c>
      <c r="X6" t="s">
        <v>63</v>
      </c>
      <c r="Y6" t="s">
        <v>64</v>
      </c>
      <c r="Z6" t="s">
        <v>65</v>
      </c>
      <c r="AA6" t="s">
        <v>66</v>
      </c>
      <c r="AE6" s="1">
        <v>1</v>
      </c>
      <c r="AF6" t="s">
        <v>67</v>
      </c>
      <c r="AG6" t="s">
        <v>68</v>
      </c>
      <c r="AH6" t="s">
        <v>86</v>
      </c>
      <c r="AI6" t="s">
        <v>85</v>
      </c>
      <c r="AJ6" t="s">
        <v>65</v>
      </c>
      <c r="AK6" t="s">
        <v>70</v>
      </c>
      <c r="AL6" t="s">
        <v>87</v>
      </c>
      <c r="AP6" t="s">
        <v>54</v>
      </c>
      <c r="AX6" t="s">
        <v>72</v>
      </c>
      <c r="AY6" t="s">
        <v>72</v>
      </c>
      <c r="AZ6" t="s">
        <v>73</v>
      </c>
      <c r="BA6" t="s">
        <v>72</v>
      </c>
      <c r="BB6" t="s">
        <v>72</v>
      </c>
      <c r="BC6" t="s">
        <v>72</v>
      </c>
    </row>
    <row r="7" spans="1:57">
      <c r="B7" t="s">
        <v>53</v>
      </c>
      <c r="C7" t="s">
        <v>54</v>
      </c>
      <c r="E7" t="s">
        <v>55</v>
      </c>
      <c r="F7" t="s">
        <v>56</v>
      </c>
      <c r="G7" s="1">
        <v>10148</v>
      </c>
      <c r="H7" s="3">
        <f t="shared" si="0"/>
        <v>8930.24</v>
      </c>
      <c r="I7" s="3">
        <f t="shared" si="1"/>
        <v>202.96</v>
      </c>
      <c r="J7" s="3">
        <f t="shared" si="2"/>
        <v>999.57800000000009</v>
      </c>
      <c r="K7" s="3">
        <f t="shared" si="3"/>
        <v>15.222</v>
      </c>
      <c r="L7" t="s">
        <v>88</v>
      </c>
      <c r="M7" t="s">
        <v>58</v>
      </c>
      <c r="P7" t="s">
        <v>59</v>
      </c>
      <c r="Q7" t="s">
        <v>60</v>
      </c>
      <c r="S7" t="s">
        <v>61</v>
      </c>
      <c r="T7" t="s">
        <v>62</v>
      </c>
      <c r="V7" t="s">
        <v>63</v>
      </c>
      <c r="W7" t="s">
        <v>64</v>
      </c>
      <c r="X7" t="s">
        <v>63</v>
      </c>
      <c r="Y7" t="s">
        <v>64</v>
      </c>
      <c r="Z7" t="s">
        <v>65</v>
      </c>
      <c r="AA7" t="s">
        <v>66</v>
      </c>
      <c r="AE7" s="1">
        <v>1</v>
      </c>
      <c r="AF7" t="s">
        <v>67</v>
      </c>
      <c r="AG7" t="s">
        <v>68</v>
      </c>
      <c r="AH7" t="s">
        <v>89</v>
      </c>
      <c r="AI7" t="s">
        <v>88</v>
      </c>
      <c r="AJ7" t="s">
        <v>65</v>
      </c>
      <c r="AK7" t="s">
        <v>70</v>
      </c>
      <c r="AL7" t="s">
        <v>90</v>
      </c>
      <c r="AP7" t="s">
        <v>54</v>
      </c>
      <c r="AX7" t="s">
        <v>72</v>
      </c>
      <c r="AY7" t="s">
        <v>72</v>
      </c>
      <c r="AZ7" t="s">
        <v>73</v>
      </c>
      <c r="BA7" t="s">
        <v>72</v>
      </c>
      <c r="BB7" t="s">
        <v>72</v>
      </c>
      <c r="BC7" t="s">
        <v>72</v>
      </c>
    </row>
    <row r="8" spans="1:57">
      <c r="B8" t="s">
        <v>53</v>
      </c>
      <c r="C8" t="s">
        <v>54</v>
      </c>
      <c r="E8" t="s">
        <v>91</v>
      </c>
      <c r="F8" t="s">
        <v>56</v>
      </c>
      <c r="G8" s="1">
        <v>1500</v>
      </c>
      <c r="H8" s="3">
        <f t="shared" si="0"/>
        <v>1320</v>
      </c>
      <c r="I8" s="3">
        <f t="shared" si="1"/>
        <v>30</v>
      </c>
      <c r="J8" s="3">
        <f t="shared" si="2"/>
        <v>147.75</v>
      </c>
      <c r="K8" s="3">
        <f t="shared" si="3"/>
        <v>2.25</v>
      </c>
      <c r="L8" t="s">
        <v>92</v>
      </c>
      <c r="M8" t="s">
        <v>58</v>
      </c>
      <c r="P8" t="s">
        <v>59</v>
      </c>
      <c r="Q8" t="s">
        <v>60</v>
      </c>
      <c r="S8" t="s">
        <v>61</v>
      </c>
      <c r="T8" t="s">
        <v>62</v>
      </c>
      <c r="V8" t="s">
        <v>63</v>
      </c>
      <c r="W8" t="s">
        <v>64</v>
      </c>
      <c r="X8" t="s">
        <v>63</v>
      </c>
      <c r="Y8" t="s">
        <v>64</v>
      </c>
      <c r="Z8" t="s">
        <v>65</v>
      </c>
      <c r="AA8" t="s">
        <v>66</v>
      </c>
      <c r="AE8" s="1">
        <v>1</v>
      </c>
      <c r="AF8" t="s">
        <v>67</v>
      </c>
      <c r="AG8" t="s">
        <v>68</v>
      </c>
      <c r="AH8" t="s">
        <v>93</v>
      </c>
      <c r="AI8" t="s">
        <v>92</v>
      </c>
      <c r="AJ8" t="s">
        <v>65</v>
      </c>
      <c r="AK8" t="s">
        <v>70</v>
      </c>
      <c r="AL8" t="s">
        <v>94</v>
      </c>
      <c r="AP8" t="s">
        <v>54</v>
      </c>
      <c r="AX8" t="s">
        <v>72</v>
      </c>
      <c r="AY8" t="s">
        <v>72</v>
      </c>
      <c r="AZ8" t="s">
        <v>73</v>
      </c>
      <c r="BA8" t="s">
        <v>72</v>
      </c>
      <c r="BB8" t="s">
        <v>72</v>
      </c>
      <c r="BC8" t="s">
        <v>72</v>
      </c>
    </row>
    <row r="9" spans="1:57">
      <c r="B9" t="s">
        <v>53</v>
      </c>
      <c r="C9" t="s">
        <v>54</v>
      </c>
      <c r="E9" t="s">
        <v>91</v>
      </c>
      <c r="F9" t="s">
        <v>56</v>
      </c>
      <c r="G9" s="1">
        <v>45578.82</v>
      </c>
      <c r="H9" s="3">
        <f t="shared" si="0"/>
        <v>40109.361599999997</v>
      </c>
      <c r="I9" s="3">
        <f t="shared" si="1"/>
        <v>911.57640000000004</v>
      </c>
      <c r="J9" s="3">
        <f t="shared" si="2"/>
        <v>4489.5137700000005</v>
      </c>
      <c r="K9" s="3">
        <f t="shared" si="3"/>
        <v>68.368229999999997</v>
      </c>
      <c r="L9" t="s">
        <v>95</v>
      </c>
      <c r="M9" t="s">
        <v>58</v>
      </c>
      <c r="P9" t="s">
        <v>59</v>
      </c>
      <c r="Q9" t="s">
        <v>60</v>
      </c>
      <c r="S9" t="s">
        <v>61</v>
      </c>
      <c r="T9" t="s">
        <v>62</v>
      </c>
      <c r="V9" t="s">
        <v>63</v>
      </c>
      <c r="W9" t="s">
        <v>64</v>
      </c>
      <c r="X9" t="s">
        <v>63</v>
      </c>
      <c r="Y9" t="s">
        <v>64</v>
      </c>
      <c r="Z9" t="s">
        <v>65</v>
      </c>
      <c r="AA9" t="s">
        <v>66</v>
      </c>
      <c r="AE9" s="1">
        <v>1</v>
      </c>
      <c r="AF9" t="s">
        <v>67</v>
      </c>
      <c r="AG9" t="s">
        <v>68</v>
      </c>
      <c r="AH9" t="s">
        <v>96</v>
      </c>
      <c r="AI9" t="s">
        <v>95</v>
      </c>
      <c r="AJ9" t="s">
        <v>65</v>
      </c>
      <c r="AK9" t="s">
        <v>70</v>
      </c>
      <c r="AL9" t="s">
        <v>97</v>
      </c>
      <c r="AP9" t="s">
        <v>54</v>
      </c>
      <c r="AX9" t="s">
        <v>72</v>
      </c>
      <c r="AY9" t="s">
        <v>72</v>
      </c>
      <c r="AZ9" t="s">
        <v>73</v>
      </c>
      <c r="BA9" t="s">
        <v>72</v>
      </c>
      <c r="BB9" t="s">
        <v>72</v>
      </c>
      <c r="BC9" t="s">
        <v>72</v>
      </c>
    </row>
    <row r="10" spans="1:57">
      <c r="B10" t="s">
        <v>53</v>
      </c>
      <c r="C10" t="s">
        <v>54</v>
      </c>
      <c r="E10" t="s">
        <v>98</v>
      </c>
      <c r="F10" t="s">
        <v>56</v>
      </c>
      <c r="G10" s="1">
        <v>17100</v>
      </c>
      <c r="H10" s="3">
        <f t="shared" si="0"/>
        <v>15048</v>
      </c>
      <c r="I10" s="3">
        <f t="shared" si="1"/>
        <v>342</v>
      </c>
      <c r="J10" s="3">
        <f t="shared" si="2"/>
        <v>1684.35</v>
      </c>
      <c r="K10" s="3">
        <f t="shared" si="3"/>
        <v>25.65</v>
      </c>
      <c r="L10" t="s">
        <v>99</v>
      </c>
      <c r="M10" t="s">
        <v>58</v>
      </c>
      <c r="P10" t="s">
        <v>59</v>
      </c>
      <c r="Q10" t="s">
        <v>60</v>
      </c>
      <c r="S10" t="s">
        <v>61</v>
      </c>
      <c r="T10" t="s">
        <v>62</v>
      </c>
      <c r="V10" t="s">
        <v>63</v>
      </c>
      <c r="W10" t="s">
        <v>64</v>
      </c>
      <c r="X10" t="s">
        <v>63</v>
      </c>
      <c r="Y10" t="s">
        <v>64</v>
      </c>
      <c r="Z10" t="s">
        <v>65</v>
      </c>
      <c r="AA10" t="s">
        <v>66</v>
      </c>
      <c r="AE10" s="1">
        <v>1</v>
      </c>
      <c r="AF10" t="s">
        <v>67</v>
      </c>
      <c r="AG10" t="s">
        <v>68</v>
      </c>
      <c r="AH10" t="s">
        <v>100</v>
      </c>
      <c r="AI10" t="s">
        <v>99</v>
      </c>
      <c r="AJ10" t="s">
        <v>65</v>
      </c>
      <c r="AK10" t="s">
        <v>70</v>
      </c>
      <c r="AL10" t="s">
        <v>101</v>
      </c>
      <c r="AP10" t="s">
        <v>54</v>
      </c>
      <c r="AX10" t="s">
        <v>72</v>
      </c>
      <c r="AY10" t="s">
        <v>72</v>
      </c>
      <c r="AZ10" t="s">
        <v>73</v>
      </c>
      <c r="BA10" t="s">
        <v>72</v>
      </c>
      <c r="BB10" t="s">
        <v>72</v>
      </c>
      <c r="BC10" t="s">
        <v>72</v>
      </c>
    </row>
    <row r="11" spans="1:57">
      <c r="B11" t="s">
        <v>53</v>
      </c>
      <c r="C11" t="s">
        <v>54</v>
      </c>
      <c r="E11" t="s">
        <v>84</v>
      </c>
      <c r="F11" t="s">
        <v>56</v>
      </c>
      <c r="G11" s="1">
        <v>1475528.12</v>
      </c>
      <c r="H11" s="3">
        <f t="shared" si="0"/>
        <v>1298464.7456</v>
      </c>
      <c r="I11" s="3">
        <f t="shared" si="1"/>
        <v>29510.562400000003</v>
      </c>
      <c r="J11" s="3">
        <f t="shared" si="2"/>
        <v>145339.51982000002</v>
      </c>
      <c r="K11" s="3">
        <f t="shared" si="3"/>
        <v>2213.2921799999999</v>
      </c>
      <c r="L11" t="s">
        <v>102</v>
      </c>
      <c r="M11" t="s">
        <v>58</v>
      </c>
      <c r="P11" t="s">
        <v>59</v>
      </c>
      <c r="Q11" t="s">
        <v>60</v>
      </c>
      <c r="S11" t="s">
        <v>61</v>
      </c>
      <c r="T11" t="s">
        <v>62</v>
      </c>
      <c r="V11" t="s">
        <v>63</v>
      </c>
      <c r="W11" t="s">
        <v>64</v>
      </c>
      <c r="X11" t="s">
        <v>63</v>
      </c>
      <c r="Y11" t="s">
        <v>64</v>
      </c>
      <c r="Z11" t="s">
        <v>65</v>
      </c>
      <c r="AA11" t="s">
        <v>66</v>
      </c>
      <c r="AE11" s="1">
        <v>1</v>
      </c>
      <c r="AF11" t="s">
        <v>67</v>
      </c>
      <c r="AG11" t="s">
        <v>68</v>
      </c>
      <c r="AH11" t="s">
        <v>103</v>
      </c>
      <c r="AI11" t="s">
        <v>102</v>
      </c>
      <c r="AJ11" t="s">
        <v>65</v>
      </c>
      <c r="AK11" t="s">
        <v>70</v>
      </c>
      <c r="AL11" t="s">
        <v>104</v>
      </c>
      <c r="AP11" t="s">
        <v>54</v>
      </c>
      <c r="AX11" t="s">
        <v>72</v>
      </c>
      <c r="AY11" t="s">
        <v>72</v>
      </c>
      <c r="AZ11" t="s">
        <v>73</v>
      </c>
      <c r="BA11" t="s">
        <v>72</v>
      </c>
      <c r="BB11" t="s">
        <v>72</v>
      </c>
      <c r="BC11" t="s">
        <v>72</v>
      </c>
    </row>
    <row r="12" spans="1:57">
      <c r="B12" t="s">
        <v>53</v>
      </c>
      <c r="C12" t="s">
        <v>54</v>
      </c>
      <c r="E12" t="s">
        <v>105</v>
      </c>
      <c r="F12" t="s">
        <v>56</v>
      </c>
      <c r="G12" s="1">
        <v>964550</v>
      </c>
      <c r="H12" s="3">
        <f t="shared" si="0"/>
        <v>848804</v>
      </c>
      <c r="I12" s="3">
        <f t="shared" si="1"/>
        <v>19291</v>
      </c>
      <c r="J12" s="3">
        <f t="shared" si="2"/>
        <v>95008.175000000003</v>
      </c>
      <c r="K12" s="3">
        <f t="shared" si="3"/>
        <v>1446.825</v>
      </c>
      <c r="L12" t="s">
        <v>106</v>
      </c>
      <c r="M12" t="s">
        <v>58</v>
      </c>
      <c r="P12" t="s">
        <v>59</v>
      </c>
      <c r="Q12" t="s">
        <v>60</v>
      </c>
      <c r="S12" t="s">
        <v>61</v>
      </c>
      <c r="T12" t="s">
        <v>62</v>
      </c>
      <c r="V12" t="s">
        <v>63</v>
      </c>
      <c r="W12" t="s">
        <v>64</v>
      </c>
      <c r="X12" t="s">
        <v>63</v>
      </c>
      <c r="Y12" t="s">
        <v>64</v>
      </c>
      <c r="Z12" t="s">
        <v>65</v>
      </c>
      <c r="AA12" t="s">
        <v>66</v>
      </c>
      <c r="AE12" s="1">
        <v>1</v>
      </c>
      <c r="AF12" t="s">
        <v>67</v>
      </c>
      <c r="AG12" t="s">
        <v>68</v>
      </c>
      <c r="AH12" t="s">
        <v>107</v>
      </c>
      <c r="AI12" t="s">
        <v>106</v>
      </c>
      <c r="AJ12" t="s">
        <v>65</v>
      </c>
      <c r="AK12" t="s">
        <v>70</v>
      </c>
      <c r="AL12" t="s">
        <v>108</v>
      </c>
      <c r="AP12" t="s">
        <v>54</v>
      </c>
      <c r="AX12" t="s">
        <v>72</v>
      </c>
      <c r="AY12" t="s">
        <v>72</v>
      </c>
      <c r="AZ12" t="s">
        <v>73</v>
      </c>
      <c r="BA12" t="s">
        <v>72</v>
      </c>
      <c r="BB12" t="s">
        <v>72</v>
      </c>
      <c r="BC12" t="s">
        <v>72</v>
      </c>
    </row>
    <row r="13" spans="1:57">
      <c r="B13" t="s">
        <v>53</v>
      </c>
      <c r="C13" t="s">
        <v>54</v>
      </c>
      <c r="E13" t="s">
        <v>105</v>
      </c>
      <c r="F13" t="s">
        <v>56</v>
      </c>
      <c r="G13" s="1">
        <v>52233000</v>
      </c>
      <c r="H13" s="3">
        <f t="shared" si="0"/>
        <v>45965040</v>
      </c>
      <c r="I13" s="3">
        <f t="shared" si="1"/>
        <v>1044660</v>
      </c>
      <c r="J13" s="3">
        <f t="shared" si="2"/>
        <v>5144950.5</v>
      </c>
      <c r="K13" s="3">
        <f t="shared" si="3"/>
        <v>78349.5</v>
      </c>
      <c r="L13" t="s">
        <v>109</v>
      </c>
      <c r="M13" t="s">
        <v>58</v>
      </c>
      <c r="P13" t="s">
        <v>59</v>
      </c>
      <c r="Q13" t="s">
        <v>60</v>
      </c>
      <c r="S13" t="s">
        <v>61</v>
      </c>
      <c r="T13" t="s">
        <v>62</v>
      </c>
      <c r="V13" t="s">
        <v>63</v>
      </c>
      <c r="W13" t="s">
        <v>64</v>
      </c>
      <c r="X13" t="s">
        <v>63</v>
      </c>
      <c r="Y13" t="s">
        <v>64</v>
      </c>
      <c r="Z13" t="s">
        <v>65</v>
      </c>
      <c r="AA13" t="s">
        <v>66</v>
      </c>
      <c r="AE13" s="1">
        <v>1</v>
      </c>
      <c r="AF13" t="s">
        <v>67</v>
      </c>
      <c r="AG13" t="s">
        <v>68</v>
      </c>
      <c r="AH13" t="s">
        <v>110</v>
      </c>
      <c r="AI13" t="s">
        <v>109</v>
      </c>
      <c r="AJ13" t="s">
        <v>65</v>
      </c>
      <c r="AK13" t="s">
        <v>70</v>
      </c>
      <c r="AL13" t="s">
        <v>111</v>
      </c>
      <c r="AP13" t="s">
        <v>54</v>
      </c>
      <c r="AX13" t="s">
        <v>72</v>
      </c>
      <c r="AY13" t="s">
        <v>72</v>
      </c>
      <c r="AZ13" t="s">
        <v>73</v>
      </c>
      <c r="BA13" t="s">
        <v>72</v>
      </c>
      <c r="BB13" t="s">
        <v>72</v>
      </c>
      <c r="BC13" t="s">
        <v>72</v>
      </c>
    </row>
    <row r="14" spans="1:57">
      <c r="B14" t="s">
        <v>53</v>
      </c>
      <c r="C14" t="s">
        <v>54</v>
      </c>
      <c r="E14" t="s">
        <v>112</v>
      </c>
      <c r="F14" t="s">
        <v>56</v>
      </c>
      <c r="G14" s="1">
        <v>325578.15999999997</v>
      </c>
      <c r="H14" s="3">
        <f t="shared" si="0"/>
        <v>286508.78080000001</v>
      </c>
      <c r="I14" s="3">
        <f t="shared" si="1"/>
        <v>6511.5631999999996</v>
      </c>
      <c r="J14" s="3">
        <f t="shared" si="2"/>
        <v>32069.448759999999</v>
      </c>
      <c r="K14" s="3">
        <f t="shared" si="3"/>
        <v>488.36723999999992</v>
      </c>
      <c r="L14" t="s">
        <v>113</v>
      </c>
      <c r="M14" t="s">
        <v>53</v>
      </c>
      <c r="P14" t="s">
        <v>59</v>
      </c>
      <c r="Q14" t="s">
        <v>60</v>
      </c>
      <c r="S14" t="s">
        <v>114</v>
      </c>
      <c r="T14" t="s">
        <v>115</v>
      </c>
      <c r="V14" t="s">
        <v>63</v>
      </c>
      <c r="W14" t="s">
        <v>64</v>
      </c>
      <c r="X14" t="s">
        <v>63</v>
      </c>
      <c r="Y14" t="s">
        <v>64</v>
      </c>
      <c r="Z14" t="s">
        <v>116</v>
      </c>
      <c r="AA14" t="s">
        <v>117</v>
      </c>
      <c r="AE14" s="1">
        <v>1</v>
      </c>
      <c r="AF14" t="s">
        <v>118</v>
      </c>
      <c r="AG14" t="s">
        <v>68</v>
      </c>
      <c r="AH14" t="s">
        <v>119</v>
      </c>
      <c r="AI14" t="s">
        <v>113</v>
      </c>
      <c r="AJ14" t="s">
        <v>116</v>
      </c>
      <c r="AK14" t="s">
        <v>70</v>
      </c>
      <c r="AL14" t="s">
        <v>116</v>
      </c>
      <c r="AP14" t="s">
        <v>54</v>
      </c>
      <c r="AX14" t="s">
        <v>72</v>
      </c>
      <c r="AY14" t="s">
        <v>72</v>
      </c>
      <c r="AZ14" t="s">
        <v>73</v>
      </c>
      <c r="BA14" t="s">
        <v>72</v>
      </c>
      <c r="BB14" t="s">
        <v>72</v>
      </c>
      <c r="BC14" t="s">
        <v>72</v>
      </c>
    </row>
    <row r="15" spans="1:57">
      <c r="B15" t="s">
        <v>53</v>
      </c>
      <c r="C15" t="s">
        <v>54</v>
      </c>
      <c r="E15" t="s">
        <v>120</v>
      </c>
      <c r="F15" t="s">
        <v>56</v>
      </c>
      <c r="G15" s="1">
        <v>261775.56</v>
      </c>
      <c r="H15" s="3">
        <f t="shared" si="0"/>
        <v>230362.49280000001</v>
      </c>
      <c r="I15" s="3">
        <f t="shared" si="1"/>
        <v>5235.5111999999999</v>
      </c>
      <c r="J15" s="3">
        <f t="shared" si="2"/>
        <v>25784.892660000001</v>
      </c>
      <c r="K15" s="3">
        <f t="shared" si="3"/>
        <v>392.66334000000001</v>
      </c>
      <c r="L15" t="s">
        <v>121</v>
      </c>
      <c r="M15" t="s">
        <v>53</v>
      </c>
      <c r="P15" t="s">
        <v>59</v>
      </c>
      <c r="Q15" t="s">
        <v>60</v>
      </c>
      <c r="S15" t="s">
        <v>122</v>
      </c>
      <c r="T15" t="s">
        <v>123</v>
      </c>
      <c r="V15" t="s">
        <v>63</v>
      </c>
      <c r="W15" t="s">
        <v>64</v>
      </c>
      <c r="X15" t="s">
        <v>63</v>
      </c>
      <c r="Y15" t="s">
        <v>64</v>
      </c>
      <c r="Z15" t="s">
        <v>124</v>
      </c>
      <c r="AA15" t="s">
        <v>125</v>
      </c>
      <c r="AE15" s="1">
        <v>1</v>
      </c>
      <c r="AF15" t="s">
        <v>126</v>
      </c>
      <c r="AG15" t="s">
        <v>68</v>
      </c>
      <c r="AH15" t="s">
        <v>127</v>
      </c>
      <c r="AI15" t="s">
        <v>121</v>
      </c>
      <c r="AJ15" t="s">
        <v>128</v>
      </c>
      <c r="AK15" t="s">
        <v>70</v>
      </c>
      <c r="AL15" t="s">
        <v>129</v>
      </c>
      <c r="AP15" t="s">
        <v>54</v>
      </c>
      <c r="AX15" t="s">
        <v>72</v>
      </c>
      <c r="AY15" t="s">
        <v>72</v>
      </c>
      <c r="AZ15" t="s">
        <v>73</v>
      </c>
      <c r="BA15" t="s">
        <v>72</v>
      </c>
      <c r="BB15" t="s">
        <v>72</v>
      </c>
      <c r="BC15" t="s">
        <v>72</v>
      </c>
    </row>
    <row r="16" spans="1:57">
      <c r="B16" t="s">
        <v>53</v>
      </c>
      <c r="C16" t="s">
        <v>54</v>
      </c>
      <c r="E16" t="s">
        <v>130</v>
      </c>
      <c r="F16" t="s">
        <v>56</v>
      </c>
      <c r="G16" s="1">
        <v>6000</v>
      </c>
      <c r="H16" s="3">
        <f t="shared" si="0"/>
        <v>5280</v>
      </c>
      <c r="I16" s="3">
        <f t="shared" si="1"/>
        <v>120</v>
      </c>
      <c r="J16" s="3">
        <f t="shared" si="2"/>
        <v>591</v>
      </c>
      <c r="K16" s="3">
        <f t="shared" si="3"/>
        <v>9</v>
      </c>
      <c r="L16" t="s">
        <v>131</v>
      </c>
      <c r="M16" t="s">
        <v>53</v>
      </c>
      <c r="P16" t="s">
        <v>59</v>
      </c>
      <c r="Q16" t="s">
        <v>60</v>
      </c>
      <c r="S16" t="s">
        <v>114</v>
      </c>
      <c r="T16" t="s">
        <v>115</v>
      </c>
      <c r="V16" t="s">
        <v>63</v>
      </c>
      <c r="W16" t="s">
        <v>64</v>
      </c>
      <c r="X16" t="s">
        <v>63</v>
      </c>
      <c r="Y16" t="s">
        <v>64</v>
      </c>
      <c r="Z16" t="s">
        <v>132</v>
      </c>
      <c r="AA16" t="s">
        <v>117</v>
      </c>
      <c r="AE16" s="1">
        <v>1</v>
      </c>
      <c r="AF16" t="s">
        <v>133</v>
      </c>
      <c r="AG16" t="s">
        <v>68</v>
      </c>
      <c r="AH16" t="s">
        <v>134</v>
      </c>
      <c r="AI16" t="s">
        <v>131</v>
      </c>
      <c r="AJ16" t="s">
        <v>132</v>
      </c>
      <c r="AK16" t="s">
        <v>70</v>
      </c>
      <c r="AL16" t="s">
        <v>132</v>
      </c>
      <c r="AP16" t="s">
        <v>54</v>
      </c>
      <c r="AX16" t="s">
        <v>72</v>
      </c>
      <c r="AY16" t="s">
        <v>72</v>
      </c>
      <c r="AZ16" t="s">
        <v>73</v>
      </c>
      <c r="BA16" t="s">
        <v>72</v>
      </c>
      <c r="BB16" t="s">
        <v>72</v>
      </c>
      <c r="BC16" t="s">
        <v>72</v>
      </c>
    </row>
    <row r="17" spans="7:11">
      <c r="G17">
        <f t="shared" ref="G17:K17" si="4">SUM(G2:G16)</f>
        <v>55528071.5</v>
      </c>
      <c r="H17" s="4">
        <f t="shared" si="4"/>
        <v>48864702.919999994</v>
      </c>
      <c r="I17" s="4">
        <f t="shared" si="4"/>
        <v>1110561.43</v>
      </c>
      <c r="J17" s="4">
        <f t="shared" si="4"/>
        <v>5469515.04275</v>
      </c>
      <c r="K17" s="4">
        <f t="shared" si="4"/>
        <v>83292.107250000001</v>
      </c>
    </row>
    <row r="20" spans="7:11">
      <c r="I20" s="4">
        <f>I17+K17</f>
        <v>1193853.5372500001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BE4C-562E-481A-B89A-247F9C78B050}">
  <dimension ref="A1:BA4"/>
  <sheetViews>
    <sheetView workbookViewId="0">
      <selection activeCell="G4" sqref="G4"/>
    </sheetView>
  </sheetViews>
  <sheetFormatPr defaultRowHeight="15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t="s">
        <v>53</v>
      </c>
      <c r="C2" t="s">
        <v>54</v>
      </c>
      <c r="E2" t="s">
        <v>112</v>
      </c>
      <c r="F2" t="s">
        <v>56</v>
      </c>
      <c r="G2" s="1">
        <v>325578.15999999997</v>
      </c>
      <c r="H2" t="s">
        <v>113</v>
      </c>
      <c r="I2" t="s">
        <v>53</v>
      </c>
      <c r="L2" t="s">
        <v>59</v>
      </c>
      <c r="M2" t="s">
        <v>60</v>
      </c>
      <c r="O2" t="s">
        <v>114</v>
      </c>
      <c r="P2" t="s">
        <v>115</v>
      </c>
      <c r="R2" t="s">
        <v>63</v>
      </c>
      <c r="S2" t="s">
        <v>64</v>
      </c>
      <c r="T2" t="s">
        <v>63</v>
      </c>
      <c r="U2" t="s">
        <v>64</v>
      </c>
      <c r="V2" t="s">
        <v>116</v>
      </c>
      <c r="W2" t="s">
        <v>117</v>
      </c>
      <c r="AA2" s="1">
        <v>1</v>
      </c>
      <c r="AB2" t="s">
        <v>118</v>
      </c>
      <c r="AC2" t="s">
        <v>68</v>
      </c>
      <c r="AD2" t="s">
        <v>119</v>
      </c>
      <c r="AE2" t="s">
        <v>113</v>
      </c>
      <c r="AF2" t="s">
        <v>116</v>
      </c>
      <c r="AG2" t="s">
        <v>70</v>
      </c>
      <c r="AH2" t="s">
        <v>116</v>
      </c>
      <c r="AL2" t="s">
        <v>54</v>
      </c>
      <c r="AT2" t="s">
        <v>72</v>
      </c>
      <c r="AU2" t="s">
        <v>72</v>
      </c>
      <c r="AV2" t="s">
        <v>73</v>
      </c>
      <c r="AW2" t="s">
        <v>72</v>
      </c>
      <c r="AX2" t="s">
        <v>72</v>
      </c>
      <c r="AY2" t="s">
        <v>72</v>
      </c>
    </row>
    <row r="3" spans="1:53">
      <c r="B3" t="s">
        <v>53</v>
      </c>
      <c r="C3" t="s">
        <v>54</v>
      </c>
      <c r="E3" t="s">
        <v>130</v>
      </c>
      <c r="F3" t="s">
        <v>56</v>
      </c>
      <c r="G3" s="1">
        <v>6000</v>
      </c>
      <c r="H3" t="s">
        <v>131</v>
      </c>
      <c r="I3" t="s">
        <v>53</v>
      </c>
      <c r="L3" t="s">
        <v>59</v>
      </c>
      <c r="M3" t="s">
        <v>60</v>
      </c>
      <c r="O3" t="s">
        <v>114</v>
      </c>
      <c r="P3" t="s">
        <v>115</v>
      </c>
      <c r="R3" t="s">
        <v>63</v>
      </c>
      <c r="S3" t="s">
        <v>64</v>
      </c>
      <c r="T3" t="s">
        <v>63</v>
      </c>
      <c r="U3" t="s">
        <v>64</v>
      </c>
      <c r="V3" t="s">
        <v>132</v>
      </c>
      <c r="W3" t="s">
        <v>117</v>
      </c>
      <c r="AA3" s="1">
        <v>1</v>
      </c>
      <c r="AB3" t="s">
        <v>133</v>
      </c>
      <c r="AC3" t="s">
        <v>68</v>
      </c>
      <c r="AD3" t="s">
        <v>134</v>
      </c>
      <c r="AE3" t="s">
        <v>131</v>
      </c>
      <c r="AF3" t="s">
        <v>132</v>
      </c>
      <c r="AG3" t="s">
        <v>70</v>
      </c>
      <c r="AH3" t="s">
        <v>132</v>
      </c>
      <c r="AL3" t="s">
        <v>54</v>
      </c>
      <c r="AT3" t="s">
        <v>72</v>
      </c>
      <c r="AU3" t="s">
        <v>72</v>
      </c>
      <c r="AV3" t="s">
        <v>73</v>
      </c>
      <c r="AW3" t="s">
        <v>72</v>
      </c>
      <c r="AX3" t="s">
        <v>72</v>
      </c>
      <c r="AY3" t="s">
        <v>72</v>
      </c>
    </row>
    <row r="4" spans="1:53">
      <c r="G4">
        <f>SUM(G2:G3)</f>
        <v>331578.15999999997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77CC-9467-4202-96F4-77EE6C51464C}">
  <dimension ref="A1:BA14"/>
  <sheetViews>
    <sheetView workbookViewId="0">
      <selection activeCell="G14" sqref="G14"/>
    </sheetView>
  </sheetViews>
  <sheetFormatPr defaultRowHeight="15"/>
  <cols>
    <col min="7" max="7" width="14.42578125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t="s">
        <v>53</v>
      </c>
      <c r="C2" t="s">
        <v>54</v>
      </c>
      <c r="E2" t="s">
        <v>55</v>
      </c>
      <c r="F2" t="s">
        <v>56</v>
      </c>
      <c r="G2" s="1">
        <v>10802</v>
      </c>
      <c r="H2" t="s">
        <v>57</v>
      </c>
      <c r="I2" t="s">
        <v>58</v>
      </c>
      <c r="L2" t="s">
        <v>59</v>
      </c>
      <c r="M2" t="s">
        <v>60</v>
      </c>
      <c r="O2" t="s">
        <v>61</v>
      </c>
      <c r="P2" t="s">
        <v>62</v>
      </c>
      <c r="R2" t="s">
        <v>63</v>
      </c>
      <c r="S2" t="s">
        <v>64</v>
      </c>
      <c r="T2" t="s">
        <v>63</v>
      </c>
      <c r="U2" t="s">
        <v>64</v>
      </c>
      <c r="V2" t="s">
        <v>65</v>
      </c>
      <c r="W2" t="s">
        <v>66</v>
      </c>
      <c r="AA2" s="1">
        <v>1</v>
      </c>
      <c r="AB2" t="s">
        <v>67</v>
      </c>
      <c r="AC2" t="s">
        <v>68</v>
      </c>
      <c r="AD2" t="s">
        <v>69</v>
      </c>
      <c r="AE2" t="s">
        <v>57</v>
      </c>
      <c r="AF2" t="s">
        <v>65</v>
      </c>
      <c r="AG2" t="s">
        <v>70</v>
      </c>
      <c r="AH2" t="s">
        <v>71</v>
      </c>
      <c r="AL2" t="s">
        <v>54</v>
      </c>
      <c r="AT2" t="s">
        <v>72</v>
      </c>
      <c r="AU2" t="s">
        <v>72</v>
      </c>
      <c r="AV2" t="s">
        <v>73</v>
      </c>
      <c r="AW2" t="s">
        <v>72</v>
      </c>
      <c r="AX2" t="s">
        <v>72</v>
      </c>
      <c r="AY2" t="s">
        <v>72</v>
      </c>
    </row>
    <row r="3" spans="1:53">
      <c r="B3" t="s">
        <v>53</v>
      </c>
      <c r="C3" t="s">
        <v>54</v>
      </c>
      <c r="E3" t="s">
        <v>55</v>
      </c>
      <c r="F3" t="s">
        <v>56</v>
      </c>
      <c r="G3" s="1">
        <v>8900</v>
      </c>
      <c r="H3" t="s">
        <v>74</v>
      </c>
      <c r="I3" t="s">
        <v>58</v>
      </c>
      <c r="L3" t="s">
        <v>59</v>
      </c>
      <c r="M3" t="s">
        <v>60</v>
      </c>
      <c r="O3" t="s">
        <v>61</v>
      </c>
      <c r="P3" t="s">
        <v>62</v>
      </c>
      <c r="R3" t="s">
        <v>63</v>
      </c>
      <c r="S3" t="s">
        <v>64</v>
      </c>
      <c r="T3" t="s">
        <v>63</v>
      </c>
      <c r="U3" t="s">
        <v>64</v>
      </c>
      <c r="V3" t="s">
        <v>65</v>
      </c>
      <c r="W3" t="s">
        <v>66</v>
      </c>
      <c r="AA3" s="1">
        <v>1</v>
      </c>
      <c r="AB3" t="s">
        <v>67</v>
      </c>
      <c r="AC3" t="s">
        <v>68</v>
      </c>
      <c r="AD3" t="s">
        <v>75</v>
      </c>
      <c r="AE3" t="s">
        <v>74</v>
      </c>
      <c r="AF3" t="s">
        <v>65</v>
      </c>
      <c r="AG3" t="s">
        <v>70</v>
      </c>
      <c r="AH3" t="s">
        <v>76</v>
      </c>
      <c r="AL3" t="s">
        <v>54</v>
      </c>
      <c r="AT3" t="s">
        <v>72</v>
      </c>
      <c r="AU3" t="s">
        <v>72</v>
      </c>
      <c r="AV3" t="s">
        <v>73</v>
      </c>
      <c r="AW3" t="s">
        <v>72</v>
      </c>
      <c r="AX3" t="s">
        <v>72</v>
      </c>
      <c r="AY3" t="s">
        <v>72</v>
      </c>
    </row>
    <row r="4" spans="1:53">
      <c r="B4" t="s">
        <v>53</v>
      </c>
      <c r="C4" t="s">
        <v>54</v>
      </c>
      <c r="E4" t="s">
        <v>77</v>
      </c>
      <c r="F4" t="s">
        <v>56</v>
      </c>
      <c r="G4" s="1">
        <v>57220.84</v>
      </c>
      <c r="H4" t="s">
        <v>78</v>
      </c>
      <c r="I4" t="s">
        <v>58</v>
      </c>
      <c r="L4" t="s">
        <v>59</v>
      </c>
      <c r="M4" t="s">
        <v>60</v>
      </c>
      <c r="O4" t="s">
        <v>61</v>
      </c>
      <c r="P4" t="s">
        <v>62</v>
      </c>
      <c r="R4" t="s">
        <v>63</v>
      </c>
      <c r="S4" t="s">
        <v>64</v>
      </c>
      <c r="T4" t="s">
        <v>63</v>
      </c>
      <c r="U4" t="s">
        <v>64</v>
      </c>
      <c r="V4" t="s">
        <v>65</v>
      </c>
      <c r="W4" t="s">
        <v>66</v>
      </c>
      <c r="AA4" s="1">
        <v>1</v>
      </c>
      <c r="AB4" t="s">
        <v>67</v>
      </c>
      <c r="AC4" t="s">
        <v>68</v>
      </c>
      <c r="AD4" t="s">
        <v>79</v>
      </c>
      <c r="AE4" t="s">
        <v>78</v>
      </c>
      <c r="AF4" t="s">
        <v>65</v>
      </c>
      <c r="AG4" t="s">
        <v>70</v>
      </c>
      <c r="AH4" t="s">
        <v>80</v>
      </c>
      <c r="AL4" t="s">
        <v>54</v>
      </c>
      <c r="AT4" t="s">
        <v>72</v>
      </c>
      <c r="AU4" t="s">
        <v>72</v>
      </c>
      <c r="AV4" t="s">
        <v>73</v>
      </c>
      <c r="AW4" t="s">
        <v>72</v>
      </c>
      <c r="AX4" t="s">
        <v>72</v>
      </c>
      <c r="AY4" t="s">
        <v>72</v>
      </c>
    </row>
    <row r="5" spans="1:53">
      <c r="B5" t="s">
        <v>53</v>
      </c>
      <c r="C5" t="s">
        <v>54</v>
      </c>
      <c r="E5" t="s">
        <v>55</v>
      </c>
      <c r="F5" t="s">
        <v>56</v>
      </c>
      <c r="G5" s="1">
        <v>6399</v>
      </c>
      <c r="H5" t="s">
        <v>81</v>
      </c>
      <c r="I5" t="s">
        <v>58</v>
      </c>
      <c r="L5" t="s">
        <v>59</v>
      </c>
      <c r="M5" t="s">
        <v>60</v>
      </c>
      <c r="O5" t="s">
        <v>61</v>
      </c>
      <c r="P5" t="s">
        <v>62</v>
      </c>
      <c r="R5" t="s">
        <v>63</v>
      </c>
      <c r="S5" t="s">
        <v>64</v>
      </c>
      <c r="T5" t="s">
        <v>63</v>
      </c>
      <c r="U5" t="s">
        <v>64</v>
      </c>
      <c r="V5" t="s">
        <v>65</v>
      </c>
      <c r="W5" t="s">
        <v>66</v>
      </c>
      <c r="AA5" s="1">
        <v>1</v>
      </c>
      <c r="AB5" t="s">
        <v>67</v>
      </c>
      <c r="AC5" t="s">
        <v>68</v>
      </c>
      <c r="AD5" t="s">
        <v>82</v>
      </c>
      <c r="AE5" t="s">
        <v>81</v>
      </c>
      <c r="AF5" t="s">
        <v>65</v>
      </c>
      <c r="AG5" t="s">
        <v>70</v>
      </c>
      <c r="AH5" t="s">
        <v>83</v>
      </c>
      <c r="AL5" t="s">
        <v>54</v>
      </c>
      <c r="AT5" t="s">
        <v>72</v>
      </c>
      <c r="AU5" t="s">
        <v>72</v>
      </c>
      <c r="AV5" t="s">
        <v>73</v>
      </c>
      <c r="AW5" t="s">
        <v>72</v>
      </c>
      <c r="AX5" t="s">
        <v>72</v>
      </c>
      <c r="AY5" t="s">
        <v>72</v>
      </c>
    </row>
    <row r="6" spans="1:53">
      <c r="B6" t="s">
        <v>53</v>
      </c>
      <c r="C6" t="s">
        <v>54</v>
      </c>
      <c r="E6" t="s">
        <v>84</v>
      </c>
      <c r="F6" t="s">
        <v>56</v>
      </c>
      <c r="G6" s="1">
        <v>103991</v>
      </c>
      <c r="H6" t="s">
        <v>85</v>
      </c>
      <c r="I6" t="s">
        <v>58</v>
      </c>
      <c r="L6" t="s">
        <v>59</v>
      </c>
      <c r="M6" t="s">
        <v>60</v>
      </c>
      <c r="O6" t="s">
        <v>61</v>
      </c>
      <c r="P6" t="s">
        <v>62</v>
      </c>
      <c r="R6" t="s">
        <v>63</v>
      </c>
      <c r="S6" t="s">
        <v>64</v>
      </c>
      <c r="T6" t="s">
        <v>63</v>
      </c>
      <c r="U6" t="s">
        <v>64</v>
      </c>
      <c r="V6" t="s">
        <v>65</v>
      </c>
      <c r="W6" t="s">
        <v>66</v>
      </c>
      <c r="AA6" s="1">
        <v>1</v>
      </c>
      <c r="AB6" t="s">
        <v>67</v>
      </c>
      <c r="AC6" t="s">
        <v>68</v>
      </c>
      <c r="AD6" t="s">
        <v>86</v>
      </c>
      <c r="AE6" t="s">
        <v>85</v>
      </c>
      <c r="AF6" t="s">
        <v>65</v>
      </c>
      <c r="AG6" t="s">
        <v>70</v>
      </c>
      <c r="AH6" t="s">
        <v>87</v>
      </c>
      <c r="AL6" t="s">
        <v>54</v>
      </c>
      <c r="AT6" t="s">
        <v>72</v>
      </c>
      <c r="AU6" t="s">
        <v>72</v>
      </c>
      <c r="AV6" t="s">
        <v>73</v>
      </c>
      <c r="AW6" t="s">
        <v>72</v>
      </c>
      <c r="AX6" t="s">
        <v>72</v>
      </c>
      <c r="AY6" t="s">
        <v>72</v>
      </c>
    </row>
    <row r="7" spans="1:53">
      <c r="B7" t="s">
        <v>53</v>
      </c>
      <c r="C7" t="s">
        <v>54</v>
      </c>
      <c r="E7" t="s">
        <v>55</v>
      </c>
      <c r="F7" t="s">
        <v>56</v>
      </c>
      <c r="G7" s="1">
        <v>10148</v>
      </c>
      <c r="H7" t="s">
        <v>88</v>
      </c>
      <c r="I7" t="s">
        <v>58</v>
      </c>
      <c r="L7" t="s">
        <v>59</v>
      </c>
      <c r="M7" t="s">
        <v>60</v>
      </c>
      <c r="O7" t="s">
        <v>61</v>
      </c>
      <c r="P7" t="s">
        <v>62</v>
      </c>
      <c r="R7" t="s">
        <v>63</v>
      </c>
      <c r="S7" t="s">
        <v>64</v>
      </c>
      <c r="T7" t="s">
        <v>63</v>
      </c>
      <c r="U7" t="s">
        <v>64</v>
      </c>
      <c r="V7" t="s">
        <v>65</v>
      </c>
      <c r="W7" t="s">
        <v>66</v>
      </c>
      <c r="AA7" s="1">
        <v>1</v>
      </c>
      <c r="AB7" t="s">
        <v>67</v>
      </c>
      <c r="AC7" t="s">
        <v>68</v>
      </c>
      <c r="AD7" t="s">
        <v>89</v>
      </c>
      <c r="AE7" t="s">
        <v>88</v>
      </c>
      <c r="AF7" t="s">
        <v>65</v>
      </c>
      <c r="AG7" t="s">
        <v>70</v>
      </c>
      <c r="AH7" t="s">
        <v>90</v>
      </c>
      <c r="AL7" t="s">
        <v>54</v>
      </c>
      <c r="AT7" t="s">
        <v>72</v>
      </c>
      <c r="AU7" t="s">
        <v>72</v>
      </c>
      <c r="AV7" t="s">
        <v>73</v>
      </c>
      <c r="AW7" t="s">
        <v>72</v>
      </c>
      <c r="AX7" t="s">
        <v>72</v>
      </c>
      <c r="AY7" t="s">
        <v>72</v>
      </c>
    </row>
    <row r="8" spans="1:53">
      <c r="B8" t="s">
        <v>53</v>
      </c>
      <c r="C8" t="s">
        <v>54</v>
      </c>
      <c r="E8" t="s">
        <v>91</v>
      </c>
      <c r="F8" t="s">
        <v>56</v>
      </c>
      <c r="G8" s="1">
        <v>1500</v>
      </c>
      <c r="H8" t="s">
        <v>92</v>
      </c>
      <c r="I8" t="s">
        <v>58</v>
      </c>
      <c r="L8" t="s">
        <v>59</v>
      </c>
      <c r="M8" t="s">
        <v>60</v>
      </c>
      <c r="O8" t="s">
        <v>61</v>
      </c>
      <c r="P8" t="s">
        <v>62</v>
      </c>
      <c r="R8" t="s">
        <v>63</v>
      </c>
      <c r="S8" t="s">
        <v>64</v>
      </c>
      <c r="T8" t="s">
        <v>63</v>
      </c>
      <c r="U8" t="s">
        <v>64</v>
      </c>
      <c r="V8" t="s">
        <v>65</v>
      </c>
      <c r="W8" t="s">
        <v>66</v>
      </c>
      <c r="AA8" s="1">
        <v>1</v>
      </c>
      <c r="AB8" t="s">
        <v>67</v>
      </c>
      <c r="AC8" t="s">
        <v>68</v>
      </c>
      <c r="AD8" t="s">
        <v>93</v>
      </c>
      <c r="AE8" t="s">
        <v>92</v>
      </c>
      <c r="AF8" t="s">
        <v>65</v>
      </c>
      <c r="AG8" t="s">
        <v>70</v>
      </c>
      <c r="AH8" t="s">
        <v>94</v>
      </c>
      <c r="AL8" t="s">
        <v>54</v>
      </c>
      <c r="AT8" t="s">
        <v>72</v>
      </c>
      <c r="AU8" t="s">
        <v>72</v>
      </c>
      <c r="AV8" t="s">
        <v>73</v>
      </c>
      <c r="AW8" t="s">
        <v>72</v>
      </c>
      <c r="AX8" t="s">
        <v>72</v>
      </c>
      <c r="AY8" t="s">
        <v>72</v>
      </c>
    </row>
    <row r="9" spans="1:53">
      <c r="B9" t="s">
        <v>53</v>
      </c>
      <c r="C9" t="s">
        <v>54</v>
      </c>
      <c r="E9" t="s">
        <v>91</v>
      </c>
      <c r="F9" t="s">
        <v>56</v>
      </c>
      <c r="G9" s="1">
        <v>45578.82</v>
      </c>
      <c r="H9" t="s">
        <v>95</v>
      </c>
      <c r="I9" t="s">
        <v>58</v>
      </c>
      <c r="L9" t="s">
        <v>59</v>
      </c>
      <c r="M9" t="s">
        <v>60</v>
      </c>
      <c r="O9" t="s">
        <v>61</v>
      </c>
      <c r="P9" t="s">
        <v>62</v>
      </c>
      <c r="R9" t="s">
        <v>63</v>
      </c>
      <c r="S9" t="s">
        <v>64</v>
      </c>
      <c r="T9" t="s">
        <v>63</v>
      </c>
      <c r="U9" t="s">
        <v>64</v>
      </c>
      <c r="V9" t="s">
        <v>65</v>
      </c>
      <c r="W9" t="s">
        <v>66</v>
      </c>
      <c r="AA9" s="1">
        <v>1</v>
      </c>
      <c r="AB9" t="s">
        <v>67</v>
      </c>
      <c r="AC9" t="s">
        <v>68</v>
      </c>
      <c r="AD9" t="s">
        <v>96</v>
      </c>
      <c r="AE9" t="s">
        <v>95</v>
      </c>
      <c r="AF9" t="s">
        <v>65</v>
      </c>
      <c r="AG9" t="s">
        <v>70</v>
      </c>
      <c r="AH9" t="s">
        <v>97</v>
      </c>
      <c r="AL9" t="s">
        <v>54</v>
      </c>
      <c r="AT9" t="s">
        <v>72</v>
      </c>
      <c r="AU9" t="s">
        <v>72</v>
      </c>
      <c r="AV9" t="s">
        <v>73</v>
      </c>
      <c r="AW9" t="s">
        <v>72</v>
      </c>
      <c r="AX9" t="s">
        <v>72</v>
      </c>
      <c r="AY9" t="s">
        <v>72</v>
      </c>
    </row>
    <row r="10" spans="1:53">
      <c r="B10" t="s">
        <v>53</v>
      </c>
      <c r="C10" t="s">
        <v>54</v>
      </c>
      <c r="E10" t="s">
        <v>98</v>
      </c>
      <c r="F10" t="s">
        <v>56</v>
      </c>
      <c r="G10" s="1">
        <v>17100</v>
      </c>
      <c r="H10" t="s">
        <v>99</v>
      </c>
      <c r="I10" t="s">
        <v>58</v>
      </c>
      <c r="L10" t="s">
        <v>59</v>
      </c>
      <c r="M10" t="s">
        <v>60</v>
      </c>
      <c r="O10" t="s">
        <v>61</v>
      </c>
      <c r="P10" t="s">
        <v>62</v>
      </c>
      <c r="R10" t="s">
        <v>63</v>
      </c>
      <c r="S10" t="s">
        <v>64</v>
      </c>
      <c r="T10" t="s">
        <v>63</v>
      </c>
      <c r="U10" t="s">
        <v>64</v>
      </c>
      <c r="V10" t="s">
        <v>65</v>
      </c>
      <c r="W10" t="s">
        <v>66</v>
      </c>
      <c r="AA10" s="1">
        <v>1</v>
      </c>
      <c r="AB10" t="s">
        <v>67</v>
      </c>
      <c r="AC10" t="s">
        <v>68</v>
      </c>
      <c r="AD10" t="s">
        <v>100</v>
      </c>
      <c r="AE10" t="s">
        <v>99</v>
      </c>
      <c r="AF10" t="s">
        <v>65</v>
      </c>
      <c r="AG10" t="s">
        <v>70</v>
      </c>
      <c r="AH10" t="s">
        <v>101</v>
      </c>
      <c r="AL10" t="s">
        <v>54</v>
      </c>
      <c r="AT10" t="s">
        <v>72</v>
      </c>
      <c r="AU10" t="s">
        <v>72</v>
      </c>
      <c r="AV10" t="s">
        <v>73</v>
      </c>
      <c r="AW10" t="s">
        <v>72</v>
      </c>
      <c r="AX10" t="s">
        <v>72</v>
      </c>
      <c r="AY10" t="s">
        <v>72</v>
      </c>
    </row>
    <row r="11" spans="1:53">
      <c r="B11" t="s">
        <v>53</v>
      </c>
      <c r="C11" t="s">
        <v>54</v>
      </c>
      <c r="E11" t="s">
        <v>84</v>
      </c>
      <c r="F11" t="s">
        <v>56</v>
      </c>
      <c r="G11" s="1">
        <v>1475528.12</v>
      </c>
      <c r="H11" t="s">
        <v>102</v>
      </c>
      <c r="I11" t="s">
        <v>58</v>
      </c>
      <c r="L11" t="s">
        <v>59</v>
      </c>
      <c r="M11" t="s">
        <v>60</v>
      </c>
      <c r="O11" t="s">
        <v>61</v>
      </c>
      <c r="P11" t="s">
        <v>62</v>
      </c>
      <c r="R11" t="s">
        <v>63</v>
      </c>
      <c r="S11" t="s">
        <v>64</v>
      </c>
      <c r="T11" t="s">
        <v>63</v>
      </c>
      <c r="U11" t="s">
        <v>64</v>
      </c>
      <c r="V11" t="s">
        <v>65</v>
      </c>
      <c r="W11" t="s">
        <v>66</v>
      </c>
      <c r="AA11" s="1">
        <v>1</v>
      </c>
      <c r="AB11" t="s">
        <v>67</v>
      </c>
      <c r="AC11" t="s">
        <v>68</v>
      </c>
      <c r="AD11" t="s">
        <v>103</v>
      </c>
      <c r="AE11" t="s">
        <v>102</v>
      </c>
      <c r="AF11" t="s">
        <v>65</v>
      </c>
      <c r="AG11" t="s">
        <v>70</v>
      </c>
      <c r="AH11" t="s">
        <v>104</v>
      </c>
      <c r="AL11" t="s">
        <v>54</v>
      </c>
      <c r="AT11" t="s">
        <v>72</v>
      </c>
      <c r="AU11" t="s">
        <v>72</v>
      </c>
      <c r="AV11" t="s">
        <v>73</v>
      </c>
      <c r="AW11" t="s">
        <v>72</v>
      </c>
      <c r="AX11" t="s">
        <v>72</v>
      </c>
      <c r="AY11" t="s">
        <v>72</v>
      </c>
    </row>
    <row r="12" spans="1:53">
      <c r="B12" t="s">
        <v>53</v>
      </c>
      <c r="C12" t="s">
        <v>54</v>
      </c>
      <c r="E12" t="s">
        <v>105</v>
      </c>
      <c r="F12" t="s">
        <v>56</v>
      </c>
      <c r="G12" s="1">
        <v>964550</v>
      </c>
      <c r="H12" t="s">
        <v>106</v>
      </c>
      <c r="I12" t="s">
        <v>58</v>
      </c>
      <c r="L12" t="s">
        <v>59</v>
      </c>
      <c r="M12" t="s">
        <v>60</v>
      </c>
      <c r="O12" t="s">
        <v>61</v>
      </c>
      <c r="P12" t="s">
        <v>62</v>
      </c>
      <c r="R12" t="s">
        <v>63</v>
      </c>
      <c r="S12" t="s">
        <v>64</v>
      </c>
      <c r="T12" t="s">
        <v>63</v>
      </c>
      <c r="U12" t="s">
        <v>64</v>
      </c>
      <c r="V12" t="s">
        <v>65</v>
      </c>
      <c r="W12" t="s">
        <v>66</v>
      </c>
      <c r="AA12" s="1">
        <v>1</v>
      </c>
      <c r="AB12" t="s">
        <v>67</v>
      </c>
      <c r="AC12" t="s">
        <v>68</v>
      </c>
      <c r="AD12" t="s">
        <v>107</v>
      </c>
      <c r="AE12" t="s">
        <v>106</v>
      </c>
      <c r="AF12" t="s">
        <v>65</v>
      </c>
      <c r="AG12" t="s">
        <v>70</v>
      </c>
      <c r="AH12" t="s">
        <v>108</v>
      </c>
      <c r="AL12" t="s">
        <v>54</v>
      </c>
      <c r="AT12" t="s">
        <v>72</v>
      </c>
      <c r="AU12" t="s">
        <v>72</v>
      </c>
      <c r="AV12" t="s">
        <v>73</v>
      </c>
      <c r="AW12" t="s">
        <v>72</v>
      </c>
      <c r="AX12" t="s">
        <v>72</v>
      </c>
      <c r="AY12" t="s">
        <v>72</v>
      </c>
    </row>
    <row r="13" spans="1:53">
      <c r="B13" t="s">
        <v>53</v>
      </c>
      <c r="C13" t="s">
        <v>54</v>
      </c>
      <c r="E13" t="s">
        <v>105</v>
      </c>
      <c r="F13" t="s">
        <v>56</v>
      </c>
      <c r="G13" s="1">
        <v>52233000</v>
      </c>
      <c r="H13" t="s">
        <v>109</v>
      </c>
      <c r="I13" t="s">
        <v>58</v>
      </c>
      <c r="L13" t="s">
        <v>59</v>
      </c>
      <c r="M13" t="s">
        <v>60</v>
      </c>
      <c r="O13" t="s">
        <v>61</v>
      </c>
      <c r="P13" t="s">
        <v>62</v>
      </c>
      <c r="R13" t="s">
        <v>63</v>
      </c>
      <c r="S13" t="s">
        <v>64</v>
      </c>
      <c r="T13" t="s">
        <v>63</v>
      </c>
      <c r="U13" t="s">
        <v>64</v>
      </c>
      <c r="V13" t="s">
        <v>65</v>
      </c>
      <c r="W13" t="s">
        <v>66</v>
      </c>
      <c r="AA13" s="1">
        <v>1</v>
      </c>
      <c r="AB13" t="s">
        <v>67</v>
      </c>
      <c r="AC13" t="s">
        <v>68</v>
      </c>
      <c r="AD13" t="s">
        <v>110</v>
      </c>
      <c r="AE13" t="s">
        <v>109</v>
      </c>
      <c r="AF13" t="s">
        <v>65</v>
      </c>
      <c r="AG13" t="s">
        <v>70</v>
      </c>
      <c r="AH13" t="s">
        <v>111</v>
      </c>
      <c r="AL13" t="s">
        <v>54</v>
      </c>
      <c r="AT13" t="s">
        <v>72</v>
      </c>
      <c r="AU13" t="s">
        <v>72</v>
      </c>
      <c r="AV13" t="s">
        <v>73</v>
      </c>
      <c r="AW13" t="s">
        <v>72</v>
      </c>
      <c r="AX13" t="s">
        <v>72</v>
      </c>
      <c r="AY13" t="s">
        <v>72</v>
      </c>
    </row>
    <row r="14" spans="1:53">
      <c r="G14">
        <f>SUM(G2:G13)</f>
        <v>54934717.780000001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D7AF-1952-4FD0-9940-61E6001ACDE2}">
  <dimension ref="A1:BA2"/>
  <sheetViews>
    <sheetView workbookViewId="0">
      <selection activeCell="G2" sqref="G2"/>
    </sheetView>
  </sheetViews>
  <sheetFormatPr defaultRowHeight="15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B2" t="s">
        <v>53</v>
      </c>
      <c r="C2" t="s">
        <v>54</v>
      </c>
      <c r="E2" t="s">
        <v>120</v>
      </c>
      <c r="F2" t="s">
        <v>56</v>
      </c>
      <c r="G2" s="1">
        <v>261775.56</v>
      </c>
      <c r="H2" t="s">
        <v>121</v>
      </c>
      <c r="I2" t="s">
        <v>53</v>
      </c>
      <c r="L2" t="s">
        <v>59</v>
      </c>
      <c r="M2" t="s">
        <v>60</v>
      </c>
      <c r="O2" t="s">
        <v>122</v>
      </c>
      <c r="P2" t="s">
        <v>123</v>
      </c>
      <c r="R2" t="s">
        <v>63</v>
      </c>
      <c r="S2" t="s">
        <v>64</v>
      </c>
      <c r="T2" t="s">
        <v>63</v>
      </c>
      <c r="U2" t="s">
        <v>64</v>
      </c>
      <c r="V2" t="s">
        <v>124</v>
      </c>
      <c r="W2" t="s">
        <v>125</v>
      </c>
      <c r="AA2" s="1">
        <v>1</v>
      </c>
      <c r="AB2" t="s">
        <v>126</v>
      </c>
      <c r="AC2" t="s">
        <v>68</v>
      </c>
      <c r="AD2" t="s">
        <v>127</v>
      </c>
      <c r="AE2" t="s">
        <v>121</v>
      </c>
      <c r="AF2" t="s">
        <v>128</v>
      </c>
      <c r="AG2" t="s">
        <v>70</v>
      </c>
      <c r="AH2" t="s">
        <v>129</v>
      </c>
      <c r="AL2" t="s">
        <v>54</v>
      </c>
      <c r="AT2" t="s">
        <v>72</v>
      </c>
      <c r="AU2" t="s">
        <v>72</v>
      </c>
      <c r="AV2" t="s">
        <v>73</v>
      </c>
      <c r="AW2" t="s">
        <v>72</v>
      </c>
      <c r="AX2" t="s">
        <v>72</v>
      </c>
      <c r="AY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Worksheet</vt:lpstr>
      <vt:lpstr>Stanbic IBTC BANK PLC</vt:lpstr>
      <vt:lpstr>POLARIS BANK</vt:lpstr>
      <vt:lpstr>FIRST BANK OF NIGERIA PLC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2023-02-03T08:36:50Z</dcterms:created>
  <dcterms:modified xsi:type="dcterms:W3CDTF">2023-02-03T09:18:04Z</dcterms:modified>
</cp:coreProperties>
</file>