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OT 44(C)\OLDDOT44\MyDocuments\cpd test checker\SOKOTO STATE PAYARENA BANK BRANCH\SOKOTO STATE SCHOOL BOARD\SETTLEMENT REPORT\MONTH OF FEBRUARY 2023\"/>
    </mc:Choice>
  </mc:AlternateContent>
  <xr:revisionPtr revIDLastSave="0" documentId="8_{46470032-9F77-43FA-AEA5-A85F537D0230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OIRS PAYARENA BANK BRANCH REPO" sheetId="1" r:id="rId1"/>
    <sheet name="Stanbic IBTC BANK PLC" sheetId="3" r:id="rId2"/>
    <sheet name="FIRST BANK OF NIGERIA PLC" sheetId="2" r:id="rId3"/>
  </sheets>
  <definedNames>
    <definedName name="_xlnm._FilterDatabase" localSheetId="0" hidden="1">'SOIRS PAYARENA BANK BRANCH REPO'!$A$1:$BE$10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8" i="3"/>
  <c r="G11" i="1"/>
  <c r="H11" i="1"/>
  <c r="I11" i="1"/>
  <c r="J11" i="1"/>
  <c r="K11" i="1"/>
  <c r="K10" i="1"/>
  <c r="J10" i="1" s="1"/>
  <c r="I10" i="1"/>
  <c r="H10" i="1"/>
  <c r="K9" i="1"/>
  <c r="J9" i="1" s="1"/>
  <c r="I9" i="1"/>
  <c r="H9" i="1"/>
  <c r="K8" i="1"/>
  <c r="J8" i="1" s="1"/>
  <c r="I8" i="1"/>
  <c r="H8" i="1"/>
  <c r="K7" i="1"/>
  <c r="J7" i="1" s="1"/>
  <c r="I7" i="1"/>
  <c r="H7" i="1"/>
  <c r="K6" i="1"/>
  <c r="J6" i="1" s="1"/>
  <c r="I6" i="1"/>
  <c r="H6" i="1"/>
  <c r="K5" i="1"/>
  <c r="J5" i="1" s="1"/>
  <c r="I5" i="1"/>
  <c r="H5" i="1"/>
  <c r="K4" i="1"/>
  <c r="J4" i="1" s="1"/>
  <c r="I4" i="1"/>
  <c r="H4" i="1"/>
  <c r="K3" i="1"/>
  <c r="J3" i="1" s="1"/>
  <c r="I3" i="1"/>
  <c r="H3" i="1"/>
  <c r="K2" i="1"/>
  <c r="J2" i="1" s="1"/>
  <c r="I2" i="1"/>
  <c r="H2" i="1"/>
</calcChain>
</file>

<file path=xl/sharedStrings.xml><?xml version="1.0" encoding="utf-8"?>
<sst xmlns="http://schemas.openxmlformats.org/spreadsheetml/2006/main" count="955" uniqueCount="110">
  <si>
    <t>GID</t>
  </si>
  <si>
    <t>OPDATE</t>
  </si>
  <si>
    <t>ITEMNO</t>
  </si>
  <si>
    <t>TRANNO</t>
  </si>
  <si>
    <t>APPLICANTNAME</t>
  </si>
  <si>
    <t>APPTYPE</t>
  </si>
  <si>
    <t>TRANAMOUNT</t>
  </si>
  <si>
    <t>APPID</t>
  </si>
  <si>
    <t>TRANDATE</t>
  </si>
  <si>
    <t>FULLREM</t>
  </si>
  <si>
    <t>PAYMENT_MODE</t>
  </si>
  <si>
    <t>RESPONSECODE</t>
  </si>
  <si>
    <t>APPROVALCODE</t>
  </si>
  <si>
    <t>UPDATE_STATE</t>
  </si>
  <si>
    <t>BANKNAME</t>
  </si>
  <si>
    <t>BANKCODE</t>
  </si>
  <si>
    <t>BRANCHNAME</t>
  </si>
  <si>
    <t>ACCOUNTNO_BANK</t>
  </si>
  <si>
    <t>ACCOUNTNAME_BANK</t>
  </si>
  <si>
    <t>PRODUCT_ACCT</t>
  </si>
  <si>
    <t>PRODUCTNAME</t>
  </si>
  <si>
    <t>CLERKID</t>
  </si>
  <si>
    <t>IP_ADDRESS</t>
  </si>
  <si>
    <t>RETAILERID</t>
  </si>
  <si>
    <t>TERMID</t>
  </si>
  <si>
    <t>TRANCURRENCY</t>
  </si>
  <si>
    <t>WEBSERVER_UPDATE</t>
  </si>
  <si>
    <t>BRANCHCODE</t>
  </si>
  <si>
    <t>PAYMENT_STATUS</t>
  </si>
  <si>
    <t>ID</t>
  </si>
  <si>
    <t>REFERENCENO</t>
  </si>
  <si>
    <t>AUTORIZERID</t>
  </si>
  <si>
    <t>SETTLED_STATUS</t>
  </si>
  <si>
    <t>DEPOSITSLIPNO</t>
  </si>
  <si>
    <t>URL</t>
  </si>
  <si>
    <t>STATECODE</t>
  </si>
  <si>
    <t>STATENAME</t>
  </si>
  <si>
    <t>TEXTMESS</t>
  </si>
  <si>
    <t>EMAIL</t>
  </si>
  <si>
    <t>PAYERSTATE</t>
  </si>
  <si>
    <t>PAYERSEX</t>
  </si>
  <si>
    <t>PAYERPHONE</t>
  </si>
  <si>
    <t>PAYERLOCATION</t>
  </si>
  <si>
    <t>ELIESTWINNINGCODE</t>
  </si>
  <si>
    <t>PAYMENTREFERENCE</t>
  </si>
  <si>
    <t>TRANSACTIONTYPE</t>
  </si>
  <si>
    <t>TRANSACTIONSTATUS</t>
  </si>
  <si>
    <t>COLLECTIONCODE</t>
  </si>
  <si>
    <t>NETAMOUNT</t>
  </si>
  <si>
    <t>BANKCHARGE</t>
  </si>
  <si>
    <t>UPSLCHARGE</t>
  </si>
  <si>
    <t>EXPIRYDATE</t>
  </si>
  <si>
    <t>RESPONSE</t>
  </si>
  <si>
    <t/>
  </si>
  <si>
    <t>Generic Bill</t>
  </si>
  <si>
    <t>PREMIUM PENSION LTD</t>
  </si>
  <si>
    <t>SOIRS SCHOOL FEE - Sokoto State eTax</t>
  </si>
  <si>
    <t>30044502</t>
  </si>
  <si>
    <t>00</t>
  </si>
  <si>
    <t>UPSL0913</t>
  </si>
  <si>
    <t>FIRST BANK OF NIGERIA PLC</t>
  </si>
  <si>
    <t>011</t>
  </si>
  <si>
    <t>0000000000</t>
  </si>
  <si>
    <t>Collection</t>
  </si>
  <si>
    <t>TN034002</t>
  </si>
  <si>
    <t>172.20.12.93</t>
  </si>
  <si>
    <t>377</t>
  </si>
  <si>
    <t>Y</t>
  </si>
  <si>
    <t>UPSL30044502</t>
  </si>
  <si>
    <t>8382</t>
  </si>
  <si>
    <t>N</t>
  </si>
  <si>
    <t>83179785</t>
  </si>
  <si>
    <t>014</t>
  </si>
  <si>
    <t>47950362</t>
  </si>
  <si>
    <t>UPSL47950362</t>
  </si>
  <si>
    <t>83179784</t>
  </si>
  <si>
    <t>53580609</t>
  </si>
  <si>
    <t>UPSL53580609</t>
  </si>
  <si>
    <t>83179783</t>
  </si>
  <si>
    <t>PRUDENTIAL GUARDS LIMITED</t>
  </si>
  <si>
    <t>81112594</t>
  </si>
  <si>
    <t>Stanbic IBTC BANK PLC</t>
  </si>
  <si>
    <t>221</t>
  </si>
  <si>
    <t>467622</t>
  </si>
  <si>
    <t>41.203.116.133</t>
  </si>
  <si>
    <t>000045</t>
  </si>
  <si>
    <t>UPSL81112594</t>
  </si>
  <si>
    <t>87346610</t>
  </si>
  <si>
    <t>467621</t>
  </si>
  <si>
    <t>UPSL87346610</t>
  </si>
  <si>
    <t>SERVTRUST LIMITED</t>
  </si>
  <si>
    <t>60464070</t>
  </si>
  <si>
    <t>467616</t>
  </si>
  <si>
    <t>UPSL60464070</t>
  </si>
  <si>
    <t>WEBB FONTAINE NIGERIA LIMITED</t>
  </si>
  <si>
    <t>33089835</t>
  </si>
  <si>
    <t>467619</t>
  </si>
  <si>
    <t>UPSL33089835</t>
  </si>
  <si>
    <t>UNILEVER NIGERIA PLC</t>
  </si>
  <si>
    <t>71818291</t>
  </si>
  <si>
    <t>467615</t>
  </si>
  <si>
    <t>UPSL71818291</t>
  </si>
  <si>
    <t>TOTAL ENERGIES MARKETING NIGERIA PLC</t>
  </si>
  <si>
    <t>60795160</t>
  </si>
  <si>
    <t>467618</t>
  </si>
  <si>
    <t>UPSL60795160</t>
  </si>
  <si>
    <t>AMT DUE SOKOTO</t>
  </si>
  <si>
    <t>UP</t>
  </si>
  <si>
    <t>AMT DUE IDS</t>
  </si>
  <si>
    <t>VAT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</si>
</sst>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indexed="8"/>
      <name val="Calibri"/>
      <family val="2"/>
      <scheme val="minor"/>
    </font>
    <font>
      <b/>
      <sz val="12"/>
      <color indexed="12"/>
      <name val="Calibri"/>
      <family val="2"/>
    </font>
    <font>
      <sz val="10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/>
    <xf numFmtId="0" fontId="2" fillId="0" borderId="0" xfId="0" applyFont="1"/>
    <xf numFmtId="22" fontId="2" fillId="0" borderId="0" xfId="0" applyNumberFormat="1" applyFont="1"/>
    <xf numFmtId="43" fontId="4" fillId="2" borderId="0" xfId="1" applyFont="1" applyFill="1"/>
    <xf numFmtId="43" fontId="0" fillId="3" borderId="0" xfId="1" applyFont="1" applyFill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1"/>
  <sheetViews>
    <sheetView tabSelected="1" workbookViewId="0">
      <selection activeCell="D16" sqref="D16"/>
    </sheetView>
  </sheetViews>
  <sheetFormatPr defaultRowHeight="15" x14ac:dyDescent="0.25"/>
  <cols>
    <col min="6" max="6" width="22.28515625" customWidth="1"/>
    <col min="8" max="8" width="20.42578125" style="6" bestFit="1" customWidth="1"/>
    <col min="9" max="9" width="21.28515625" style="6" bestFit="1" customWidth="1"/>
    <col min="10" max="11" width="17.28515625" style="6" customWidth="1"/>
  </cols>
  <sheetData>
    <row r="1" spans="1:57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4" t="s">
        <v>106</v>
      </c>
      <c r="I1" s="4" t="s">
        <v>107</v>
      </c>
      <c r="J1" s="4" t="s">
        <v>108</v>
      </c>
      <c r="K1" s="4" t="s">
        <v>109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</row>
    <row r="2" spans="1:57" x14ac:dyDescent="0.25">
      <c r="A2" s="2" t="s">
        <v>53</v>
      </c>
      <c r="B2" s="3">
        <v>44963.490289351852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2120.27</v>
      </c>
      <c r="H2" s="5">
        <f t="shared" ref="H2:H10" si="0">G2*88%</f>
        <v>1865.8376000000001</v>
      </c>
      <c r="I2" s="5">
        <f t="shared" ref="I2:I10" si="1">2%*G2</f>
        <v>42.4054</v>
      </c>
      <c r="J2" s="5">
        <f t="shared" ref="J2:J10" si="2">G2*10%-K2</f>
        <v>208.84659500000001</v>
      </c>
      <c r="K2" s="5">
        <f t="shared" ref="K2:K10" si="3">7.5%*I2</f>
        <v>3.1804049999999999</v>
      </c>
      <c r="L2" s="2" t="s">
        <v>57</v>
      </c>
      <c r="M2" s="3">
        <v>44963.489224537036</v>
      </c>
      <c r="N2" s="2" t="s">
        <v>53</v>
      </c>
      <c r="O2" s="2" t="s">
        <v>53</v>
      </c>
      <c r="P2" s="2" t="s">
        <v>58</v>
      </c>
      <c r="Q2" s="2" t="s">
        <v>59</v>
      </c>
      <c r="R2" s="2" t="s">
        <v>53</v>
      </c>
      <c r="S2" s="2" t="s">
        <v>60</v>
      </c>
      <c r="T2" s="2" t="s">
        <v>61</v>
      </c>
      <c r="U2" s="2" t="s">
        <v>53</v>
      </c>
      <c r="V2" s="2" t="s">
        <v>62</v>
      </c>
      <c r="W2" s="2" t="s">
        <v>63</v>
      </c>
      <c r="X2" s="2" t="s">
        <v>62</v>
      </c>
      <c r="Y2" s="2" t="s">
        <v>63</v>
      </c>
      <c r="Z2" s="2" t="s">
        <v>64</v>
      </c>
      <c r="AA2" s="2" t="s">
        <v>65</v>
      </c>
      <c r="AB2" s="2" t="s">
        <v>53</v>
      </c>
      <c r="AC2" s="2" t="s">
        <v>53</v>
      </c>
      <c r="AD2" s="2" t="s">
        <v>53</v>
      </c>
      <c r="AE2" s="2">
        <v>1</v>
      </c>
      <c r="AF2" s="2" t="s">
        <v>66</v>
      </c>
      <c r="AG2" s="2" t="s">
        <v>67</v>
      </c>
      <c r="AH2" s="2" t="s">
        <v>68</v>
      </c>
      <c r="AI2" s="2" t="s">
        <v>57</v>
      </c>
      <c r="AJ2" s="2" t="s">
        <v>69</v>
      </c>
      <c r="AK2" s="2" t="s">
        <v>70</v>
      </c>
      <c r="AL2" s="2" t="s">
        <v>71</v>
      </c>
      <c r="AM2" s="2" t="s">
        <v>53</v>
      </c>
      <c r="AN2" s="2" t="s">
        <v>53</v>
      </c>
      <c r="AO2" s="2" t="s">
        <v>53</v>
      </c>
      <c r="AP2" s="2" t="s">
        <v>54</v>
      </c>
      <c r="AQ2" s="2" t="s">
        <v>53</v>
      </c>
      <c r="AR2" s="2" t="s">
        <v>53</v>
      </c>
      <c r="AS2" s="2" t="s">
        <v>53</v>
      </c>
      <c r="AT2" s="2" t="s">
        <v>53</v>
      </c>
      <c r="AU2" s="2" t="s">
        <v>53</v>
      </c>
      <c r="AV2" s="2" t="s">
        <v>53</v>
      </c>
      <c r="AW2" s="2" t="s">
        <v>53</v>
      </c>
      <c r="AZ2" s="2" t="s">
        <v>72</v>
      </c>
      <c r="BD2" s="2" t="s">
        <v>53</v>
      </c>
      <c r="BE2" s="2" t="s">
        <v>53</v>
      </c>
    </row>
    <row r="3" spans="1:57" x14ac:dyDescent="0.25">
      <c r="A3" s="2" t="s">
        <v>53</v>
      </c>
      <c r="B3" s="3">
        <v>44963.486817129633</v>
      </c>
      <c r="C3" s="2" t="s">
        <v>54</v>
      </c>
      <c r="D3" s="2" t="s">
        <v>53</v>
      </c>
      <c r="E3" s="2" t="s">
        <v>55</v>
      </c>
      <c r="F3" s="2" t="s">
        <v>56</v>
      </c>
      <c r="G3" s="2">
        <v>54890.85</v>
      </c>
      <c r="H3" s="5">
        <f t="shared" si="0"/>
        <v>48303.947999999997</v>
      </c>
      <c r="I3" s="5">
        <f t="shared" si="1"/>
        <v>1097.817</v>
      </c>
      <c r="J3" s="5">
        <f t="shared" si="2"/>
        <v>5406.7487250000004</v>
      </c>
      <c r="K3" s="5">
        <f t="shared" si="3"/>
        <v>82.336275000000001</v>
      </c>
      <c r="L3" s="2" t="s">
        <v>73</v>
      </c>
      <c r="M3" s="3">
        <v>44963.484189814815</v>
      </c>
      <c r="N3" s="2" t="s">
        <v>53</v>
      </c>
      <c r="O3" s="2" t="s">
        <v>53</v>
      </c>
      <c r="P3" s="2" t="s">
        <v>58</v>
      </c>
      <c r="Q3" s="2" t="s">
        <v>59</v>
      </c>
      <c r="R3" s="2" t="s">
        <v>53</v>
      </c>
      <c r="S3" s="2" t="s">
        <v>60</v>
      </c>
      <c r="T3" s="2" t="s">
        <v>61</v>
      </c>
      <c r="U3" s="2" t="s">
        <v>53</v>
      </c>
      <c r="V3" s="2" t="s">
        <v>62</v>
      </c>
      <c r="W3" s="2" t="s">
        <v>63</v>
      </c>
      <c r="X3" s="2" t="s">
        <v>62</v>
      </c>
      <c r="Y3" s="2" t="s">
        <v>63</v>
      </c>
      <c r="Z3" s="2" t="s">
        <v>64</v>
      </c>
      <c r="AA3" s="2" t="s">
        <v>65</v>
      </c>
      <c r="AB3" s="2" t="s">
        <v>53</v>
      </c>
      <c r="AC3" s="2" t="s">
        <v>53</v>
      </c>
      <c r="AD3" s="2" t="s">
        <v>53</v>
      </c>
      <c r="AE3" s="2">
        <v>1</v>
      </c>
      <c r="AF3" s="2" t="s">
        <v>66</v>
      </c>
      <c r="AG3" s="2" t="s">
        <v>67</v>
      </c>
      <c r="AH3" s="2" t="s">
        <v>74</v>
      </c>
      <c r="AI3" s="2" t="s">
        <v>73</v>
      </c>
      <c r="AJ3" s="2" t="s">
        <v>69</v>
      </c>
      <c r="AK3" s="2" t="s">
        <v>70</v>
      </c>
      <c r="AL3" s="2" t="s">
        <v>75</v>
      </c>
      <c r="AM3" s="2" t="s">
        <v>53</v>
      </c>
      <c r="AN3" s="2" t="s">
        <v>53</v>
      </c>
      <c r="AO3" s="2" t="s">
        <v>53</v>
      </c>
      <c r="AP3" s="2" t="s">
        <v>54</v>
      </c>
      <c r="AQ3" s="2" t="s">
        <v>53</v>
      </c>
      <c r="AR3" s="2" t="s">
        <v>53</v>
      </c>
      <c r="AS3" s="2" t="s">
        <v>53</v>
      </c>
      <c r="AT3" s="2" t="s">
        <v>53</v>
      </c>
      <c r="AU3" s="2" t="s">
        <v>53</v>
      </c>
      <c r="AV3" s="2" t="s">
        <v>53</v>
      </c>
      <c r="AW3" s="2" t="s">
        <v>53</v>
      </c>
      <c r="AZ3" s="2" t="s">
        <v>72</v>
      </c>
      <c r="BD3" s="2" t="s">
        <v>53</v>
      </c>
      <c r="BE3" s="2" t="s">
        <v>53</v>
      </c>
    </row>
    <row r="4" spans="1:57" x14ac:dyDescent="0.25">
      <c r="A4" s="2" t="s">
        <v>53</v>
      </c>
      <c r="B4" s="3">
        <v>44963.481261574074</v>
      </c>
      <c r="C4" s="2" t="s">
        <v>54</v>
      </c>
      <c r="D4" s="2" t="s">
        <v>53</v>
      </c>
      <c r="E4" s="2" t="s">
        <v>55</v>
      </c>
      <c r="F4" s="2" t="s">
        <v>56</v>
      </c>
      <c r="G4" s="2">
        <v>6000</v>
      </c>
      <c r="H4" s="5">
        <f t="shared" si="0"/>
        <v>5280</v>
      </c>
      <c r="I4" s="5">
        <f t="shared" si="1"/>
        <v>120</v>
      </c>
      <c r="J4" s="5">
        <f t="shared" si="2"/>
        <v>591</v>
      </c>
      <c r="K4" s="5">
        <f t="shared" si="3"/>
        <v>9</v>
      </c>
      <c r="L4" s="2" t="s">
        <v>76</v>
      </c>
      <c r="M4" s="3">
        <v>44963.479120370372</v>
      </c>
      <c r="N4" s="2" t="s">
        <v>53</v>
      </c>
      <c r="O4" s="2" t="s">
        <v>53</v>
      </c>
      <c r="P4" s="2" t="s">
        <v>58</v>
      </c>
      <c r="Q4" s="2" t="s">
        <v>59</v>
      </c>
      <c r="R4" s="2" t="s">
        <v>53</v>
      </c>
      <c r="S4" s="2" t="s">
        <v>60</v>
      </c>
      <c r="T4" s="2" t="s">
        <v>61</v>
      </c>
      <c r="U4" s="2" t="s">
        <v>53</v>
      </c>
      <c r="V4" s="2" t="s">
        <v>62</v>
      </c>
      <c r="W4" s="2" t="s">
        <v>63</v>
      </c>
      <c r="X4" s="2" t="s">
        <v>62</v>
      </c>
      <c r="Y4" s="2" t="s">
        <v>63</v>
      </c>
      <c r="Z4" s="2" t="s">
        <v>64</v>
      </c>
      <c r="AA4" s="2" t="s">
        <v>65</v>
      </c>
      <c r="AB4" s="2" t="s">
        <v>53</v>
      </c>
      <c r="AC4" s="2" t="s">
        <v>53</v>
      </c>
      <c r="AD4" s="2" t="s">
        <v>53</v>
      </c>
      <c r="AE4" s="2">
        <v>1</v>
      </c>
      <c r="AF4" s="2" t="s">
        <v>66</v>
      </c>
      <c r="AG4" s="2" t="s">
        <v>67</v>
      </c>
      <c r="AH4" s="2" t="s">
        <v>77</v>
      </c>
      <c r="AI4" s="2" t="s">
        <v>76</v>
      </c>
      <c r="AJ4" s="2" t="s">
        <v>69</v>
      </c>
      <c r="AK4" s="2" t="s">
        <v>70</v>
      </c>
      <c r="AL4" s="2" t="s">
        <v>78</v>
      </c>
      <c r="AM4" s="2" t="s">
        <v>53</v>
      </c>
      <c r="AN4" s="2" t="s">
        <v>53</v>
      </c>
      <c r="AO4" s="2" t="s">
        <v>53</v>
      </c>
      <c r="AP4" s="2" t="s">
        <v>54</v>
      </c>
      <c r="AQ4" s="2" t="s">
        <v>53</v>
      </c>
      <c r="AR4" s="2" t="s">
        <v>53</v>
      </c>
      <c r="AS4" s="2" t="s">
        <v>53</v>
      </c>
      <c r="AT4" s="2" t="s">
        <v>53</v>
      </c>
      <c r="AU4" s="2" t="s">
        <v>53</v>
      </c>
      <c r="AV4" s="2" t="s">
        <v>53</v>
      </c>
      <c r="AW4" s="2" t="s">
        <v>53</v>
      </c>
      <c r="AZ4" s="2" t="s">
        <v>72</v>
      </c>
      <c r="BD4" s="2" t="s">
        <v>53</v>
      </c>
      <c r="BE4" s="2" t="s">
        <v>53</v>
      </c>
    </row>
    <row r="5" spans="1:57" x14ac:dyDescent="0.25">
      <c r="A5" s="2" t="s">
        <v>53</v>
      </c>
      <c r="B5" s="3">
        <v>44963.47693287037</v>
      </c>
      <c r="C5" s="2" t="s">
        <v>54</v>
      </c>
      <c r="D5" s="2" t="s">
        <v>53</v>
      </c>
      <c r="E5" s="2" t="s">
        <v>79</v>
      </c>
      <c r="F5" s="2" t="s">
        <v>56</v>
      </c>
      <c r="G5" s="2">
        <v>2700</v>
      </c>
      <c r="H5" s="5">
        <f t="shared" si="0"/>
        <v>2376</v>
      </c>
      <c r="I5" s="5">
        <f t="shared" si="1"/>
        <v>54</v>
      </c>
      <c r="J5" s="5">
        <f t="shared" si="2"/>
        <v>265.95</v>
      </c>
      <c r="K5" s="5">
        <f t="shared" si="3"/>
        <v>4.05</v>
      </c>
      <c r="L5" s="2" t="s">
        <v>80</v>
      </c>
      <c r="M5" s="3">
        <v>44963.46166666667</v>
      </c>
      <c r="N5" s="2" t="s">
        <v>53</v>
      </c>
      <c r="O5" s="2" t="s">
        <v>53</v>
      </c>
      <c r="P5" s="2" t="s">
        <v>58</v>
      </c>
      <c r="Q5" s="2" t="s">
        <v>59</v>
      </c>
      <c r="R5" s="2" t="s">
        <v>53</v>
      </c>
      <c r="S5" s="2" t="s">
        <v>81</v>
      </c>
      <c r="T5" s="2" t="s">
        <v>82</v>
      </c>
      <c r="U5" s="2" t="s">
        <v>53</v>
      </c>
      <c r="V5" s="2" t="s">
        <v>62</v>
      </c>
      <c r="W5" s="2" t="s">
        <v>63</v>
      </c>
      <c r="X5" s="2" t="s">
        <v>62</v>
      </c>
      <c r="Y5" s="2" t="s">
        <v>63</v>
      </c>
      <c r="Z5" s="2" t="s">
        <v>83</v>
      </c>
      <c r="AA5" s="2" t="s">
        <v>84</v>
      </c>
      <c r="AB5" s="2" t="s">
        <v>53</v>
      </c>
      <c r="AC5" s="2" t="s">
        <v>53</v>
      </c>
      <c r="AD5" s="2" t="s">
        <v>53</v>
      </c>
      <c r="AE5" s="2">
        <v>1</v>
      </c>
      <c r="AF5" s="2" t="s">
        <v>85</v>
      </c>
      <c r="AG5" s="2" t="s">
        <v>67</v>
      </c>
      <c r="AH5" s="2" t="s">
        <v>86</v>
      </c>
      <c r="AI5" s="2" t="s">
        <v>80</v>
      </c>
      <c r="AJ5" s="2" t="s">
        <v>83</v>
      </c>
      <c r="AK5" s="2" t="s">
        <v>70</v>
      </c>
      <c r="AL5" s="2" t="s">
        <v>83</v>
      </c>
      <c r="AM5" s="2" t="s">
        <v>53</v>
      </c>
      <c r="AN5" s="2" t="s">
        <v>53</v>
      </c>
      <c r="AO5" s="2" t="s">
        <v>53</v>
      </c>
      <c r="AP5" s="2" t="s">
        <v>54</v>
      </c>
      <c r="AQ5" s="2" t="s">
        <v>53</v>
      </c>
      <c r="AR5" s="2" t="s">
        <v>53</v>
      </c>
      <c r="AS5" s="2" t="s">
        <v>53</v>
      </c>
      <c r="AT5" s="2" t="s">
        <v>53</v>
      </c>
      <c r="AU5" s="2" t="s">
        <v>53</v>
      </c>
      <c r="AV5" s="2" t="s">
        <v>53</v>
      </c>
      <c r="AW5" s="2" t="s">
        <v>53</v>
      </c>
      <c r="AZ5" s="2" t="s">
        <v>72</v>
      </c>
      <c r="BD5" s="2" t="s">
        <v>53</v>
      </c>
      <c r="BE5" s="2" t="s">
        <v>53</v>
      </c>
    </row>
    <row r="6" spans="1:57" x14ac:dyDescent="0.25">
      <c r="A6" s="2" t="s">
        <v>53</v>
      </c>
      <c r="B6" s="3">
        <v>44963.476689814815</v>
      </c>
      <c r="C6" s="2" t="s">
        <v>54</v>
      </c>
      <c r="D6" s="2" t="s">
        <v>53</v>
      </c>
      <c r="E6" s="2" t="s">
        <v>79</v>
      </c>
      <c r="F6" s="2" t="s">
        <v>56</v>
      </c>
      <c r="G6" s="2">
        <v>11324.16</v>
      </c>
      <c r="H6" s="5">
        <f t="shared" si="0"/>
        <v>9965.2608</v>
      </c>
      <c r="I6" s="5">
        <f t="shared" si="1"/>
        <v>226.48320000000001</v>
      </c>
      <c r="J6" s="5">
        <f t="shared" si="2"/>
        <v>1115.42976</v>
      </c>
      <c r="K6" s="5">
        <f t="shared" si="3"/>
        <v>16.986239999999999</v>
      </c>
      <c r="L6" s="2" t="s">
        <v>87</v>
      </c>
      <c r="M6" s="3">
        <v>44963.461041666669</v>
      </c>
      <c r="N6" s="2" t="s">
        <v>53</v>
      </c>
      <c r="O6" s="2" t="s">
        <v>53</v>
      </c>
      <c r="P6" s="2" t="s">
        <v>58</v>
      </c>
      <c r="Q6" s="2" t="s">
        <v>59</v>
      </c>
      <c r="R6" s="2" t="s">
        <v>53</v>
      </c>
      <c r="S6" s="2" t="s">
        <v>81</v>
      </c>
      <c r="T6" s="2" t="s">
        <v>82</v>
      </c>
      <c r="U6" s="2" t="s">
        <v>53</v>
      </c>
      <c r="V6" s="2" t="s">
        <v>62</v>
      </c>
      <c r="W6" s="2" t="s">
        <v>63</v>
      </c>
      <c r="X6" s="2" t="s">
        <v>62</v>
      </c>
      <c r="Y6" s="2" t="s">
        <v>63</v>
      </c>
      <c r="Z6" s="2" t="s">
        <v>88</v>
      </c>
      <c r="AA6" s="2" t="s">
        <v>84</v>
      </c>
      <c r="AB6" s="2" t="s">
        <v>53</v>
      </c>
      <c r="AC6" s="2" t="s">
        <v>53</v>
      </c>
      <c r="AD6" s="2" t="s">
        <v>53</v>
      </c>
      <c r="AE6" s="2">
        <v>1</v>
      </c>
      <c r="AF6" s="2" t="s">
        <v>85</v>
      </c>
      <c r="AG6" s="2" t="s">
        <v>67</v>
      </c>
      <c r="AH6" s="2" t="s">
        <v>89</v>
      </c>
      <c r="AI6" s="2" t="s">
        <v>87</v>
      </c>
      <c r="AJ6" s="2" t="s">
        <v>88</v>
      </c>
      <c r="AK6" s="2" t="s">
        <v>70</v>
      </c>
      <c r="AL6" s="2" t="s">
        <v>88</v>
      </c>
      <c r="AM6" s="2" t="s">
        <v>53</v>
      </c>
      <c r="AN6" s="2" t="s">
        <v>53</v>
      </c>
      <c r="AO6" s="2" t="s">
        <v>53</v>
      </c>
      <c r="AP6" s="2" t="s">
        <v>54</v>
      </c>
      <c r="AQ6" s="2" t="s">
        <v>53</v>
      </c>
      <c r="AR6" s="2" t="s">
        <v>53</v>
      </c>
      <c r="AS6" s="2" t="s">
        <v>53</v>
      </c>
      <c r="AT6" s="2" t="s">
        <v>53</v>
      </c>
      <c r="AU6" s="2" t="s">
        <v>53</v>
      </c>
      <c r="AV6" s="2" t="s">
        <v>53</v>
      </c>
      <c r="AW6" s="2" t="s">
        <v>53</v>
      </c>
      <c r="AZ6" s="2" t="s">
        <v>72</v>
      </c>
      <c r="BD6" s="2" t="s">
        <v>53</v>
      </c>
      <c r="BE6" s="2" t="s">
        <v>53</v>
      </c>
    </row>
    <row r="7" spans="1:57" x14ac:dyDescent="0.25">
      <c r="A7" s="2" t="s">
        <v>53</v>
      </c>
      <c r="B7" s="3">
        <v>44963.476331018515</v>
      </c>
      <c r="C7" s="2" t="s">
        <v>54</v>
      </c>
      <c r="D7" s="2" t="s">
        <v>53</v>
      </c>
      <c r="E7" s="2" t="s">
        <v>90</v>
      </c>
      <c r="F7" s="2" t="s">
        <v>56</v>
      </c>
      <c r="G7" s="2">
        <v>7979.02</v>
      </c>
      <c r="H7" s="5">
        <f t="shared" si="0"/>
        <v>7021.5376000000006</v>
      </c>
      <c r="I7" s="5">
        <f t="shared" si="1"/>
        <v>159.58040000000003</v>
      </c>
      <c r="J7" s="5">
        <f t="shared" si="2"/>
        <v>785.93347000000006</v>
      </c>
      <c r="K7" s="5">
        <f t="shared" si="3"/>
        <v>11.968530000000001</v>
      </c>
      <c r="L7" s="2" t="s">
        <v>91</v>
      </c>
      <c r="M7" s="3">
        <v>44963.46</v>
      </c>
      <c r="N7" s="2" t="s">
        <v>53</v>
      </c>
      <c r="O7" s="2" t="s">
        <v>53</v>
      </c>
      <c r="P7" s="2" t="s">
        <v>58</v>
      </c>
      <c r="Q7" s="2" t="s">
        <v>59</v>
      </c>
      <c r="R7" s="2" t="s">
        <v>53</v>
      </c>
      <c r="S7" s="2" t="s">
        <v>81</v>
      </c>
      <c r="T7" s="2" t="s">
        <v>82</v>
      </c>
      <c r="U7" s="2" t="s">
        <v>53</v>
      </c>
      <c r="V7" s="2" t="s">
        <v>62</v>
      </c>
      <c r="W7" s="2" t="s">
        <v>63</v>
      </c>
      <c r="X7" s="2" t="s">
        <v>62</v>
      </c>
      <c r="Y7" s="2" t="s">
        <v>63</v>
      </c>
      <c r="Z7" s="2" t="s">
        <v>92</v>
      </c>
      <c r="AA7" s="2" t="s">
        <v>84</v>
      </c>
      <c r="AB7" s="2" t="s">
        <v>53</v>
      </c>
      <c r="AC7" s="2" t="s">
        <v>53</v>
      </c>
      <c r="AD7" s="2" t="s">
        <v>53</v>
      </c>
      <c r="AE7" s="2">
        <v>1</v>
      </c>
      <c r="AF7" s="2" t="s">
        <v>85</v>
      </c>
      <c r="AG7" s="2" t="s">
        <v>67</v>
      </c>
      <c r="AH7" s="2" t="s">
        <v>93</v>
      </c>
      <c r="AI7" s="2" t="s">
        <v>91</v>
      </c>
      <c r="AJ7" s="2" t="s">
        <v>92</v>
      </c>
      <c r="AK7" s="2" t="s">
        <v>70</v>
      </c>
      <c r="AL7" s="2" t="s">
        <v>92</v>
      </c>
      <c r="AM7" s="2" t="s">
        <v>53</v>
      </c>
      <c r="AN7" s="2" t="s">
        <v>53</v>
      </c>
      <c r="AO7" s="2" t="s">
        <v>53</v>
      </c>
      <c r="AP7" s="2" t="s">
        <v>54</v>
      </c>
      <c r="AQ7" s="2" t="s">
        <v>53</v>
      </c>
      <c r="AR7" s="2" t="s">
        <v>53</v>
      </c>
      <c r="AS7" s="2" t="s">
        <v>53</v>
      </c>
      <c r="AT7" s="2" t="s">
        <v>53</v>
      </c>
      <c r="AU7" s="2" t="s">
        <v>53</v>
      </c>
      <c r="AV7" s="2" t="s">
        <v>53</v>
      </c>
      <c r="AW7" s="2" t="s">
        <v>53</v>
      </c>
      <c r="AZ7" s="2" t="s">
        <v>72</v>
      </c>
      <c r="BD7" s="2" t="s">
        <v>53</v>
      </c>
      <c r="BE7" s="2" t="s">
        <v>53</v>
      </c>
    </row>
    <row r="8" spans="1:57" x14ac:dyDescent="0.25">
      <c r="A8" s="2" t="s">
        <v>53</v>
      </c>
      <c r="B8" s="3">
        <v>44963.475844907407</v>
      </c>
      <c r="C8" s="2" t="s">
        <v>54</v>
      </c>
      <c r="D8" s="2" t="s">
        <v>53</v>
      </c>
      <c r="E8" s="2" t="s">
        <v>94</v>
      </c>
      <c r="F8" s="2" t="s">
        <v>56</v>
      </c>
      <c r="G8" s="2">
        <v>51479.65</v>
      </c>
      <c r="H8" s="5">
        <f t="shared" si="0"/>
        <v>45302.092000000004</v>
      </c>
      <c r="I8" s="5">
        <f t="shared" si="1"/>
        <v>1029.5930000000001</v>
      </c>
      <c r="J8" s="5">
        <f t="shared" si="2"/>
        <v>5070.7455250000003</v>
      </c>
      <c r="K8" s="5">
        <f t="shared" si="3"/>
        <v>77.219475000000003</v>
      </c>
      <c r="L8" s="2" t="s">
        <v>95</v>
      </c>
      <c r="M8" s="3">
        <v>44963.459305555552</v>
      </c>
      <c r="N8" s="2" t="s">
        <v>53</v>
      </c>
      <c r="O8" s="2" t="s">
        <v>53</v>
      </c>
      <c r="P8" s="2" t="s">
        <v>58</v>
      </c>
      <c r="Q8" s="2" t="s">
        <v>59</v>
      </c>
      <c r="R8" s="2" t="s">
        <v>53</v>
      </c>
      <c r="S8" s="2" t="s">
        <v>81</v>
      </c>
      <c r="T8" s="2" t="s">
        <v>82</v>
      </c>
      <c r="U8" s="2" t="s">
        <v>53</v>
      </c>
      <c r="V8" s="2" t="s">
        <v>62</v>
      </c>
      <c r="W8" s="2" t="s">
        <v>63</v>
      </c>
      <c r="X8" s="2" t="s">
        <v>62</v>
      </c>
      <c r="Y8" s="2" t="s">
        <v>63</v>
      </c>
      <c r="Z8" s="2" t="s">
        <v>96</v>
      </c>
      <c r="AA8" s="2" t="s">
        <v>84</v>
      </c>
      <c r="AB8" s="2" t="s">
        <v>53</v>
      </c>
      <c r="AC8" s="2" t="s">
        <v>53</v>
      </c>
      <c r="AD8" s="2" t="s">
        <v>53</v>
      </c>
      <c r="AE8" s="2">
        <v>1</v>
      </c>
      <c r="AF8" s="2" t="s">
        <v>85</v>
      </c>
      <c r="AG8" s="2" t="s">
        <v>67</v>
      </c>
      <c r="AH8" s="2" t="s">
        <v>97</v>
      </c>
      <c r="AI8" s="2" t="s">
        <v>95</v>
      </c>
      <c r="AJ8" s="2" t="s">
        <v>96</v>
      </c>
      <c r="AK8" s="2" t="s">
        <v>70</v>
      </c>
      <c r="AL8" s="2" t="s">
        <v>96</v>
      </c>
      <c r="AM8" s="2" t="s">
        <v>53</v>
      </c>
      <c r="AN8" s="2" t="s">
        <v>53</v>
      </c>
      <c r="AO8" s="2" t="s">
        <v>53</v>
      </c>
      <c r="AP8" s="2" t="s">
        <v>54</v>
      </c>
      <c r="AQ8" s="2" t="s">
        <v>53</v>
      </c>
      <c r="AR8" s="2" t="s">
        <v>53</v>
      </c>
      <c r="AS8" s="2" t="s">
        <v>53</v>
      </c>
      <c r="AT8" s="2" t="s">
        <v>53</v>
      </c>
      <c r="AU8" s="2" t="s">
        <v>53</v>
      </c>
      <c r="AV8" s="2" t="s">
        <v>53</v>
      </c>
      <c r="AW8" s="2" t="s">
        <v>53</v>
      </c>
      <c r="AZ8" s="2" t="s">
        <v>72</v>
      </c>
      <c r="BD8" s="2" t="s">
        <v>53</v>
      </c>
      <c r="BE8" s="2" t="s">
        <v>53</v>
      </c>
    </row>
    <row r="9" spans="1:57" x14ac:dyDescent="0.25">
      <c r="A9" s="2" t="s">
        <v>53</v>
      </c>
      <c r="B9" s="3">
        <v>44963.474340277775</v>
      </c>
      <c r="C9" s="2" t="s">
        <v>54</v>
      </c>
      <c r="D9" s="2" t="s">
        <v>53</v>
      </c>
      <c r="E9" s="2" t="s">
        <v>98</v>
      </c>
      <c r="F9" s="2" t="s">
        <v>56</v>
      </c>
      <c r="G9" s="2">
        <v>14869.32</v>
      </c>
      <c r="H9" s="5">
        <f t="shared" si="0"/>
        <v>13085.0016</v>
      </c>
      <c r="I9" s="5">
        <f t="shared" si="1"/>
        <v>297.38639999999998</v>
      </c>
      <c r="J9" s="5">
        <f t="shared" si="2"/>
        <v>1464.6280200000001</v>
      </c>
      <c r="K9" s="5">
        <f t="shared" si="3"/>
        <v>22.303979999999999</v>
      </c>
      <c r="L9" s="2" t="s">
        <v>99</v>
      </c>
      <c r="M9" s="3">
        <v>44963.45853009259</v>
      </c>
      <c r="N9" s="2" t="s">
        <v>53</v>
      </c>
      <c r="O9" s="2" t="s">
        <v>53</v>
      </c>
      <c r="P9" s="2" t="s">
        <v>58</v>
      </c>
      <c r="Q9" s="2" t="s">
        <v>59</v>
      </c>
      <c r="R9" s="2" t="s">
        <v>53</v>
      </c>
      <c r="S9" s="2" t="s">
        <v>81</v>
      </c>
      <c r="T9" s="2" t="s">
        <v>82</v>
      </c>
      <c r="U9" s="2" t="s">
        <v>53</v>
      </c>
      <c r="V9" s="2" t="s">
        <v>62</v>
      </c>
      <c r="W9" s="2" t="s">
        <v>63</v>
      </c>
      <c r="X9" s="2" t="s">
        <v>62</v>
      </c>
      <c r="Y9" s="2" t="s">
        <v>63</v>
      </c>
      <c r="Z9" s="2" t="s">
        <v>100</v>
      </c>
      <c r="AA9" s="2" t="s">
        <v>84</v>
      </c>
      <c r="AB9" s="2" t="s">
        <v>53</v>
      </c>
      <c r="AC9" s="2" t="s">
        <v>53</v>
      </c>
      <c r="AD9" s="2" t="s">
        <v>53</v>
      </c>
      <c r="AE9" s="2">
        <v>1</v>
      </c>
      <c r="AF9" s="2" t="s">
        <v>85</v>
      </c>
      <c r="AG9" s="2" t="s">
        <v>67</v>
      </c>
      <c r="AH9" s="2" t="s">
        <v>101</v>
      </c>
      <c r="AI9" s="2" t="s">
        <v>99</v>
      </c>
      <c r="AJ9" s="2" t="s">
        <v>100</v>
      </c>
      <c r="AK9" s="2" t="s">
        <v>70</v>
      </c>
      <c r="AL9" s="2" t="s">
        <v>100</v>
      </c>
      <c r="AM9" s="2" t="s">
        <v>53</v>
      </c>
      <c r="AN9" s="2" t="s">
        <v>53</v>
      </c>
      <c r="AO9" s="2" t="s">
        <v>53</v>
      </c>
      <c r="AP9" s="2" t="s">
        <v>54</v>
      </c>
      <c r="AQ9" s="2" t="s">
        <v>53</v>
      </c>
      <c r="AR9" s="2" t="s">
        <v>53</v>
      </c>
      <c r="AS9" s="2" t="s">
        <v>53</v>
      </c>
      <c r="AT9" s="2" t="s">
        <v>53</v>
      </c>
      <c r="AU9" s="2" t="s">
        <v>53</v>
      </c>
      <c r="AV9" s="2" t="s">
        <v>53</v>
      </c>
      <c r="AW9" s="2" t="s">
        <v>53</v>
      </c>
      <c r="AZ9" s="2" t="s">
        <v>72</v>
      </c>
      <c r="BD9" s="2" t="s">
        <v>53</v>
      </c>
      <c r="BE9" s="2" t="s">
        <v>53</v>
      </c>
    </row>
    <row r="10" spans="1:57" x14ac:dyDescent="0.25">
      <c r="A10" s="2" t="s">
        <v>53</v>
      </c>
      <c r="B10" s="3">
        <v>44963.469988425924</v>
      </c>
      <c r="C10" s="2" t="s">
        <v>54</v>
      </c>
      <c r="D10" s="2" t="s">
        <v>53</v>
      </c>
      <c r="E10" s="2" t="s">
        <v>102</v>
      </c>
      <c r="F10" s="2" t="s">
        <v>56</v>
      </c>
      <c r="G10" s="2">
        <v>89694.58</v>
      </c>
      <c r="H10" s="5">
        <f t="shared" si="0"/>
        <v>78931.2304</v>
      </c>
      <c r="I10" s="5">
        <f t="shared" si="1"/>
        <v>1793.8916000000002</v>
      </c>
      <c r="J10" s="5">
        <f t="shared" si="2"/>
        <v>8834.9161300000014</v>
      </c>
      <c r="K10" s="5">
        <f t="shared" si="3"/>
        <v>134.54187000000002</v>
      </c>
      <c r="L10" s="2" t="s">
        <v>103</v>
      </c>
      <c r="M10" s="3">
        <v>44963.457199074073</v>
      </c>
      <c r="N10" s="2" t="s">
        <v>53</v>
      </c>
      <c r="O10" s="2" t="s">
        <v>53</v>
      </c>
      <c r="P10" s="2" t="s">
        <v>58</v>
      </c>
      <c r="Q10" s="2" t="s">
        <v>59</v>
      </c>
      <c r="R10" s="2" t="s">
        <v>53</v>
      </c>
      <c r="S10" s="2" t="s">
        <v>81</v>
      </c>
      <c r="T10" s="2" t="s">
        <v>82</v>
      </c>
      <c r="U10" s="2" t="s">
        <v>53</v>
      </c>
      <c r="V10" s="2" t="s">
        <v>62</v>
      </c>
      <c r="W10" s="2" t="s">
        <v>63</v>
      </c>
      <c r="X10" s="2" t="s">
        <v>62</v>
      </c>
      <c r="Y10" s="2" t="s">
        <v>63</v>
      </c>
      <c r="Z10" s="2" t="s">
        <v>104</v>
      </c>
      <c r="AA10" s="2" t="s">
        <v>84</v>
      </c>
      <c r="AB10" s="2" t="s">
        <v>53</v>
      </c>
      <c r="AC10" s="2" t="s">
        <v>53</v>
      </c>
      <c r="AD10" s="2" t="s">
        <v>53</v>
      </c>
      <c r="AE10" s="2">
        <v>1</v>
      </c>
      <c r="AF10" s="2" t="s">
        <v>85</v>
      </c>
      <c r="AG10" s="2" t="s">
        <v>67</v>
      </c>
      <c r="AH10" s="2" t="s">
        <v>105</v>
      </c>
      <c r="AI10" s="2" t="s">
        <v>103</v>
      </c>
      <c r="AJ10" s="2" t="s">
        <v>104</v>
      </c>
      <c r="AK10" s="2" t="s">
        <v>70</v>
      </c>
      <c r="AL10" s="2" t="s">
        <v>104</v>
      </c>
      <c r="AM10" s="2" t="s">
        <v>53</v>
      </c>
      <c r="AN10" s="2" t="s">
        <v>53</v>
      </c>
      <c r="AO10" s="2" t="s">
        <v>53</v>
      </c>
      <c r="AP10" s="2" t="s">
        <v>54</v>
      </c>
      <c r="AQ10" s="2" t="s">
        <v>53</v>
      </c>
      <c r="AR10" s="2" t="s">
        <v>53</v>
      </c>
      <c r="AS10" s="2" t="s">
        <v>53</v>
      </c>
      <c r="AT10" s="2" t="s">
        <v>53</v>
      </c>
      <c r="AU10" s="2" t="s">
        <v>53</v>
      </c>
      <c r="AV10" s="2" t="s">
        <v>53</v>
      </c>
      <c r="AW10" s="2" t="s">
        <v>53</v>
      </c>
      <c r="AZ10" s="2" t="s">
        <v>72</v>
      </c>
      <c r="BD10" s="2" t="s">
        <v>53</v>
      </c>
      <c r="BE10" s="2" t="s">
        <v>53</v>
      </c>
    </row>
    <row r="11" spans="1:57" x14ac:dyDescent="0.25">
      <c r="G11">
        <f t="shared" ref="G11:K11" si="4">SUM(G2:G10)</f>
        <v>241057.85000000003</v>
      </c>
      <c r="H11" s="6">
        <f t="shared" si="4"/>
        <v>212130.908</v>
      </c>
      <c r="I11" s="6">
        <f t="shared" si="4"/>
        <v>4821.1570000000002</v>
      </c>
      <c r="J11" s="6">
        <f t="shared" si="4"/>
        <v>23744.198225</v>
      </c>
      <c r="K11" s="6">
        <f t="shared" si="4"/>
        <v>361.58677499999999</v>
      </c>
    </row>
  </sheetData>
  <pageMargins left="0.7" right="0.7" top="0.75" bottom="0.75" header="0.3" footer="0.3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DB96B-35EE-4BA2-9611-8EE365F2D57D}">
  <dimension ref="A1:BA8"/>
  <sheetViews>
    <sheetView workbookViewId="0">
      <selection activeCell="G9" sqref="G9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44963.47693287037</v>
      </c>
      <c r="C2" s="2" t="s">
        <v>54</v>
      </c>
      <c r="D2" s="2" t="s">
        <v>53</v>
      </c>
      <c r="E2" s="2" t="s">
        <v>79</v>
      </c>
      <c r="F2" s="2" t="s">
        <v>56</v>
      </c>
      <c r="G2" s="2">
        <v>2700</v>
      </c>
      <c r="H2" s="2" t="s">
        <v>80</v>
      </c>
      <c r="I2" s="3">
        <v>44963.46166666667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81</v>
      </c>
      <c r="P2" s="2" t="s">
        <v>82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83</v>
      </c>
      <c r="W2" s="2" t="s">
        <v>84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85</v>
      </c>
      <c r="AC2" s="2" t="s">
        <v>67</v>
      </c>
      <c r="AD2" s="2" t="s">
        <v>86</v>
      </c>
      <c r="AE2" s="2" t="s">
        <v>80</v>
      </c>
      <c r="AF2" s="2" t="s">
        <v>83</v>
      </c>
      <c r="AG2" s="2" t="s">
        <v>70</v>
      </c>
      <c r="AH2" s="2" t="s">
        <v>83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72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44963.476689814815</v>
      </c>
      <c r="C3" s="2" t="s">
        <v>54</v>
      </c>
      <c r="D3" s="2" t="s">
        <v>53</v>
      </c>
      <c r="E3" s="2" t="s">
        <v>79</v>
      </c>
      <c r="F3" s="2" t="s">
        <v>56</v>
      </c>
      <c r="G3" s="2">
        <v>11324.16</v>
      </c>
      <c r="H3" s="2" t="s">
        <v>87</v>
      </c>
      <c r="I3" s="3">
        <v>44963.461041666669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81</v>
      </c>
      <c r="P3" s="2" t="s">
        <v>82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88</v>
      </c>
      <c r="W3" s="2" t="s">
        <v>84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85</v>
      </c>
      <c r="AC3" s="2" t="s">
        <v>67</v>
      </c>
      <c r="AD3" s="2" t="s">
        <v>89</v>
      </c>
      <c r="AE3" s="2" t="s">
        <v>87</v>
      </c>
      <c r="AF3" s="2" t="s">
        <v>88</v>
      </c>
      <c r="AG3" s="2" t="s">
        <v>70</v>
      </c>
      <c r="AH3" s="2" t="s">
        <v>88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72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44963.476331018515</v>
      </c>
      <c r="C4" s="2" t="s">
        <v>54</v>
      </c>
      <c r="D4" s="2" t="s">
        <v>53</v>
      </c>
      <c r="E4" s="2" t="s">
        <v>90</v>
      </c>
      <c r="F4" s="2" t="s">
        <v>56</v>
      </c>
      <c r="G4" s="2">
        <v>7979.02</v>
      </c>
      <c r="H4" s="2" t="s">
        <v>91</v>
      </c>
      <c r="I4" s="3">
        <v>44963.46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81</v>
      </c>
      <c r="P4" s="2" t="s">
        <v>82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92</v>
      </c>
      <c r="W4" s="2" t="s">
        <v>84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85</v>
      </c>
      <c r="AC4" s="2" t="s">
        <v>67</v>
      </c>
      <c r="AD4" s="2" t="s">
        <v>93</v>
      </c>
      <c r="AE4" s="2" t="s">
        <v>91</v>
      </c>
      <c r="AF4" s="2" t="s">
        <v>92</v>
      </c>
      <c r="AG4" s="2" t="s">
        <v>70</v>
      </c>
      <c r="AH4" s="2" t="s">
        <v>92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72</v>
      </c>
      <c r="AZ4" s="2" t="s">
        <v>53</v>
      </c>
      <c r="BA4" s="2" t="s">
        <v>53</v>
      </c>
    </row>
    <row r="5" spans="1:53" x14ac:dyDescent="0.25">
      <c r="A5" s="2" t="s">
        <v>53</v>
      </c>
      <c r="B5" s="3">
        <v>44963.475844907407</v>
      </c>
      <c r="C5" s="2" t="s">
        <v>54</v>
      </c>
      <c r="D5" s="2" t="s">
        <v>53</v>
      </c>
      <c r="E5" s="2" t="s">
        <v>94</v>
      </c>
      <c r="F5" s="2" t="s">
        <v>56</v>
      </c>
      <c r="G5" s="2">
        <v>51479.65</v>
      </c>
      <c r="H5" s="2" t="s">
        <v>95</v>
      </c>
      <c r="I5" s="3">
        <v>44963.459305555552</v>
      </c>
      <c r="J5" s="2" t="s">
        <v>53</v>
      </c>
      <c r="K5" s="2" t="s">
        <v>53</v>
      </c>
      <c r="L5" s="2" t="s">
        <v>58</v>
      </c>
      <c r="M5" s="2" t="s">
        <v>59</v>
      </c>
      <c r="N5" s="2" t="s">
        <v>53</v>
      </c>
      <c r="O5" s="2" t="s">
        <v>81</v>
      </c>
      <c r="P5" s="2" t="s">
        <v>82</v>
      </c>
      <c r="Q5" s="2" t="s">
        <v>53</v>
      </c>
      <c r="R5" s="2" t="s">
        <v>62</v>
      </c>
      <c r="S5" s="2" t="s">
        <v>63</v>
      </c>
      <c r="T5" s="2" t="s">
        <v>62</v>
      </c>
      <c r="U5" s="2" t="s">
        <v>63</v>
      </c>
      <c r="V5" s="2" t="s">
        <v>96</v>
      </c>
      <c r="W5" s="2" t="s">
        <v>84</v>
      </c>
      <c r="X5" s="2" t="s">
        <v>53</v>
      </c>
      <c r="Y5" s="2" t="s">
        <v>53</v>
      </c>
      <c r="Z5" s="2" t="s">
        <v>53</v>
      </c>
      <c r="AA5" s="2">
        <v>1</v>
      </c>
      <c r="AB5" s="2" t="s">
        <v>85</v>
      </c>
      <c r="AC5" s="2" t="s">
        <v>67</v>
      </c>
      <c r="AD5" s="2" t="s">
        <v>97</v>
      </c>
      <c r="AE5" s="2" t="s">
        <v>95</v>
      </c>
      <c r="AF5" s="2" t="s">
        <v>96</v>
      </c>
      <c r="AG5" s="2" t="s">
        <v>70</v>
      </c>
      <c r="AH5" s="2" t="s">
        <v>96</v>
      </c>
      <c r="AI5" s="2" t="s">
        <v>53</v>
      </c>
      <c r="AJ5" s="2" t="s">
        <v>53</v>
      </c>
      <c r="AK5" s="2" t="s">
        <v>53</v>
      </c>
      <c r="AL5" s="2" t="s">
        <v>54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53</v>
      </c>
      <c r="AS5" s="2" t="s">
        <v>53</v>
      </c>
      <c r="AV5" s="2" t="s">
        <v>72</v>
      </c>
      <c r="AZ5" s="2" t="s">
        <v>53</v>
      </c>
      <c r="BA5" s="2" t="s">
        <v>53</v>
      </c>
    </row>
    <row r="6" spans="1:53" x14ac:dyDescent="0.25">
      <c r="A6" s="2" t="s">
        <v>53</v>
      </c>
      <c r="B6" s="3">
        <v>44963.474340277775</v>
      </c>
      <c r="C6" s="2" t="s">
        <v>54</v>
      </c>
      <c r="D6" s="2" t="s">
        <v>53</v>
      </c>
      <c r="E6" s="2" t="s">
        <v>98</v>
      </c>
      <c r="F6" s="2" t="s">
        <v>56</v>
      </c>
      <c r="G6" s="2">
        <v>14869.32</v>
      </c>
      <c r="H6" s="2" t="s">
        <v>99</v>
      </c>
      <c r="I6" s="3">
        <v>44963.45853009259</v>
      </c>
      <c r="J6" s="2" t="s">
        <v>53</v>
      </c>
      <c r="K6" s="2" t="s">
        <v>53</v>
      </c>
      <c r="L6" s="2" t="s">
        <v>58</v>
      </c>
      <c r="M6" s="2" t="s">
        <v>59</v>
      </c>
      <c r="N6" s="2" t="s">
        <v>53</v>
      </c>
      <c r="O6" s="2" t="s">
        <v>81</v>
      </c>
      <c r="P6" s="2" t="s">
        <v>82</v>
      </c>
      <c r="Q6" s="2" t="s">
        <v>53</v>
      </c>
      <c r="R6" s="2" t="s">
        <v>62</v>
      </c>
      <c r="S6" s="2" t="s">
        <v>63</v>
      </c>
      <c r="T6" s="2" t="s">
        <v>62</v>
      </c>
      <c r="U6" s="2" t="s">
        <v>63</v>
      </c>
      <c r="V6" s="2" t="s">
        <v>100</v>
      </c>
      <c r="W6" s="2" t="s">
        <v>84</v>
      </c>
      <c r="X6" s="2" t="s">
        <v>53</v>
      </c>
      <c r="Y6" s="2" t="s">
        <v>53</v>
      </c>
      <c r="Z6" s="2" t="s">
        <v>53</v>
      </c>
      <c r="AA6" s="2">
        <v>1</v>
      </c>
      <c r="AB6" s="2" t="s">
        <v>85</v>
      </c>
      <c r="AC6" s="2" t="s">
        <v>67</v>
      </c>
      <c r="AD6" s="2" t="s">
        <v>101</v>
      </c>
      <c r="AE6" s="2" t="s">
        <v>99</v>
      </c>
      <c r="AF6" s="2" t="s">
        <v>100</v>
      </c>
      <c r="AG6" s="2" t="s">
        <v>70</v>
      </c>
      <c r="AH6" s="2" t="s">
        <v>100</v>
      </c>
      <c r="AI6" s="2" t="s">
        <v>53</v>
      </c>
      <c r="AJ6" s="2" t="s">
        <v>53</v>
      </c>
      <c r="AK6" s="2" t="s">
        <v>53</v>
      </c>
      <c r="AL6" s="2" t="s">
        <v>54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53</v>
      </c>
      <c r="AS6" s="2" t="s">
        <v>53</v>
      </c>
      <c r="AV6" s="2" t="s">
        <v>72</v>
      </c>
      <c r="AZ6" s="2" t="s">
        <v>53</v>
      </c>
      <c r="BA6" s="2" t="s">
        <v>53</v>
      </c>
    </row>
    <row r="7" spans="1:53" x14ac:dyDescent="0.25">
      <c r="A7" s="2" t="s">
        <v>53</v>
      </c>
      <c r="B7" s="3">
        <v>44963.469988425924</v>
      </c>
      <c r="C7" s="2" t="s">
        <v>54</v>
      </c>
      <c r="D7" s="2" t="s">
        <v>53</v>
      </c>
      <c r="E7" s="2" t="s">
        <v>102</v>
      </c>
      <c r="F7" s="2" t="s">
        <v>56</v>
      </c>
      <c r="G7" s="2">
        <v>89694.58</v>
      </c>
      <c r="H7" s="2" t="s">
        <v>103</v>
      </c>
      <c r="I7" s="3">
        <v>44963.457199074073</v>
      </c>
      <c r="J7" s="2" t="s">
        <v>53</v>
      </c>
      <c r="K7" s="2" t="s">
        <v>53</v>
      </c>
      <c r="L7" s="2" t="s">
        <v>58</v>
      </c>
      <c r="M7" s="2" t="s">
        <v>59</v>
      </c>
      <c r="N7" s="2" t="s">
        <v>53</v>
      </c>
      <c r="O7" s="2" t="s">
        <v>81</v>
      </c>
      <c r="P7" s="2" t="s">
        <v>82</v>
      </c>
      <c r="Q7" s="2" t="s">
        <v>53</v>
      </c>
      <c r="R7" s="2" t="s">
        <v>62</v>
      </c>
      <c r="S7" s="2" t="s">
        <v>63</v>
      </c>
      <c r="T7" s="2" t="s">
        <v>62</v>
      </c>
      <c r="U7" s="2" t="s">
        <v>63</v>
      </c>
      <c r="V7" s="2" t="s">
        <v>104</v>
      </c>
      <c r="W7" s="2" t="s">
        <v>84</v>
      </c>
      <c r="X7" s="2" t="s">
        <v>53</v>
      </c>
      <c r="Y7" s="2" t="s">
        <v>53</v>
      </c>
      <c r="Z7" s="2" t="s">
        <v>53</v>
      </c>
      <c r="AA7" s="2">
        <v>1</v>
      </c>
      <c r="AB7" s="2" t="s">
        <v>85</v>
      </c>
      <c r="AC7" s="2" t="s">
        <v>67</v>
      </c>
      <c r="AD7" s="2" t="s">
        <v>105</v>
      </c>
      <c r="AE7" s="2" t="s">
        <v>103</v>
      </c>
      <c r="AF7" s="2" t="s">
        <v>104</v>
      </c>
      <c r="AG7" s="2" t="s">
        <v>70</v>
      </c>
      <c r="AH7" s="2" t="s">
        <v>104</v>
      </c>
      <c r="AI7" s="2" t="s">
        <v>53</v>
      </c>
      <c r="AJ7" s="2" t="s">
        <v>53</v>
      </c>
      <c r="AK7" s="2" t="s">
        <v>53</v>
      </c>
      <c r="AL7" s="2" t="s">
        <v>54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53</v>
      </c>
      <c r="AS7" s="2" t="s">
        <v>53</v>
      </c>
      <c r="AV7" s="2" t="s">
        <v>72</v>
      </c>
      <c r="AZ7" s="2" t="s">
        <v>53</v>
      </c>
      <c r="BA7" s="2" t="s">
        <v>53</v>
      </c>
    </row>
    <row r="8" spans="1:53" x14ac:dyDescent="0.25">
      <c r="G8">
        <f>SUM(G2:G7)</f>
        <v>178046.72999999998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1A7E3-E1FA-493D-A135-A908166650BD}">
  <dimension ref="A1:BA5"/>
  <sheetViews>
    <sheetView workbookViewId="0">
      <selection activeCell="G12" sqref="G12"/>
    </sheetView>
  </sheetViews>
  <sheetFormatPr defaultRowHeight="15" x14ac:dyDescent="0.25"/>
  <sheetData>
    <row r="1" spans="1:53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</row>
    <row r="2" spans="1:53" x14ac:dyDescent="0.25">
      <c r="A2" s="2" t="s">
        <v>53</v>
      </c>
      <c r="B2" s="3">
        <v>44963.490289351852</v>
      </c>
      <c r="C2" s="2" t="s">
        <v>54</v>
      </c>
      <c r="D2" s="2" t="s">
        <v>53</v>
      </c>
      <c r="E2" s="2" t="s">
        <v>55</v>
      </c>
      <c r="F2" s="2" t="s">
        <v>56</v>
      </c>
      <c r="G2" s="2">
        <v>2120.27</v>
      </c>
      <c r="H2" s="2" t="s">
        <v>57</v>
      </c>
      <c r="I2" s="3">
        <v>44963.489224537036</v>
      </c>
      <c r="J2" s="2" t="s">
        <v>53</v>
      </c>
      <c r="K2" s="2" t="s">
        <v>53</v>
      </c>
      <c r="L2" s="2" t="s">
        <v>58</v>
      </c>
      <c r="M2" s="2" t="s">
        <v>59</v>
      </c>
      <c r="N2" s="2" t="s">
        <v>53</v>
      </c>
      <c r="O2" s="2" t="s">
        <v>60</v>
      </c>
      <c r="P2" s="2" t="s">
        <v>61</v>
      </c>
      <c r="Q2" s="2" t="s">
        <v>53</v>
      </c>
      <c r="R2" s="2" t="s">
        <v>62</v>
      </c>
      <c r="S2" s="2" t="s">
        <v>63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53</v>
      </c>
      <c r="Y2" s="2" t="s">
        <v>53</v>
      </c>
      <c r="Z2" s="2" t="s">
        <v>53</v>
      </c>
      <c r="AA2" s="2">
        <v>1</v>
      </c>
      <c r="AB2" s="2" t="s">
        <v>66</v>
      </c>
      <c r="AC2" s="2" t="s">
        <v>67</v>
      </c>
      <c r="AD2" s="2" t="s">
        <v>68</v>
      </c>
      <c r="AE2" s="2" t="s">
        <v>57</v>
      </c>
      <c r="AF2" s="2" t="s">
        <v>69</v>
      </c>
      <c r="AG2" s="2" t="s">
        <v>70</v>
      </c>
      <c r="AH2" s="2" t="s">
        <v>71</v>
      </c>
      <c r="AI2" s="2" t="s">
        <v>53</v>
      </c>
      <c r="AJ2" s="2" t="s">
        <v>53</v>
      </c>
      <c r="AK2" s="2" t="s">
        <v>53</v>
      </c>
      <c r="AL2" s="2" t="s">
        <v>54</v>
      </c>
      <c r="AM2" s="2" t="s">
        <v>53</v>
      </c>
      <c r="AN2" s="2" t="s">
        <v>53</v>
      </c>
      <c r="AO2" s="2" t="s">
        <v>53</v>
      </c>
      <c r="AP2" s="2" t="s">
        <v>53</v>
      </c>
      <c r="AQ2" s="2" t="s">
        <v>53</v>
      </c>
      <c r="AR2" s="2" t="s">
        <v>53</v>
      </c>
      <c r="AS2" s="2" t="s">
        <v>53</v>
      </c>
      <c r="AV2" s="2" t="s">
        <v>72</v>
      </c>
      <c r="AZ2" s="2" t="s">
        <v>53</v>
      </c>
      <c r="BA2" s="2" t="s">
        <v>53</v>
      </c>
    </row>
    <row r="3" spans="1:53" x14ac:dyDescent="0.25">
      <c r="A3" s="2" t="s">
        <v>53</v>
      </c>
      <c r="B3" s="3">
        <v>44963.486817129633</v>
      </c>
      <c r="C3" s="2" t="s">
        <v>54</v>
      </c>
      <c r="D3" s="2" t="s">
        <v>53</v>
      </c>
      <c r="E3" s="2" t="s">
        <v>55</v>
      </c>
      <c r="F3" s="2" t="s">
        <v>56</v>
      </c>
      <c r="G3" s="2">
        <v>54890.85</v>
      </c>
      <c r="H3" s="2" t="s">
        <v>73</v>
      </c>
      <c r="I3" s="3">
        <v>44963.484189814815</v>
      </c>
      <c r="J3" s="2" t="s">
        <v>53</v>
      </c>
      <c r="K3" s="2" t="s">
        <v>53</v>
      </c>
      <c r="L3" s="2" t="s">
        <v>58</v>
      </c>
      <c r="M3" s="2" t="s">
        <v>59</v>
      </c>
      <c r="N3" s="2" t="s">
        <v>53</v>
      </c>
      <c r="O3" s="2" t="s">
        <v>60</v>
      </c>
      <c r="P3" s="2" t="s">
        <v>61</v>
      </c>
      <c r="Q3" s="2" t="s">
        <v>53</v>
      </c>
      <c r="R3" s="2" t="s">
        <v>62</v>
      </c>
      <c r="S3" s="2" t="s">
        <v>63</v>
      </c>
      <c r="T3" s="2" t="s">
        <v>62</v>
      </c>
      <c r="U3" s="2" t="s">
        <v>63</v>
      </c>
      <c r="V3" s="2" t="s">
        <v>64</v>
      </c>
      <c r="W3" s="2" t="s">
        <v>65</v>
      </c>
      <c r="X3" s="2" t="s">
        <v>53</v>
      </c>
      <c r="Y3" s="2" t="s">
        <v>53</v>
      </c>
      <c r="Z3" s="2" t="s">
        <v>53</v>
      </c>
      <c r="AA3" s="2">
        <v>1</v>
      </c>
      <c r="AB3" s="2" t="s">
        <v>66</v>
      </c>
      <c r="AC3" s="2" t="s">
        <v>67</v>
      </c>
      <c r="AD3" s="2" t="s">
        <v>74</v>
      </c>
      <c r="AE3" s="2" t="s">
        <v>73</v>
      </c>
      <c r="AF3" s="2" t="s">
        <v>69</v>
      </c>
      <c r="AG3" s="2" t="s">
        <v>70</v>
      </c>
      <c r="AH3" s="2" t="s">
        <v>75</v>
      </c>
      <c r="AI3" s="2" t="s">
        <v>53</v>
      </c>
      <c r="AJ3" s="2" t="s">
        <v>53</v>
      </c>
      <c r="AK3" s="2" t="s">
        <v>53</v>
      </c>
      <c r="AL3" s="2" t="s">
        <v>54</v>
      </c>
      <c r="AM3" s="2" t="s">
        <v>53</v>
      </c>
      <c r="AN3" s="2" t="s">
        <v>53</v>
      </c>
      <c r="AO3" s="2" t="s">
        <v>53</v>
      </c>
      <c r="AP3" s="2" t="s">
        <v>53</v>
      </c>
      <c r="AQ3" s="2" t="s">
        <v>53</v>
      </c>
      <c r="AR3" s="2" t="s">
        <v>53</v>
      </c>
      <c r="AS3" s="2" t="s">
        <v>53</v>
      </c>
      <c r="AV3" s="2" t="s">
        <v>72</v>
      </c>
      <c r="AZ3" s="2" t="s">
        <v>53</v>
      </c>
      <c r="BA3" s="2" t="s">
        <v>53</v>
      </c>
    </row>
    <row r="4" spans="1:53" x14ac:dyDescent="0.25">
      <c r="A4" s="2" t="s">
        <v>53</v>
      </c>
      <c r="B4" s="3">
        <v>44963.481261574074</v>
      </c>
      <c r="C4" s="2" t="s">
        <v>54</v>
      </c>
      <c r="D4" s="2" t="s">
        <v>53</v>
      </c>
      <c r="E4" s="2" t="s">
        <v>55</v>
      </c>
      <c r="F4" s="2" t="s">
        <v>56</v>
      </c>
      <c r="G4" s="2">
        <v>6000</v>
      </c>
      <c r="H4" s="2" t="s">
        <v>76</v>
      </c>
      <c r="I4" s="3">
        <v>44963.479120370372</v>
      </c>
      <c r="J4" s="2" t="s">
        <v>53</v>
      </c>
      <c r="K4" s="2" t="s">
        <v>53</v>
      </c>
      <c r="L4" s="2" t="s">
        <v>58</v>
      </c>
      <c r="M4" s="2" t="s">
        <v>59</v>
      </c>
      <c r="N4" s="2" t="s">
        <v>53</v>
      </c>
      <c r="O4" s="2" t="s">
        <v>60</v>
      </c>
      <c r="P4" s="2" t="s">
        <v>61</v>
      </c>
      <c r="Q4" s="2" t="s">
        <v>53</v>
      </c>
      <c r="R4" s="2" t="s">
        <v>62</v>
      </c>
      <c r="S4" s="2" t="s">
        <v>63</v>
      </c>
      <c r="T4" s="2" t="s">
        <v>62</v>
      </c>
      <c r="U4" s="2" t="s">
        <v>63</v>
      </c>
      <c r="V4" s="2" t="s">
        <v>64</v>
      </c>
      <c r="W4" s="2" t="s">
        <v>65</v>
      </c>
      <c r="X4" s="2" t="s">
        <v>53</v>
      </c>
      <c r="Y4" s="2" t="s">
        <v>53</v>
      </c>
      <c r="Z4" s="2" t="s">
        <v>53</v>
      </c>
      <c r="AA4" s="2">
        <v>1</v>
      </c>
      <c r="AB4" s="2" t="s">
        <v>66</v>
      </c>
      <c r="AC4" s="2" t="s">
        <v>67</v>
      </c>
      <c r="AD4" s="2" t="s">
        <v>77</v>
      </c>
      <c r="AE4" s="2" t="s">
        <v>76</v>
      </c>
      <c r="AF4" s="2" t="s">
        <v>69</v>
      </c>
      <c r="AG4" s="2" t="s">
        <v>70</v>
      </c>
      <c r="AH4" s="2" t="s">
        <v>78</v>
      </c>
      <c r="AI4" s="2" t="s">
        <v>53</v>
      </c>
      <c r="AJ4" s="2" t="s">
        <v>53</v>
      </c>
      <c r="AK4" s="2" t="s">
        <v>53</v>
      </c>
      <c r="AL4" s="2" t="s">
        <v>54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53</v>
      </c>
      <c r="AS4" s="2" t="s">
        <v>53</v>
      </c>
      <c r="AV4" s="2" t="s">
        <v>72</v>
      </c>
      <c r="AZ4" s="2" t="s">
        <v>53</v>
      </c>
      <c r="BA4" s="2" t="s">
        <v>53</v>
      </c>
    </row>
    <row r="5" spans="1:53" x14ac:dyDescent="0.25">
      <c r="G5">
        <f>SUM(G2:G4)</f>
        <v>63011.119999999995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SOIRS PAYARENA BANK BRANCH REPO</vt:lpstr>
      <vt:lpstr>Stanbic IBTC BANK PLC</vt:lpstr>
      <vt:lpstr>FIRST BANK OF NIGERIA 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Oluwatosin Oyintare Ojerinde</cp:lastModifiedBy>
  <dcterms:created xsi:type="dcterms:W3CDTF">2023-02-07T06:44:09Z</dcterms:created>
  <dcterms:modified xsi:type="dcterms:W3CDTF">2023-02-07T07:59:03Z</dcterms:modified>
</cp:coreProperties>
</file>