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T 44(C)\OLDDOT44\MyDocuments\cpd test checker\SOKOTO STATE PAYARENA BANK BRANCH\SOKOTO STATE SCHOOL BOARD\SETTLEMENT REPORT\MONTH OF FEBRUARY 2023\"/>
    </mc:Choice>
  </mc:AlternateContent>
  <xr:revisionPtr revIDLastSave="0" documentId="13_ncr:1_{0BC6EACB-42EA-468F-890F-996366E6784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OIRS PAYARENA BANK BRANCH REPO" sheetId="1" r:id="rId1"/>
    <sheet name="FIRST BANK OF NIGERIA PL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K2" i="1" s="1"/>
  <c r="J2" i="1" s="1"/>
  <c r="H2" i="1"/>
</calcChain>
</file>

<file path=xl/sharedStrings.xml><?xml version="1.0" encoding="utf-8"?>
<sst xmlns="http://schemas.openxmlformats.org/spreadsheetml/2006/main" count="198" uniqueCount="77">
  <si>
    <t>GID</t>
  </si>
  <si>
    <t>OPDATE</t>
  </si>
  <si>
    <t>ITEMNO</t>
  </si>
  <si>
    <t>TRANNO</t>
  </si>
  <si>
    <t>APPLICANTNAME</t>
  </si>
  <si>
    <t>APPTYPE</t>
  </si>
  <si>
    <t>TRANAMOUNT</t>
  </si>
  <si>
    <t>APPID</t>
  </si>
  <si>
    <t>TRANDATE</t>
  </si>
  <si>
    <t>FULLREM</t>
  </si>
  <si>
    <t>PAYMENT_MODE</t>
  </si>
  <si>
    <t>RESPONSECODE</t>
  </si>
  <si>
    <t>APPROVALCODE</t>
  </si>
  <si>
    <t>UPDATE_STATE</t>
  </si>
  <si>
    <t>BANKNAME</t>
  </si>
  <si>
    <t>BANKCODE</t>
  </si>
  <si>
    <t>BRANCHNAME</t>
  </si>
  <si>
    <t>ACCOUNTNO_BANK</t>
  </si>
  <si>
    <t>ACCOUNTNAME_BANK</t>
  </si>
  <si>
    <t>PRODUCT_ACCT</t>
  </si>
  <si>
    <t>PRODUCTNAME</t>
  </si>
  <si>
    <t>CLERKID</t>
  </si>
  <si>
    <t>IP_ADDRESS</t>
  </si>
  <si>
    <t>RETAILERID</t>
  </si>
  <si>
    <t>TERMID</t>
  </si>
  <si>
    <t>TRANCURRENCY</t>
  </si>
  <si>
    <t>WEBSERVER_UPDATE</t>
  </si>
  <si>
    <t>BRANCHCODE</t>
  </si>
  <si>
    <t>PAYMENT_STATUS</t>
  </si>
  <si>
    <t>ID</t>
  </si>
  <si>
    <t>REFERENCENO</t>
  </si>
  <si>
    <t>AUTORIZERID</t>
  </si>
  <si>
    <t>SETTLED_STATUS</t>
  </si>
  <si>
    <t>DEPOSITSLIPNO</t>
  </si>
  <si>
    <t>URL</t>
  </si>
  <si>
    <t>STATECODE</t>
  </si>
  <si>
    <t>STATENAME</t>
  </si>
  <si>
    <t>TEXTMESS</t>
  </si>
  <si>
    <t>EMAIL</t>
  </si>
  <si>
    <t>PAYERSTATE</t>
  </si>
  <si>
    <t>PAYERSEX</t>
  </si>
  <si>
    <t>PAYERPHONE</t>
  </si>
  <si>
    <t>PAYERLOCATION</t>
  </si>
  <si>
    <t>ELIESTWINNINGCODE</t>
  </si>
  <si>
    <t>PAYMENTREFERENCE</t>
  </si>
  <si>
    <t>TRANSACTIONTYPE</t>
  </si>
  <si>
    <t>TRANSACTIONSTATUS</t>
  </si>
  <si>
    <t>COLLECTIONCODE</t>
  </si>
  <si>
    <t>NETAMOUNT</t>
  </si>
  <si>
    <t>BANKCHARGE</t>
  </si>
  <si>
    <t>UPSLCHARGE</t>
  </si>
  <si>
    <t>EXPIRYDATE</t>
  </si>
  <si>
    <t>RESPONSE</t>
  </si>
  <si>
    <t/>
  </si>
  <si>
    <t>Generic Bill</t>
  </si>
  <si>
    <t>EUROMEGA ATLANTIC NIGERIA LIMITED</t>
  </si>
  <si>
    <t>SOIRS SCHOOL FEE - Sokoto State eTax</t>
  </si>
  <si>
    <t>29766613</t>
  </si>
  <si>
    <t>00</t>
  </si>
  <si>
    <t>UPSL0913</t>
  </si>
  <si>
    <t>FIRST BANK OF NIGERIA PLC</t>
  </si>
  <si>
    <t>011</t>
  </si>
  <si>
    <t>0000000000</t>
  </si>
  <si>
    <t>Collection</t>
  </si>
  <si>
    <t>TN091560</t>
  </si>
  <si>
    <t>172.20.12.93</t>
  </si>
  <si>
    <t>999</t>
  </si>
  <si>
    <t>Y</t>
  </si>
  <si>
    <t>UPSL29766613</t>
  </si>
  <si>
    <t>8394</t>
  </si>
  <si>
    <t>N</t>
  </si>
  <si>
    <t>105147657</t>
  </si>
  <si>
    <t>014</t>
  </si>
  <si>
    <t>AMT DUE SOKOTO</t>
  </si>
  <si>
    <t>UP</t>
  </si>
  <si>
    <t>AMT DUE IDS</t>
  </si>
  <si>
    <t>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</si>
</sst>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indexed="8"/>
      <name val="Calibri"/>
      <family val="2"/>
      <scheme val="minor"/>
    </font>
    <font>
      <b/>
      <sz val="12"/>
      <color indexed="12"/>
      <name val="Calibri"/>
    </font>
    <font>
      <sz val="10"/>
      <color indexed="8"/>
      <name val="Calibri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/>
    <xf numFmtId="0" fontId="2" fillId="0" borderId="0" xfId="0" applyFont="1"/>
    <xf numFmtId="22" fontId="2" fillId="0" borderId="0" xfId="0" applyNumberFormat="1" applyFont="1"/>
    <xf numFmtId="43" fontId="4" fillId="2" borderId="0" xfId="1" applyFont="1" applyFill="1"/>
    <xf numFmtId="43" fontId="0" fillId="3" borderId="0" xfId="1" applyFont="1" applyFill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2"/>
  <sheetViews>
    <sheetView tabSelected="1" workbookViewId="0">
      <selection activeCell="H11" sqref="H11"/>
    </sheetView>
  </sheetViews>
  <sheetFormatPr defaultRowHeight="15" x14ac:dyDescent="0.25"/>
  <cols>
    <col min="2" max="2" width="11.5703125" customWidth="1"/>
    <col min="8" max="8" width="20.42578125" style="6" bestFit="1" customWidth="1"/>
    <col min="9" max="9" width="21.28515625" style="6" bestFit="1" customWidth="1"/>
    <col min="10" max="11" width="17.28515625" style="6" customWidth="1"/>
    <col min="13" max="13" width="11.42578125" customWidth="1"/>
  </cols>
  <sheetData>
    <row r="1" spans="1:57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73</v>
      </c>
      <c r="I1" s="4" t="s">
        <v>74</v>
      </c>
      <c r="J1" s="4" t="s">
        <v>75</v>
      </c>
      <c r="K1" s="4" t="s">
        <v>76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</row>
    <row r="2" spans="1:57" x14ac:dyDescent="0.25">
      <c r="A2" s="2" t="s">
        <v>53</v>
      </c>
      <c r="B2" s="3">
        <v>44964.715289351851</v>
      </c>
      <c r="C2" s="2" t="s">
        <v>54</v>
      </c>
      <c r="D2" s="2" t="s">
        <v>53</v>
      </c>
      <c r="E2" s="2" t="s">
        <v>55</v>
      </c>
      <c r="F2" s="2" t="s">
        <v>56</v>
      </c>
      <c r="G2" s="2">
        <v>76346.67</v>
      </c>
      <c r="H2" s="5">
        <f t="shared" ref="H2" si="0">G2*88%</f>
        <v>67185.069600000003</v>
      </c>
      <c r="I2" s="5">
        <f t="shared" ref="I2" si="1">2%*G2</f>
        <v>1526.9333999999999</v>
      </c>
      <c r="J2" s="5">
        <f t="shared" ref="J2" si="2">G2*10%-K2</f>
        <v>7520.1469950000001</v>
      </c>
      <c r="K2" s="5">
        <f t="shared" ref="K2" si="3">7.5%*I2</f>
        <v>114.52000499999998</v>
      </c>
      <c r="L2" s="2" t="s">
        <v>57</v>
      </c>
      <c r="M2" s="3">
        <v>44964.714236111111</v>
      </c>
      <c r="N2" s="2" t="s">
        <v>53</v>
      </c>
      <c r="O2" s="2" t="s">
        <v>53</v>
      </c>
      <c r="P2" s="2" t="s">
        <v>58</v>
      </c>
      <c r="Q2" s="2" t="s">
        <v>59</v>
      </c>
      <c r="R2" s="2" t="s">
        <v>53</v>
      </c>
      <c r="S2" s="2" t="s">
        <v>60</v>
      </c>
      <c r="T2" s="2" t="s">
        <v>61</v>
      </c>
      <c r="U2" s="2" t="s">
        <v>53</v>
      </c>
      <c r="V2" s="2" t="s">
        <v>62</v>
      </c>
      <c r="W2" s="2" t="s">
        <v>63</v>
      </c>
      <c r="X2" s="2" t="s">
        <v>62</v>
      </c>
      <c r="Y2" s="2" t="s">
        <v>63</v>
      </c>
      <c r="Z2" s="2" t="s">
        <v>64</v>
      </c>
      <c r="AA2" s="2" t="s">
        <v>65</v>
      </c>
      <c r="AB2" s="2" t="s">
        <v>53</v>
      </c>
      <c r="AC2" s="2" t="s">
        <v>53</v>
      </c>
      <c r="AD2" s="2" t="s">
        <v>53</v>
      </c>
      <c r="AE2" s="2">
        <v>1</v>
      </c>
      <c r="AF2" s="2" t="s">
        <v>66</v>
      </c>
      <c r="AG2" s="2" t="s">
        <v>67</v>
      </c>
      <c r="AH2" s="2" t="s">
        <v>68</v>
      </c>
      <c r="AI2" s="2" t="s">
        <v>57</v>
      </c>
      <c r="AJ2" s="2" t="s">
        <v>69</v>
      </c>
      <c r="AK2" s="2" t="s">
        <v>70</v>
      </c>
      <c r="AL2" s="2" t="s">
        <v>71</v>
      </c>
      <c r="AM2" s="2" t="s">
        <v>53</v>
      </c>
      <c r="AN2" s="2" t="s">
        <v>53</v>
      </c>
      <c r="AO2" s="2" t="s">
        <v>53</v>
      </c>
      <c r="AP2" s="2" t="s">
        <v>54</v>
      </c>
      <c r="AQ2" s="2" t="s">
        <v>53</v>
      </c>
      <c r="AR2" s="2" t="s">
        <v>53</v>
      </c>
      <c r="AS2" s="2" t="s">
        <v>53</v>
      </c>
      <c r="AT2" s="2" t="s">
        <v>53</v>
      </c>
      <c r="AU2" s="2" t="s">
        <v>53</v>
      </c>
      <c r="AV2" s="2" t="s">
        <v>53</v>
      </c>
      <c r="AW2" s="2" t="s">
        <v>53</v>
      </c>
      <c r="AZ2" s="2" t="s">
        <v>72</v>
      </c>
      <c r="BD2" s="2" t="s">
        <v>53</v>
      </c>
      <c r="BE2" s="2" t="s">
        <v>53</v>
      </c>
    </row>
  </sheetData>
  <pageMargins left="0.7" right="0.7" top="0.75" bottom="0.75" header="0.3" footer="0.3"/>
  <pageSetup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37BB2-E546-4696-B5BD-AECA28E5C303}">
  <dimension ref="A1:BA2"/>
  <sheetViews>
    <sheetView workbookViewId="0">
      <selection activeCell="G19" sqref="G19"/>
    </sheetView>
  </sheetViews>
  <sheetFormatPr defaultRowHeight="15" x14ac:dyDescent="0.25"/>
  <cols>
    <col min="9" max="9" width="11.42578125" customWidth="1"/>
  </cols>
  <sheetData>
    <row r="1" spans="1:5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 spans="1:53" x14ac:dyDescent="0.25">
      <c r="A2" s="2" t="s">
        <v>53</v>
      </c>
      <c r="B2" s="3">
        <v>44964.715289351851</v>
      </c>
      <c r="C2" s="2" t="s">
        <v>54</v>
      </c>
      <c r="D2" s="2" t="s">
        <v>53</v>
      </c>
      <c r="E2" s="2" t="s">
        <v>55</v>
      </c>
      <c r="F2" s="2" t="s">
        <v>56</v>
      </c>
      <c r="G2" s="2">
        <v>76346.67</v>
      </c>
      <c r="H2" s="2" t="s">
        <v>57</v>
      </c>
      <c r="I2" s="3">
        <v>44964.714236111111</v>
      </c>
      <c r="J2" s="2" t="s">
        <v>53</v>
      </c>
      <c r="K2" s="2" t="s">
        <v>53</v>
      </c>
      <c r="L2" s="2" t="s">
        <v>58</v>
      </c>
      <c r="M2" s="2" t="s">
        <v>59</v>
      </c>
      <c r="N2" s="2" t="s">
        <v>53</v>
      </c>
      <c r="O2" s="2" t="s">
        <v>60</v>
      </c>
      <c r="P2" s="2" t="s">
        <v>61</v>
      </c>
      <c r="Q2" s="2" t="s">
        <v>53</v>
      </c>
      <c r="R2" s="2" t="s">
        <v>62</v>
      </c>
      <c r="S2" s="2" t="s">
        <v>63</v>
      </c>
      <c r="T2" s="2" t="s">
        <v>62</v>
      </c>
      <c r="U2" s="2" t="s">
        <v>63</v>
      </c>
      <c r="V2" s="2" t="s">
        <v>64</v>
      </c>
      <c r="W2" s="2" t="s">
        <v>65</v>
      </c>
      <c r="X2" s="2" t="s">
        <v>53</v>
      </c>
      <c r="Y2" s="2" t="s">
        <v>53</v>
      </c>
      <c r="Z2" s="2" t="s">
        <v>53</v>
      </c>
      <c r="AA2" s="2">
        <v>1</v>
      </c>
      <c r="AB2" s="2" t="s">
        <v>66</v>
      </c>
      <c r="AC2" s="2" t="s">
        <v>67</v>
      </c>
      <c r="AD2" s="2" t="s">
        <v>68</v>
      </c>
      <c r="AE2" s="2" t="s">
        <v>57</v>
      </c>
      <c r="AF2" s="2" t="s">
        <v>69</v>
      </c>
      <c r="AG2" s="2" t="s">
        <v>70</v>
      </c>
      <c r="AH2" s="2" t="s">
        <v>71</v>
      </c>
      <c r="AI2" s="2" t="s">
        <v>53</v>
      </c>
      <c r="AJ2" s="2" t="s">
        <v>53</v>
      </c>
      <c r="AK2" s="2" t="s">
        <v>53</v>
      </c>
      <c r="AL2" s="2" t="s">
        <v>54</v>
      </c>
      <c r="AM2" s="2" t="s">
        <v>53</v>
      </c>
      <c r="AN2" s="2" t="s">
        <v>53</v>
      </c>
      <c r="AO2" s="2" t="s">
        <v>53</v>
      </c>
      <c r="AP2" s="2" t="s">
        <v>53</v>
      </c>
      <c r="AQ2" s="2" t="s">
        <v>53</v>
      </c>
      <c r="AR2" s="2" t="s">
        <v>53</v>
      </c>
      <c r="AS2" s="2" t="s">
        <v>53</v>
      </c>
      <c r="AV2" s="2" t="s">
        <v>72</v>
      </c>
      <c r="AZ2" s="2" t="s">
        <v>53</v>
      </c>
      <c r="BA2" s="2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SOIRS PAYARENA BANK BRANCH REPO</vt:lpstr>
      <vt:lpstr>FIRST BANK OF NIGERIA PLC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Oluwatosin Oyintare Ojerinde</cp:lastModifiedBy>
  <dcterms:created xsi:type="dcterms:W3CDTF">2023-02-08T06:55:14Z</dcterms:created>
  <dcterms:modified xsi:type="dcterms:W3CDTF">2023-02-08T07:13:17Z</dcterms:modified>
</cp:coreProperties>
</file>