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TEL\Desktop\2023\Feb 2023\"/>
    </mc:Choice>
  </mc:AlternateContent>
  <xr:revisionPtr revIDLastSave="0" documentId="13_ncr:1_{E8EAADEB-513B-421C-A8AA-4E2EEA2A55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 Worksheet" sheetId="1" r:id="rId1"/>
    <sheet name="Stanbic IBTC BANK PLC" sheetId="5" r:id="rId2"/>
    <sheet name="POLARIS BANK" sheetId="4" r:id="rId3"/>
    <sheet name="FIRST BANK OF NIGERIA PLC" sheetId="3" r:id="rId4"/>
    <sheet name="SQL" sheetId="2" r:id="rId5"/>
  </sheets>
  <definedNames>
    <definedName name="_xlnm._FilterDatabase" localSheetId="0" hidden="1">'Export Worksheet'!$A$1:$BE$12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7" i="5"/>
  <c r="I16" i="1"/>
  <c r="G13" i="1"/>
  <c r="H13" i="1"/>
  <c r="I13" i="1"/>
  <c r="J13" i="1"/>
  <c r="K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<sst xmlns="http://schemas.openxmlformats.org/spreadsheetml/2006/main" count="833" uniqueCount="127">
  <si>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</si>
  <si>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</si>
  <si>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</si>
  <si>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</si>
  <si>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</si>
  <si>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</si>
  <si>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</si>
  <si>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</si>
  <si>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</si>
  <si>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</si>
  <si>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</si>
  <si>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</si>
  <si>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</si>
  <si>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</si>
  <si>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</si>
  <si>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</si>
  <si>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</si>
  <si>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</si>
  <si>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</si>
  <si>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</si>
  <si>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</si>
  <si>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</si>
  <si>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</si>
  <si>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</si>
  <si>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</si>
  <si>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</si>
  <si>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</si>
  <si>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</si>
  <si>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</si>
  <si>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</si>
  <si>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</si>
  <si>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</si>
  <si>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</si>
  <si>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</si>
  <si>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</si>
  <si>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</si>
  <si>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</si>
  <si>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</si>
  <si>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</si>
  <si>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</si>
  <si>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</si>
  <si>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</si>
  <si>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</si>
  <si>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</si>
  <si>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</si>
  <si>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</si>
  <si>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</si>
  <si>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</si>
  <si>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</si>
  <si>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</si>
  <si>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</si>
  <si>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</si>
  <si>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</si>
  <si>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>Generic Bill</t>
  </si>
  <si>
    <t>First Bank Plc</t>
  </si>
  <si>
    <t>SOIRS SCHOOL FEE - Sokoto State eTax</t>
  </si>
  <si>
    <t>24001220</t>
  </si>
  <si>
    <t>00</t>
  </si>
  <si>
    <t>UPSL0913</t>
  </si>
  <si>
    <t>FIRST BANK OF NIGERIA PLC</t>
  </si>
  <si>
    <t>011</t>
  </si>
  <si>
    <t>0000000000</t>
  </si>
  <si>
    <t>Collection</t>
  </si>
  <si>
    <t>TN040183</t>
  </si>
  <si>
    <t>172.20.12.93</t>
  </si>
  <si>
    <t>312</t>
  </si>
  <si>
    <t>Y</t>
  </si>
  <si>
    <t>UPSL24001220</t>
  </si>
  <si>
    <t>1460</t>
  </si>
  <si>
    <t>N</t>
  </si>
  <si>
    <t>24380111</t>
  </si>
  <si>
    <t/>
  </si>
  <si>
    <t>014</t>
  </si>
  <si>
    <t>Airtel Networks limited</t>
  </si>
  <si>
    <t>64479011</t>
  </si>
  <si>
    <t>Stanbic IBTC BANK PLC</t>
  </si>
  <si>
    <t>221</t>
  </si>
  <si>
    <t>468059</t>
  </si>
  <si>
    <t>41.203.116.133</t>
  </si>
  <si>
    <t>000045</t>
  </si>
  <si>
    <t>UPSL64479011</t>
  </si>
  <si>
    <t>CADBURY NIGERIA PLC</t>
  </si>
  <si>
    <t>43796408</t>
  </si>
  <si>
    <t>468057</t>
  </si>
  <si>
    <t>UPSL43796408</t>
  </si>
  <si>
    <t>GLOBAL ACCELEREX LIMITED</t>
  </si>
  <si>
    <t>17562367</t>
  </si>
  <si>
    <t>468036</t>
  </si>
  <si>
    <t>UPSL17562367</t>
  </si>
  <si>
    <t>ACTION AGAINST HUNGER</t>
  </si>
  <si>
    <t>71031838</t>
  </si>
  <si>
    <t>468033</t>
  </si>
  <si>
    <t>UPSL71031838</t>
  </si>
  <si>
    <t>FIDELITY BANK</t>
  </si>
  <si>
    <t>13244768</t>
  </si>
  <si>
    <t>POLARIS BANK</t>
  </si>
  <si>
    <t>076</t>
  </si>
  <si>
    <t>VJOHNSON</t>
  </si>
  <si>
    <t>172.20.32.232</t>
  </si>
  <si>
    <t>375</t>
  </si>
  <si>
    <t>UPSL13244768</t>
  </si>
  <si>
    <t>6381153902832136244429315</t>
  </si>
  <si>
    <t>SAVE THE CHILD INITIATIVE (STCI)</t>
  </si>
  <si>
    <t>62581709</t>
  </si>
  <si>
    <t>UPSL62581709</t>
  </si>
  <si>
    <t>6381153902608679884429310</t>
  </si>
  <si>
    <t>Blue Cresent Schools</t>
  </si>
  <si>
    <t>19844069</t>
  </si>
  <si>
    <t>UPSL19844069</t>
  </si>
  <si>
    <t>6381153902399284634429306</t>
  </si>
  <si>
    <t>GUARANTY TRUST BANK PLC</t>
  </si>
  <si>
    <t>50268369</t>
  </si>
  <si>
    <t>UPSL50268369</t>
  </si>
  <si>
    <t>6381153902224269504429303</t>
  </si>
  <si>
    <t>32113380</t>
  </si>
  <si>
    <t>UPSL32113380</t>
  </si>
  <si>
    <t>6381153901972685974429294</t>
  </si>
  <si>
    <t>BG LAUREL INTERNATIONAL SERVICES NIGERIA LTD/GTE</t>
  </si>
  <si>
    <t>87364940</t>
  </si>
  <si>
    <t>467962</t>
  </si>
  <si>
    <t>000015</t>
  </si>
  <si>
    <t>UPSL87364940</t>
  </si>
  <si>
    <t>select * from PAYCOL_TRANSACTION_TAB where 
opdate is not null 
--and responsecode = '00'
and collectioncode = '014'
--and accountname_bank in ('collection','Collection')
---and WEBSERVER_UPDATE = '0'
and opdate &gt; TO_DATE('09-Feb-2023 00:00:00','dd-mon-yyyy hh24:mi:ss') AND opdate &lt; TO_DATE('10-Feb-2023 23:59:59','dd-mon-yyyy hh24:mi:ss')
--and apptype = 'SOIRS SCHOOL FEE - Sokoto State eTax29
ORDER BY opdate desc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</si>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</sst>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yy\ h:mm\ AM/PM"/>
  </numFmts>
  <fonts count="4">
    <font>
      <sz val="11"/>
      <color indexed="8"/>
      <name val="Calibri"/>
      <family val="2"/>
      <scheme val="minor"/>
    </font>
    <font>
      <sz val="11"/>
      <name val="Dialog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43" fontId="0" fillId="0" borderId="0" xfId="1" applyFont="1"/>
    <xf numFmtId="43" fontId="1" fillId="0" borderId="0" xfId="1" applyFont="1" applyAlignment="1">
      <alignment horizontal="right"/>
    </xf>
    <xf numFmtId="43" fontId="3" fillId="2" borderId="0" xfId="1" applyFont="1" applyFill="1"/>
    <xf numFmtId="43" fontId="0" fillId="3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16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/>
  <cols>
    <col min="6" max="6" width="34.5703125" customWidth="1"/>
    <col min="7" max="7" width="14.5703125" style="3" bestFit="1" customWidth="1"/>
    <col min="8" max="8" width="20.42578125" style="3" bestFit="1" customWidth="1"/>
    <col min="9" max="9" width="21.28515625" style="3" bestFit="1" customWidth="1"/>
    <col min="10" max="11" width="17.28515625" style="3" customWidth="1"/>
    <col min="13" max="13" width="12.7109375" customWidth="1"/>
  </cols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5" t="s">
        <v>123</v>
      </c>
      <c r="I1" s="5" t="s">
        <v>124</v>
      </c>
      <c r="J1" s="5" t="s">
        <v>125</v>
      </c>
      <c r="K1" s="5" t="s">
        <v>126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</row>
    <row r="2" spans="1:57">
      <c r="B2" s="2">
        <v>44966.734733796293</v>
      </c>
      <c r="C2" t="s">
        <v>53</v>
      </c>
      <c r="E2" t="s">
        <v>54</v>
      </c>
      <c r="F2" t="s">
        <v>55</v>
      </c>
      <c r="G2" s="4">
        <v>1233776.1499999999</v>
      </c>
      <c r="H2" s="6">
        <f t="shared" ref="H2:H12" si="0">G2*88%</f>
        <v>1085723.0119999999</v>
      </c>
      <c r="I2" s="6">
        <f t="shared" ref="I2:I12" si="1">2%*G2</f>
        <v>24675.522999999997</v>
      </c>
      <c r="J2" s="6">
        <f t="shared" ref="J2:J12" si="2">G2*10%-K2</f>
        <v>121526.95077499999</v>
      </c>
      <c r="K2" s="6">
        <f t="shared" ref="K2:K12" si="3">7.5%*I2</f>
        <v>1850.6642249999998</v>
      </c>
      <c r="L2" t="s">
        <v>56</v>
      </c>
      <c r="M2" s="2">
        <v>44966.62840277778</v>
      </c>
      <c r="P2" t="s">
        <v>57</v>
      </c>
      <c r="Q2" t="s">
        <v>58</v>
      </c>
      <c r="S2" t="s">
        <v>59</v>
      </c>
      <c r="T2" t="s">
        <v>60</v>
      </c>
      <c r="V2" t="s">
        <v>61</v>
      </c>
      <c r="W2" t="s">
        <v>62</v>
      </c>
      <c r="X2" t="s">
        <v>61</v>
      </c>
      <c r="Y2" t="s">
        <v>62</v>
      </c>
      <c r="Z2" t="s">
        <v>63</v>
      </c>
      <c r="AA2" t="s">
        <v>64</v>
      </c>
      <c r="AE2" s="1">
        <v>1</v>
      </c>
      <c r="AF2" t="s">
        <v>65</v>
      </c>
      <c r="AG2" t="s">
        <v>66</v>
      </c>
      <c r="AH2" t="s">
        <v>67</v>
      </c>
      <c r="AI2" t="s">
        <v>56</v>
      </c>
      <c r="AJ2" t="s">
        <v>68</v>
      </c>
      <c r="AK2" t="s">
        <v>69</v>
      </c>
      <c r="AL2" t="s">
        <v>70</v>
      </c>
      <c r="AP2" t="s">
        <v>53</v>
      </c>
      <c r="AX2" t="s">
        <v>71</v>
      </c>
      <c r="AY2" t="s">
        <v>71</v>
      </c>
      <c r="AZ2" t="s">
        <v>72</v>
      </c>
      <c r="BA2" t="s">
        <v>71</v>
      </c>
      <c r="BB2" t="s">
        <v>71</v>
      </c>
      <c r="BC2" t="s">
        <v>71</v>
      </c>
    </row>
    <row r="3" spans="1:57">
      <c r="B3" s="2">
        <v>44966.714398148149</v>
      </c>
      <c r="C3" t="s">
        <v>53</v>
      </c>
      <c r="E3" t="s">
        <v>73</v>
      </c>
      <c r="F3" t="s">
        <v>55</v>
      </c>
      <c r="G3" s="4">
        <v>123585.04</v>
      </c>
      <c r="H3" s="6">
        <f t="shared" si="0"/>
        <v>108754.8352</v>
      </c>
      <c r="I3" s="6">
        <f t="shared" si="1"/>
        <v>2471.7008000000001</v>
      </c>
      <c r="J3" s="6">
        <f t="shared" si="2"/>
        <v>12173.12644</v>
      </c>
      <c r="K3" s="6">
        <f t="shared" si="3"/>
        <v>185.37755999999999</v>
      </c>
      <c r="L3" t="s">
        <v>74</v>
      </c>
      <c r="M3" s="2">
        <v>44966.705439814818</v>
      </c>
      <c r="P3" t="s">
        <v>57</v>
      </c>
      <c r="Q3" t="s">
        <v>58</v>
      </c>
      <c r="S3" t="s">
        <v>75</v>
      </c>
      <c r="T3" t="s">
        <v>76</v>
      </c>
      <c r="V3" t="s">
        <v>61</v>
      </c>
      <c r="W3" t="s">
        <v>62</v>
      </c>
      <c r="X3" t="s">
        <v>61</v>
      </c>
      <c r="Y3" t="s">
        <v>62</v>
      </c>
      <c r="Z3" t="s">
        <v>77</v>
      </c>
      <c r="AA3" t="s">
        <v>78</v>
      </c>
      <c r="AE3" s="1">
        <v>1</v>
      </c>
      <c r="AF3" t="s">
        <v>79</v>
      </c>
      <c r="AG3" t="s">
        <v>66</v>
      </c>
      <c r="AH3" t="s">
        <v>80</v>
      </c>
      <c r="AI3" t="s">
        <v>74</v>
      </c>
      <c r="AJ3" t="s">
        <v>77</v>
      </c>
      <c r="AK3" t="s">
        <v>69</v>
      </c>
      <c r="AL3" t="s">
        <v>77</v>
      </c>
      <c r="AP3" t="s">
        <v>53</v>
      </c>
      <c r="AX3" t="s">
        <v>71</v>
      </c>
      <c r="AY3" t="s">
        <v>71</v>
      </c>
      <c r="AZ3" t="s">
        <v>72</v>
      </c>
      <c r="BA3" t="s">
        <v>71</v>
      </c>
      <c r="BB3" t="s">
        <v>71</v>
      </c>
      <c r="BC3" t="s">
        <v>71</v>
      </c>
    </row>
    <row r="4" spans="1:57">
      <c r="B4" s="2">
        <v>44966.711458333331</v>
      </c>
      <c r="C4" t="s">
        <v>53</v>
      </c>
      <c r="E4" t="s">
        <v>81</v>
      </c>
      <c r="F4" t="s">
        <v>55</v>
      </c>
      <c r="G4" s="4">
        <v>59281.62</v>
      </c>
      <c r="H4" s="6">
        <f t="shared" si="0"/>
        <v>52167.825600000004</v>
      </c>
      <c r="I4" s="6">
        <f t="shared" si="1"/>
        <v>1185.6324000000002</v>
      </c>
      <c r="J4" s="6">
        <f t="shared" si="2"/>
        <v>5839.2395700000006</v>
      </c>
      <c r="K4" s="6">
        <f t="shared" si="3"/>
        <v>88.922430000000006</v>
      </c>
      <c r="L4" t="s">
        <v>82</v>
      </c>
      <c r="M4" s="2">
        <v>44966.70416666667</v>
      </c>
      <c r="P4" t="s">
        <v>57</v>
      </c>
      <c r="Q4" t="s">
        <v>58</v>
      </c>
      <c r="S4" t="s">
        <v>75</v>
      </c>
      <c r="T4" t="s">
        <v>76</v>
      </c>
      <c r="V4" t="s">
        <v>61</v>
      </c>
      <c r="W4" t="s">
        <v>62</v>
      </c>
      <c r="X4" t="s">
        <v>61</v>
      </c>
      <c r="Y4" t="s">
        <v>62</v>
      </c>
      <c r="Z4" t="s">
        <v>83</v>
      </c>
      <c r="AA4" t="s">
        <v>78</v>
      </c>
      <c r="AE4" s="1">
        <v>1</v>
      </c>
      <c r="AF4" t="s">
        <v>79</v>
      </c>
      <c r="AG4" t="s">
        <v>66</v>
      </c>
      <c r="AH4" t="s">
        <v>84</v>
      </c>
      <c r="AI4" t="s">
        <v>82</v>
      </c>
      <c r="AJ4" t="s">
        <v>83</v>
      </c>
      <c r="AK4" t="s">
        <v>69</v>
      </c>
      <c r="AL4" t="s">
        <v>83</v>
      </c>
      <c r="AP4" t="s">
        <v>53</v>
      </c>
      <c r="AX4" t="s">
        <v>71</v>
      </c>
      <c r="AY4" t="s">
        <v>71</v>
      </c>
      <c r="AZ4" t="s">
        <v>72</v>
      </c>
      <c r="BA4" t="s">
        <v>71</v>
      </c>
      <c r="BB4" t="s">
        <v>71</v>
      </c>
      <c r="BC4" t="s">
        <v>71</v>
      </c>
    </row>
    <row r="5" spans="1:57">
      <c r="B5" s="2">
        <v>44966.710925925923</v>
      </c>
      <c r="C5" t="s">
        <v>53</v>
      </c>
      <c r="E5" t="s">
        <v>85</v>
      </c>
      <c r="F5" t="s">
        <v>55</v>
      </c>
      <c r="G5" s="4">
        <v>4128.34</v>
      </c>
      <c r="H5" s="6">
        <f t="shared" si="0"/>
        <v>3632.9392000000003</v>
      </c>
      <c r="I5" s="6">
        <f t="shared" si="1"/>
        <v>82.566800000000001</v>
      </c>
      <c r="J5" s="6">
        <f t="shared" si="2"/>
        <v>406.64149000000003</v>
      </c>
      <c r="K5" s="6">
        <f t="shared" si="3"/>
        <v>6.1925099999999995</v>
      </c>
      <c r="L5" t="s">
        <v>86</v>
      </c>
      <c r="M5" s="2">
        <v>44966.703680555554</v>
      </c>
      <c r="P5" t="s">
        <v>57</v>
      </c>
      <c r="Q5" t="s">
        <v>58</v>
      </c>
      <c r="S5" t="s">
        <v>75</v>
      </c>
      <c r="T5" t="s">
        <v>76</v>
      </c>
      <c r="V5" t="s">
        <v>61</v>
      </c>
      <c r="W5" t="s">
        <v>62</v>
      </c>
      <c r="X5" t="s">
        <v>61</v>
      </c>
      <c r="Y5" t="s">
        <v>62</v>
      </c>
      <c r="Z5" t="s">
        <v>87</v>
      </c>
      <c r="AA5" t="s">
        <v>78</v>
      </c>
      <c r="AE5" s="1">
        <v>1</v>
      </c>
      <c r="AF5" t="s">
        <v>79</v>
      </c>
      <c r="AG5" t="s">
        <v>66</v>
      </c>
      <c r="AH5" t="s">
        <v>88</v>
      </c>
      <c r="AI5" t="s">
        <v>86</v>
      </c>
      <c r="AJ5" t="s">
        <v>87</v>
      </c>
      <c r="AK5" t="s">
        <v>69</v>
      </c>
      <c r="AL5" t="s">
        <v>87</v>
      </c>
      <c r="AP5" t="s">
        <v>53</v>
      </c>
      <c r="AX5" t="s">
        <v>71</v>
      </c>
      <c r="AY5" t="s">
        <v>71</v>
      </c>
      <c r="AZ5" t="s">
        <v>72</v>
      </c>
      <c r="BA5" t="s">
        <v>71</v>
      </c>
      <c r="BB5" t="s">
        <v>71</v>
      </c>
      <c r="BC5" t="s">
        <v>71</v>
      </c>
    </row>
    <row r="6" spans="1:57">
      <c r="B6" s="2">
        <v>44966.710185185184</v>
      </c>
      <c r="C6" t="s">
        <v>53</v>
      </c>
      <c r="E6" t="s">
        <v>89</v>
      </c>
      <c r="F6" t="s">
        <v>55</v>
      </c>
      <c r="G6" s="4">
        <v>651140.65</v>
      </c>
      <c r="H6" s="6">
        <f t="shared" si="0"/>
        <v>573003.772</v>
      </c>
      <c r="I6" s="6">
        <f t="shared" si="1"/>
        <v>13022.813</v>
      </c>
      <c r="J6" s="6">
        <f t="shared" si="2"/>
        <v>64137.354025000001</v>
      </c>
      <c r="K6" s="6">
        <f t="shared" si="3"/>
        <v>976.71097499999996</v>
      </c>
      <c r="L6" t="s">
        <v>90</v>
      </c>
      <c r="M6" s="2">
        <v>44966.700891203705</v>
      </c>
      <c r="P6" t="s">
        <v>57</v>
      </c>
      <c r="Q6" t="s">
        <v>58</v>
      </c>
      <c r="S6" t="s">
        <v>75</v>
      </c>
      <c r="T6" t="s">
        <v>76</v>
      </c>
      <c r="V6" t="s">
        <v>61</v>
      </c>
      <c r="W6" t="s">
        <v>62</v>
      </c>
      <c r="X6" t="s">
        <v>61</v>
      </c>
      <c r="Y6" t="s">
        <v>62</v>
      </c>
      <c r="Z6" t="s">
        <v>91</v>
      </c>
      <c r="AA6" t="s">
        <v>78</v>
      </c>
      <c r="AE6" s="1">
        <v>1</v>
      </c>
      <c r="AF6" t="s">
        <v>79</v>
      </c>
      <c r="AG6" t="s">
        <v>66</v>
      </c>
      <c r="AH6" t="s">
        <v>92</v>
      </c>
      <c r="AI6" t="s">
        <v>90</v>
      </c>
      <c r="AJ6" t="s">
        <v>91</v>
      </c>
      <c r="AK6" t="s">
        <v>69</v>
      </c>
      <c r="AL6" t="s">
        <v>91</v>
      </c>
      <c r="AP6" t="s">
        <v>53</v>
      </c>
      <c r="AX6" t="s">
        <v>71</v>
      </c>
      <c r="AY6" t="s">
        <v>71</v>
      </c>
      <c r="AZ6" t="s">
        <v>72</v>
      </c>
      <c r="BA6" t="s">
        <v>71</v>
      </c>
      <c r="BB6" t="s">
        <v>71</v>
      </c>
      <c r="BC6" t="s">
        <v>71</v>
      </c>
    </row>
    <row r="7" spans="1:57">
      <c r="B7" s="2">
        <v>44966.479502314818</v>
      </c>
      <c r="C7" t="s">
        <v>53</v>
      </c>
      <c r="E7" t="s">
        <v>93</v>
      </c>
      <c r="F7" t="s">
        <v>55</v>
      </c>
      <c r="G7" s="4">
        <v>908099.53</v>
      </c>
      <c r="H7" s="6">
        <f t="shared" si="0"/>
        <v>799127.58640000003</v>
      </c>
      <c r="I7" s="6">
        <f t="shared" si="1"/>
        <v>18161.990600000001</v>
      </c>
      <c r="J7" s="6">
        <f t="shared" si="2"/>
        <v>89447.803705000013</v>
      </c>
      <c r="K7" s="6">
        <f t="shared" si="3"/>
        <v>1362.1492949999999</v>
      </c>
      <c r="L7" t="s">
        <v>94</v>
      </c>
      <c r="M7" s="2">
        <v>44966.426261574074</v>
      </c>
      <c r="P7" t="s">
        <v>57</v>
      </c>
      <c r="Q7" t="s">
        <v>58</v>
      </c>
      <c r="S7" t="s">
        <v>95</v>
      </c>
      <c r="T7" t="s">
        <v>96</v>
      </c>
      <c r="V7" t="s">
        <v>61</v>
      </c>
      <c r="W7" t="s">
        <v>62</v>
      </c>
      <c r="X7" t="s">
        <v>61</v>
      </c>
      <c r="Y7" t="s">
        <v>62</v>
      </c>
      <c r="Z7" t="s">
        <v>97</v>
      </c>
      <c r="AA7" t="s">
        <v>98</v>
      </c>
      <c r="AE7" s="1">
        <v>1</v>
      </c>
      <c r="AF7" t="s">
        <v>99</v>
      </c>
      <c r="AG7" t="s">
        <v>66</v>
      </c>
      <c r="AH7" t="s">
        <v>100</v>
      </c>
      <c r="AI7" t="s">
        <v>94</v>
      </c>
      <c r="AJ7" t="s">
        <v>97</v>
      </c>
      <c r="AK7" t="s">
        <v>69</v>
      </c>
      <c r="AL7" t="s">
        <v>101</v>
      </c>
      <c r="AP7" t="s">
        <v>53</v>
      </c>
      <c r="AX7" t="s">
        <v>71</v>
      </c>
      <c r="AY7" t="s">
        <v>71</v>
      </c>
      <c r="AZ7" t="s">
        <v>72</v>
      </c>
      <c r="BA7" t="s">
        <v>71</v>
      </c>
      <c r="BB7" t="s">
        <v>71</v>
      </c>
      <c r="BC7" t="s">
        <v>71</v>
      </c>
    </row>
    <row r="8" spans="1:57">
      <c r="B8" s="2">
        <v>44966.479490740741</v>
      </c>
      <c r="C8" t="s">
        <v>53</v>
      </c>
      <c r="E8" t="s">
        <v>102</v>
      </c>
      <c r="F8" t="s">
        <v>55</v>
      </c>
      <c r="G8" s="4">
        <v>11350</v>
      </c>
      <c r="H8" s="6">
        <f t="shared" si="0"/>
        <v>9988</v>
      </c>
      <c r="I8" s="6">
        <f t="shared" si="1"/>
        <v>227</v>
      </c>
      <c r="J8" s="6">
        <f t="shared" si="2"/>
        <v>1117.9749999999999</v>
      </c>
      <c r="K8" s="6">
        <f t="shared" si="3"/>
        <v>17.024999999999999</v>
      </c>
      <c r="L8" t="s">
        <v>103</v>
      </c>
      <c r="M8" s="2">
        <v>44966.425451388888</v>
      </c>
      <c r="P8" t="s">
        <v>57</v>
      </c>
      <c r="Q8" t="s">
        <v>58</v>
      </c>
      <c r="S8" t="s">
        <v>95</v>
      </c>
      <c r="T8" t="s">
        <v>96</v>
      </c>
      <c r="V8" t="s">
        <v>61</v>
      </c>
      <c r="W8" t="s">
        <v>62</v>
      </c>
      <c r="X8" t="s">
        <v>61</v>
      </c>
      <c r="Y8" t="s">
        <v>62</v>
      </c>
      <c r="Z8" t="s">
        <v>97</v>
      </c>
      <c r="AA8" t="s">
        <v>98</v>
      </c>
      <c r="AE8" s="1">
        <v>1</v>
      </c>
      <c r="AF8" t="s">
        <v>99</v>
      </c>
      <c r="AG8" t="s">
        <v>66</v>
      </c>
      <c r="AH8" t="s">
        <v>104</v>
      </c>
      <c r="AI8" t="s">
        <v>103</v>
      </c>
      <c r="AJ8" t="s">
        <v>97</v>
      </c>
      <c r="AK8" t="s">
        <v>69</v>
      </c>
      <c r="AL8" t="s">
        <v>105</v>
      </c>
      <c r="AP8" t="s">
        <v>53</v>
      </c>
      <c r="AX8" t="s">
        <v>71</v>
      </c>
      <c r="AY8" t="s">
        <v>71</v>
      </c>
      <c r="AZ8" t="s">
        <v>72</v>
      </c>
      <c r="BA8" t="s">
        <v>71</v>
      </c>
      <c r="BB8" t="s">
        <v>71</v>
      </c>
      <c r="BC8" t="s">
        <v>71</v>
      </c>
    </row>
    <row r="9" spans="1:57">
      <c r="B9" s="2">
        <v>44966.479467592595</v>
      </c>
      <c r="C9" t="s">
        <v>53</v>
      </c>
      <c r="E9" t="s">
        <v>106</v>
      </c>
      <c r="F9" t="s">
        <v>55</v>
      </c>
      <c r="G9" s="4">
        <v>129726.19</v>
      </c>
      <c r="H9" s="6">
        <f t="shared" si="0"/>
        <v>114159.0472</v>
      </c>
      <c r="I9" s="6">
        <f t="shared" si="1"/>
        <v>2594.5237999999999</v>
      </c>
      <c r="J9" s="6">
        <f t="shared" si="2"/>
        <v>12778.029715000001</v>
      </c>
      <c r="K9" s="6">
        <f t="shared" si="3"/>
        <v>194.58928499999999</v>
      </c>
      <c r="L9" t="s">
        <v>107</v>
      </c>
      <c r="M9" s="2">
        <v>44966.424872685187</v>
      </c>
      <c r="P9" t="s">
        <v>57</v>
      </c>
      <c r="Q9" t="s">
        <v>58</v>
      </c>
      <c r="S9" t="s">
        <v>95</v>
      </c>
      <c r="T9" t="s">
        <v>96</v>
      </c>
      <c r="V9" t="s">
        <v>61</v>
      </c>
      <c r="W9" t="s">
        <v>62</v>
      </c>
      <c r="X9" t="s">
        <v>61</v>
      </c>
      <c r="Y9" t="s">
        <v>62</v>
      </c>
      <c r="Z9" t="s">
        <v>97</v>
      </c>
      <c r="AA9" t="s">
        <v>98</v>
      </c>
      <c r="AE9" s="1">
        <v>1</v>
      </c>
      <c r="AF9" t="s">
        <v>99</v>
      </c>
      <c r="AG9" t="s">
        <v>66</v>
      </c>
      <c r="AH9" t="s">
        <v>108</v>
      </c>
      <c r="AI9" t="s">
        <v>107</v>
      </c>
      <c r="AJ9" t="s">
        <v>97</v>
      </c>
      <c r="AK9" t="s">
        <v>69</v>
      </c>
      <c r="AL9" t="s">
        <v>109</v>
      </c>
      <c r="AP9" t="s">
        <v>53</v>
      </c>
      <c r="AX9" t="s">
        <v>71</v>
      </c>
      <c r="AY9" t="s">
        <v>71</v>
      </c>
      <c r="AZ9" t="s">
        <v>72</v>
      </c>
      <c r="BA9" t="s">
        <v>71</v>
      </c>
      <c r="BB9" t="s">
        <v>71</v>
      </c>
      <c r="BC9" t="s">
        <v>71</v>
      </c>
    </row>
    <row r="10" spans="1:57">
      <c r="B10" s="2">
        <v>44966.479432870372</v>
      </c>
      <c r="C10" t="s">
        <v>53</v>
      </c>
      <c r="E10" t="s">
        <v>110</v>
      </c>
      <c r="F10" t="s">
        <v>55</v>
      </c>
      <c r="G10" s="4">
        <v>1390784.72</v>
      </c>
      <c r="H10" s="6">
        <f t="shared" si="0"/>
        <v>1223890.5536</v>
      </c>
      <c r="I10" s="6">
        <f t="shared" si="1"/>
        <v>27815.6944</v>
      </c>
      <c r="J10" s="6">
        <f t="shared" si="2"/>
        <v>136992.29492000001</v>
      </c>
      <c r="K10" s="6">
        <f t="shared" si="3"/>
        <v>2086.1770799999999</v>
      </c>
      <c r="L10" t="s">
        <v>111</v>
      </c>
      <c r="M10" s="2">
        <v>44966.423726851855</v>
      </c>
      <c r="P10" t="s">
        <v>57</v>
      </c>
      <c r="Q10" t="s">
        <v>58</v>
      </c>
      <c r="S10" t="s">
        <v>95</v>
      </c>
      <c r="T10" t="s">
        <v>96</v>
      </c>
      <c r="V10" t="s">
        <v>61</v>
      </c>
      <c r="W10" t="s">
        <v>62</v>
      </c>
      <c r="X10" t="s">
        <v>61</v>
      </c>
      <c r="Y10" t="s">
        <v>62</v>
      </c>
      <c r="Z10" t="s">
        <v>97</v>
      </c>
      <c r="AA10" t="s">
        <v>98</v>
      </c>
      <c r="AE10" s="1">
        <v>1</v>
      </c>
      <c r="AF10" t="s">
        <v>99</v>
      </c>
      <c r="AG10" t="s">
        <v>66</v>
      </c>
      <c r="AH10" t="s">
        <v>112</v>
      </c>
      <c r="AI10" t="s">
        <v>111</v>
      </c>
      <c r="AJ10" t="s">
        <v>97</v>
      </c>
      <c r="AK10" t="s">
        <v>69</v>
      </c>
      <c r="AL10" t="s">
        <v>113</v>
      </c>
      <c r="AP10" t="s">
        <v>53</v>
      </c>
      <c r="AX10" t="s">
        <v>71</v>
      </c>
      <c r="AY10" t="s">
        <v>71</v>
      </c>
      <c r="AZ10" t="s">
        <v>72</v>
      </c>
      <c r="BA10" t="s">
        <v>71</v>
      </c>
      <c r="BB10" t="s">
        <v>71</v>
      </c>
      <c r="BC10" t="s">
        <v>71</v>
      </c>
    </row>
    <row r="11" spans="1:57">
      <c r="B11" s="2">
        <v>44966.479421296295</v>
      </c>
      <c r="C11" t="s">
        <v>53</v>
      </c>
      <c r="E11" t="s">
        <v>102</v>
      </c>
      <c r="F11" t="s">
        <v>55</v>
      </c>
      <c r="G11" s="4">
        <v>5450</v>
      </c>
      <c r="H11" s="6">
        <f t="shared" si="0"/>
        <v>4796</v>
      </c>
      <c r="I11" s="6">
        <f t="shared" si="1"/>
        <v>109</v>
      </c>
      <c r="J11" s="6">
        <f t="shared" si="2"/>
        <v>536.82500000000005</v>
      </c>
      <c r="K11" s="6">
        <f t="shared" si="3"/>
        <v>8.1749999999999989</v>
      </c>
      <c r="L11" t="s">
        <v>114</v>
      </c>
      <c r="M11" s="2">
        <v>44966.421342592592</v>
      </c>
      <c r="P11" t="s">
        <v>57</v>
      </c>
      <c r="Q11" t="s">
        <v>58</v>
      </c>
      <c r="S11" t="s">
        <v>95</v>
      </c>
      <c r="T11" t="s">
        <v>96</v>
      </c>
      <c r="V11" t="s">
        <v>61</v>
      </c>
      <c r="W11" t="s">
        <v>62</v>
      </c>
      <c r="X11" t="s">
        <v>61</v>
      </c>
      <c r="Y11" t="s">
        <v>62</v>
      </c>
      <c r="Z11" t="s">
        <v>97</v>
      </c>
      <c r="AA11" t="s">
        <v>98</v>
      </c>
      <c r="AE11" s="1">
        <v>1</v>
      </c>
      <c r="AF11" t="s">
        <v>99</v>
      </c>
      <c r="AG11" t="s">
        <v>66</v>
      </c>
      <c r="AH11" t="s">
        <v>115</v>
      </c>
      <c r="AI11" t="s">
        <v>114</v>
      </c>
      <c r="AJ11" t="s">
        <v>97</v>
      </c>
      <c r="AK11" t="s">
        <v>69</v>
      </c>
      <c r="AL11" t="s">
        <v>116</v>
      </c>
      <c r="AP11" t="s">
        <v>53</v>
      </c>
      <c r="AX11" t="s">
        <v>71</v>
      </c>
      <c r="AY11" t="s">
        <v>71</v>
      </c>
      <c r="AZ11" t="s">
        <v>72</v>
      </c>
      <c r="BA11" t="s">
        <v>71</v>
      </c>
      <c r="BB11" t="s">
        <v>71</v>
      </c>
      <c r="BC11" t="s">
        <v>71</v>
      </c>
    </row>
    <row r="12" spans="1:57">
      <c r="B12" s="2">
        <v>44966.466562499998</v>
      </c>
      <c r="C12" t="s">
        <v>53</v>
      </c>
      <c r="E12" t="s">
        <v>117</v>
      </c>
      <c r="F12" t="s">
        <v>55</v>
      </c>
      <c r="G12" s="4">
        <v>315236.61</v>
      </c>
      <c r="H12" s="6">
        <f t="shared" si="0"/>
        <v>277408.21679999999</v>
      </c>
      <c r="I12" s="6">
        <f t="shared" si="1"/>
        <v>6304.7321999999995</v>
      </c>
      <c r="J12" s="6">
        <f t="shared" si="2"/>
        <v>31050.806085</v>
      </c>
      <c r="K12" s="6">
        <f t="shared" si="3"/>
        <v>472.85491499999995</v>
      </c>
      <c r="L12" t="s">
        <v>118</v>
      </c>
      <c r="M12" s="2">
        <v>44966.453935185185</v>
      </c>
      <c r="P12" t="s">
        <v>57</v>
      </c>
      <c r="Q12" t="s">
        <v>58</v>
      </c>
      <c r="S12" t="s">
        <v>75</v>
      </c>
      <c r="T12" t="s">
        <v>76</v>
      </c>
      <c r="V12" t="s">
        <v>61</v>
      </c>
      <c r="W12" t="s">
        <v>62</v>
      </c>
      <c r="X12" t="s">
        <v>61</v>
      </c>
      <c r="Y12" t="s">
        <v>62</v>
      </c>
      <c r="Z12" t="s">
        <v>119</v>
      </c>
      <c r="AA12" t="s">
        <v>78</v>
      </c>
      <c r="AE12" s="1">
        <v>1</v>
      </c>
      <c r="AF12" t="s">
        <v>120</v>
      </c>
      <c r="AG12" t="s">
        <v>66</v>
      </c>
      <c r="AH12" t="s">
        <v>121</v>
      </c>
      <c r="AI12" t="s">
        <v>118</v>
      </c>
      <c r="AJ12" t="s">
        <v>119</v>
      </c>
      <c r="AK12" t="s">
        <v>69</v>
      </c>
      <c r="AL12" t="s">
        <v>119</v>
      </c>
      <c r="AP12" t="s">
        <v>53</v>
      </c>
      <c r="AX12" t="s">
        <v>71</v>
      </c>
      <c r="AY12" t="s">
        <v>71</v>
      </c>
      <c r="AZ12" t="s">
        <v>72</v>
      </c>
      <c r="BA12" t="s">
        <v>71</v>
      </c>
      <c r="BB12" t="s">
        <v>71</v>
      </c>
      <c r="BC12" t="s">
        <v>71</v>
      </c>
    </row>
    <row r="13" spans="1:57">
      <c r="G13" s="3">
        <f t="shared" ref="G13:K13" si="4">SUM(G2:G12)</f>
        <v>4832558.8500000006</v>
      </c>
      <c r="H13" s="3">
        <f t="shared" si="4"/>
        <v>4252651.7879999997</v>
      </c>
      <c r="I13" s="3">
        <f t="shared" si="4"/>
        <v>96651.176999999996</v>
      </c>
      <c r="J13" s="3">
        <f t="shared" si="4"/>
        <v>476007.04672500002</v>
      </c>
      <c r="K13" s="3">
        <f t="shared" si="4"/>
        <v>7248.8382749999992</v>
      </c>
    </row>
    <row r="16" spans="1:57">
      <c r="I16" s="3">
        <f>I13+K13</f>
        <v>103900.015275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0573-111F-4900-8088-32725215BC78}">
  <dimension ref="A1:BA7"/>
  <sheetViews>
    <sheetView workbookViewId="0">
      <selection activeCell="G7" sqref="G7"/>
    </sheetView>
  </sheetViews>
  <sheetFormatPr defaultRowHeight="15"/>
  <cols>
    <col min="7" max="7" width="14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B2" s="2">
        <v>44966.714398148149</v>
      </c>
      <c r="C2" t="s">
        <v>53</v>
      </c>
      <c r="E2" t="s">
        <v>73</v>
      </c>
      <c r="F2" t="s">
        <v>55</v>
      </c>
      <c r="G2" s="4">
        <v>123585.04</v>
      </c>
      <c r="H2" t="s">
        <v>74</v>
      </c>
      <c r="I2" s="2">
        <v>44966.705439814818</v>
      </c>
      <c r="L2" t="s">
        <v>57</v>
      </c>
      <c r="M2" t="s">
        <v>58</v>
      </c>
      <c r="O2" t="s">
        <v>75</v>
      </c>
      <c r="P2" t="s">
        <v>76</v>
      </c>
      <c r="R2" t="s">
        <v>61</v>
      </c>
      <c r="S2" t="s">
        <v>62</v>
      </c>
      <c r="T2" t="s">
        <v>61</v>
      </c>
      <c r="U2" t="s">
        <v>62</v>
      </c>
      <c r="V2" t="s">
        <v>77</v>
      </c>
      <c r="W2" t="s">
        <v>78</v>
      </c>
      <c r="AA2" s="1">
        <v>1</v>
      </c>
      <c r="AB2" t="s">
        <v>79</v>
      </c>
      <c r="AC2" t="s">
        <v>66</v>
      </c>
      <c r="AD2" t="s">
        <v>80</v>
      </c>
      <c r="AE2" t="s">
        <v>74</v>
      </c>
      <c r="AF2" t="s">
        <v>77</v>
      </c>
      <c r="AG2" t="s">
        <v>69</v>
      </c>
      <c r="AH2" t="s">
        <v>77</v>
      </c>
      <c r="AL2" t="s">
        <v>53</v>
      </c>
      <c r="AT2" t="s">
        <v>71</v>
      </c>
      <c r="AU2" t="s">
        <v>71</v>
      </c>
      <c r="AV2" t="s">
        <v>72</v>
      </c>
      <c r="AW2" t="s">
        <v>71</v>
      </c>
      <c r="AX2" t="s">
        <v>71</v>
      </c>
      <c r="AY2" t="s">
        <v>71</v>
      </c>
    </row>
    <row r="3" spans="1:53">
      <c r="B3" s="2">
        <v>44966.711458333331</v>
      </c>
      <c r="C3" t="s">
        <v>53</v>
      </c>
      <c r="E3" t="s">
        <v>81</v>
      </c>
      <c r="F3" t="s">
        <v>55</v>
      </c>
      <c r="G3" s="4">
        <v>59281.62</v>
      </c>
      <c r="H3" t="s">
        <v>82</v>
      </c>
      <c r="I3" s="2">
        <v>44966.70416666667</v>
      </c>
      <c r="L3" t="s">
        <v>57</v>
      </c>
      <c r="M3" t="s">
        <v>58</v>
      </c>
      <c r="O3" t="s">
        <v>75</v>
      </c>
      <c r="P3" t="s">
        <v>76</v>
      </c>
      <c r="R3" t="s">
        <v>61</v>
      </c>
      <c r="S3" t="s">
        <v>62</v>
      </c>
      <c r="T3" t="s">
        <v>61</v>
      </c>
      <c r="U3" t="s">
        <v>62</v>
      </c>
      <c r="V3" t="s">
        <v>83</v>
      </c>
      <c r="W3" t="s">
        <v>78</v>
      </c>
      <c r="AA3" s="1">
        <v>1</v>
      </c>
      <c r="AB3" t="s">
        <v>79</v>
      </c>
      <c r="AC3" t="s">
        <v>66</v>
      </c>
      <c r="AD3" t="s">
        <v>84</v>
      </c>
      <c r="AE3" t="s">
        <v>82</v>
      </c>
      <c r="AF3" t="s">
        <v>83</v>
      </c>
      <c r="AG3" t="s">
        <v>69</v>
      </c>
      <c r="AH3" t="s">
        <v>83</v>
      </c>
      <c r="AL3" t="s">
        <v>53</v>
      </c>
      <c r="AT3" t="s">
        <v>71</v>
      </c>
      <c r="AU3" t="s">
        <v>71</v>
      </c>
      <c r="AV3" t="s">
        <v>72</v>
      </c>
      <c r="AW3" t="s">
        <v>71</v>
      </c>
      <c r="AX3" t="s">
        <v>71</v>
      </c>
      <c r="AY3" t="s">
        <v>71</v>
      </c>
    </row>
    <row r="4" spans="1:53">
      <c r="B4" s="2">
        <v>44966.710925925923</v>
      </c>
      <c r="C4" t="s">
        <v>53</v>
      </c>
      <c r="E4" t="s">
        <v>85</v>
      </c>
      <c r="F4" t="s">
        <v>55</v>
      </c>
      <c r="G4" s="4">
        <v>4128.34</v>
      </c>
      <c r="H4" t="s">
        <v>86</v>
      </c>
      <c r="I4" s="2">
        <v>44966.703680555554</v>
      </c>
      <c r="L4" t="s">
        <v>57</v>
      </c>
      <c r="M4" t="s">
        <v>58</v>
      </c>
      <c r="O4" t="s">
        <v>75</v>
      </c>
      <c r="P4" t="s">
        <v>76</v>
      </c>
      <c r="R4" t="s">
        <v>61</v>
      </c>
      <c r="S4" t="s">
        <v>62</v>
      </c>
      <c r="T4" t="s">
        <v>61</v>
      </c>
      <c r="U4" t="s">
        <v>62</v>
      </c>
      <c r="V4" t="s">
        <v>87</v>
      </c>
      <c r="W4" t="s">
        <v>78</v>
      </c>
      <c r="AA4" s="1">
        <v>1</v>
      </c>
      <c r="AB4" t="s">
        <v>79</v>
      </c>
      <c r="AC4" t="s">
        <v>66</v>
      </c>
      <c r="AD4" t="s">
        <v>88</v>
      </c>
      <c r="AE4" t="s">
        <v>86</v>
      </c>
      <c r="AF4" t="s">
        <v>87</v>
      </c>
      <c r="AG4" t="s">
        <v>69</v>
      </c>
      <c r="AH4" t="s">
        <v>87</v>
      </c>
      <c r="AL4" t="s">
        <v>53</v>
      </c>
      <c r="AT4" t="s">
        <v>71</v>
      </c>
      <c r="AU4" t="s">
        <v>71</v>
      </c>
      <c r="AV4" t="s">
        <v>72</v>
      </c>
      <c r="AW4" t="s">
        <v>71</v>
      </c>
      <c r="AX4" t="s">
        <v>71</v>
      </c>
      <c r="AY4" t="s">
        <v>71</v>
      </c>
    </row>
    <row r="5" spans="1:53">
      <c r="B5" s="2">
        <v>44966.710185185184</v>
      </c>
      <c r="C5" t="s">
        <v>53</v>
      </c>
      <c r="E5" t="s">
        <v>89</v>
      </c>
      <c r="F5" t="s">
        <v>55</v>
      </c>
      <c r="G5" s="4">
        <v>651140.65</v>
      </c>
      <c r="H5" t="s">
        <v>90</v>
      </c>
      <c r="I5" s="2">
        <v>44966.700891203705</v>
      </c>
      <c r="L5" t="s">
        <v>57</v>
      </c>
      <c r="M5" t="s">
        <v>58</v>
      </c>
      <c r="O5" t="s">
        <v>75</v>
      </c>
      <c r="P5" t="s">
        <v>76</v>
      </c>
      <c r="R5" t="s">
        <v>61</v>
      </c>
      <c r="S5" t="s">
        <v>62</v>
      </c>
      <c r="T5" t="s">
        <v>61</v>
      </c>
      <c r="U5" t="s">
        <v>62</v>
      </c>
      <c r="V5" t="s">
        <v>91</v>
      </c>
      <c r="W5" t="s">
        <v>78</v>
      </c>
      <c r="AA5" s="1">
        <v>1</v>
      </c>
      <c r="AB5" t="s">
        <v>79</v>
      </c>
      <c r="AC5" t="s">
        <v>66</v>
      </c>
      <c r="AD5" t="s">
        <v>92</v>
      </c>
      <c r="AE5" t="s">
        <v>90</v>
      </c>
      <c r="AF5" t="s">
        <v>91</v>
      </c>
      <c r="AG5" t="s">
        <v>69</v>
      </c>
      <c r="AH5" t="s">
        <v>91</v>
      </c>
      <c r="AL5" t="s">
        <v>53</v>
      </c>
      <c r="AT5" t="s">
        <v>71</v>
      </c>
      <c r="AU5" t="s">
        <v>71</v>
      </c>
      <c r="AV5" t="s">
        <v>72</v>
      </c>
      <c r="AW5" t="s">
        <v>71</v>
      </c>
      <c r="AX5" t="s">
        <v>71</v>
      </c>
      <c r="AY5" t="s">
        <v>71</v>
      </c>
    </row>
    <row r="6" spans="1:53">
      <c r="B6" s="2">
        <v>44966.466562499998</v>
      </c>
      <c r="C6" t="s">
        <v>53</v>
      </c>
      <c r="E6" t="s">
        <v>117</v>
      </c>
      <c r="F6" t="s">
        <v>55</v>
      </c>
      <c r="G6" s="4">
        <v>315236.61</v>
      </c>
      <c r="H6" t="s">
        <v>118</v>
      </c>
      <c r="I6" s="2">
        <v>44966.453935185185</v>
      </c>
      <c r="L6" t="s">
        <v>57</v>
      </c>
      <c r="M6" t="s">
        <v>58</v>
      </c>
      <c r="O6" t="s">
        <v>75</v>
      </c>
      <c r="P6" t="s">
        <v>76</v>
      </c>
      <c r="R6" t="s">
        <v>61</v>
      </c>
      <c r="S6" t="s">
        <v>62</v>
      </c>
      <c r="T6" t="s">
        <v>61</v>
      </c>
      <c r="U6" t="s">
        <v>62</v>
      </c>
      <c r="V6" t="s">
        <v>119</v>
      </c>
      <c r="W6" t="s">
        <v>78</v>
      </c>
      <c r="AA6" s="1">
        <v>1</v>
      </c>
      <c r="AB6" t="s">
        <v>120</v>
      </c>
      <c r="AC6" t="s">
        <v>66</v>
      </c>
      <c r="AD6" t="s">
        <v>121</v>
      </c>
      <c r="AE6" t="s">
        <v>118</v>
      </c>
      <c r="AF6" t="s">
        <v>119</v>
      </c>
      <c r="AG6" t="s">
        <v>69</v>
      </c>
      <c r="AH6" t="s">
        <v>119</v>
      </c>
      <c r="AL6" t="s">
        <v>53</v>
      </c>
      <c r="AT6" t="s">
        <v>71</v>
      </c>
      <c r="AU6" t="s">
        <v>71</v>
      </c>
      <c r="AV6" t="s">
        <v>72</v>
      </c>
      <c r="AW6" t="s">
        <v>71</v>
      </c>
      <c r="AX6" t="s">
        <v>71</v>
      </c>
      <c r="AY6" t="s">
        <v>71</v>
      </c>
    </row>
    <row r="7" spans="1:53">
      <c r="G7" s="7">
        <f>SUM(G2:G6)</f>
        <v>1153372.26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6426-EABB-4AAC-8DD1-9A71D13E26E4}">
  <dimension ref="A1:BA7"/>
  <sheetViews>
    <sheetView workbookViewId="0">
      <selection activeCell="G7" sqref="G7"/>
    </sheetView>
  </sheetViews>
  <sheetFormatPr defaultRowHeight="15"/>
  <cols>
    <col min="7" max="7" width="15.5703125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B2" s="2">
        <v>44966.479502314818</v>
      </c>
      <c r="C2" t="s">
        <v>53</v>
      </c>
      <c r="E2" t="s">
        <v>93</v>
      </c>
      <c r="F2" t="s">
        <v>55</v>
      </c>
      <c r="G2" s="4">
        <v>908099.53</v>
      </c>
      <c r="H2" t="s">
        <v>94</v>
      </c>
      <c r="I2" s="2">
        <v>44966.426261574074</v>
      </c>
      <c r="L2" t="s">
        <v>57</v>
      </c>
      <c r="M2" t="s">
        <v>58</v>
      </c>
      <c r="O2" t="s">
        <v>95</v>
      </c>
      <c r="P2" t="s">
        <v>96</v>
      </c>
      <c r="R2" t="s">
        <v>61</v>
      </c>
      <c r="S2" t="s">
        <v>62</v>
      </c>
      <c r="T2" t="s">
        <v>61</v>
      </c>
      <c r="U2" t="s">
        <v>62</v>
      </c>
      <c r="V2" t="s">
        <v>97</v>
      </c>
      <c r="W2" t="s">
        <v>98</v>
      </c>
      <c r="AA2" s="1">
        <v>1</v>
      </c>
      <c r="AB2" t="s">
        <v>99</v>
      </c>
      <c r="AC2" t="s">
        <v>66</v>
      </c>
      <c r="AD2" t="s">
        <v>100</v>
      </c>
      <c r="AE2" t="s">
        <v>94</v>
      </c>
      <c r="AF2" t="s">
        <v>97</v>
      </c>
      <c r="AG2" t="s">
        <v>69</v>
      </c>
      <c r="AH2" t="s">
        <v>101</v>
      </c>
      <c r="AL2" t="s">
        <v>53</v>
      </c>
      <c r="AT2" t="s">
        <v>71</v>
      </c>
      <c r="AU2" t="s">
        <v>71</v>
      </c>
      <c r="AV2" t="s">
        <v>72</v>
      </c>
      <c r="AW2" t="s">
        <v>71</v>
      </c>
      <c r="AX2" t="s">
        <v>71</v>
      </c>
      <c r="AY2" t="s">
        <v>71</v>
      </c>
    </row>
    <row r="3" spans="1:53">
      <c r="B3" s="2">
        <v>44966.479490740741</v>
      </c>
      <c r="C3" t="s">
        <v>53</v>
      </c>
      <c r="E3" t="s">
        <v>102</v>
      </c>
      <c r="F3" t="s">
        <v>55</v>
      </c>
      <c r="G3" s="4">
        <v>11350</v>
      </c>
      <c r="H3" t="s">
        <v>103</v>
      </c>
      <c r="I3" s="2">
        <v>44966.425451388888</v>
      </c>
      <c r="L3" t="s">
        <v>57</v>
      </c>
      <c r="M3" t="s">
        <v>58</v>
      </c>
      <c r="O3" t="s">
        <v>95</v>
      </c>
      <c r="P3" t="s">
        <v>96</v>
      </c>
      <c r="R3" t="s">
        <v>61</v>
      </c>
      <c r="S3" t="s">
        <v>62</v>
      </c>
      <c r="T3" t="s">
        <v>61</v>
      </c>
      <c r="U3" t="s">
        <v>62</v>
      </c>
      <c r="V3" t="s">
        <v>97</v>
      </c>
      <c r="W3" t="s">
        <v>98</v>
      </c>
      <c r="AA3" s="1">
        <v>1</v>
      </c>
      <c r="AB3" t="s">
        <v>99</v>
      </c>
      <c r="AC3" t="s">
        <v>66</v>
      </c>
      <c r="AD3" t="s">
        <v>104</v>
      </c>
      <c r="AE3" t="s">
        <v>103</v>
      </c>
      <c r="AF3" t="s">
        <v>97</v>
      </c>
      <c r="AG3" t="s">
        <v>69</v>
      </c>
      <c r="AH3" t="s">
        <v>105</v>
      </c>
      <c r="AL3" t="s">
        <v>53</v>
      </c>
      <c r="AT3" t="s">
        <v>71</v>
      </c>
      <c r="AU3" t="s">
        <v>71</v>
      </c>
      <c r="AV3" t="s">
        <v>72</v>
      </c>
      <c r="AW3" t="s">
        <v>71</v>
      </c>
      <c r="AX3" t="s">
        <v>71</v>
      </c>
      <c r="AY3" t="s">
        <v>71</v>
      </c>
    </row>
    <row r="4" spans="1:53">
      <c r="B4" s="2">
        <v>44966.479467592595</v>
      </c>
      <c r="C4" t="s">
        <v>53</v>
      </c>
      <c r="E4" t="s">
        <v>106</v>
      </c>
      <c r="F4" t="s">
        <v>55</v>
      </c>
      <c r="G4" s="4">
        <v>129726.19</v>
      </c>
      <c r="H4" t="s">
        <v>107</v>
      </c>
      <c r="I4" s="2">
        <v>44966.424872685187</v>
      </c>
      <c r="L4" t="s">
        <v>57</v>
      </c>
      <c r="M4" t="s">
        <v>58</v>
      </c>
      <c r="O4" t="s">
        <v>95</v>
      </c>
      <c r="P4" t="s">
        <v>96</v>
      </c>
      <c r="R4" t="s">
        <v>61</v>
      </c>
      <c r="S4" t="s">
        <v>62</v>
      </c>
      <c r="T4" t="s">
        <v>61</v>
      </c>
      <c r="U4" t="s">
        <v>62</v>
      </c>
      <c r="V4" t="s">
        <v>97</v>
      </c>
      <c r="W4" t="s">
        <v>98</v>
      </c>
      <c r="AA4" s="1">
        <v>1</v>
      </c>
      <c r="AB4" t="s">
        <v>99</v>
      </c>
      <c r="AC4" t="s">
        <v>66</v>
      </c>
      <c r="AD4" t="s">
        <v>108</v>
      </c>
      <c r="AE4" t="s">
        <v>107</v>
      </c>
      <c r="AF4" t="s">
        <v>97</v>
      </c>
      <c r="AG4" t="s">
        <v>69</v>
      </c>
      <c r="AH4" t="s">
        <v>109</v>
      </c>
      <c r="AL4" t="s">
        <v>53</v>
      </c>
      <c r="AT4" t="s">
        <v>71</v>
      </c>
      <c r="AU4" t="s">
        <v>71</v>
      </c>
      <c r="AV4" t="s">
        <v>72</v>
      </c>
      <c r="AW4" t="s">
        <v>71</v>
      </c>
      <c r="AX4" t="s">
        <v>71</v>
      </c>
      <c r="AY4" t="s">
        <v>71</v>
      </c>
    </row>
    <row r="5" spans="1:53">
      <c r="B5" s="2">
        <v>44966.479432870372</v>
      </c>
      <c r="C5" t="s">
        <v>53</v>
      </c>
      <c r="E5" t="s">
        <v>110</v>
      </c>
      <c r="F5" t="s">
        <v>55</v>
      </c>
      <c r="G5" s="4">
        <v>1390784.72</v>
      </c>
      <c r="H5" t="s">
        <v>111</v>
      </c>
      <c r="I5" s="2">
        <v>44966.423726851855</v>
      </c>
      <c r="L5" t="s">
        <v>57</v>
      </c>
      <c r="M5" t="s">
        <v>58</v>
      </c>
      <c r="O5" t="s">
        <v>95</v>
      </c>
      <c r="P5" t="s">
        <v>96</v>
      </c>
      <c r="R5" t="s">
        <v>61</v>
      </c>
      <c r="S5" t="s">
        <v>62</v>
      </c>
      <c r="T5" t="s">
        <v>61</v>
      </c>
      <c r="U5" t="s">
        <v>62</v>
      </c>
      <c r="V5" t="s">
        <v>97</v>
      </c>
      <c r="W5" t="s">
        <v>98</v>
      </c>
      <c r="AA5" s="1">
        <v>1</v>
      </c>
      <c r="AB5" t="s">
        <v>99</v>
      </c>
      <c r="AC5" t="s">
        <v>66</v>
      </c>
      <c r="AD5" t="s">
        <v>112</v>
      </c>
      <c r="AE5" t="s">
        <v>111</v>
      </c>
      <c r="AF5" t="s">
        <v>97</v>
      </c>
      <c r="AG5" t="s">
        <v>69</v>
      </c>
      <c r="AH5" t="s">
        <v>113</v>
      </c>
      <c r="AL5" t="s">
        <v>53</v>
      </c>
      <c r="AT5" t="s">
        <v>71</v>
      </c>
      <c r="AU5" t="s">
        <v>71</v>
      </c>
      <c r="AV5" t="s">
        <v>72</v>
      </c>
      <c r="AW5" t="s">
        <v>71</v>
      </c>
      <c r="AX5" t="s">
        <v>71</v>
      </c>
      <c r="AY5" t="s">
        <v>71</v>
      </c>
    </row>
    <row r="6" spans="1:53">
      <c r="B6" s="2">
        <v>44966.479421296295</v>
      </c>
      <c r="C6" t="s">
        <v>53</v>
      </c>
      <c r="E6" t="s">
        <v>102</v>
      </c>
      <c r="F6" t="s">
        <v>55</v>
      </c>
      <c r="G6" s="4">
        <v>5450</v>
      </c>
      <c r="H6" t="s">
        <v>114</v>
      </c>
      <c r="I6" s="2">
        <v>44966.421342592592</v>
      </c>
      <c r="L6" t="s">
        <v>57</v>
      </c>
      <c r="M6" t="s">
        <v>58</v>
      </c>
      <c r="O6" t="s">
        <v>95</v>
      </c>
      <c r="P6" t="s">
        <v>96</v>
      </c>
      <c r="R6" t="s">
        <v>61</v>
      </c>
      <c r="S6" t="s">
        <v>62</v>
      </c>
      <c r="T6" t="s">
        <v>61</v>
      </c>
      <c r="U6" t="s">
        <v>62</v>
      </c>
      <c r="V6" t="s">
        <v>97</v>
      </c>
      <c r="W6" t="s">
        <v>98</v>
      </c>
      <c r="AA6" s="1">
        <v>1</v>
      </c>
      <c r="AB6" t="s">
        <v>99</v>
      </c>
      <c r="AC6" t="s">
        <v>66</v>
      </c>
      <c r="AD6" t="s">
        <v>115</v>
      </c>
      <c r="AE6" t="s">
        <v>114</v>
      </c>
      <c r="AF6" t="s">
        <v>97</v>
      </c>
      <c r="AG6" t="s">
        <v>69</v>
      </c>
      <c r="AH6" t="s">
        <v>116</v>
      </c>
      <c r="AL6" t="s">
        <v>53</v>
      </c>
      <c r="AT6" t="s">
        <v>71</v>
      </c>
      <c r="AU6" t="s">
        <v>71</v>
      </c>
      <c r="AV6" t="s">
        <v>72</v>
      </c>
      <c r="AW6" t="s">
        <v>71</v>
      </c>
      <c r="AX6" t="s">
        <v>71</v>
      </c>
      <c r="AY6" t="s">
        <v>71</v>
      </c>
    </row>
    <row r="7" spans="1:53">
      <c r="G7" s="7">
        <f>SUM(G2:G6)</f>
        <v>2445410.44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7BD5-42B0-4FFF-A767-8FCD1A4EDA24}">
  <dimension ref="A1:BA2"/>
  <sheetViews>
    <sheetView workbookViewId="0">
      <selection activeCell="J6" sqref="J6"/>
    </sheetView>
  </sheetViews>
  <sheetFormatPr defaultRowHeight="15"/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B2" s="2">
        <v>44966.734733796293</v>
      </c>
      <c r="C2" t="s">
        <v>53</v>
      </c>
      <c r="E2" t="s">
        <v>54</v>
      </c>
      <c r="F2" t="s">
        <v>55</v>
      </c>
      <c r="G2" s="4">
        <v>1233776.1499999999</v>
      </c>
      <c r="H2" t="s">
        <v>56</v>
      </c>
      <c r="I2" s="2">
        <v>44966.62840277778</v>
      </c>
      <c r="L2" t="s">
        <v>57</v>
      </c>
      <c r="M2" t="s">
        <v>58</v>
      </c>
      <c r="O2" t="s">
        <v>59</v>
      </c>
      <c r="P2" t="s">
        <v>60</v>
      </c>
      <c r="R2" t="s">
        <v>61</v>
      </c>
      <c r="S2" t="s">
        <v>62</v>
      </c>
      <c r="T2" t="s">
        <v>61</v>
      </c>
      <c r="U2" t="s">
        <v>62</v>
      </c>
      <c r="V2" t="s">
        <v>63</v>
      </c>
      <c r="W2" t="s">
        <v>64</v>
      </c>
      <c r="AA2" s="1">
        <v>1</v>
      </c>
      <c r="AB2" t="s">
        <v>65</v>
      </c>
      <c r="AC2" t="s">
        <v>66</v>
      </c>
      <c r="AD2" t="s">
        <v>67</v>
      </c>
      <c r="AE2" t="s">
        <v>56</v>
      </c>
      <c r="AF2" t="s">
        <v>68</v>
      </c>
      <c r="AG2" t="s">
        <v>69</v>
      </c>
      <c r="AH2" t="s">
        <v>70</v>
      </c>
      <c r="AL2" t="s">
        <v>53</v>
      </c>
      <c r="AT2" t="s">
        <v>71</v>
      </c>
      <c r="AU2" t="s">
        <v>71</v>
      </c>
      <c r="AV2" t="s">
        <v>72</v>
      </c>
      <c r="AW2" t="s">
        <v>71</v>
      </c>
      <c r="AX2" t="s">
        <v>71</v>
      </c>
      <c r="AY2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/>
  <sheetData>
    <row r="2" spans="1:1">
      <c r="A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 Worksheet</vt:lpstr>
      <vt:lpstr>Stanbic IBTC BANK PLC</vt:lpstr>
      <vt:lpstr>POLARIS BANK</vt:lpstr>
      <vt:lpstr>FIRST BANK OF NIGERIA PLC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FREETEL</cp:lastModifiedBy>
  <dcterms:created xsi:type="dcterms:W3CDTF">2023-02-10T08:06:07Z</dcterms:created>
  <dcterms:modified xsi:type="dcterms:W3CDTF">2023-02-10T10:13:29Z</dcterms:modified>
</cp:coreProperties>
</file>