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T 44(C)\OLDDOT44\MyDocuments\cpd test checker\SOKOTO STATE PAYARENA BANK BRANCH\SOKOTO STATE SCHOOL BOARD\SETTLEMENT REPORT\MONTH OF FEBRUARY 2023\"/>
    </mc:Choice>
  </mc:AlternateContent>
  <xr:revisionPtr revIDLastSave="0" documentId="13_ncr:1_{A765C871-44E7-426C-8E2C-C97C956168F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OIRS PAYARENA BANK BRANCH REPO" sheetId="1" r:id="rId1"/>
    <sheet name="Stanbic IBTC BANK PLC" sheetId="4" r:id="rId2"/>
    <sheet name="POLARIS BANK" sheetId="3" r:id="rId3"/>
    <sheet name="FIRST BANK OF NIGERIA PLC" sheetId="2" r:id="rId4"/>
  </sheets>
  <definedNames>
    <definedName name="_xlnm._FilterDatabase" localSheetId="0" hidden="1">'SOIRS PAYARENA BANK BRANCH REPO'!$A$1:$BE$13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3" l="1"/>
  <c r="G8" i="4"/>
  <c r="I17" i="1"/>
  <c r="G14" i="1"/>
  <c r="H14" i="1"/>
  <c r="I14" i="1"/>
  <c r="J14" i="1"/>
  <c r="K14" i="1"/>
  <c r="K13" i="1"/>
  <c r="J13" i="1"/>
  <c r="I13" i="1"/>
  <c r="H13" i="1"/>
  <c r="K12" i="1"/>
  <c r="J12" i="1"/>
  <c r="I12" i="1"/>
  <c r="H12" i="1"/>
  <c r="K11" i="1"/>
  <c r="J11" i="1"/>
  <c r="I11" i="1"/>
  <c r="H11" i="1"/>
  <c r="K10" i="1"/>
  <c r="J10" i="1"/>
  <c r="I10" i="1"/>
  <c r="H10" i="1"/>
  <c r="K9" i="1"/>
  <c r="J9" i="1"/>
  <c r="I9" i="1"/>
  <c r="H9" i="1"/>
  <c r="K8" i="1"/>
  <c r="J8" i="1"/>
  <c r="I8" i="1"/>
  <c r="H8" i="1"/>
  <c r="K7" i="1"/>
  <c r="J7" i="1"/>
  <c r="I7" i="1"/>
  <c r="H7" i="1"/>
  <c r="K6" i="1"/>
  <c r="J6" i="1"/>
  <c r="I6" i="1"/>
  <c r="H6" i="1"/>
  <c r="K5" i="1"/>
  <c r="J5" i="1"/>
  <c r="I5" i="1"/>
  <c r="H5" i="1"/>
  <c r="K4" i="1"/>
  <c r="J4" i="1"/>
  <c r="I4" i="1"/>
  <c r="H4" i="1"/>
  <c r="K3" i="1"/>
  <c r="J3" i="1"/>
  <c r="I3" i="1"/>
  <c r="H3" i="1"/>
  <c r="K2" i="1"/>
  <c r="J2" i="1"/>
  <c r="I2" i="1"/>
  <c r="H2" i="1"/>
</calcChain>
</file>

<file path=xl/sharedStrings.xml><?xml version="1.0" encoding="utf-8"?>
<sst xmlns="http://schemas.openxmlformats.org/spreadsheetml/2006/main" count="1272" uniqueCount="125">
  <si>
    <t>GID</t>
  </si>
  <si>
    <t>OPDATE</t>
  </si>
  <si>
    <t>ITEMNO</t>
  </si>
  <si>
    <t>TRANNO</t>
  </si>
  <si>
    <t>APPLICANTNAME</t>
  </si>
  <si>
    <t>APPTYPE</t>
  </si>
  <si>
    <t>TRANAMOUNT</t>
  </si>
  <si>
    <t>APPID</t>
  </si>
  <si>
    <t>TRANDATE</t>
  </si>
  <si>
    <t>FULLREM</t>
  </si>
  <si>
    <t>PAYMENT_MODE</t>
  </si>
  <si>
    <t>RESPONSECODE</t>
  </si>
  <si>
    <t>APPROVALCODE</t>
  </si>
  <si>
    <t>UPDATE_STATE</t>
  </si>
  <si>
    <t>BANKNAME</t>
  </si>
  <si>
    <t>BANKCODE</t>
  </si>
  <si>
    <t>BRANCHNAME</t>
  </si>
  <si>
    <t>ACCOUNTNO_BANK</t>
  </si>
  <si>
    <t>ACCOUNTNAME_BANK</t>
  </si>
  <si>
    <t>PRODUCT_ACCT</t>
  </si>
  <si>
    <t>PRODUCTNAME</t>
  </si>
  <si>
    <t>CLERKID</t>
  </si>
  <si>
    <t>IP_ADDRESS</t>
  </si>
  <si>
    <t>RETAILERID</t>
  </si>
  <si>
    <t>TERMID</t>
  </si>
  <si>
    <t>TRANCURRENCY</t>
  </si>
  <si>
    <t>WEBSERVER_UPDATE</t>
  </si>
  <si>
    <t>BRANCHCODE</t>
  </si>
  <si>
    <t>PAYMENT_STATUS</t>
  </si>
  <si>
    <t>ID</t>
  </si>
  <si>
    <t>REFERENCENO</t>
  </si>
  <si>
    <t>AUTORIZERID</t>
  </si>
  <si>
    <t>SETTLED_STATUS</t>
  </si>
  <si>
    <t>DEPOSITSLIPNO</t>
  </si>
  <si>
    <t>URL</t>
  </si>
  <si>
    <t>STATECODE</t>
  </si>
  <si>
    <t>STATENAME</t>
  </si>
  <si>
    <t>TEXTMESS</t>
  </si>
  <si>
    <t>EMAIL</t>
  </si>
  <si>
    <t>PAYERSTATE</t>
  </si>
  <si>
    <t>PAYERSEX</t>
  </si>
  <si>
    <t>PAYERPHONE</t>
  </si>
  <si>
    <t>PAYERLOCATION</t>
  </si>
  <si>
    <t>ELIESTWINNINGCODE</t>
  </si>
  <si>
    <t>PAYMENTREFERENCE</t>
  </si>
  <si>
    <t>TRANSACTIONTYPE</t>
  </si>
  <si>
    <t>TRANSACTIONSTATUS</t>
  </si>
  <si>
    <t>COLLECTIONCODE</t>
  </si>
  <si>
    <t>NETAMOUNT</t>
  </si>
  <si>
    <t>BANKCHARGE</t>
  </si>
  <si>
    <t>UPSLCHARGE</t>
  </si>
  <si>
    <t>EXPIRYDATE</t>
  </si>
  <si>
    <t>RESPONSE</t>
  </si>
  <si>
    <t/>
  </si>
  <si>
    <t>Generic Bill</t>
  </si>
  <si>
    <t>ICS Outsourcing Ltd</t>
  </si>
  <si>
    <t>SOIRS SCHOOL FEE - Sokoto State eTax</t>
  </si>
  <si>
    <t>95594463</t>
  </si>
  <si>
    <t>00</t>
  </si>
  <si>
    <t>UPSL0913</t>
  </si>
  <si>
    <t>Stanbic IBTC BANK PLC</t>
  </si>
  <si>
    <t>221</t>
  </si>
  <si>
    <t>0000000000</t>
  </si>
  <si>
    <t>Collection</t>
  </si>
  <si>
    <t>468155</t>
  </si>
  <si>
    <t>41.203.116.133</t>
  </si>
  <si>
    <t>000045</t>
  </si>
  <si>
    <t>Y</t>
  </si>
  <si>
    <t>UPSL95594463</t>
  </si>
  <si>
    <t>N</t>
  </si>
  <si>
    <t>014</t>
  </si>
  <si>
    <t>ARIK AIR LIMITED</t>
  </si>
  <si>
    <t>40385145</t>
  </si>
  <si>
    <t>468172</t>
  </si>
  <si>
    <t>UPSL40385145</t>
  </si>
  <si>
    <t>BAT MARKETING NIG. LTD</t>
  </si>
  <si>
    <t>45764946</t>
  </si>
  <si>
    <t>468169</t>
  </si>
  <si>
    <t>UPSL45764946</t>
  </si>
  <si>
    <t>POLARIS BANK</t>
  </si>
  <si>
    <t>73925993</t>
  </si>
  <si>
    <t>076</t>
  </si>
  <si>
    <t>VJOHNSON</t>
  </si>
  <si>
    <t>172.20.32.232</t>
  </si>
  <si>
    <t>375</t>
  </si>
  <si>
    <t>UPSL73925993</t>
  </si>
  <si>
    <t>6381164000683117854431198</t>
  </si>
  <si>
    <t>55290284</t>
  </si>
  <si>
    <t>UPSL55290284</t>
  </si>
  <si>
    <t>6381164000469037174431197</t>
  </si>
  <si>
    <t>43957281</t>
  </si>
  <si>
    <t>UPSL43957281</t>
  </si>
  <si>
    <t>6381164000298709974431194</t>
  </si>
  <si>
    <t>75794513</t>
  </si>
  <si>
    <t>UPSL75794513</t>
  </si>
  <si>
    <t>6381164000131506434431192</t>
  </si>
  <si>
    <t>41171655</t>
  </si>
  <si>
    <t>UPSL41171655</t>
  </si>
  <si>
    <t>6381163999919132224431190</t>
  </si>
  <si>
    <t>INDORAMA ELEME FERTILIZER AND CHEMICALS LIMITED</t>
  </si>
  <si>
    <t>82617793</t>
  </si>
  <si>
    <t>468126</t>
  </si>
  <si>
    <t>UPSL82617793</t>
  </si>
  <si>
    <t>SMARTCASH PAYMENT SERVICE BANK LIMITED</t>
  </si>
  <si>
    <t>12865116</t>
  </si>
  <si>
    <t>468112</t>
  </si>
  <si>
    <t>UPSL12865116</t>
  </si>
  <si>
    <t>FRIESLANDCAMPINA WAMCO</t>
  </si>
  <si>
    <t>71990517</t>
  </si>
  <si>
    <t>FIRST BANK OF NIGERIA PLC</t>
  </si>
  <si>
    <t>011</t>
  </si>
  <si>
    <t>TN091560</t>
  </si>
  <si>
    <t>172.20.12.93</t>
  </si>
  <si>
    <t>999</t>
  </si>
  <si>
    <t>UPSL71990517</t>
  </si>
  <si>
    <t>8394</t>
  </si>
  <si>
    <t>105147677</t>
  </si>
  <si>
    <t>Airtel Networks limited</t>
  </si>
  <si>
    <t>19328428</t>
  </si>
  <si>
    <t>468052</t>
  </si>
  <si>
    <t>UPSL19328428</t>
  </si>
  <si>
    <t>AMT DUE SOKOTO</t>
  </si>
  <si>
    <t>UP</t>
  </si>
  <si>
    <t>AMT DUE IDS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</si>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</sst>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indexed="8"/>
      <name val="Calibri"/>
      <family val="2"/>
      <scheme val="minor"/>
    </font>
    <font>
      <b/>
      <sz val="12"/>
      <color indexed="12"/>
      <name val="Calibri"/>
    </font>
    <font>
      <sz val="10"/>
      <color indexed="8"/>
      <name val="Calibri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/>
    <xf numFmtId="22" fontId="2" fillId="0" borderId="0" xfId="0" applyNumberFormat="1" applyFont="1"/>
    <xf numFmtId="43" fontId="4" fillId="2" borderId="0" xfId="1" applyFont="1" applyFill="1"/>
    <xf numFmtId="43" fontId="0" fillId="3" borderId="0" xfId="1" applyFont="1" applyFill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7"/>
  <sheetViews>
    <sheetView tabSelected="1" workbookViewId="0">
      <selection activeCell="J21" sqref="J21"/>
    </sheetView>
  </sheetViews>
  <sheetFormatPr defaultRowHeight="15" x14ac:dyDescent="0.25"/>
  <cols>
    <col min="6" max="6" width="18.28515625" customWidth="1"/>
    <col min="7" max="7" width="13.28515625" bestFit="1" customWidth="1"/>
    <col min="8" max="8" width="20.42578125" style="6" bestFit="1" customWidth="1"/>
    <col min="9" max="9" width="21.28515625" style="6" bestFit="1" customWidth="1"/>
    <col min="10" max="11" width="17.28515625" style="6" customWidth="1"/>
  </cols>
  <sheetData>
    <row r="1" spans="1:5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121</v>
      </c>
      <c r="I1" s="4" t="s">
        <v>122</v>
      </c>
      <c r="J1" s="4" t="s">
        <v>123</v>
      </c>
      <c r="K1" s="4" t="s">
        <v>124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</row>
    <row r="2" spans="1:57" x14ac:dyDescent="0.25">
      <c r="A2" s="2" t="s">
        <v>53</v>
      </c>
      <c r="B2" s="3">
        <v>44967.729097222225</v>
      </c>
      <c r="C2" s="2" t="s">
        <v>54</v>
      </c>
      <c r="D2" s="2" t="s">
        <v>53</v>
      </c>
      <c r="E2" s="2" t="s">
        <v>55</v>
      </c>
      <c r="F2" s="2" t="s">
        <v>56</v>
      </c>
      <c r="G2" s="2">
        <v>124947.32</v>
      </c>
      <c r="H2" s="5">
        <f t="shared" ref="H2:H13" si="0">G2*88%</f>
        <v>109953.6416</v>
      </c>
      <c r="I2" s="5">
        <f t="shared" ref="I2:I13" si="1">2%*G2</f>
        <v>2498.9464000000003</v>
      </c>
      <c r="J2" s="5">
        <f t="shared" ref="J2:J13" si="2">G2*10%-K2</f>
        <v>12307.311020000001</v>
      </c>
      <c r="K2" s="5">
        <f t="shared" ref="K2:K13" si="3">7.5%*I2</f>
        <v>187.42098000000001</v>
      </c>
      <c r="L2" s="2" t="s">
        <v>57</v>
      </c>
      <c r="M2" s="3">
        <v>44967.723912037036</v>
      </c>
      <c r="N2" s="2" t="s">
        <v>53</v>
      </c>
      <c r="O2" s="2" t="s">
        <v>53</v>
      </c>
      <c r="P2" s="2" t="s">
        <v>58</v>
      </c>
      <c r="Q2" s="2" t="s">
        <v>59</v>
      </c>
      <c r="R2" s="2" t="s">
        <v>53</v>
      </c>
      <c r="S2" s="2" t="s">
        <v>60</v>
      </c>
      <c r="T2" s="2" t="s">
        <v>61</v>
      </c>
      <c r="U2" s="2" t="s">
        <v>53</v>
      </c>
      <c r="V2" s="2" t="s">
        <v>62</v>
      </c>
      <c r="W2" s="2" t="s">
        <v>63</v>
      </c>
      <c r="X2" s="2" t="s">
        <v>62</v>
      </c>
      <c r="Y2" s="2" t="s">
        <v>63</v>
      </c>
      <c r="Z2" s="2" t="s">
        <v>64</v>
      </c>
      <c r="AA2" s="2" t="s">
        <v>65</v>
      </c>
      <c r="AB2" s="2" t="s">
        <v>53</v>
      </c>
      <c r="AC2" s="2" t="s">
        <v>53</v>
      </c>
      <c r="AD2" s="2" t="s">
        <v>53</v>
      </c>
      <c r="AE2" s="2">
        <v>1</v>
      </c>
      <c r="AF2" s="2" t="s">
        <v>66</v>
      </c>
      <c r="AG2" s="2" t="s">
        <v>67</v>
      </c>
      <c r="AH2" s="2" t="s">
        <v>68</v>
      </c>
      <c r="AI2" s="2" t="s">
        <v>57</v>
      </c>
      <c r="AJ2" s="2" t="s">
        <v>64</v>
      </c>
      <c r="AK2" s="2" t="s">
        <v>69</v>
      </c>
      <c r="AL2" s="2" t="s">
        <v>64</v>
      </c>
      <c r="AM2" s="2" t="s">
        <v>53</v>
      </c>
      <c r="AN2" s="2" t="s">
        <v>53</v>
      </c>
      <c r="AO2" s="2" t="s">
        <v>53</v>
      </c>
      <c r="AP2" s="2" t="s">
        <v>54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Z2" s="2" t="s">
        <v>70</v>
      </c>
      <c r="BD2" s="2" t="s">
        <v>53</v>
      </c>
      <c r="BE2" s="2" t="s">
        <v>53</v>
      </c>
    </row>
    <row r="3" spans="1:57" x14ac:dyDescent="0.25">
      <c r="A3" s="2" t="s">
        <v>53</v>
      </c>
      <c r="B3" s="3">
        <v>44967.728750000002</v>
      </c>
      <c r="C3" s="2" t="s">
        <v>54</v>
      </c>
      <c r="D3" s="2" t="s">
        <v>53</v>
      </c>
      <c r="E3" s="2" t="s">
        <v>71</v>
      </c>
      <c r="F3" s="2" t="s">
        <v>56</v>
      </c>
      <c r="G3" s="2">
        <v>121543.97</v>
      </c>
      <c r="H3" s="5">
        <f t="shared" si="0"/>
        <v>106958.6936</v>
      </c>
      <c r="I3" s="5">
        <f t="shared" si="1"/>
        <v>2430.8794000000003</v>
      </c>
      <c r="J3" s="5">
        <f t="shared" si="2"/>
        <v>11972.081045000001</v>
      </c>
      <c r="K3" s="5">
        <f t="shared" si="3"/>
        <v>182.315955</v>
      </c>
      <c r="L3" s="2" t="s">
        <v>72</v>
      </c>
      <c r="M3" s="3">
        <v>44967.722870370373</v>
      </c>
      <c r="N3" s="2" t="s">
        <v>53</v>
      </c>
      <c r="O3" s="2" t="s">
        <v>53</v>
      </c>
      <c r="P3" s="2" t="s">
        <v>58</v>
      </c>
      <c r="Q3" s="2" t="s">
        <v>59</v>
      </c>
      <c r="R3" s="2" t="s">
        <v>53</v>
      </c>
      <c r="S3" s="2" t="s">
        <v>60</v>
      </c>
      <c r="T3" s="2" t="s">
        <v>61</v>
      </c>
      <c r="U3" s="2" t="s">
        <v>53</v>
      </c>
      <c r="V3" s="2" t="s">
        <v>62</v>
      </c>
      <c r="W3" s="2" t="s">
        <v>63</v>
      </c>
      <c r="X3" s="2" t="s">
        <v>62</v>
      </c>
      <c r="Y3" s="2" t="s">
        <v>63</v>
      </c>
      <c r="Z3" s="2" t="s">
        <v>73</v>
      </c>
      <c r="AA3" s="2" t="s">
        <v>65</v>
      </c>
      <c r="AB3" s="2" t="s">
        <v>53</v>
      </c>
      <c r="AC3" s="2" t="s">
        <v>53</v>
      </c>
      <c r="AD3" s="2" t="s">
        <v>53</v>
      </c>
      <c r="AE3" s="2">
        <v>1</v>
      </c>
      <c r="AF3" s="2" t="s">
        <v>66</v>
      </c>
      <c r="AG3" s="2" t="s">
        <v>67</v>
      </c>
      <c r="AH3" s="2" t="s">
        <v>74</v>
      </c>
      <c r="AI3" s="2" t="s">
        <v>72</v>
      </c>
      <c r="AJ3" s="2" t="s">
        <v>73</v>
      </c>
      <c r="AK3" s="2" t="s">
        <v>69</v>
      </c>
      <c r="AL3" s="2" t="s">
        <v>73</v>
      </c>
      <c r="AM3" s="2" t="s">
        <v>53</v>
      </c>
      <c r="AN3" s="2" t="s">
        <v>53</v>
      </c>
      <c r="AO3" s="2" t="s">
        <v>53</v>
      </c>
      <c r="AP3" s="2" t="s">
        <v>54</v>
      </c>
      <c r="AQ3" s="2" t="s">
        <v>53</v>
      </c>
      <c r="AR3" s="2" t="s">
        <v>53</v>
      </c>
      <c r="AS3" s="2" t="s">
        <v>53</v>
      </c>
      <c r="AT3" s="2" t="s">
        <v>53</v>
      </c>
      <c r="AU3" s="2" t="s">
        <v>53</v>
      </c>
      <c r="AV3" s="2" t="s">
        <v>53</v>
      </c>
      <c r="AW3" s="2" t="s">
        <v>53</v>
      </c>
      <c r="AZ3" s="2" t="s">
        <v>70</v>
      </c>
      <c r="BD3" s="2" t="s">
        <v>53</v>
      </c>
      <c r="BE3" s="2" t="s">
        <v>53</v>
      </c>
    </row>
    <row r="4" spans="1:57" x14ac:dyDescent="0.25">
      <c r="A4" s="2" t="s">
        <v>53</v>
      </c>
      <c r="B4" s="3">
        <v>44967.705706018518</v>
      </c>
      <c r="C4" s="2" t="s">
        <v>54</v>
      </c>
      <c r="D4" s="2" t="s">
        <v>53</v>
      </c>
      <c r="E4" s="2" t="s">
        <v>75</v>
      </c>
      <c r="F4" s="2" t="s">
        <v>56</v>
      </c>
      <c r="G4" s="2">
        <v>610103.85</v>
      </c>
      <c r="H4" s="5">
        <f t="shared" si="0"/>
        <v>536891.38800000004</v>
      </c>
      <c r="I4" s="5">
        <f t="shared" si="1"/>
        <v>12202.076999999999</v>
      </c>
      <c r="J4" s="5">
        <f t="shared" si="2"/>
        <v>60095.229225000003</v>
      </c>
      <c r="K4" s="5">
        <f t="shared" si="3"/>
        <v>915.15577499999995</v>
      </c>
      <c r="L4" s="2" t="s">
        <v>76</v>
      </c>
      <c r="M4" s="3">
        <v>44967.702743055554</v>
      </c>
      <c r="N4" s="2" t="s">
        <v>53</v>
      </c>
      <c r="O4" s="2" t="s">
        <v>53</v>
      </c>
      <c r="P4" s="2" t="s">
        <v>58</v>
      </c>
      <c r="Q4" s="2" t="s">
        <v>59</v>
      </c>
      <c r="R4" s="2" t="s">
        <v>53</v>
      </c>
      <c r="S4" s="2" t="s">
        <v>60</v>
      </c>
      <c r="T4" s="2" t="s">
        <v>61</v>
      </c>
      <c r="U4" s="2" t="s">
        <v>53</v>
      </c>
      <c r="V4" s="2" t="s">
        <v>62</v>
      </c>
      <c r="W4" s="2" t="s">
        <v>63</v>
      </c>
      <c r="X4" s="2" t="s">
        <v>62</v>
      </c>
      <c r="Y4" s="2" t="s">
        <v>63</v>
      </c>
      <c r="Z4" s="2" t="s">
        <v>77</v>
      </c>
      <c r="AA4" s="2" t="s">
        <v>65</v>
      </c>
      <c r="AB4" s="2" t="s">
        <v>53</v>
      </c>
      <c r="AC4" s="2" t="s">
        <v>53</v>
      </c>
      <c r="AD4" s="2" t="s">
        <v>53</v>
      </c>
      <c r="AE4" s="2">
        <v>1</v>
      </c>
      <c r="AF4" s="2" t="s">
        <v>66</v>
      </c>
      <c r="AG4" s="2" t="s">
        <v>67</v>
      </c>
      <c r="AH4" s="2" t="s">
        <v>78</v>
      </c>
      <c r="AI4" s="2" t="s">
        <v>76</v>
      </c>
      <c r="AJ4" s="2" t="s">
        <v>77</v>
      </c>
      <c r="AK4" s="2" t="s">
        <v>69</v>
      </c>
      <c r="AL4" s="2" t="s">
        <v>77</v>
      </c>
      <c r="AM4" s="2" t="s">
        <v>53</v>
      </c>
      <c r="AN4" s="2" t="s">
        <v>53</v>
      </c>
      <c r="AO4" s="2" t="s">
        <v>53</v>
      </c>
      <c r="AP4" s="2" t="s">
        <v>54</v>
      </c>
      <c r="AQ4" s="2" t="s">
        <v>53</v>
      </c>
      <c r="AR4" s="2" t="s">
        <v>53</v>
      </c>
      <c r="AS4" s="2" t="s">
        <v>53</v>
      </c>
      <c r="AT4" s="2" t="s">
        <v>53</v>
      </c>
      <c r="AU4" s="2" t="s">
        <v>53</v>
      </c>
      <c r="AV4" s="2" t="s">
        <v>53</v>
      </c>
      <c r="AW4" s="2" t="s">
        <v>53</v>
      </c>
      <c r="AZ4" s="2" t="s">
        <v>70</v>
      </c>
      <c r="BD4" s="2" t="s">
        <v>53</v>
      </c>
      <c r="BE4" s="2" t="s">
        <v>53</v>
      </c>
    </row>
    <row r="5" spans="1:57" x14ac:dyDescent="0.25">
      <c r="A5" s="2" t="s">
        <v>53</v>
      </c>
      <c r="B5" s="3">
        <v>44967.648240740738</v>
      </c>
      <c r="C5" s="2" t="s">
        <v>54</v>
      </c>
      <c r="D5" s="2" t="s">
        <v>53</v>
      </c>
      <c r="E5" s="2" t="s">
        <v>79</v>
      </c>
      <c r="F5" s="2" t="s">
        <v>56</v>
      </c>
      <c r="G5" s="2">
        <v>41619.839999999997</v>
      </c>
      <c r="H5" s="5">
        <f t="shared" si="0"/>
        <v>36625.459199999998</v>
      </c>
      <c r="I5" s="5">
        <f t="shared" si="1"/>
        <v>832.39679999999998</v>
      </c>
      <c r="J5" s="5">
        <f t="shared" si="2"/>
        <v>4099.5542399999995</v>
      </c>
      <c r="K5" s="5">
        <f t="shared" si="3"/>
        <v>62.429759999999995</v>
      </c>
      <c r="L5" s="2" t="s">
        <v>80</v>
      </c>
      <c r="M5" s="3">
        <v>44967.586469907408</v>
      </c>
      <c r="N5" s="2" t="s">
        <v>53</v>
      </c>
      <c r="O5" s="2" t="s">
        <v>53</v>
      </c>
      <c r="P5" s="2" t="s">
        <v>58</v>
      </c>
      <c r="Q5" s="2" t="s">
        <v>59</v>
      </c>
      <c r="R5" s="2" t="s">
        <v>53</v>
      </c>
      <c r="S5" s="2" t="s">
        <v>79</v>
      </c>
      <c r="T5" s="2" t="s">
        <v>81</v>
      </c>
      <c r="U5" s="2" t="s">
        <v>53</v>
      </c>
      <c r="V5" s="2" t="s">
        <v>62</v>
      </c>
      <c r="W5" s="2" t="s">
        <v>63</v>
      </c>
      <c r="X5" s="2" t="s">
        <v>62</v>
      </c>
      <c r="Y5" s="2" t="s">
        <v>63</v>
      </c>
      <c r="Z5" s="2" t="s">
        <v>82</v>
      </c>
      <c r="AA5" s="2" t="s">
        <v>83</v>
      </c>
      <c r="AB5" s="2" t="s">
        <v>53</v>
      </c>
      <c r="AC5" s="2" t="s">
        <v>53</v>
      </c>
      <c r="AD5" s="2" t="s">
        <v>53</v>
      </c>
      <c r="AE5" s="2">
        <v>1</v>
      </c>
      <c r="AF5" s="2" t="s">
        <v>84</v>
      </c>
      <c r="AG5" s="2" t="s">
        <v>67</v>
      </c>
      <c r="AH5" s="2" t="s">
        <v>85</v>
      </c>
      <c r="AI5" s="2" t="s">
        <v>80</v>
      </c>
      <c r="AJ5" s="2" t="s">
        <v>82</v>
      </c>
      <c r="AK5" s="2" t="s">
        <v>69</v>
      </c>
      <c r="AL5" s="2" t="s">
        <v>86</v>
      </c>
      <c r="AM5" s="2" t="s">
        <v>53</v>
      </c>
      <c r="AN5" s="2" t="s">
        <v>53</v>
      </c>
      <c r="AO5" s="2" t="s">
        <v>53</v>
      </c>
      <c r="AP5" s="2" t="s">
        <v>54</v>
      </c>
      <c r="AQ5" s="2" t="s">
        <v>53</v>
      </c>
      <c r="AR5" s="2" t="s">
        <v>53</v>
      </c>
      <c r="AS5" s="2" t="s">
        <v>53</v>
      </c>
      <c r="AT5" s="2" t="s">
        <v>53</v>
      </c>
      <c r="AU5" s="2" t="s">
        <v>53</v>
      </c>
      <c r="AV5" s="2" t="s">
        <v>53</v>
      </c>
      <c r="AW5" s="2" t="s">
        <v>53</v>
      </c>
      <c r="AZ5" s="2" t="s">
        <v>70</v>
      </c>
      <c r="BD5" s="2" t="s">
        <v>53</v>
      </c>
      <c r="BE5" s="2" t="s">
        <v>53</v>
      </c>
    </row>
    <row r="6" spans="1:57" x14ac:dyDescent="0.25">
      <c r="A6" s="2" t="s">
        <v>53</v>
      </c>
      <c r="B6" s="3">
        <v>44967.648217592592</v>
      </c>
      <c r="C6" s="2" t="s">
        <v>54</v>
      </c>
      <c r="D6" s="2" t="s">
        <v>53</v>
      </c>
      <c r="E6" s="2" t="s">
        <v>79</v>
      </c>
      <c r="F6" s="2" t="s">
        <v>56</v>
      </c>
      <c r="G6" s="2">
        <v>325298.02</v>
      </c>
      <c r="H6" s="5">
        <f t="shared" si="0"/>
        <v>286262.25760000001</v>
      </c>
      <c r="I6" s="5">
        <f t="shared" si="1"/>
        <v>6505.9604000000008</v>
      </c>
      <c r="J6" s="5">
        <f t="shared" si="2"/>
        <v>32041.854970000004</v>
      </c>
      <c r="K6" s="5">
        <f t="shared" si="3"/>
        <v>487.94703000000004</v>
      </c>
      <c r="L6" s="2" t="s">
        <v>87</v>
      </c>
      <c r="M6" s="3">
        <v>44967.586053240739</v>
      </c>
      <c r="N6" s="2" t="s">
        <v>53</v>
      </c>
      <c r="O6" s="2" t="s">
        <v>53</v>
      </c>
      <c r="P6" s="2" t="s">
        <v>58</v>
      </c>
      <c r="Q6" s="2" t="s">
        <v>59</v>
      </c>
      <c r="R6" s="2" t="s">
        <v>53</v>
      </c>
      <c r="S6" s="2" t="s">
        <v>79</v>
      </c>
      <c r="T6" s="2" t="s">
        <v>81</v>
      </c>
      <c r="U6" s="2" t="s">
        <v>53</v>
      </c>
      <c r="V6" s="2" t="s">
        <v>62</v>
      </c>
      <c r="W6" s="2" t="s">
        <v>63</v>
      </c>
      <c r="X6" s="2" t="s">
        <v>62</v>
      </c>
      <c r="Y6" s="2" t="s">
        <v>63</v>
      </c>
      <c r="Z6" s="2" t="s">
        <v>82</v>
      </c>
      <c r="AA6" s="2" t="s">
        <v>83</v>
      </c>
      <c r="AB6" s="2" t="s">
        <v>53</v>
      </c>
      <c r="AC6" s="2" t="s">
        <v>53</v>
      </c>
      <c r="AD6" s="2" t="s">
        <v>53</v>
      </c>
      <c r="AE6" s="2">
        <v>1</v>
      </c>
      <c r="AF6" s="2" t="s">
        <v>84</v>
      </c>
      <c r="AG6" s="2" t="s">
        <v>67</v>
      </c>
      <c r="AH6" s="2" t="s">
        <v>88</v>
      </c>
      <c r="AI6" s="2" t="s">
        <v>87</v>
      </c>
      <c r="AJ6" s="2" t="s">
        <v>82</v>
      </c>
      <c r="AK6" s="2" t="s">
        <v>69</v>
      </c>
      <c r="AL6" s="2" t="s">
        <v>89</v>
      </c>
      <c r="AM6" s="2" t="s">
        <v>53</v>
      </c>
      <c r="AN6" s="2" t="s">
        <v>53</v>
      </c>
      <c r="AO6" s="2" t="s">
        <v>53</v>
      </c>
      <c r="AP6" s="2" t="s">
        <v>54</v>
      </c>
      <c r="AQ6" s="2" t="s">
        <v>53</v>
      </c>
      <c r="AR6" s="2" t="s">
        <v>53</v>
      </c>
      <c r="AS6" s="2" t="s">
        <v>53</v>
      </c>
      <c r="AT6" s="2" t="s">
        <v>53</v>
      </c>
      <c r="AU6" s="2" t="s">
        <v>53</v>
      </c>
      <c r="AV6" s="2" t="s">
        <v>53</v>
      </c>
      <c r="AW6" s="2" t="s">
        <v>53</v>
      </c>
      <c r="AZ6" s="2" t="s">
        <v>70</v>
      </c>
      <c r="BD6" s="2" t="s">
        <v>53</v>
      </c>
      <c r="BE6" s="2" t="s">
        <v>53</v>
      </c>
    </row>
    <row r="7" spans="1:57" x14ac:dyDescent="0.25">
      <c r="A7" s="2" t="s">
        <v>53</v>
      </c>
      <c r="B7" s="3">
        <v>44967.648194444446</v>
      </c>
      <c r="C7" s="2" t="s">
        <v>54</v>
      </c>
      <c r="D7" s="2" t="s">
        <v>53</v>
      </c>
      <c r="E7" s="2" t="s">
        <v>79</v>
      </c>
      <c r="F7" s="2" t="s">
        <v>56</v>
      </c>
      <c r="G7" s="2">
        <v>82202.27</v>
      </c>
      <c r="H7" s="5">
        <f t="shared" si="0"/>
        <v>72337.997600000002</v>
      </c>
      <c r="I7" s="5">
        <f t="shared" si="1"/>
        <v>1644.0454000000002</v>
      </c>
      <c r="J7" s="5">
        <f t="shared" si="2"/>
        <v>8096.9235950000011</v>
      </c>
      <c r="K7" s="5">
        <f t="shared" si="3"/>
        <v>123.30340500000001</v>
      </c>
      <c r="L7" s="2" t="s">
        <v>90</v>
      </c>
      <c r="M7" s="3">
        <v>44967.585324074076</v>
      </c>
      <c r="N7" s="2" t="s">
        <v>53</v>
      </c>
      <c r="O7" s="2" t="s">
        <v>53</v>
      </c>
      <c r="P7" s="2" t="s">
        <v>58</v>
      </c>
      <c r="Q7" s="2" t="s">
        <v>59</v>
      </c>
      <c r="R7" s="2" t="s">
        <v>53</v>
      </c>
      <c r="S7" s="2" t="s">
        <v>79</v>
      </c>
      <c r="T7" s="2" t="s">
        <v>81</v>
      </c>
      <c r="U7" s="2" t="s">
        <v>53</v>
      </c>
      <c r="V7" s="2" t="s">
        <v>62</v>
      </c>
      <c r="W7" s="2" t="s">
        <v>63</v>
      </c>
      <c r="X7" s="2" t="s">
        <v>62</v>
      </c>
      <c r="Y7" s="2" t="s">
        <v>63</v>
      </c>
      <c r="Z7" s="2" t="s">
        <v>82</v>
      </c>
      <c r="AA7" s="2" t="s">
        <v>83</v>
      </c>
      <c r="AB7" s="2" t="s">
        <v>53</v>
      </c>
      <c r="AC7" s="2" t="s">
        <v>53</v>
      </c>
      <c r="AD7" s="2" t="s">
        <v>53</v>
      </c>
      <c r="AE7" s="2">
        <v>1</v>
      </c>
      <c r="AF7" s="2" t="s">
        <v>84</v>
      </c>
      <c r="AG7" s="2" t="s">
        <v>67</v>
      </c>
      <c r="AH7" s="2" t="s">
        <v>91</v>
      </c>
      <c r="AI7" s="2" t="s">
        <v>90</v>
      </c>
      <c r="AJ7" s="2" t="s">
        <v>82</v>
      </c>
      <c r="AK7" s="2" t="s">
        <v>69</v>
      </c>
      <c r="AL7" s="2" t="s">
        <v>92</v>
      </c>
      <c r="AM7" s="2" t="s">
        <v>53</v>
      </c>
      <c r="AN7" s="2" t="s">
        <v>53</v>
      </c>
      <c r="AO7" s="2" t="s">
        <v>53</v>
      </c>
      <c r="AP7" s="2" t="s">
        <v>54</v>
      </c>
      <c r="AQ7" s="2" t="s">
        <v>53</v>
      </c>
      <c r="AR7" s="2" t="s">
        <v>53</v>
      </c>
      <c r="AS7" s="2" t="s">
        <v>53</v>
      </c>
      <c r="AT7" s="2" t="s">
        <v>53</v>
      </c>
      <c r="AU7" s="2" t="s">
        <v>53</v>
      </c>
      <c r="AV7" s="2" t="s">
        <v>53</v>
      </c>
      <c r="AW7" s="2" t="s">
        <v>53</v>
      </c>
      <c r="AZ7" s="2" t="s">
        <v>70</v>
      </c>
      <c r="BD7" s="2" t="s">
        <v>53</v>
      </c>
      <c r="BE7" s="2" t="s">
        <v>53</v>
      </c>
    </row>
    <row r="8" spans="1:57" x14ac:dyDescent="0.25">
      <c r="A8" s="2" t="s">
        <v>53</v>
      </c>
      <c r="B8" s="3">
        <v>44967.6481712963</v>
      </c>
      <c r="C8" s="2" t="s">
        <v>54</v>
      </c>
      <c r="D8" s="2" t="s">
        <v>53</v>
      </c>
      <c r="E8" s="2" t="s">
        <v>79</v>
      </c>
      <c r="F8" s="2" t="s">
        <v>56</v>
      </c>
      <c r="G8" s="2">
        <v>40178.699999999997</v>
      </c>
      <c r="H8" s="5">
        <f t="shared" si="0"/>
        <v>35357.256000000001</v>
      </c>
      <c r="I8" s="5">
        <f t="shared" si="1"/>
        <v>803.57399999999996</v>
      </c>
      <c r="J8" s="5">
        <f t="shared" si="2"/>
        <v>3957.6019499999998</v>
      </c>
      <c r="K8" s="5">
        <f t="shared" si="3"/>
        <v>60.268049999999995</v>
      </c>
      <c r="L8" s="2" t="s">
        <v>93</v>
      </c>
      <c r="M8" s="3">
        <v>44967.584641203706</v>
      </c>
      <c r="N8" s="2" t="s">
        <v>53</v>
      </c>
      <c r="O8" s="2" t="s">
        <v>53</v>
      </c>
      <c r="P8" s="2" t="s">
        <v>58</v>
      </c>
      <c r="Q8" s="2" t="s">
        <v>59</v>
      </c>
      <c r="R8" s="2" t="s">
        <v>53</v>
      </c>
      <c r="S8" s="2" t="s">
        <v>79</v>
      </c>
      <c r="T8" s="2" t="s">
        <v>81</v>
      </c>
      <c r="U8" s="2" t="s">
        <v>53</v>
      </c>
      <c r="V8" s="2" t="s">
        <v>62</v>
      </c>
      <c r="W8" s="2" t="s">
        <v>63</v>
      </c>
      <c r="X8" s="2" t="s">
        <v>62</v>
      </c>
      <c r="Y8" s="2" t="s">
        <v>63</v>
      </c>
      <c r="Z8" s="2" t="s">
        <v>82</v>
      </c>
      <c r="AA8" s="2" t="s">
        <v>83</v>
      </c>
      <c r="AB8" s="2" t="s">
        <v>53</v>
      </c>
      <c r="AC8" s="2" t="s">
        <v>53</v>
      </c>
      <c r="AD8" s="2" t="s">
        <v>53</v>
      </c>
      <c r="AE8" s="2">
        <v>1</v>
      </c>
      <c r="AF8" s="2" t="s">
        <v>84</v>
      </c>
      <c r="AG8" s="2" t="s">
        <v>67</v>
      </c>
      <c r="AH8" s="2" t="s">
        <v>94</v>
      </c>
      <c r="AI8" s="2" t="s">
        <v>93</v>
      </c>
      <c r="AJ8" s="2" t="s">
        <v>82</v>
      </c>
      <c r="AK8" s="2" t="s">
        <v>69</v>
      </c>
      <c r="AL8" s="2" t="s">
        <v>95</v>
      </c>
      <c r="AM8" s="2" t="s">
        <v>53</v>
      </c>
      <c r="AN8" s="2" t="s">
        <v>53</v>
      </c>
      <c r="AO8" s="2" t="s">
        <v>53</v>
      </c>
      <c r="AP8" s="2" t="s">
        <v>54</v>
      </c>
      <c r="AQ8" s="2" t="s">
        <v>53</v>
      </c>
      <c r="AR8" s="2" t="s">
        <v>53</v>
      </c>
      <c r="AS8" s="2" t="s">
        <v>53</v>
      </c>
      <c r="AT8" s="2" t="s">
        <v>53</v>
      </c>
      <c r="AU8" s="2" t="s">
        <v>53</v>
      </c>
      <c r="AV8" s="2" t="s">
        <v>53</v>
      </c>
      <c r="AW8" s="2" t="s">
        <v>53</v>
      </c>
      <c r="AZ8" s="2" t="s">
        <v>70</v>
      </c>
      <c r="BD8" s="2" t="s">
        <v>53</v>
      </c>
      <c r="BE8" s="2" t="s">
        <v>53</v>
      </c>
    </row>
    <row r="9" spans="1:57" x14ac:dyDescent="0.25">
      <c r="A9" s="2" t="s">
        <v>53</v>
      </c>
      <c r="B9" s="3">
        <v>44967.648148148146</v>
      </c>
      <c r="C9" s="2" t="s">
        <v>54</v>
      </c>
      <c r="D9" s="2" t="s">
        <v>53</v>
      </c>
      <c r="E9" s="2" t="s">
        <v>79</v>
      </c>
      <c r="F9" s="2" t="s">
        <v>56</v>
      </c>
      <c r="G9" s="2">
        <v>135651.49</v>
      </c>
      <c r="H9" s="5">
        <f t="shared" si="0"/>
        <v>119373.3112</v>
      </c>
      <c r="I9" s="5">
        <f t="shared" si="1"/>
        <v>2713.0297999999998</v>
      </c>
      <c r="J9" s="5">
        <f t="shared" si="2"/>
        <v>13361.671764999999</v>
      </c>
      <c r="K9" s="5">
        <f t="shared" si="3"/>
        <v>203.47723499999998</v>
      </c>
      <c r="L9" s="2" t="s">
        <v>96</v>
      </c>
      <c r="M9" s="3">
        <v>44967.584143518521</v>
      </c>
      <c r="N9" s="2" t="s">
        <v>53</v>
      </c>
      <c r="O9" s="2" t="s">
        <v>53</v>
      </c>
      <c r="P9" s="2" t="s">
        <v>58</v>
      </c>
      <c r="Q9" s="2" t="s">
        <v>59</v>
      </c>
      <c r="R9" s="2" t="s">
        <v>53</v>
      </c>
      <c r="S9" s="2" t="s">
        <v>79</v>
      </c>
      <c r="T9" s="2" t="s">
        <v>81</v>
      </c>
      <c r="U9" s="2" t="s">
        <v>53</v>
      </c>
      <c r="V9" s="2" t="s">
        <v>62</v>
      </c>
      <c r="W9" s="2" t="s">
        <v>63</v>
      </c>
      <c r="X9" s="2" t="s">
        <v>62</v>
      </c>
      <c r="Y9" s="2" t="s">
        <v>63</v>
      </c>
      <c r="Z9" s="2" t="s">
        <v>82</v>
      </c>
      <c r="AA9" s="2" t="s">
        <v>83</v>
      </c>
      <c r="AB9" s="2" t="s">
        <v>53</v>
      </c>
      <c r="AC9" s="2" t="s">
        <v>53</v>
      </c>
      <c r="AD9" s="2" t="s">
        <v>53</v>
      </c>
      <c r="AE9" s="2">
        <v>1</v>
      </c>
      <c r="AF9" s="2" t="s">
        <v>84</v>
      </c>
      <c r="AG9" s="2" t="s">
        <v>67</v>
      </c>
      <c r="AH9" s="2" t="s">
        <v>97</v>
      </c>
      <c r="AI9" s="2" t="s">
        <v>96</v>
      </c>
      <c r="AJ9" s="2" t="s">
        <v>82</v>
      </c>
      <c r="AK9" s="2" t="s">
        <v>69</v>
      </c>
      <c r="AL9" s="2" t="s">
        <v>98</v>
      </c>
      <c r="AM9" s="2" t="s">
        <v>53</v>
      </c>
      <c r="AN9" s="2" t="s">
        <v>53</v>
      </c>
      <c r="AO9" s="2" t="s">
        <v>53</v>
      </c>
      <c r="AP9" s="2" t="s">
        <v>54</v>
      </c>
      <c r="AQ9" s="2" t="s">
        <v>53</v>
      </c>
      <c r="AR9" s="2" t="s">
        <v>53</v>
      </c>
      <c r="AS9" s="2" t="s">
        <v>53</v>
      </c>
      <c r="AT9" s="2" t="s">
        <v>53</v>
      </c>
      <c r="AU9" s="2" t="s">
        <v>53</v>
      </c>
      <c r="AV9" s="2" t="s">
        <v>53</v>
      </c>
      <c r="AW9" s="2" t="s">
        <v>53</v>
      </c>
      <c r="AZ9" s="2" t="s">
        <v>70</v>
      </c>
      <c r="BD9" s="2" t="s">
        <v>53</v>
      </c>
      <c r="BE9" s="2" t="s">
        <v>53</v>
      </c>
    </row>
    <row r="10" spans="1:57" x14ac:dyDescent="0.25">
      <c r="A10" s="2" t="s">
        <v>53</v>
      </c>
      <c r="B10" s="3">
        <v>44967.645173611112</v>
      </c>
      <c r="C10" s="2" t="s">
        <v>54</v>
      </c>
      <c r="D10" s="2" t="s">
        <v>53</v>
      </c>
      <c r="E10" s="2" t="s">
        <v>99</v>
      </c>
      <c r="F10" s="2" t="s">
        <v>56</v>
      </c>
      <c r="G10" s="2">
        <v>101777</v>
      </c>
      <c r="H10" s="5">
        <f t="shared" si="0"/>
        <v>89563.76</v>
      </c>
      <c r="I10" s="5">
        <f t="shared" si="1"/>
        <v>2035.54</v>
      </c>
      <c r="J10" s="5">
        <f t="shared" si="2"/>
        <v>10025.034500000002</v>
      </c>
      <c r="K10" s="5">
        <f t="shared" si="3"/>
        <v>152.66549999999998</v>
      </c>
      <c r="L10" s="2" t="s">
        <v>100</v>
      </c>
      <c r="M10" s="3">
        <v>44967.607812499999</v>
      </c>
      <c r="N10" s="2" t="s">
        <v>53</v>
      </c>
      <c r="O10" s="2" t="s">
        <v>53</v>
      </c>
      <c r="P10" s="2" t="s">
        <v>58</v>
      </c>
      <c r="Q10" s="2" t="s">
        <v>59</v>
      </c>
      <c r="R10" s="2" t="s">
        <v>53</v>
      </c>
      <c r="S10" s="2" t="s">
        <v>60</v>
      </c>
      <c r="T10" s="2" t="s">
        <v>61</v>
      </c>
      <c r="U10" s="2" t="s">
        <v>53</v>
      </c>
      <c r="V10" s="2" t="s">
        <v>62</v>
      </c>
      <c r="W10" s="2" t="s">
        <v>63</v>
      </c>
      <c r="X10" s="2" t="s">
        <v>62</v>
      </c>
      <c r="Y10" s="2" t="s">
        <v>63</v>
      </c>
      <c r="Z10" s="2" t="s">
        <v>101</v>
      </c>
      <c r="AA10" s="2" t="s">
        <v>65</v>
      </c>
      <c r="AB10" s="2" t="s">
        <v>53</v>
      </c>
      <c r="AC10" s="2" t="s">
        <v>53</v>
      </c>
      <c r="AD10" s="2" t="s">
        <v>53</v>
      </c>
      <c r="AE10" s="2">
        <v>1</v>
      </c>
      <c r="AF10" s="2" t="s">
        <v>66</v>
      </c>
      <c r="AG10" s="2" t="s">
        <v>67</v>
      </c>
      <c r="AH10" s="2" t="s">
        <v>102</v>
      </c>
      <c r="AI10" s="2" t="s">
        <v>100</v>
      </c>
      <c r="AJ10" s="2" t="s">
        <v>101</v>
      </c>
      <c r="AK10" s="2" t="s">
        <v>69</v>
      </c>
      <c r="AL10" s="2" t="s">
        <v>101</v>
      </c>
      <c r="AM10" s="2" t="s">
        <v>53</v>
      </c>
      <c r="AN10" s="2" t="s">
        <v>53</v>
      </c>
      <c r="AO10" s="2" t="s">
        <v>53</v>
      </c>
      <c r="AP10" s="2" t="s">
        <v>54</v>
      </c>
      <c r="AQ10" s="2" t="s">
        <v>53</v>
      </c>
      <c r="AR10" s="2" t="s">
        <v>53</v>
      </c>
      <c r="AS10" s="2" t="s">
        <v>53</v>
      </c>
      <c r="AT10" s="2" t="s">
        <v>53</v>
      </c>
      <c r="AU10" s="2" t="s">
        <v>53</v>
      </c>
      <c r="AV10" s="2" t="s">
        <v>53</v>
      </c>
      <c r="AW10" s="2" t="s">
        <v>53</v>
      </c>
      <c r="AZ10" s="2" t="s">
        <v>70</v>
      </c>
      <c r="BD10" s="2" t="s">
        <v>53</v>
      </c>
      <c r="BE10" s="2" t="s">
        <v>53</v>
      </c>
    </row>
    <row r="11" spans="1:57" x14ac:dyDescent="0.25">
      <c r="A11" s="2" t="s">
        <v>53</v>
      </c>
      <c r="B11" s="3">
        <v>44967.644745370373</v>
      </c>
      <c r="C11" s="2" t="s">
        <v>54</v>
      </c>
      <c r="D11" s="2" t="s">
        <v>53</v>
      </c>
      <c r="E11" s="2" t="s">
        <v>103</v>
      </c>
      <c r="F11" s="2" t="s">
        <v>56</v>
      </c>
      <c r="G11" s="2">
        <v>39865</v>
      </c>
      <c r="H11" s="5">
        <f t="shared" si="0"/>
        <v>35081.199999999997</v>
      </c>
      <c r="I11" s="5">
        <f t="shared" si="1"/>
        <v>797.30000000000007</v>
      </c>
      <c r="J11" s="5">
        <f t="shared" si="2"/>
        <v>3926.7024999999999</v>
      </c>
      <c r="K11" s="5">
        <f t="shared" si="3"/>
        <v>59.797499999999999</v>
      </c>
      <c r="L11" s="2" t="s">
        <v>104</v>
      </c>
      <c r="M11" s="3">
        <v>44967.607233796298</v>
      </c>
      <c r="N11" s="2" t="s">
        <v>53</v>
      </c>
      <c r="O11" s="2" t="s">
        <v>53</v>
      </c>
      <c r="P11" s="2" t="s">
        <v>58</v>
      </c>
      <c r="Q11" s="2" t="s">
        <v>59</v>
      </c>
      <c r="R11" s="2" t="s">
        <v>53</v>
      </c>
      <c r="S11" s="2" t="s">
        <v>60</v>
      </c>
      <c r="T11" s="2" t="s">
        <v>61</v>
      </c>
      <c r="U11" s="2" t="s">
        <v>53</v>
      </c>
      <c r="V11" s="2" t="s">
        <v>62</v>
      </c>
      <c r="W11" s="2" t="s">
        <v>63</v>
      </c>
      <c r="X11" s="2" t="s">
        <v>62</v>
      </c>
      <c r="Y11" s="2" t="s">
        <v>63</v>
      </c>
      <c r="Z11" s="2" t="s">
        <v>105</v>
      </c>
      <c r="AA11" s="2" t="s">
        <v>65</v>
      </c>
      <c r="AB11" s="2" t="s">
        <v>53</v>
      </c>
      <c r="AC11" s="2" t="s">
        <v>53</v>
      </c>
      <c r="AD11" s="2" t="s">
        <v>53</v>
      </c>
      <c r="AE11" s="2">
        <v>1</v>
      </c>
      <c r="AF11" s="2" t="s">
        <v>66</v>
      </c>
      <c r="AG11" s="2" t="s">
        <v>67</v>
      </c>
      <c r="AH11" s="2" t="s">
        <v>106</v>
      </c>
      <c r="AI11" s="2" t="s">
        <v>104</v>
      </c>
      <c r="AJ11" s="2" t="s">
        <v>105</v>
      </c>
      <c r="AK11" s="2" t="s">
        <v>69</v>
      </c>
      <c r="AL11" s="2" t="s">
        <v>105</v>
      </c>
      <c r="AM11" s="2" t="s">
        <v>53</v>
      </c>
      <c r="AN11" s="2" t="s">
        <v>53</v>
      </c>
      <c r="AO11" s="2" t="s">
        <v>53</v>
      </c>
      <c r="AP11" s="2" t="s">
        <v>54</v>
      </c>
      <c r="AQ11" s="2" t="s">
        <v>53</v>
      </c>
      <c r="AR11" s="2" t="s">
        <v>53</v>
      </c>
      <c r="AS11" s="2" t="s">
        <v>53</v>
      </c>
      <c r="AT11" s="2" t="s">
        <v>53</v>
      </c>
      <c r="AU11" s="2" t="s">
        <v>53</v>
      </c>
      <c r="AV11" s="2" t="s">
        <v>53</v>
      </c>
      <c r="AW11" s="2" t="s">
        <v>53</v>
      </c>
      <c r="AZ11" s="2" t="s">
        <v>70</v>
      </c>
      <c r="BD11" s="2" t="s">
        <v>53</v>
      </c>
      <c r="BE11" s="2" t="s">
        <v>53</v>
      </c>
    </row>
    <row r="12" spans="1:57" x14ac:dyDescent="0.25">
      <c r="A12" s="2" t="s">
        <v>53</v>
      </c>
      <c r="B12" s="3">
        <v>44967.618067129632</v>
      </c>
      <c r="C12" s="2" t="s">
        <v>54</v>
      </c>
      <c r="D12" s="2" t="s">
        <v>53</v>
      </c>
      <c r="E12" s="2" t="s">
        <v>107</v>
      </c>
      <c r="F12" s="2" t="s">
        <v>56</v>
      </c>
      <c r="G12" s="2">
        <v>931487.87</v>
      </c>
      <c r="H12" s="5">
        <f t="shared" si="0"/>
        <v>819709.32559999998</v>
      </c>
      <c r="I12" s="5">
        <f t="shared" si="1"/>
        <v>18629.757399999999</v>
      </c>
      <c r="J12" s="5">
        <f t="shared" si="2"/>
        <v>91751.555195000008</v>
      </c>
      <c r="K12" s="5">
        <f t="shared" si="3"/>
        <v>1397.2318049999999</v>
      </c>
      <c r="L12" s="2" t="s">
        <v>108</v>
      </c>
      <c r="M12" s="3">
        <v>44967.447708333333</v>
      </c>
      <c r="N12" s="2" t="s">
        <v>53</v>
      </c>
      <c r="O12" s="2" t="s">
        <v>53</v>
      </c>
      <c r="P12" s="2" t="s">
        <v>58</v>
      </c>
      <c r="Q12" s="2" t="s">
        <v>59</v>
      </c>
      <c r="R12" s="2" t="s">
        <v>53</v>
      </c>
      <c r="S12" s="2" t="s">
        <v>109</v>
      </c>
      <c r="T12" s="2" t="s">
        <v>110</v>
      </c>
      <c r="U12" s="2" t="s">
        <v>53</v>
      </c>
      <c r="V12" s="2" t="s">
        <v>62</v>
      </c>
      <c r="W12" s="2" t="s">
        <v>63</v>
      </c>
      <c r="X12" s="2" t="s">
        <v>62</v>
      </c>
      <c r="Y12" s="2" t="s">
        <v>63</v>
      </c>
      <c r="Z12" s="2" t="s">
        <v>111</v>
      </c>
      <c r="AA12" s="2" t="s">
        <v>112</v>
      </c>
      <c r="AB12" s="2" t="s">
        <v>53</v>
      </c>
      <c r="AC12" s="2" t="s">
        <v>53</v>
      </c>
      <c r="AD12" s="2" t="s">
        <v>53</v>
      </c>
      <c r="AE12" s="2">
        <v>1</v>
      </c>
      <c r="AF12" s="2" t="s">
        <v>113</v>
      </c>
      <c r="AG12" s="2" t="s">
        <v>67</v>
      </c>
      <c r="AH12" s="2" t="s">
        <v>114</v>
      </c>
      <c r="AI12" s="2" t="s">
        <v>108</v>
      </c>
      <c r="AJ12" s="2" t="s">
        <v>115</v>
      </c>
      <c r="AK12" s="2" t="s">
        <v>69</v>
      </c>
      <c r="AL12" s="2" t="s">
        <v>116</v>
      </c>
      <c r="AM12" s="2" t="s">
        <v>53</v>
      </c>
      <c r="AN12" s="2" t="s">
        <v>53</v>
      </c>
      <c r="AO12" s="2" t="s">
        <v>53</v>
      </c>
      <c r="AP12" s="2" t="s">
        <v>54</v>
      </c>
      <c r="AQ12" s="2" t="s">
        <v>53</v>
      </c>
      <c r="AR12" s="2" t="s">
        <v>53</v>
      </c>
      <c r="AS12" s="2" t="s">
        <v>53</v>
      </c>
      <c r="AT12" s="2" t="s">
        <v>53</v>
      </c>
      <c r="AU12" s="2" t="s">
        <v>53</v>
      </c>
      <c r="AV12" s="2" t="s">
        <v>53</v>
      </c>
      <c r="AW12" s="2" t="s">
        <v>53</v>
      </c>
      <c r="AZ12" s="2" t="s">
        <v>70</v>
      </c>
      <c r="BD12" s="2" t="s">
        <v>53</v>
      </c>
      <c r="BE12" s="2" t="s">
        <v>53</v>
      </c>
    </row>
    <row r="13" spans="1:57" x14ac:dyDescent="0.25">
      <c r="A13" s="2" t="s">
        <v>53</v>
      </c>
      <c r="B13" s="3">
        <v>44967.455138888887</v>
      </c>
      <c r="C13" s="2" t="s">
        <v>54</v>
      </c>
      <c r="D13" s="2" t="s">
        <v>53</v>
      </c>
      <c r="E13" s="2" t="s">
        <v>117</v>
      </c>
      <c r="F13" s="2" t="s">
        <v>56</v>
      </c>
      <c r="G13" s="2">
        <v>616692</v>
      </c>
      <c r="H13" s="5">
        <f t="shared" si="0"/>
        <v>542688.96</v>
      </c>
      <c r="I13" s="5">
        <f t="shared" si="1"/>
        <v>12333.84</v>
      </c>
      <c r="J13" s="5">
        <f t="shared" si="2"/>
        <v>60744.162000000004</v>
      </c>
      <c r="K13" s="5">
        <f t="shared" si="3"/>
        <v>925.03800000000001</v>
      </c>
      <c r="L13" s="2" t="s">
        <v>118</v>
      </c>
      <c r="M13" s="3">
        <v>44967.445520833331</v>
      </c>
      <c r="N13" s="2" t="s">
        <v>53</v>
      </c>
      <c r="O13" s="2" t="s">
        <v>53</v>
      </c>
      <c r="P13" s="2" t="s">
        <v>58</v>
      </c>
      <c r="Q13" s="2" t="s">
        <v>59</v>
      </c>
      <c r="R13" s="2" t="s">
        <v>53</v>
      </c>
      <c r="S13" s="2" t="s">
        <v>60</v>
      </c>
      <c r="T13" s="2" t="s">
        <v>61</v>
      </c>
      <c r="U13" s="2" t="s">
        <v>53</v>
      </c>
      <c r="V13" s="2" t="s">
        <v>62</v>
      </c>
      <c r="W13" s="2" t="s">
        <v>63</v>
      </c>
      <c r="X13" s="2" t="s">
        <v>62</v>
      </c>
      <c r="Y13" s="2" t="s">
        <v>63</v>
      </c>
      <c r="Z13" s="2" t="s">
        <v>119</v>
      </c>
      <c r="AA13" s="2" t="s">
        <v>65</v>
      </c>
      <c r="AB13" s="2" t="s">
        <v>53</v>
      </c>
      <c r="AC13" s="2" t="s">
        <v>53</v>
      </c>
      <c r="AD13" s="2" t="s">
        <v>53</v>
      </c>
      <c r="AE13" s="2">
        <v>1</v>
      </c>
      <c r="AF13" s="2" t="s">
        <v>66</v>
      </c>
      <c r="AG13" s="2" t="s">
        <v>67</v>
      </c>
      <c r="AH13" s="2" t="s">
        <v>120</v>
      </c>
      <c r="AI13" s="2" t="s">
        <v>118</v>
      </c>
      <c r="AJ13" s="2" t="s">
        <v>119</v>
      </c>
      <c r="AK13" s="2" t="s">
        <v>69</v>
      </c>
      <c r="AL13" s="2" t="s">
        <v>119</v>
      </c>
      <c r="AM13" s="2" t="s">
        <v>53</v>
      </c>
      <c r="AN13" s="2" t="s">
        <v>53</v>
      </c>
      <c r="AO13" s="2" t="s">
        <v>53</v>
      </c>
      <c r="AP13" s="2" t="s">
        <v>54</v>
      </c>
      <c r="AQ13" s="2" t="s">
        <v>53</v>
      </c>
      <c r="AR13" s="2" t="s">
        <v>53</v>
      </c>
      <c r="AS13" s="2" t="s">
        <v>53</v>
      </c>
      <c r="AT13" s="2" t="s">
        <v>53</v>
      </c>
      <c r="AU13" s="2" t="s">
        <v>53</v>
      </c>
      <c r="AV13" s="2" t="s">
        <v>53</v>
      </c>
      <c r="AW13" s="2" t="s">
        <v>53</v>
      </c>
      <c r="AZ13" s="2" t="s">
        <v>70</v>
      </c>
      <c r="BD13" s="2" t="s">
        <v>53</v>
      </c>
      <c r="BE13" s="2" t="s">
        <v>53</v>
      </c>
    </row>
    <row r="14" spans="1:57" x14ac:dyDescent="0.25">
      <c r="G14" s="6">
        <f t="shared" ref="G14:K14" si="4">SUM(G2:G13)</f>
        <v>3171367.33</v>
      </c>
      <c r="H14" s="6">
        <f t="shared" si="4"/>
        <v>2790803.2503999998</v>
      </c>
      <c r="I14" s="6">
        <f t="shared" si="4"/>
        <v>63427.34659999999</v>
      </c>
      <c r="J14" s="6">
        <f t="shared" si="4"/>
        <v>312379.68200500007</v>
      </c>
      <c r="K14" s="6">
        <f t="shared" si="4"/>
        <v>4757.0509949999996</v>
      </c>
    </row>
    <row r="17" spans="9:9" x14ac:dyDescent="0.25">
      <c r="I17" s="6">
        <f>I14+K14</f>
        <v>68184.397594999988</v>
      </c>
    </row>
  </sheetData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DAB3-CC39-4B99-825F-2FB4A989C0AD}">
  <dimension ref="A1:BA8"/>
  <sheetViews>
    <sheetView workbookViewId="0">
      <selection activeCell="G8" sqref="G8"/>
    </sheetView>
  </sheetViews>
  <sheetFormatPr defaultRowHeight="15" x14ac:dyDescent="0.25"/>
  <sheetData>
    <row r="1" spans="1:5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 t="s">
        <v>53</v>
      </c>
      <c r="B2" s="3">
        <v>44967.729097222225</v>
      </c>
      <c r="C2" s="2" t="s">
        <v>54</v>
      </c>
      <c r="D2" s="2" t="s">
        <v>53</v>
      </c>
      <c r="E2" s="2" t="s">
        <v>55</v>
      </c>
      <c r="F2" s="2" t="s">
        <v>56</v>
      </c>
      <c r="G2" s="2">
        <v>124947.32</v>
      </c>
      <c r="H2" s="2" t="s">
        <v>57</v>
      </c>
      <c r="I2" s="3">
        <v>44967.723912037036</v>
      </c>
      <c r="J2" s="2" t="s">
        <v>53</v>
      </c>
      <c r="K2" s="2" t="s">
        <v>53</v>
      </c>
      <c r="L2" s="2" t="s">
        <v>58</v>
      </c>
      <c r="M2" s="2" t="s">
        <v>59</v>
      </c>
      <c r="N2" s="2" t="s">
        <v>53</v>
      </c>
      <c r="O2" s="2" t="s">
        <v>60</v>
      </c>
      <c r="P2" s="2" t="s">
        <v>61</v>
      </c>
      <c r="Q2" s="2" t="s">
        <v>53</v>
      </c>
      <c r="R2" s="2" t="s">
        <v>62</v>
      </c>
      <c r="S2" s="2" t="s">
        <v>63</v>
      </c>
      <c r="T2" s="2" t="s">
        <v>62</v>
      </c>
      <c r="U2" s="2" t="s">
        <v>63</v>
      </c>
      <c r="V2" s="2" t="s">
        <v>64</v>
      </c>
      <c r="W2" s="2" t="s">
        <v>65</v>
      </c>
      <c r="X2" s="2" t="s">
        <v>53</v>
      </c>
      <c r="Y2" s="2" t="s">
        <v>53</v>
      </c>
      <c r="Z2" s="2" t="s">
        <v>53</v>
      </c>
      <c r="AA2" s="2">
        <v>1</v>
      </c>
      <c r="AB2" s="2" t="s">
        <v>66</v>
      </c>
      <c r="AC2" s="2" t="s">
        <v>67</v>
      </c>
      <c r="AD2" s="2" t="s">
        <v>68</v>
      </c>
      <c r="AE2" s="2" t="s">
        <v>57</v>
      </c>
      <c r="AF2" s="2" t="s">
        <v>64</v>
      </c>
      <c r="AG2" s="2" t="s">
        <v>69</v>
      </c>
      <c r="AH2" s="2" t="s">
        <v>64</v>
      </c>
      <c r="AI2" s="2" t="s">
        <v>53</v>
      </c>
      <c r="AJ2" s="2" t="s">
        <v>53</v>
      </c>
      <c r="AK2" s="2" t="s">
        <v>53</v>
      </c>
      <c r="AL2" s="2" t="s">
        <v>54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V2" s="2" t="s">
        <v>70</v>
      </c>
      <c r="AZ2" s="2" t="s">
        <v>53</v>
      </c>
      <c r="BA2" s="2" t="s">
        <v>53</v>
      </c>
    </row>
    <row r="3" spans="1:53" x14ac:dyDescent="0.25">
      <c r="A3" s="2" t="s">
        <v>53</v>
      </c>
      <c r="B3" s="3">
        <v>44967.728750000002</v>
      </c>
      <c r="C3" s="2" t="s">
        <v>54</v>
      </c>
      <c r="D3" s="2" t="s">
        <v>53</v>
      </c>
      <c r="E3" s="2" t="s">
        <v>71</v>
      </c>
      <c r="F3" s="2" t="s">
        <v>56</v>
      </c>
      <c r="G3" s="2">
        <v>121543.97</v>
      </c>
      <c r="H3" s="2" t="s">
        <v>72</v>
      </c>
      <c r="I3" s="3">
        <v>44967.722870370373</v>
      </c>
      <c r="J3" s="2" t="s">
        <v>53</v>
      </c>
      <c r="K3" s="2" t="s">
        <v>53</v>
      </c>
      <c r="L3" s="2" t="s">
        <v>58</v>
      </c>
      <c r="M3" s="2" t="s">
        <v>59</v>
      </c>
      <c r="N3" s="2" t="s">
        <v>53</v>
      </c>
      <c r="O3" s="2" t="s">
        <v>60</v>
      </c>
      <c r="P3" s="2" t="s">
        <v>61</v>
      </c>
      <c r="Q3" s="2" t="s">
        <v>53</v>
      </c>
      <c r="R3" s="2" t="s">
        <v>62</v>
      </c>
      <c r="S3" s="2" t="s">
        <v>63</v>
      </c>
      <c r="T3" s="2" t="s">
        <v>62</v>
      </c>
      <c r="U3" s="2" t="s">
        <v>63</v>
      </c>
      <c r="V3" s="2" t="s">
        <v>73</v>
      </c>
      <c r="W3" s="2" t="s">
        <v>65</v>
      </c>
      <c r="X3" s="2" t="s">
        <v>53</v>
      </c>
      <c r="Y3" s="2" t="s">
        <v>53</v>
      </c>
      <c r="Z3" s="2" t="s">
        <v>53</v>
      </c>
      <c r="AA3" s="2">
        <v>1</v>
      </c>
      <c r="AB3" s="2" t="s">
        <v>66</v>
      </c>
      <c r="AC3" s="2" t="s">
        <v>67</v>
      </c>
      <c r="AD3" s="2" t="s">
        <v>74</v>
      </c>
      <c r="AE3" s="2" t="s">
        <v>72</v>
      </c>
      <c r="AF3" s="2" t="s">
        <v>73</v>
      </c>
      <c r="AG3" s="2" t="s">
        <v>69</v>
      </c>
      <c r="AH3" s="2" t="s">
        <v>73</v>
      </c>
      <c r="AI3" s="2" t="s">
        <v>53</v>
      </c>
      <c r="AJ3" s="2" t="s">
        <v>53</v>
      </c>
      <c r="AK3" s="2" t="s">
        <v>53</v>
      </c>
      <c r="AL3" s="2" t="s">
        <v>54</v>
      </c>
      <c r="AM3" s="2" t="s">
        <v>53</v>
      </c>
      <c r="AN3" s="2" t="s">
        <v>53</v>
      </c>
      <c r="AO3" s="2" t="s">
        <v>53</v>
      </c>
      <c r="AP3" s="2" t="s">
        <v>53</v>
      </c>
      <c r="AQ3" s="2" t="s">
        <v>53</v>
      </c>
      <c r="AR3" s="2" t="s">
        <v>53</v>
      </c>
      <c r="AS3" s="2" t="s">
        <v>53</v>
      </c>
      <c r="AV3" s="2" t="s">
        <v>70</v>
      </c>
      <c r="AZ3" s="2" t="s">
        <v>53</v>
      </c>
      <c r="BA3" s="2" t="s">
        <v>53</v>
      </c>
    </row>
    <row r="4" spans="1:53" x14ac:dyDescent="0.25">
      <c r="A4" s="2" t="s">
        <v>53</v>
      </c>
      <c r="B4" s="3">
        <v>44967.705706018518</v>
      </c>
      <c r="C4" s="2" t="s">
        <v>54</v>
      </c>
      <c r="D4" s="2" t="s">
        <v>53</v>
      </c>
      <c r="E4" s="2" t="s">
        <v>75</v>
      </c>
      <c r="F4" s="2" t="s">
        <v>56</v>
      </c>
      <c r="G4" s="2">
        <v>610103.85</v>
      </c>
      <c r="H4" s="2" t="s">
        <v>76</v>
      </c>
      <c r="I4" s="3">
        <v>44967.702743055554</v>
      </c>
      <c r="J4" s="2" t="s">
        <v>53</v>
      </c>
      <c r="K4" s="2" t="s">
        <v>53</v>
      </c>
      <c r="L4" s="2" t="s">
        <v>58</v>
      </c>
      <c r="M4" s="2" t="s">
        <v>59</v>
      </c>
      <c r="N4" s="2" t="s">
        <v>53</v>
      </c>
      <c r="O4" s="2" t="s">
        <v>60</v>
      </c>
      <c r="P4" s="2" t="s">
        <v>61</v>
      </c>
      <c r="Q4" s="2" t="s">
        <v>53</v>
      </c>
      <c r="R4" s="2" t="s">
        <v>62</v>
      </c>
      <c r="S4" s="2" t="s">
        <v>63</v>
      </c>
      <c r="T4" s="2" t="s">
        <v>62</v>
      </c>
      <c r="U4" s="2" t="s">
        <v>63</v>
      </c>
      <c r="V4" s="2" t="s">
        <v>77</v>
      </c>
      <c r="W4" s="2" t="s">
        <v>65</v>
      </c>
      <c r="X4" s="2" t="s">
        <v>53</v>
      </c>
      <c r="Y4" s="2" t="s">
        <v>53</v>
      </c>
      <c r="Z4" s="2" t="s">
        <v>53</v>
      </c>
      <c r="AA4" s="2">
        <v>1</v>
      </c>
      <c r="AB4" s="2" t="s">
        <v>66</v>
      </c>
      <c r="AC4" s="2" t="s">
        <v>67</v>
      </c>
      <c r="AD4" s="2" t="s">
        <v>78</v>
      </c>
      <c r="AE4" s="2" t="s">
        <v>76</v>
      </c>
      <c r="AF4" s="2" t="s">
        <v>77</v>
      </c>
      <c r="AG4" s="2" t="s">
        <v>69</v>
      </c>
      <c r="AH4" s="2" t="s">
        <v>77</v>
      </c>
      <c r="AI4" s="2" t="s">
        <v>53</v>
      </c>
      <c r="AJ4" s="2" t="s">
        <v>53</v>
      </c>
      <c r="AK4" s="2" t="s">
        <v>53</v>
      </c>
      <c r="AL4" s="2" t="s">
        <v>54</v>
      </c>
      <c r="AM4" s="2" t="s">
        <v>53</v>
      </c>
      <c r="AN4" s="2" t="s">
        <v>53</v>
      </c>
      <c r="AO4" s="2" t="s">
        <v>53</v>
      </c>
      <c r="AP4" s="2" t="s">
        <v>53</v>
      </c>
      <c r="AQ4" s="2" t="s">
        <v>53</v>
      </c>
      <c r="AR4" s="2" t="s">
        <v>53</v>
      </c>
      <c r="AS4" s="2" t="s">
        <v>53</v>
      </c>
      <c r="AV4" s="2" t="s">
        <v>70</v>
      </c>
      <c r="AZ4" s="2" t="s">
        <v>53</v>
      </c>
      <c r="BA4" s="2" t="s">
        <v>53</v>
      </c>
    </row>
    <row r="5" spans="1:53" x14ac:dyDescent="0.25">
      <c r="A5" s="2" t="s">
        <v>53</v>
      </c>
      <c r="B5" s="3">
        <v>44967.645173611112</v>
      </c>
      <c r="C5" s="2" t="s">
        <v>54</v>
      </c>
      <c r="D5" s="2" t="s">
        <v>53</v>
      </c>
      <c r="E5" s="2" t="s">
        <v>99</v>
      </c>
      <c r="F5" s="2" t="s">
        <v>56</v>
      </c>
      <c r="G5" s="2">
        <v>101777</v>
      </c>
      <c r="H5" s="2" t="s">
        <v>100</v>
      </c>
      <c r="I5" s="3">
        <v>44967.607812499999</v>
      </c>
      <c r="J5" s="2" t="s">
        <v>53</v>
      </c>
      <c r="K5" s="2" t="s">
        <v>53</v>
      </c>
      <c r="L5" s="2" t="s">
        <v>58</v>
      </c>
      <c r="M5" s="2" t="s">
        <v>59</v>
      </c>
      <c r="N5" s="2" t="s">
        <v>53</v>
      </c>
      <c r="O5" s="2" t="s">
        <v>60</v>
      </c>
      <c r="P5" s="2" t="s">
        <v>61</v>
      </c>
      <c r="Q5" s="2" t="s">
        <v>53</v>
      </c>
      <c r="R5" s="2" t="s">
        <v>62</v>
      </c>
      <c r="S5" s="2" t="s">
        <v>63</v>
      </c>
      <c r="T5" s="2" t="s">
        <v>62</v>
      </c>
      <c r="U5" s="2" t="s">
        <v>63</v>
      </c>
      <c r="V5" s="2" t="s">
        <v>101</v>
      </c>
      <c r="W5" s="2" t="s">
        <v>65</v>
      </c>
      <c r="X5" s="2" t="s">
        <v>53</v>
      </c>
      <c r="Y5" s="2" t="s">
        <v>53</v>
      </c>
      <c r="Z5" s="2" t="s">
        <v>53</v>
      </c>
      <c r="AA5" s="2">
        <v>1</v>
      </c>
      <c r="AB5" s="2" t="s">
        <v>66</v>
      </c>
      <c r="AC5" s="2" t="s">
        <v>67</v>
      </c>
      <c r="AD5" s="2" t="s">
        <v>102</v>
      </c>
      <c r="AE5" s="2" t="s">
        <v>100</v>
      </c>
      <c r="AF5" s="2" t="s">
        <v>101</v>
      </c>
      <c r="AG5" s="2" t="s">
        <v>69</v>
      </c>
      <c r="AH5" s="2" t="s">
        <v>101</v>
      </c>
      <c r="AI5" s="2" t="s">
        <v>53</v>
      </c>
      <c r="AJ5" s="2" t="s">
        <v>53</v>
      </c>
      <c r="AK5" s="2" t="s">
        <v>53</v>
      </c>
      <c r="AL5" s="2" t="s">
        <v>54</v>
      </c>
      <c r="AM5" s="2" t="s">
        <v>53</v>
      </c>
      <c r="AN5" s="2" t="s">
        <v>53</v>
      </c>
      <c r="AO5" s="2" t="s">
        <v>53</v>
      </c>
      <c r="AP5" s="2" t="s">
        <v>53</v>
      </c>
      <c r="AQ5" s="2" t="s">
        <v>53</v>
      </c>
      <c r="AR5" s="2" t="s">
        <v>53</v>
      </c>
      <c r="AS5" s="2" t="s">
        <v>53</v>
      </c>
      <c r="AV5" s="2" t="s">
        <v>70</v>
      </c>
      <c r="AZ5" s="2" t="s">
        <v>53</v>
      </c>
      <c r="BA5" s="2" t="s">
        <v>53</v>
      </c>
    </row>
    <row r="6" spans="1:53" x14ac:dyDescent="0.25">
      <c r="A6" s="2" t="s">
        <v>53</v>
      </c>
      <c r="B6" s="3">
        <v>44967.644745370373</v>
      </c>
      <c r="C6" s="2" t="s">
        <v>54</v>
      </c>
      <c r="D6" s="2" t="s">
        <v>53</v>
      </c>
      <c r="E6" s="2" t="s">
        <v>103</v>
      </c>
      <c r="F6" s="2" t="s">
        <v>56</v>
      </c>
      <c r="G6" s="2">
        <v>39865</v>
      </c>
      <c r="H6" s="2" t="s">
        <v>104</v>
      </c>
      <c r="I6" s="3">
        <v>44967.607233796298</v>
      </c>
      <c r="J6" s="2" t="s">
        <v>53</v>
      </c>
      <c r="K6" s="2" t="s">
        <v>53</v>
      </c>
      <c r="L6" s="2" t="s">
        <v>58</v>
      </c>
      <c r="M6" s="2" t="s">
        <v>59</v>
      </c>
      <c r="N6" s="2" t="s">
        <v>53</v>
      </c>
      <c r="O6" s="2" t="s">
        <v>60</v>
      </c>
      <c r="P6" s="2" t="s">
        <v>61</v>
      </c>
      <c r="Q6" s="2" t="s">
        <v>53</v>
      </c>
      <c r="R6" s="2" t="s">
        <v>62</v>
      </c>
      <c r="S6" s="2" t="s">
        <v>63</v>
      </c>
      <c r="T6" s="2" t="s">
        <v>62</v>
      </c>
      <c r="U6" s="2" t="s">
        <v>63</v>
      </c>
      <c r="V6" s="2" t="s">
        <v>105</v>
      </c>
      <c r="W6" s="2" t="s">
        <v>65</v>
      </c>
      <c r="X6" s="2" t="s">
        <v>53</v>
      </c>
      <c r="Y6" s="2" t="s">
        <v>53</v>
      </c>
      <c r="Z6" s="2" t="s">
        <v>53</v>
      </c>
      <c r="AA6" s="2">
        <v>1</v>
      </c>
      <c r="AB6" s="2" t="s">
        <v>66</v>
      </c>
      <c r="AC6" s="2" t="s">
        <v>67</v>
      </c>
      <c r="AD6" s="2" t="s">
        <v>106</v>
      </c>
      <c r="AE6" s="2" t="s">
        <v>104</v>
      </c>
      <c r="AF6" s="2" t="s">
        <v>105</v>
      </c>
      <c r="AG6" s="2" t="s">
        <v>69</v>
      </c>
      <c r="AH6" s="2" t="s">
        <v>105</v>
      </c>
      <c r="AI6" s="2" t="s">
        <v>53</v>
      </c>
      <c r="AJ6" s="2" t="s">
        <v>53</v>
      </c>
      <c r="AK6" s="2" t="s">
        <v>53</v>
      </c>
      <c r="AL6" s="2" t="s">
        <v>54</v>
      </c>
      <c r="AM6" s="2" t="s">
        <v>53</v>
      </c>
      <c r="AN6" s="2" t="s">
        <v>53</v>
      </c>
      <c r="AO6" s="2" t="s">
        <v>53</v>
      </c>
      <c r="AP6" s="2" t="s">
        <v>53</v>
      </c>
      <c r="AQ6" s="2" t="s">
        <v>53</v>
      </c>
      <c r="AR6" s="2" t="s">
        <v>53</v>
      </c>
      <c r="AS6" s="2" t="s">
        <v>53</v>
      </c>
      <c r="AV6" s="2" t="s">
        <v>70</v>
      </c>
      <c r="AZ6" s="2" t="s">
        <v>53</v>
      </c>
      <c r="BA6" s="2" t="s">
        <v>53</v>
      </c>
    </row>
    <row r="7" spans="1:53" x14ac:dyDescent="0.25">
      <c r="A7" s="2" t="s">
        <v>53</v>
      </c>
      <c r="B7" s="3">
        <v>44967.455138888887</v>
      </c>
      <c r="C7" s="2" t="s">
        <v>54</v>
      </c>
      <c r="D7" s="2" t="s">
        <v>53</v>
      </c>
      <c r="E7" s="2" t="s">
        <v>117</v>
      </c>
      <c r="F7" s="2" t="s">
        <v>56</v>
      </c>
      <c r="G7" s="2">
        <v>616692</v>
      </c>
      <c r="H7" s="2" t="s">
        <v>118</v>
      </c>
      <c r="I7" s="3">
        <v>44967.445520833331</v>
      </c>
      <c r="J7" s="2" t="s">
        <v>53</v>
      </c>
      <c r="K7" s="2" t="s">
        <v>53</v>
      </c>
      <c r="L7" s="2" t="s">
        <v>58</v>
      </c>
      <c r="M7" s="2" t="s">
        <v>59</v>
      </c>
      <c r="N7" s="2" t="s">
        <v>53</v>
      </c>
      <c r="O7" s="2" t="s">
        <v>60</v>
      </c>
      <c r="P7" s="2" t="s">
        <v>61</v>
      </c>
      <c r="Q7" s="2" t="s">
        <v>53</v>
      </c>
      <c r="R7" s="2" t="s">
        <v>62</v>
      </c>
      <c r="S7" s="2" t="s">
        <v>63</v>
      </c>
      <c r="T7" s="2" t="s">
        <v>62</v>
      </c>
      <c r="U7" s="2" t="s">
        <v>63</v>
      </c>
      <c r="V7" s="2" t="s">
        <v>119</v>
      </c>
      <c r="W7" s="2" t="s">
        <v>65</v>
      </c>
      <c r="X7" s="2" t="s">
        <v>53</v>
      </c>
      <c r="Y7" s="2" t="s">
        <v>53</v>
      </c>
      <c r="Z7" s="2" t="s">
        <v>53</v>
      </c>
      <c r="AA7" s="2">
        <v>1</v>
      </c>
      <c r="AB7" s="2" t="s">
        <v>66</v>
      </c>
      <c r="AC7" s="2" t="s">
        <v>67</v>
      </c>
      <c r="AD7" s="2" t="s">
        <v>120</v>
      </c>
      <c r="AE7" s="2" t="s">
        <v>118</v>
      </c>
      <c r="AF7" s="2" t="s">
        <v>119</v>
      </c>
      <c r="AG7" s="2" t="s">
        <v>69</v>
      </c>
      <c r="AH7" s="2" t="s">
        <v>119</v>
      </c>
      <c r="AI7" s="2" t="s">
        <v>53</v>
      </c>
      <c r="AJ7" s="2" t="s">
        <v>53</v>
      </c>
      <c r="AK7" s="2" t="s">
        <v>53</v>
      </c>
      <c r="AL7" s="2" t="s">
        <v>54</v>
      </c>
      <c r="AM7" s="2" t="s">
        <v>53</v>
      </c>
      <c r="AN7" s="2" t="s">
        <v>53</v>
      </c>
      <c r="AO7" s="2" t="s">
        <v>53</v>
      </c>
      <c r="AP7" s="2" t="s">
        <v>53</v>
      </c>
      <c r="AQ7" s="2" t="s">
        <v>53</v>
      </c>
      <c r="AR7" s="2" t="s">
        <v>53</v>
      </c>
      <c r="AS7" s="2" t="s">
        <v>53</v>
      </c>
      <c r="AV7" s="2" t="s">
        <v>70</v>
      </c>
      <c r="AZ7" s="2" t="s">
        <v>53</v>
      </c>
      <c r="BA7" s="2" t="s">
        <v>53</v>
      </c>
    </row>
    <row r="8" spans="1:53" x14ac:dyDescent="0.25">
      <c r="G8">
        <f>SUM(G2:G7)</f>
        <v>1614929.1400000001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9486-EAD9-441C-A48A-38C1519B4907}">
  <dimension ref="A1:BA7"/>
  <sheetViews>
    <sheetView workbookViewId="0">
      <selection activeCell="G7" sqref="G7"/>
    </sheetView>
  </sheetViews>
  <sheetFormatPr defaultRowHeight="15" x14ac:dyDescent="0.25"/>
  <sheetData>
    <row r="1" spans="1:5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 t="s">
        <v>53</v>
      </c>
      <c r="B2" s="3">
        <v>44967.648240740738</v>
      </c>
      <c r="C2" s="2" t="s">
        <v>54</v>
      </c>
      <c r="D2" s="2" t="s">
        <v>53</v>
      </c>
      <c r="E2" s="2" t="s">
        <v>79</v>
      </c>
      <c r="F2" s="2" t="s">
        <v>56</v>
      </c>
      <c r="G2" s="2">
        <v>41619.839999999997</v>
      </c>
      <c r="H2" s="2" t="s">
        <v>80</v>
      </c>
      <c r="I2" s="3">
        <v>44967.586469907408</v>
      </c>
      <c r="J2" s="2" t="s">
        <v>53</v>
      </c>
      <c r="K2" s="2" t="s">
        <v>53</v>
      </c>
      <c r="L2" s="2" t="s">
        <v>58</v>
      </c>
      <c r="M2" s="2" t="s">
        <v>59</v>
      </c>
      <c r="N2" s="2" t="s">
        <v>53</v>
      </c>
      <c r="O2" s="2" t="s">
        <v>79</v>
      </c>
      <c r="P2" s="2" t="s">
        <v>81</v>
      </c>
      <c r="Q2" s="2" t="s">
        <v>53</v>
      </c>
      <c r="R2" s="2" t="s">
        <v>62</v>
      </c>
      <c r="S2" s="2" t="s">
        <v>63</v>
      </c>
      <c r="T2" s="2" t="s">
        <v>62</v>
      </c>
      <c r="U2" s="2" t="s">
        <v>63</v>
      </c>
      <c r="V2" s="2" t="s">
        <v>82</v>
      </c>
      <c r="W2" s="2" t="s">
        <v>83</v>
      </c>
      <c r="X2" s="2" t="s">
        <v>53</v>
      </c>
      <c r="Y2" s="2" t="s">
        <v>53</v>
      </c>
      <c r="Z2" s="2" t="s">
        <v>53</v>
      </c>
      <c r="AA2" s="2">
        <v>1</v>
      </c>
      <c r="AB2" s="2" t="s">
        <v>84</v>
      </c>
      <c r="AC2" s="2" t="s">
        <v>67</v>
      </c>
      <c r="AD2" s="2" t="s">
        <v>85</v>
      </c>
      <c r="AE2" s="2" t="s">
        <v>80</v>
      </c>
      <c r="AF2" s="2" t="s">
        <v>82</v>
      </c>
      <c r="AG2" s="2" t="s">
        <v>69</v>
      </c>
      <c r="AH2" s="2" t="s">
        <v>86</v>
      </c>
      <c r="AI2" s="2" t="s">
        <v>53</v>
      </c>
      <c r="AJ2" s="2" t="s">
        <v>53</v>
      </c>
      <c r="AK2" s="2" t="s">
        <v>53</v>
      </c>
      <c r="AL2" s="2" t="s">
        <v>54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V2" s="2" t="s">
        <v>70</v>
      </c>
      <c r="AZ2" s="2" t="s">
        <v>53</v>
      </c>
      <c r="BA2" s="2" t="s">
        <v>53</v>
      </c>
    </row>
    <row r="3" spans="1:53" x14ac:dyDescent="0.25">
      <c r="A3" s="2" t="s">
        <v>53</v>
      </c>
      <c r="B3" s="3">
        <v>44967.648217592592</v>
      </c>
      <c r="C3" s="2" t="s">
        <v>54</v>
      </c>
      <c r="D3" s="2" t="s">
        <v>53</v>
      </c>
      <c r="E3" s="2" t="s">
        <v>79</v>
      </c>
      <c r="F3" s="2" t="s">
        <v>56</v>
      </c>
      <c r="G3" s="2">
        <v>325298.02</v>
      </c>
      <c r="H3" s="2" t="s">
        <v>87</v>
      </c>
      <c r="I3" s="3">
        <v>44967.586053240739</v>
      </c>
      <c r="J3" s="2" t="s">
        <v>53</v>
      </c>
      <c r="K3" s="2" t="s">
        <v>53</v>
      </c>
      <c r="L3" s="2" t="s">
        <v>58</v>
      </c>
      <c r="M3" s="2" t="s">
        <v>59</v>
      </c>
      <c r="N3" s="2" t="s">
        <v>53</v>
      </c>
      <c r="O3" s="2" t="s">
        <v>79</v>
      </c>
      <c r="P3" s="2" t="s">
        <v>81</v>
      </c>
      <c r="Q3" s="2" t="s">
        <v>53</v>
      </c>
      <c r="R3" s="2" t="s">
        <v>62</v>
      </c>
      <c r="S3" s="2" t="s">
        <v>63</v>
      </c>
      <c r="T3" s="2" t="s">
        <v>62</v>
      </c>
      <c r="U3" s="2" t="s">
        <v>63</v>
      </c>
      <c r="V3" s="2" t="s">
        <v>82</v>
      </c>
      <c r="W3" s="2" t="s">
        <v>83</v>
      </c>
      <c r="X3" s="2" t="s">
        <v>53</v>
      </c>
      <c r="Y3" s="2" t="s">
        <v>53</v>
      </c>
      <c r="Z3" s="2" t="s">
        <v>53</v>
      </c>
      <c r="AA3" s="2">
        <v>1</v>
      </c>
      <c r="AB3" s="2" t="s">
        <v>84</v>
      </c>
      <c r="AC3" s="2" t="s">
        <v>67</v>
      </c>
      <c r="AD3" s="2" t="s">
        <v>88</v>
      </c>
      <c r="AE3" s="2" t="s">
        <v>87</v>
      </c>
      <c r="AF3" s="2" t="s">
        <v>82</v>
      </c>
      <c r="AG3" s="2" t="s">
        <v>69</v>
      </c>
      <c r="AH3" s="2" t="s">
        <v>89</v>
      </c>
      <c r="AI3" s="2" t="s">
        <v>53</v>
      </c>
      <c r="AJ3" s="2" t="s">
        <v>53</v>
      </c>
      <c r="AK3" s="2" t="s">
        <v>53</v>
      </c>
      <c r="AL3" s="2" t="s">
        <v>54</v>
      </c>
      <c r="AM3" s="2" t="s">
        <v>53</v>
      </c>
      <c r="AN3" s="2" t="s">
        <v>53</v>
      </c>
      <c r="AO3" s="2" t="s">
        <v>53</v>
      </c>
      <c r="AP3" s="2" t="s">
        <v>53</v>
      </c>
      <c r="AQ3" s="2" t="s">
        <v>53</v>
      </c>
      <c r="AR3" s="2" t="s">
        <v>53</v>
      </c>
      <c r="AS3" s="2" t="s">
        <v>53</v>
      </c>
      <c r="AV3" s="2" t="s">
        <v>70</v>
      </c>
      <c r="AZ3" s="2" t="s">
        <v>53</v>
      </c>
      <c r="BA3" s="2" t="s">
        <v>53</v>
      </c>
    </row>
    <row r="4" spans="1:53" x14ac:dyDescent="0.25">
      <c r="A4" s="2" t="s">
        <v>53</v>
      </c>
      <c r="B4" s="3">
        <v>44967.648194444446</v>
      </c>
      <c r="C4" s="2" t="s">
        <v>54</v>
      </c>
      <c r="D4" s="2" t="s">
        <v>53</v>
      </c>
      <c r="E4" s="2" t="s">
        <v>79</v>
      </c>
      <c r="F4" s="2" t="s">
        <v>56</v>
      </c>
      <c r="G4" s="2">
        <v>82202.27</v>
      </c>
      <c r="H4" s="2" t="s">
        <v>90</v>
      </c>
      <c r="I4" s="3">
        <v>44967.585324074076</v>
      </c>
      <c r="J4" s="2" t="s">
        <v>53</v>
      </c>
      <c r="K4" s="2" t="s">
        <v>53</v>
      </c>
      <c r="L4" s="2" t="s">
        <v>58</v>
      </c>
      <c r="M4" s="2" t="s">
        <v>59</v>
      </c>
      <c r="N4" s="2" t="s">
        <v>53</v>
      </c>
      <c r="O4" s="2" t="s">
        <v>79</v>
      </c>
      <c r="P4" s="2" t="s">
        <v>81</v>
      </c>
      <c r="Q4" s="2" t="s">
        <v>53</v>
      </c>
      <c r="R4" s="2" t="s">
        <v>62</v>
      </c>
      <c r="S4" s="2" t="s">
        <v>63</v>
      </c>
      <c r="T4" s="2" t="s">
        <v>62</v>
      </c>
      <c r="U4" s="2" t="s">
        <v>63</v>
      </c>
      <c r="V4" s="2" t="s">
        <v>82</v>
      </c>
      <c r="W4" s="2" t="s">
        <v>83</v>
      </c>
      <c r="X4" s="2" t="s">
        <v>53</v>
      </c>
      <c r="Y4" s="2" t="s">
        <v>53</v>
      </c>
      <c r="Z4" s="2" t="s">
        <v>53</v>
      </c>
      <c r="AA4" s="2">
        <v>1</v>
      </c>
      <c r="AB4" s="2" t="s">
        <v>84</v>
      </c>
      <c r="AC4" s="2" t="s">
        <v>67</v>
      </c>
      <c r="AD4" s="2" t="s">
        <v>91</v>
      </c>
      <c r="AE4" s="2" t="s">
        <v>90</v>
      </c>
      <c r="AF4" s="2" t="s">
        <v>82</v>
      </c>
      <c r="AG4" s="2" t="s">
        <v>69</v>
      </c>
      <c r="AH4" s="2" t="s">
        <v>92</v>
      </c>
      <c r="AI4" s="2" t="s">
        <v>53</v>
      </c>
      <c r="AJ4" s="2" t="s">
        <v>53</v>
      </c>
      <c r="AK4" s="2" t="s">
        <v>53</v>
      </c>
      <c r="AL4" s="2" t="s">
        <v>54</v>
      </c>
      <c r="AM4" s="2" t="s">
        <v>53</v>
      </c>
      <c r="AN4" s="2" t="s">
        <v>53</v>
      </c>
      <c r="AO4" s="2" t="s">
        <v>53</v>
      </c>
      <c r="AP4" s="2" t="s">
        <v>53</v>
      </c>
      <c r="AQ4" s="2" t="s">
        <v>53</v>
      </c>
      <c r="AR4" s="2" t="s">
        <v>53</v>
      </c>
      <c r="AS4" s="2" t="s">
        <v>53</v>
      </c>
      <c r="AV4" s="2" t="s">
        <v>70</v>
      </c>
      <c r="AZ4" s="2" t="s">
        <v>53</v>
      </c>
      <c r="BA4" s="2" t="s">
        <v>53</v>
      </c>
    </row>
    <row r="5" spans="1:53" x14ac:dyDescent="0.25">
      <c r="A5" s="2" t="s">
        <v>53</v>
      </c>
      <c r="B5" s="3">
        <v>44967.6481712963</v>
      </c>
      <c r="C5" s="2" t="s">
        <v>54</v>
      </c>
      <c r="D5" s="2" t="s">
        <v>53</v>
      </c>
      <c r="E5" s="2" t="s">
        <v>79</v>
      </c>
      <c r="F5" s="2" t="s">
        <v>56</v>
      </c>
      <c r="G5" s="2">
        <v>40178.699999999997</v>
      </c>
      <c r="H5" s="2" t="s">
        <v>93</v>
      </c>
      <c r="I5" s="3">
        <v>44967.584641203706</v>
      </c>
      <c r="J5" s="2" t="s">
        <v>53</v>
      </c>
      <c r="K5" s="2" t="s">
        <v>53</v>
      </c>
      <c r="L5" s="2" t="s">
        <v>58</v>
      </c>
      <c r="M5" s="2" t="s">
        <v>59</v>
      </c>
      <c r="N5" s="2" t="s">
        <v>53</v>
      </c>
      <c r="O5" s="2" t="s">
        <v>79</v>
      </c>
      <c r="P5" s="2" t="s">
        <v>81</v>
      </c>
      <c r="Q5" s="2" t="s">
        <v>53</v>
      </c>
      <c r="R5" s="2" t="s">
        <v>62</v>
      </c>
      <c r="S5" s="2" t="s">
        <v>63</v>
      </c>
      <c r="T5" s="2" t="s">
        <v>62</v>
      </c>
      <c r="U5" s="2" t="s">
        <v>63</v>
      </c>
      <c r="V5" s="2" t="s">
        <v>82</v>
      </c>
      <c r="W5" s="2" t="s">
        <v>83</v>
      </c>
      <c r="X5" s="2" t="s">
        <v>53</v>
      </c>
      <c r="Y5" s="2" t="s">
        <v>53</v>
      </c>
      <c r="Z5" s="2" t="s">
        <v>53</v>
      </c>
      <c r="AA5" s="2">
        <v>1</v>
      </c>
      <c r="AB5" s="2" t="s">
        <v>84</v>
      </c>
      <c r="AC5" s="2" t="s">
        <v>67</v>
      </c>
      <c r="AD5" s="2" t="s">
        <v>94</v>
      </c>
      <c r="AE5" s="2" t="s">
        <v>93</v>
      </c>
      <c r="AF5" s="2" t="s">
        <v>82</v>
      </c>
      <c r="AG5" s="2" t="s">
        <v>69</v>
      </c>
      <c r="AH5" s="2" t="s">
        <v>95</v>
      </c>
      <c r="AI5" s="2" t="s">
        <v>53</v>
      </c>
      <c r="AJ5" s="2" t="s">
        <v>53</v>
      </c>
      <c r="AK5" s="2" t="s">
        <v>53</v>
      </c>
      <c r="AL5" s="2" t="s">
        <v>54</v>
      </c>
      <c r="AM5" s="2" t="s">
        <v>53</v>
      </c>
      <c r="AN5" s="2" t="s">
        <v>53</v>
      </c>
      <c r="AO5" s="2" t="s">
        <v>53</v>
      </c>
      <c r="AP5" s="2" t="s">
        <v>53</v>
      </c>
      <c r="AQ5" s="2" t="s">
        <v>53</v>
      </c>
      <c r="AR5" s="2" t="s">
        <v>53</v>
      </c>
      <c r="AS5" s="2" t="s">
        <v>53</v>
      </c>
      <c r="AV5" s="2" t="s">
        <v>70</v>
      </c>
      <c r="AZ5" s="2" t="s">
        <v>53</v>
      </c>
      <c r="BA5" s="2" t="s">
        <v>53</v>
      </c>
    </row>
    <row r="6" spans="1:53" x14ac:dyDescent="0.25">
      <c r="A6" s="2" t="s">
        <v>53</v>
      </c>
      <c r="B6" s="3">
        <v>44967.648148148146</v>
      </c>
      <c r="C6" s="2" t="s">
        <v>54</v>
      </c>
      <c r="D6" s="2" t="s">
        <v>53</v>
      </c>
      <c r="E6" s="2" t="s">
        <v>79</v>
      </c>
      <c r="F6" s="2" t="s">
        <v>56</v>
      </c>
      <c r="G6" s="2">
        <v>135651.49</v>
      </c>
      <c r="H6" s="2" t="s">
        <v>96</v>
      </c>
      <c r="I6" s="3">
        <v>44967.584143518521</v>
      </c>
      <c r="J6" s="2" t="s">
        <v>53</v>
      </c>
      <c r="K6" s="2" t="s">
        <v>53</v>
      </c>
      <c r="L6" s="2" t="s">
        <v>58</v>
      </c>
      <c r="M6" s="2" t="s">
        <v>59</v>
      </c>
      <c r="N6" s="2" t="s">
        <v>53</v>
      </c>
      <c r="O6" s="2" t="s">
        <v>79</v>
      </c>
      <c r="P6" s="2" t="s">
        <v>81</v>
      </c>
      <c r="Q6" s="2" t="s">
        <v>53</v>
      </c>
      <c r="R6" s="2" t="s">
        <v>62</v>
      </c>
      <c r="S6" s="2" t="s">
        <v>63</v>
      </c>
      <c r="T6" s="2" t="s">
        <v>62</v>
      </c>
      <c r="U6" s="2" t="s">
        <v>63</v>
      </c>
      <c r="V6" s="2" t="s">
        <v>82</v>
      </c>
      <c r="W6" s="2" t="s">
        <v>83</v>
      </c>
      <c r="X6" s="2" t="s">
        <v>53</v>
      </c>
      <c r="Y6" s="2" t="s">
        <v>53</v>
      </c>
      <c r="Z6" s="2" t="s">
        <v>53</v>
      </c>
      <c r="AA6" s="2">
        <v>1</v>
      </c>
      <c r="AB6" s="2" t="s">
        <v>84</v>
      </c>
      <c r="AC6" s="2" t="s">
        <v>67</v>
      </c>
      <c r="AD6" s="2" t="s">
        <v>97</v>
      </c>
      <c r="AE6" s="2" t="s">
        <v>96</v>
      </c>
      <c r="AF6" s="2" t="s">
        <v>82</v>
      </c>
      <c r="AG6" s="2" t="s">
        <v>69</v>
      </c>
      <c r="AH6" s="2" t="s">
        <v>98</v>
      </c>
      <c r="AI6" s="2" t="s">
        <v>53</v>
      </c>
      <c r="AJ6" s="2" t="s">
        <v>53</v>
      </c>
      <c r="AK6" s="2" t="s">
        <v>53</v>
      </c>
      <c r="AL6" s="2" t="s">
        <v>54</v>
      </c>
      <c r="AM6" s="2" t="s">
        <v>53</v>
      </c>
      <c r="AN6" s="2" t="s">
        <v>53</v>
      </c>
      <c r="AO6" s="2" t="s">
        <v>53</v>
      </c>
      <c r="AP6" s="2" t="s">
        <v>53</v>
      </c>
      <c r="AQ6" s="2" t="s">
        <v>53</v>
      </c>
      <c r="AR6" s="2" t="s">
        <v>53</v>
      </c>
      <c r="AS6" s="2" t="s">
        <v>53</v>
      </c>
      <c r="AV6" s="2" t="s">
        <v>70</v>
      </c>
      <c r="AZ6" s="2" t="s">
        <v>53</v>
      </c>
      <c r="BA6" s="2" t="s">
        <v>53</v>
      </c>
    </row>
    <row r="7" spans="1:53" x14ac:dyDescent="0.25">
      <c r="G7">
        <f>SUM(G2:G6)</f>
        <v>624950.32000000007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96E7-3A3C-4A69-9AD7-05B9AAE1F753}">
  <dimension ref="A1:BA2"/>
  <sheetViews>
    <sheetView workbookViewId="0">
      <selection activeCell="H12" sqref="H12"/>
    </sheetView>
  </sheetViews>
  <sheetFormatPr defaultRowHeight="15" x14ac:dyDescent="0.25"/>
  <sheetData>
    <row r="1" spans="1:5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 t="s">
        <v>53</v>
      </c>
      <c r="B2" s="3">
        <v>44967.618067129632</v>
      </c>
      <c r="C2" s="2" t="s">
        <v>54</v>
      </c>
      <c r="D2" s="2" t="s">
        <v>53</v>
      </c>
      <c r="E2" s="2" t="s">
        <v>107</v>
      </c>
      <c r="F2" s="2" t="s">
        <v>56</v>
      </c>
      <c r="G2" s="2">
        <v>931487.87</v>
      </c>
      <c r="H2" s="2" t="s">
        <v>108</v>
      </c>
      <c r="I2" s="3">
        <v>44967.447708333333</v>
      </c>
      <c r="J2" s="2" t="s">
        <v>53</v>
      </c>
      <c r="K2" s="2" t="s">
        <v>53</v>
      </c>
      <c r="L2" s="2" t="s">
        <v>58</v>
      </c>
      <c r="M2" s="2" t="s">
        <v>59</v>
      </c>
      <c r="N2" s="2" t="s">
        <v>53</v>
      </c>
      <c r="O2" s="2" t="s">
        <v>109</v>
      </c>
      <c r="P2" s="2" t="s">
        <v>110</v>
      </c>
      <c r="Q2" s="2" t="s">
        <v>53</v>
      </c>
      <c r="R2" s="2" t="s">
        <v>62</v>
      </c>
      <c r="S2" s="2" t="s">
        <v>63</v>
      </c>
      <c r="T2" s="2" t="s">
        <v>62</v>
      </c>
      <c r="U2" s="2" t="s">
        <v>63</v>
      </c>
      <c r="V2" s="2" t="s">
        <v>111</v>
      </c>
      <c r="W2" s="2" t="s">
        <v>112</v>
      </c>
      <c r="X2" s="2" t="s">
        <v>53</v>
      </c>
      <c r="Y2" s="2" t="s">
        <v>53</v>
      </c>
      <c r="Z2" s="2" t="s">
        <v>53</v>
      </c>
      <c r="AA2" s="2">
        <v>1</v>
      </c>
      <c r="AB2" s="2" t="s">
        <v>113</v>
      </c>
      <c r="AC2" s="2" t="s">
        <v>67</v>
      </c>
      <c r="AD2" s="2" t="s">
        <v>114</v>
      </c>
      <c r="AE2" s="2" t="s">
        <v>108</v>
      </c>
      <c r="AF2" s="2" t="s">
        <v>115</v>
      </c>
      <c r="AG2" s="2" t="s">
        <v>69</v>
      </c>
      <c r="AH2" s="2" t="s">
        <v>116</v>
      </c>
      <c r="AI2" s="2" t="s">
        <v>53</v>
      </c>
      <c r="AJ2" s="2" t="s">
        <v>53</v>
      </c>
      <c r="AK2" s="2" t="s">
        <v>53</v>
      </c>
      <c r="AL2" s="2" t="s">
        <v>54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V2" s="2" t="s">
        <v>70</v>
      </c>
      <c r="AZ2" s="2" t="s">
        <v>53</v>
      </c>
      <c r="BA2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SOIRS PAYARENA BANK BRANCH REPO</vt:lpstr>
      <vt:lpstr>Stanbic IBTC BANK PLC</vt:lpstr>
      <vt:lpstr>POLARIS BANK</vt:lpstr>
      <vt:lpstr>FIRST BANK OF NIGERIA PLC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Oluwatosin Oyintare Ojerinde</cp:lastModifiedBy>
  <dcterms:created xsi:type="dcterms:W3CDTF">2023-02-11T09:01:49Z</dcterms:created>
  <dcterms:modified xsi:type="dcterms:W3CDTF">2023-02-13T07:36:50Z</dcterms:modified>
</cp:coreProperties>
</file>