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6957BD8C-00AB-42A8-8FBE-370D6C9992AC}" xr6:coauthVersionLast="47" xr6:coauthVersionMax="47" xr10:uidLastSave="{00000000-0000-0000-0000-000000000000}"/>
  <bookViews>
    <workbookView xWindow="-120" yWindow="-120" windowWidth="20730" windowHeight="11160" xr2:uid="{ADD9F83C-F4B2-4AD7-9E45-C61F68952038}"/>
  </bookViews>
  <sheets>
    <sheet name="SUMMARY" sheetId="4" r:id="rId1"/>
    <sheet name="RETAILER" sheetId="1" r:id="rId2"/>
    <sheet name="MDA" sheetId="2" r:id="rId3"/>
  </sheets>
  <definedNames>
    <definedName name="_xlnm._FilterDatabase" localSheetId="1" hidden="1">RETAILER!$A$1:$FC$36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" i="2" l="1"/>
  <c r="AZ2" i="2"/>
  <c r="BC2" i="2" l="1"/>
  <c r="BJ36" i="1"/>
  <c r="BG36" i="1" s="1"/>
  <c r="BE36" i="1"/>
  <c r="AZ36" i="1"/>
  <c r="BB36" i="1" s="1"/>
  <c r="BD36" i="1" s="1"/>
  <c r="BJ35" i="1"/>
  <c r="BG35" i="1" s="1"/>
  <c r="AZ35" i="1"/>
  <c r="BB35" i="1" s="1"/>
  <c r="BC35" i="1" s="1"/>
  <c r="BJ34" i="1"/>
  <c r="BG34" i="1" s="1"/>
  <c r="AZ34" i="1"/>
  <c r="BB34" i="1" s="1"/>
  <c r="BJ33" i="1"/>
  <c r="BG33" i="1" s="1"/>
  <c r="AZ33" i="1"/>
  <c r="BB33" i="1" s="1"/>
  <c r="BJ32" i="1"/>
  <c r="BG32" i="1" s="1"/>
  <c r="AZ32" i="1"/>
  <c r="BB32" i="1" s="1"/>
  <c r="BJ31" i="1"/>
  <c r="BG31" i="1" s="1"/>
  <c r="AZ31" i="1"/>
  <c r="BB31" i="1" s="1"/>
  <c r="BD31" i="1" s="1"/>
  <c r="BJ30" i="1"/>
  <c r="BG30" i="1" s="1"/>
  <c r="AZ30" i="1"/>
  <c r="BB30" i="1" s="1"/>
  <c r="BE30" i="1" s="1"/>
  <c r="BJ29" i="1"/>
  <c r="BG29" i="1" s="1"/>
  <c r="AZ29" i="1"/>
  <c r="BB29" i="1" s="1"/>
  <c r="BC29" i="1" s="1"/>
  <c r="BJ28" i="1"/>
  <c r="BG28" i="1" s="1"/>
  <c r="AZ28" i="1"/>
  <c r="BB28" i="1" s="1"/>
  <c r="BE28" i="1" s="1"/>
  <c r="BJ27" i="1"/>
  <c r="BG27" i="1" s="1"/>
  <c r="AZ27" i="1"/>
  <c r="BB27" i="1" s="1"/>
  <c r="BJ26" i="1"/>
  <c r="BG26" i="1" s="1"/>
  <c r="AZ26" i="1"/>
  <c r="BB26" i="1" s="1"/>
  <c r="BJ25" i="1"/>
  <c r="BG25" i="1"/>
  <c r="AZ25" i="1"/>
  <c r="BB25" i="1" s="1"/>
  <c r="BC25" i="1" s="1"/>
  <c r="BJ24" i="1"/>
  <c r="BG24" i="1"/>
  <c r="AZ24" i="1"/>
  <c r="BB24" i="1" s="1"/>
  <c r="BE24" i="1" s="1"/>
  <c r="BJ23" i="1"/>
  <c r="BG23" i="1"/>
  <c r="AZ23" i="1"/>
  <c r="BB23" i="1" s="1"/>
  <c r="BC23" i="1" s="1"/>
  <c r="BJ22" i="1"/>
  <c r="BG22" i="1" s="1"/>
  <c r="AZ22" i="1"/>
  <c r="BB22" i="1" s="1"/>
  <c r="BJ21" i="1"/>
  <c r="BG21" i="1" s="1"/>
  <c r="AZ21" i="1"/>
  <c r="BB21" i="1" s="1"/>
  <c r="BJ20" i="1"/>
  <c r="BG20" i="1" s="1"/>
  <c r="AZ20" i="1"/>
  <c r="BB20" i="1" s="1"/>
  <c r="BJ19" i="1"/>
  <c r="BG19" i="1"/>
  <c r="AZ19" i="1"/>
  <c r="BB19" i="1" s="1"/>
  <c r="BJ18" i="1"/>
  <c r="BG18" i="1"/>
  <c r="AZ18" i="1"/>
  <c r="BB18" i="1" s="1"/>
  <c r="BE18" i="1" s="1"/>
  <c r="BJ17" i="1"/>
  <c r="BG17" i="1" s="1"/>
  <c r="AZ17" i="1"/>
  <c r="BB17" i="1" s="1"/>
  <c r="BC17" i="1" s="1"/>
  <c r="BJ16" i="1"/>
  <c r="BG16" i="1"/>
  <c r="AZ16" i="1"/>
  <c r="BB16" i="1" s="1"/>
  <c r="BE16" i="1" s="1"/>
  <c r="BJ15" i="1"/>
  <c r="BG15" i="1" s="1"/>
  <c r="AZ15" i="1"/>
  <c r="BB15" i="1" s="1"/>
  <c r="BC15" i="1" s="1"/>
  <c r="BJ14" i="1"/>
  <c r="BG14" i="1" s="1"/>
  <c r="AZ14" i="1"/>
  <c r="BB14" i="1" s="1"/>
  <c r="BJ13" i="1"/>
  <c r="BG13" i="1" s="1"/>
  <c r="AZ13" i="1"/>
  <c r="BB13" i="1" s="1"/>
  <c r="BD13" i="1" s="1"/>
  <c r="BJ12" i="1"/>
  <c r="BG12" i="1" s="1"/>
  <c r="AZ12" i="1"/>
  <c r="BB12" i="1" s="1"/>
  <c r="BD12" i="1" s="1"/>
  <c r="BJ11" i="1"/>
  <c r="BG11" i="1" s="1"/>
  <c r="AZ11" i="1"/>
  <c r="BB11" i="1" s="1"/>
  <c r="BC11" i="1" s="1"/>
  <c r="BJ10" i="1"/>
  <c r="BG10" i="1" s="1"/>
  <c r="AZ10" i="1"/>
  <c r="BB10" i="1" s="1"/>
  <c r="BJ9" i="1"/>
  <c r="BG9" i="1" s="1"/>
  <c r="AZ9" i="1"/>
  <c r="BB9" i="1" s="1"/>
  <c r="BJ8" i="1"/>
  <c r="BG8" i="1" s="1"/>
  <c r="AZ8" i="1"/>
  <c r="BB8" i="1" s="1"/>
  <c r="BJ7" i="1"/>
  <c r="BG7" i="1"/>
  <c r="AZ7" i="1"/>
  <c r="BB7" i="1" s="1"/>
  <c r="BD7" i="1" s="1"/>
  <c r="BJ6" i="1"/>
  <c r="BG6" i="1" s="1"/>
  <c r="AZ6" i="1"/>
  <c r="BB6" i="1" s="1"/>
  <c r="BE6" i="1" s="1"/>
  <c r="BJ5" i="1"/>
  <c r="BG5" i="1"/>
  <c r="AZ5" i="1"/>
  <c r="BB5" i="1" s="1"/>
  <c r="BC5" i="1" s="1"/>
  <c r="BJ4" i="1"/>
  <c r="BG4" i="1" s="1"/>
  <c r="AZ4" i="1"/>
  <c r="BB4" i="1" s="1"/>
  <c r="BE4" i="1" s="1"/>
  <c r="BJ3" i="1"/>
  <c r="BG3" i="1" s="1"/>
  <c r="AZ3" i="1"/>
  <c r="BB3" i="1" s="1"/>
  <c r="BC3" i="1" s="1"/>
  <c r="BJ2" i="1"/>
  <c r="BG2" i="1" s="1"/>
  <c r="AZ2" i="1"/>
  <c r="BB2" i="1" s="1"/>
  <c r="BB2" i="2" l="1"/>
  <c r="BC36" i="1"/>
  <c r="BD19" i="1"/>
  <c r="BE19" i="1"/>
  <c r="BC24" i="1"/>
  <c r="BE12" i="1"/>
  <c r="BE31" i="1"/>
  <c r="BE7" i="1"/>
  <c r="BC12" i="1"/>
  <c r="BD24" i="1"/>
  <c r="BE20" i="1"/>
  <c r="BD20" i="1"/>
  <c r="BC20" i="1"/>
  <c r="BE8" i="1"/>
  <c r="BD8" i="1"/>
  <c r="BC8" i="1"/>
  <c r="BE26" i="1"/>
  <c r="BC26" i="1"/>
  <c r="BD26" i="1"/>
  <c r="BE33" i="1"/>
  <c r="BD33" i="1"/>
  <c r="BC33" i="1"/>
  <c r="BE14" i="1"/>
  <c r="BD14" i="1"/>
  <c r="BC14" i="1"/>
  <c r="BE21" i="1"/>
  <c r="BD21" i="1"/>
  <c r="BC21" i="1"/>
  <c r="BE2" i="1"/>
  <c r="BD2" i="1"/>
  <c r="BC2" i="1"/>
  <c r="BE9" i="1"/>
  <c r="BD9" i="1"/>
  <c r="BC9" i="1"/>
  <c r="BD34" i="1"/>
  <c r="BC34" i="1"/>
  <c r="BE34" i="1"/>
  <c r="BD22" i="1"/>
  <c r="BC22" i="1"/>
  <c r="BE22" i="1"/>
  <c r="BD10" i="1"/>
  <c r="BC10" i="1"/>
  <c r="BE10" i="1"/>
  <c r="BE32" i="1"/>
  <c r="BD32" i="1"/>
  <c r="BC32" i="1"/>
  <c r="BC13" i="1"/>
  <c r="BD23" i="1"/>
  <c r="BE11" i="1"/>
  <c r="BE23" i="1"/>
  <c r="BD25" i="1"/>
  <c r="BE13" i="1"/>
  <c r="BC18" i="1"/>
  <c r="BE25" i="1"/>
  <c r="BC30" i="1"/>
  <c r="BD5" i="1"/>
  <c r="BD6" i="1"/>
  <c r="BC7" i="1"/>
  <c r="BD17" i="1"/>
  <c r="BD18" i="1"/>
  <c r="BC19" i="1"/>
  <c r="BD29" i="1"/>
  <c r="BD30" i="1"/>
  <c r="BC31" i="1"/>
  <c r="BC6" i="1"/>
  <c r="BD4" i="1"/>
  <c r="BC4" i="1"/>
  <c r="BE5" i="1"/>
  <c r="BD16" i="1"/>
  <c r="BC16" i="1"/>
  <c r="BE17" i="1"/>
  <c r="BD28" i="1"/>
  <c r="BC28" i="1"/>
  <c r="BE29" i="1"/>
  <c r="BE3" i="1"/>
  <c r="BD3" i="1"/>
  <c r="BE15" i="1"/>
  <c r="BD15" i="1"/>
  <c r="BE27" i="1"/>
  <c r="BD27" i="1"/>
  <c r="BD11" i="1"/>
  <c r="BC27" i="1"/>
  <c r="BD35" i="1"/>
  <c r="BE35" i="1"/>
</calcChain>
</file>

<file path=xl/sharedStrings.xml><?xml version="1.0" encoding="utf-8"?>
<sst xmlns="http://schemas.openxmlformats.org/spreadsheetml/2006/main" count="2915" uniqueCount="364">
  <si>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</si>
  <si>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</si>
  <si>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</si>
  <si>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</si>
  <si>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</si>
  <si>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</si>
  <si>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</si>
  <si>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</si>
  <si>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</si>
  <si>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</si>
  <si>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</si>
  <si>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</si>
  <si>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</si>
  <si>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</si>
  <si>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</si>
  <si>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</si>
  <si>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</si>
  <si>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</si>
  <si>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</si>
  <si>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</si>
  <si>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</si>
  <si>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</si>
  <si>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</si>
  <si>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</si>
  <si>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</si>
  <si>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</si>
  <si>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</si>
  <si>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</si>
  <si>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</si>
  <si>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</si>
  <si>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</si>
  <si>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</si>
  <si>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</si>
  <si>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</si>
  <si>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</si>
  <si>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</si>
  <si>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</si>
  <si>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</si>
  <si>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</si>
  <si>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</si>
  <si>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</si>
  <si>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</si>
  <si>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</si>
  <si>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</si>
  <si>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</si>
  <si>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</si>
  <si>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</si>
  <si>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</si>
  <si>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</si>
  <si>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</si>
  <si>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</si>
  <si>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</si>
  <si>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</si>
  <si>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</si>
  <si>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</si>
  <si>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</si>
  <si>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</si>
  <si>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</si>
  <si>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</si>
  <si>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</si>
  <si>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</si>
  <si>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</si>
  <si>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</si>
  <si>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</si>
  <si>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</si>
  <si>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</si>
  <si>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</si>
  <si>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</si>
  <si>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</si>
  <si>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</si>
  <si>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</si>
  <si>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</si>
  <si>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</si>
  <si>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</si>
  <si>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</si>
  <si>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</si>
  <si>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</si>
  <si>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</si>
  <si>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</si>
  <si>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</si>
  <si>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</si>
  <si>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</si>
  <si>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</si>
  <si>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</si>
  <si>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</si>
  <si>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</si>
  <si>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</si>
  <si>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</si>
  <si>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</si>
  <si>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</si>
  <si>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</si>
  <si>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</si>
  <si>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</si>
  <si>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</si>
  <si>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</si>
  <si>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</si>
  <si>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</si>
  <si>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</si>
  <si>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</si>
  <si>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</si>
  <si>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</si>
  <si>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</si>
  <si>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</si>
  <si>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</si>
  <si>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</si>
  <si>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</si>
  <si>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</si>
  <si>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</si>
  <si>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</si>
  <si>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</si>
  <si>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</si>
  <si>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</si>
  <si>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</si>
  <si>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</si>
  <si>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</si>
  <si>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</si>
  <si>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</si>
  <si>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</si>
  <si>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</si>
  <si>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</si>
  <si>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</si>
  <si>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</si>
  <si>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</si>
  <si>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</si>
  <si>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</si>
  <si>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</si>
  <si>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</si>
  <si>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</si>
  <si>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</si>
  <si>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</si>
  <si>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</si>
  <si>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</si>
  <si>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</si>
  <si>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</si>
  <si>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</si>
  <si>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</si>
  <si>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</si>
  <si>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</si>
  <si>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</si>
  <si>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</si>
  <si>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</si>
  <si>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</si>
  <si>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</si>
  <si>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</si>
  <si>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13/02/2023</t>
  </si>
  <si>
    <t>14/02/2023</t>
  </si>
  <si>
    <t>UP SETTLEMENT</t>
  </si>
  <si>
    <t>FIRST BANK OF NIGERIA PLC</t>
  </si>
  <si>
    <t>0006067466</t>
  </si>
  <si>
    <t>SOKOTO STATE INTERNAL REVENUE SOKOTO (SOIRS)</t>
  </si>
  <si>
    <t>2UP1SO000000097</t>
  </si>
  <si>
    <t>2UP16883</t>
  </si>
  <si>
    <t>SOKOTO ETAX  (SOBIR),SOKOTO ETAX  (SOBIR),SO,NG</t>
  </si>
  <si>
    <t>Payment</t>
  </si>
  <si>
    <t>VISA</t>
  </si>
  <si>
    <t>539923******9591</t>
  </si>
  <si>
    <t>13-02-2023 12:10:38</t>
  </si>
  <si>
    <t>ACCESS BANK (DIAMOND)</t>
  </si>
  <si>
    <t>Description:=Generic Bill|NAME:=AQUATIX PHARMACEUTICAL LIMITED|Payment Ref:=12060793484|Amount:=1500</t>
  </si>
  <si>
    <t>Description:=Generic Bill|NAME:=AQUATIX PHARMACEUTICAL LIMITED|Payment Ref:=12060793484|Amount:=150000</t>
  </si>
  <si>
    <t/>
  </si>
  <si>
    <t>+</t>
  </si>
  <si>
    <t>SC011</t>
  </si>
  <si>
    <t>Retail</t>
  </si>
  <si>
    <t>UNIFIED PAYMENTS SERVICES LTD</t>
  </si>
  <si>
    <t>APPLICATION ID=12060793484</t>
  </si>
  <si>
    <t>MAST</t>
  </si>
  <si>
    <t>3086060874</t>
  </si>
  <si>
    <t>FBHO</t>
  </si>
  <si>
    <t>GENERAL</t>
  </si>
  <si>
    <t>F</t>
  </si>
  <si>
    <t>UNIFIED PAYMENT SERVICES LTD</t>
  </si>
  <si>
    <t>NIGERIAN INTERBANK SETTLEMENT SERVICE</t>
  </si>
  <si>
    <t>SOKOTOETAX12060793484Description:=Generic BillPayment Ref:=12060793484|Amount:=150000</t>
  </si>
  <si>
    <t>SPECIAL</t>
  </si>
  <si>
    <t>N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</si>
  <si>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</si>
  <si>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</si>
  <si>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</si>
  <si>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</si>
  <si>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</si>
  <si>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</si>
  <si>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519911******6360</t>
  </si>
  <si>
    <t>13-02-2023 14:05:59</t>
  </si>
  <si>
    <t>ACCESS BANK NIGERIA PLC</t>
  </si>
  <si>
    <t>0517018001-0-MAI AKWAI ABUBAKAR-7132250242-Certificate processingND-Diploma-Certificate:4000.00</t>
  </si>
  <si>
    <t>PAYMENT REFERENCE=7132250242</t>
  </si>
  <si>
    <t>2182563847</t>
  </si>
  <si>
    <t>UBHO</t>
  </si>
  <si>
    <t>NAME:=MAI AKWAI ABUBAKAR|Payment Ref:=7132250242|Description:=0517018001-0-MAI AKWAI ABUBAKAR-7132250242-Certificate processingND-Diploma-Certificate:4000.00</t>
  </si>
  <si>
    <t>13-02-2023 12:24:56</t>
  </si>
  <si>
    <t>0517018001-0-TUKUR MALLAM ABUBAKARA-1421073734-Certificate processingND-Diploma-Certificate:4000.00</t>
  </si>
  <si>
    <t>PAYMENT REFERENCE=1421073734</t>
  </si>
  <si>
    <t>NAME:=TUKUR MALLAM ABUBAKARA|Payment Ref:=1421073734|Description:=0517018001-0-TUKUR MALLAM ABUBAKARA-1421073734-Certificate processingND-Diploma-Certificate:4000.00</t>
  </si>
  <si>
    <t>2UP17972</t>
  </si>
  <si>
    <t>539923******4562</t>
  </si>
  <si>
    <t>13-02-2023 15:02:21</t>
  </si>
  <si>
    <t>0517018001-104830-SIDDIKU ABUBAKAR-7632343837-NotificationProcessingFee:2000.00</t>
  </si>
  <si>
    <t>PAYMENT REFERENCE=7632343837</t>
  </si>
  <si>
    <t>3139077233</t>
  </si>
  <si>
    <t>NAME:=SIDDIKU ABUBAKAR|Payment Ref:=7632343837|Description:=0517018001-104830-SIDDIKU ABUBAKAR-7632343837-NotificationProcessingFee:2000.00</t>
  </si>
  <si>
    <t>13-02-2023 10:09:26</t>
  </si>
  <si>
    <t>0517018001-104930-BASIRU SANI-2560031277-NotificationProcessingFee:2000.00</t>
  </si>
  <si>
    <t>PAYMENT REFERENCE=2560031277</t>
  </si>
  <si>
    <t>NAME:=BASIRU SANI|Payment Ref:=2560031277|Description:=0517018001-104930-BASIRU SANI-2560031277-NotificationProcessingFee:2000.00</t>
  </si>
  <si>
    <t>519911******9891</t>
  </si>
  <si>
    <t>13-02-2023 13:32:33</t>
  </si>
  <si>
    <t>0517018001-107547-GARBA BILYAMINU-9007666447-NotificationProcessingFee:2000.00</t>
  </si>
  <si>
    <t>PAYMENT REFERENCE=9007666447</t>
  </si>
  <si>
    <t>2279841245</t>
  </si>
  <si>
    <t>NAME:=GARBA BILYAMINU|Payment Ref:=9007666447|Description:=0517018001-107547-GARBA BILYAMINU-9007666447-NotificationProcessingFee:2000.00</t>
  </si>
  <si>
    <t>13-02-2023 13:14:05</t>
  </si>
  <si>
    <t>0517018001-107840-RADIAT LAWAL-2727826452-NotificationProcessingFee:2000.00</t>
  </si>
  <si>
    <t>PAYMENT REFERENCE=2727826452</t>
  </si>
  <si>
    <t>NAME:=RADIAT LAWAL|Payment Ref:=2727826452|Description:=0517018001-107840-RADIAT LAWAL-2727826452-NotificationProcessingFee:2000.00</t>
  </si>
  <si>
    <t>13-02-2023 14:30:10</t>
  </si>
  <si>
    <t>0517018001-11437-SADIYA YUSUF-4883815814-Certificate processingND-Diploma-Certificate:4000.00</t>
  </si>
  <si>
    <t>PAYMENT REFERENCE=4883815814</t>
  </si>
  <si>
    <t>NAME:=SADIYA YUSUF|Payment Ref:=4883815814|Description:=0517018001-11437-SADIYA YUSUF-4883815814-Certificate processingND-Diploma-Certificate:4000.00</t>
  </si>
  <si>
    <t>13-02-2023 13:52:22</t>
  </si>
  <si>
    <t>0517018001-115769-SANUSI UMAR RABAH-2204734249-NotificationProcessingFee:2000.00</t>
  </si>
  <si>
    <t>PAYMENT REFERENCE=2204734249</t>
  </si>
  <si>
    <t>NAME:=SANUSI UMAR RABAH|Payment Ref:=2204734249|Description:=0517018001-115769-SANUSI UMAR RABAH-2204734249-NotificationProcessingFee:2000.00</t>
  </si>
  <si>
    <t>13-02-2023 14:01:55</t>
  </si>
  <si>
    <t>0517018001-13209-HASSAN LATIFAT-2289380279-Certificate processingND-Diploma-Certificate:4000.00</t>
  </si>
  <si>
    <t>PAYMENT REFERENCE=2289380279</t>
  </si>
  <si>
    <t>NAME:=HASSAN LATIFAT|Payment Ref:=2289380279|Description:=0517018001-13209-HASSAN LATIFAT-2289380279-Certificate processingND-Diploma-Certificate:4000.00</t>
  </si>
  <si>
    <t>13-02-2023 10:49:35</t>
  </si>
  <si>
    <t>0517018001-141644-ABDULJABBAR  AHMAD-1439893490-AcceptanceFee:2500.00</t>
  </si>
  <si>
    <t>PAYMENT REFERENCE=1439893490</t>
  </si>
  <si>
    <t>NAME:=ABDULJABBAR  AHMAD|Payment Ref:=1439893490|Description:=0517018001-141644-ABDULJABBAR  AHMAD-1439893490-AcceptanceFee:2500.00</t>
  </si>
  <si>
    <t>13-02-2023 12:27:16</t>
  </si>
  <si>
    <t>0517018001-141748-ALIYU TUKUR ALHAJI-4194963466-AcceptanceFee:2500.00</t>
  </si>
  <si>
    <t>PAYMENT REFERENCE=4194963466</t>
  </si>
  <si>
    <t>NAME:=ALIYU TUKUR ALHAJI|Payment Ref:=4194963466|Description:=0517018001-141748-ALIYU TUKUR ALHAJI-4194963466-AcceptanceFee:2500.00</t>
  </si>
  <si>
    <t>13-02-2023 11:39:13</t>
  </si>
  <si>
    <t>0517018001-141787-RAKIYA ALHAJI ABUBAKAR-2796105019-AcceptanceFee:2500.00</t>
  </si>
  <si>
    <t>PAYMENT REFERENCE=2796105019</t>
  </si>
  <si>
    <t>NAME:=RAKIYA ALHAJI ABUBAKAR|Payment Ref:=2796105019|Description:=0517018001-141787-RAKIYA ALHAJI ABUBAKAR-2796105019-AcceptanceFee:2500.00</t>
  </si>
  <si>
    <t>13-02-2023 10:46:35</t>
  </si>
  <si>
    <t>0517018001-141812-ALHASSAN MUHAMMAD AMINU-1325942543-AcceptanceFee:2500.00</t>
  </si>
  <si>
    <t>PAYMENT REFERENCE=1325942543</t>
  </si>
  <si>
    <t>NAME:=ALHASSAN MUHAMMAD AMINU|Payment Ref:=1325942543|Description:=0517018001-141812-ALHASSAN MUHAMMAD AMINU-1325942543-AcceptanceFee:2500.00</t>
  </si>
  <si>
    <t>13-02-2023 13:07:53</t>
  </si>
  <si>
    <t>0517018001-141988-HABIBU HARUNA-2382853025-AcceptanceFee:2500.00</t>
  </si>
  <si>
    <t>PAYMENT REFERENCE=2382853025</t>
  </si>
  <si>
    <t>NAME:=HABIBU HARUNA|Payment Ref:=2382853025|Description:=0517018001-141988-HABIBU HARUNA-2382853025-AcceptanceFee:2500.00</t>
  </si>
  <si>
    <t>13-02-2023 10:53:12</t>
  </si>
  <si>
    <t>0517018001-142026-AUWALU MU'AZZAM-2127717537-AcceptanceFee:2500.00</t>
  </si>
  <si>
    <t>PAYMENT REFERENCE=2127717537</t>
  </si>
  <si>
    <t>NAME:=AUWALU MU'AZZAM|Payment Ref:=2127717537|Description:=0517018001-142026-AUWALU MU'AZZAM-2127717537-AcceptanceFee:2500.00</t>
  </si>
  <si>
    <t>13-02-2023 12:21:54</t>
  </si>
  <si>
    <t>0517018001-142142-ABDULRAHMAN TUKUR-3269397494-AcceptanceFee:2500.00</t>
  </si>
  <si>
    <t>PAYMENT REFERENCE=3269397494</t>
  </si>
  <si>
    <t>NAME:=ABDULRAHMAN TUKUR|Payment Ref:=3269397494|Description:=0517018001-142142-ABDULRAHMAN TUKUR-3269397494-AcceptanceFee:2500.00</t>
  </si>
  <si>
    <t>13-02-2023 10:44:07</t>
  </si>
  <si>
    <t>0517018001-142161-ABDULHAMID TAHIR MUSA-9588700008-AcceptanceFee:2500.00</t>
  </si>
  <si>
    <t>PAYMENT REFERENCE=9588700008</t>
  </si>
  <si>
    <t>NAME:=ABDULHAMID TAHIR MUSA|Payment Ref:=9588700008|Description:=0517018001-142161-ABDULHAMID TAHIR MUSA-9588700008-AcceptanceFee:2500.00</t>
  </si>
  <si>
    <t>13-02-2023 09:55:18</t>
  </si>
  <si>
    <t>0517018001-143152-BELLO NAJIBULLAHI AHMAD-2554451228--SalesOfForms:2700-PortalAccessFee:1000</t>
  </si>
  <si>
    <t>PAYMENT REFERENCE=2554451228</t>
  </si>
  <si>
    <t>NAME:=BELLO NAJIBULLAHI AHMAD|Payment Ref:=2554451228|Description:=0517018001-143152-BELLO NAJIBULLAHI AHMAD-2554451228--SalesOfForms:2700-PortalAccessFee:1000</t>
  </si>
  <si>
    <t>13-02-2023 10:55:26</t>
  </si>
  <si>
    <t>0517018001-143158-NASIRU ALHAJI FARUK-1245451771--SalesOfForms:2700-PortalAccessFee:1000</t>
  </si>
  <si>
    <t>PAYMENT REFERENCE=1245451771</t>
  </si>
  <si>
    <t>NAME:=NASIRU ALHAJI FARUK|Payment Ref:=1245451771|Description:=0517018001-143158-NASIRU ALHAJI FARUK-1245451771--SalesOfForms:2700-PortalAccessFee:1000</t>
  </si>
  <si>
    <t>13-02-2023 11:11:54</t>
  </si>
  <si>
    <t>0517018001-143161-SARATU IBRAHIM-5633998287--SalesOfForms:2700-PortalAccessFee:1000</t>
  </si>
  <si>
    <t>PAYMENT REFERENCE=5633998287</t>
  </si>
  <si>
    <t>NAME:=SARATU IBRAHIM|Payment Ref:=5633998287|Description:=0517018001-143161-SARATU IBRAHIM-5633998287--SalesOfForms:2700-PortalAccessFee:1000</t>
  </si>
  <si>
    <t>13-02-2023 12:06:34</t>
  </si>
  <si>
    <t>0517018001-143168-SALEH AMADU-7662887216--SalesOfForms:2700-PortalAccessFee:1000</t>
  </si>
  <si>
    <t>PAYMENT REFERENCE=7662887216</t>
  </si>
  <si>
    <t>NAME:=SALEH AMADU|Payment Ref:=7662887216|Description:=0517018001-143168-SALEH AMADU-7662887216--SalesOfForms:2700-PortalAccessFee:1000</t>
  </si>
  <si>
    <t>13-02-2023 12:32:05</t>
  </si>
  <si>
    <t>0517018001-143173-MOHAMMED ILIYASU-2283646980--SalesOfForms:2700-PortalAccessFee:1000</t>
  </si>
  <si>
    <t>PAYMENT REFERENCE=2283646980</t>
  </si>
  <si>
    <t>NAME:=MOHAMMED ILIYASU|Payment Ref:=2283646980|Description:=0517018001-143173-MOHAMMED ILIYASU-2283646980--SalesOfForms:2700-PortalAccessFee:1000</t>
  </si>
  <si>
    <t>13-02-2023 12:51:30</t>
  </si>
  <si>
    <t>0517018001-143178-MUSA AUWAL-1997313310--SalesOfForms:2700-PortalAccessFee:1000</t>
  </si>
  <si>
    <t>PAYMENT REFERENCE=1997313310</t>
  </si>
  <si>
    <t>NAME:=MUSA AUWAL|Payment Ref:=1997313310|Description:=0517018001-143178-MUSA AUWAL-1997313310--SalesOfForms:2700-PortalAccessFee:1000</t>
  </si>
  <si>
    <t>13-02-2023 13:36:22</t>
  </si>
  <si>
    <t>0517018001-143184-ADEBISI DAMILOLA-2081181957--SalesOfForms:2700-PortalAccessFee:1000</t>
  </si>
  <si>
    <t>PAYMENT REFERENCE=2081181957</t>
  </si>
  <si>
    <t>NAME:=ADEBISI DAMILOLA|Payment Ref:=2081181957|Description:=0517018001-143184-ADEBISI DAMILOLA-2081181957--SalesOfForms:2700-PortalAccessFee:1000</t>
  </si>
  <si>
    <t>13-02-2023 13:25:24</t>
  </si>
  <si>
    <t>0517018001-143186-FRANCIS MABEL-1982230837--SalesOfForms:2700-PortalAccessFee:1000</t>
  </si>
  <si>
    <t>PAYMENT REFERENCE=1982230837</t>
  </si>
  <si>
    <t>NAME:=FRANCIS MABEL|Payment Ref:=1982230837|Description:=0517018001-143186-FRANCIS MABEL-1982230837--SalesOfForms:2700-PortalAccessFee:1000</t>
  </si>
  <si>
    <t>13-02-2023 14:35:38</t>
  </si>
  <si>
    <t>0517018001-143190-IDRIS BELLO AHMAD-1904129559--SalesOfForms:2700-PortalAccessFee:1000</t>
  </si>
  <si>
    <t>PAYMENT REFERENCE=1904129559</t>
  </si>
  <si>
    <t>NAME:=IDRIS BELLO AHMAD|Payment Ref:=1904129559|Description:=0517018001-143190-IDRIS BELLO AHMAD-1904129559--SalesOfForms:2700-PortalAccessFee:1000</t>
  </si>
  <si>
    <t>13-02-2023 13:52:52</t>
  </si>
  <si>
    <t>0517018001-143191-KHALID ABDULWAHID MUHAMMAD-1683068490--SalesOfForms:2700-PortalAccessFee:1000</t>
  </si>
  <si>
    <t>PAYMENT REFERENCE=1683068490</t>
  </si>
  <si>
    <t>NAME:=KHALID ABDULWAHID MUHAMMAD|Payment Ref:=1683068490|Description:=0517018001-143191-KHALID ABDULWAHID MUHAMMAD-1683068490--SalesOfForms:2700-PortalAccessFee:1000</t>
  </si>
  <si>
    <t>13-02-2023 14:12:29</t>
  </si>
  <si>
    <t>0517018001-143193-SARATU YUSUF-8316321375--SalesOfForms:2700-PortalAccessFee:1000</t>
  </si>
  <si>
    <t>PAYMENT REFERENCE=8316321375</t>
  </si>
  <si>
    <t>NAME:=SARATU YUSUF|Payment Ref:=8316321375|Description:=0517018001-143193-SARATU YUSUF-8316321375--SalesOfForms:2700-PortalAccessFee:1000</t>
  </si>
  <si>
    <t>13-02-2023 15:19:50</t>
  </si>
  <si>
    <t>0517018001-143198-ABDULLAHI SABO-2639635593--SalesOfForms:2700-PortalAccessFee:1000</t>
  </si>
  <si>
    <t>PAYMENT REFERENCE=2639635593</t>
  </si>
  <si>
    <t>NAME:=ABDULLAHI SABO|Payment Ref:=2639635593|Description:=0517018001-143198-ABDULLAHI SABO-2639635593--SalesOfForms:2700-PortalAccessFee:1000</t>
  </si>
  <si>
    <t>13-02-2023 15:50:21</t>
  </si>
  <si>
    <t>0517018001-143199-YAKUBU JAFAR-1881140460--SalesOfForms:2700-PortalAccessFee:1000</t>
  </si>
  <si>
    <t>PAYMENT REFERENCE=1881140460</t>
  </si>
  <si>
    <t>NAME:=YAKUBU JAFAR|Payment Ref:=1881140460|Description:=0517018001-143199-YAKUBU JAFAR-1881140460--SalesOfForms:2700-PortalAccessFee:1000</t>
  </si>
  <si>
    <t>GTBANK PLC</t>
  </si>
  <si>
    <t>539983******9164</t>
  </si>
  <si>
    <t>13-02-2023 14:58:41</t>
  </si>
  <si>
    <t>0517018001-3202-HANYA BLESSING-2587371753-Certificate processingND-Diploma-Certificate:4000.00</t>
  </si>
  <si>
    <t>PAYMENT REFERENCE=2587371753</t>
  </si>
  <si>
    <t>352035288601005900</t>
  </si>
  <si>
    <t>GTHO</t>
  </si>
  <si>
    <t>NAME:=HANYA BLESSING|Payment Ref:=2587371753|Description:=0517018001-3202-HANYA BLESSING-2587371753-Certificate processingND-Diploma-Certificate:4000.00</t>
  </si>
  <si>
    <t>13-02-2023 12:03:24</t>
  </si>
  <si>
    <t>0517018001-61556-MARY SIMON-9722240771-NotificationProcessingFee:2000.00</t>
  </si>
  <si>
    <t>PAYMENT REFERENCE=9722240771</t>
  </si>
  <si>
    <t>NAME:=MARY SIMON|Payment Ref:=9722240771|Description:=0517018001-61556-MARY SIMON-9722240771-NotificationProcessingFee:2000.00</t>
  </si>
  <si>
    <t>Sokoto IGR Schools on POS,SO,SO,NG</t>
  </si>
  <si>
    <t>418745******1390</t>
  </si>
  <si>
    <t>13-02-2023 10:39:41</t>
  </si>
  <si>
    <t>0517018001-83841-SIMPA SAMSON OLUWATOBI-2238729829-NotificationProcessingFee:2000.00</t>
  </si>
  <si>
    <t>PAYMENT REFERENCE=2238729829</t>
  </si>
  <si>
    <t>1641595917</t>
  </si>
  <si>
    <t>ACCE</t>
  </si>
  <si>
    <t>NAME:=SIMPA SAMSON OLUWATOBI|Payment Ref:=2238729829|Description:=0517018001-83841-SIMPA SAMSON OLUWATOBI-2238729829-NotificationProcessingFee:2000.00</t>
  </si>
  <si>
    <t>519911******3899</t>
  </si>
  <si>
    <t>13-02-2023 10:13:51</t>
  </si>
  <si>
    <t>0517018001-88675-KASIMU YUSUF-2161336488-NotificationProcessingFee:2000.00</t>
  </si>
  <si>
    <t>PAYMENT REFERENCE=2161336488</t>
  </si>
  <si>
    <t>2064953492</t>
  </si>
  <si>
    <t>NAME:=KASIMU YUSUF|Payment Ref:=2161336488|Description:=0517018001-88675-KASIMU YUSUF-2161336488-NotificationProcessingFee:2000.00</t>
  </si>
  <si>
    <t>13-02-2023 14:27:45</t>
  </si>
  <si>
    <t>0517018001-94725-AMINU YUSUF -2178282112-NotificationProcessingFee:2000.00</t>
  </si>
  <si>
    <t>PAYMENT REFERENCE=2178282112</t>
  </si>
  <si>
    <t>NAME:=AMINU YUSUF |Payment Ref:=2178282112|Description:=0517018001-94725-AMINU YUSUF -2178282112-NotificationProcessingFee:2000.00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</si>
  <si>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</si>
  <si>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</si>
  <si>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</si>
  <si>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</si>
  <si>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</si>
  <si>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</si>
  <si>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</si>
  <si>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</si>
  <si>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</si>
  <si>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</si>
  <si>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</si>
  <si>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</si>
  <si>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</si>
  <si>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</si>
  <si>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</si>
  <si>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</si>
  <si>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</si>
  <si>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</si>
  <si>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</si>
  <si>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</si>
  <si>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</si>
  <si>
    <t>Count of AMT DUE ACCREDITATION FEES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</si>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</sst>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5" fillId="2" borderId="0" xfId="1" applyFont="1" applyFill="1"/>
    <xf numFmtId="43" fontId="0" fillId="7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1.421258449074" createdVersion="8" refreshedVersion="8" minRefreshableVersion="3" recordCount="35" xr:uid="{A0599A98-A260-455C-956C-CC74E99494C8}">
  <cacheSource type="worksheet">
    <worksheetSource ref="A1:FC36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56672128" maxValue="9860546315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1">
        <s v="UMARU ALI SHINKAFI POLYTECHNIC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4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54" maxValue="35057"/>
    </cacheField>
    <cacheField name="APPROVAL CODE" numFmtId="0">
      <sharedItems containsSemiMixedTypes="0" containsString="0" containsNumber="1" containsInteger="1" minValue="208169" maxValue="978521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24358156" maxValue="2624999657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964763" maxValue="8271374"/>
    </cacheField>
    <cacheField name="SEQUENCE NUMBER" numFmtId="0">
      <sharedItems containsSemiMixedTypes="0" containsString="0" containsNumber="1" containsInteger="1" minValue="0" maxValue="0"/>
    </cacheField>
    <cacheField name="INVOICENUM" numFmtId="0">
      <sharedItems/>
    </cacheField>
    <cacheField name="TRANNUMBER" numFmtId="0">
      <sharedItems containsSemiMixedTypes="0" containsString="0" containsNumber="1" containsInteger="1" minValue="9856672128" maxValue="9860546315"/>
    </cacheField>
    <cacheField name="ORIGID" numFmtId="0">
      <sharedItems containsSemiMixedTypes="0" containsString="0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110057" maxValue="756877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56672128" maxValue="9860546315"/>
    </cacheField>
    <cacheField name="ISS_STAN" numFmtId="0">
      <sharedItems containsSemiMixedTypes="0" containsString="0" containsNumber="1" containsInteger="1" minValue="9856672128" maxValue="9860546315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4350"/>
    </cacheField>
    <cacheField name="ORIGINALAMOUNT" numFmtId="0">
      <sharedItems containsSemiMixedTypes="0" containsString="0" containsNumber="1" containsInteger="1" minValue="2350" maxValue="4350"/>
    </cacheField>
    <cacheField name="AMOUNT DUE LESS PORTAL ACCESS FEE &amp; ACREDITATION" numFmtId="0">
      <sharedItems containsSemiMixedTypes="0" containsString="0" containsNumber="1" containsInteger="1" minValue="2350" maxValue="4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4000"/>
    </cacheField>
    <cacheField name="AMT DUE SOKOTO" numFmtId="0">
      <sharedItems containsSemiMixedTypes="0" containsString="0" containsNumber="1" minValue="352.00000000000006" maxValue="704.00000000000011"/>
    </cacheField>
    <cacheField name="AMT DUE SCHOOLS" numFmtId="0">
      <sharedItems containsSemiMixedTypes="0" containsString="0" containsNumber="1" containsInteger="1" minValue="1600" maxValue="3200"/>
    </cacheField>
    <cacheField name="AMT DUE IDS" numFmtId="0">
      <sharedItems containsSemiMixedTypes="0" containsString="0" containsNumber="1" minValue="48" maxValue="9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 count="1">
        <m/>
      </sharedItems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4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21.75"/>
    </cacheField>
    <cacheField name="VATCHARGE" numFmtId="0">
      <sharedItems containsSemiMixedTypes="0" containsString="0" containsNumber="1" minValue="0.88" maxValue="1.63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4326.6188000000002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8.6999999999999993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8.6999999999999993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2.61"/>
    </cacheField>
    <cacheField name="ISSUERVAT VALUE" numFmtId="0">
      <sharedItems containsSemiMixedTypes="0" containsString="0" containsNumber="1" minValue="0.11" maxValue="0.2"/>
    </cacheField>
    <cacheField name="ISSUER OBLIGATION" numFmtId="0">
      <sharedItems containsSemiMixedTypes="0" containsString="0" containsNumber="1" minValue="2348.48" maxValue="4350.42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2.1749999999999998"/>
    </cacheField>
    <cacheField name="PTSPVAT" numFmtId="0">
      <sharedItems containsSemiMixedTypes="0" containsString="0" containsNumber="1" minValue="0.09" maxValue="0.16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0.65249999999999997"/>
    </cacheField>
    <cacheField name="PTSAVAT" numFmtId="0">
      <sharedItems containsSemiMixedTypes="0" containsString="0" containsNumber="1" minValue="0.03" maxValue="0.0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0.65249999999999997"/>
    </cacheField>
    <cacheField name="ACQUIRERVAT" numFmtId="0">
      <sharedItems containsSemiMixedTypes="0" containsString="0" containsNumber="1" minValue="0.03" maxValue="0.0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5"/>
    </cacheField>
    <cacheField name="PROCESSINGVAT" numFmtId="0">
      <sharedItems containsSemiMixedTypes="0" containsString="0" containsNumber="1" minValue="0" maxValue="0.38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0.435"/>
    </cacheField>
    <cacheField name="SWITCHVAT" numFmtId="0">
      <sharedItems containsSemiMixedTypes="0" containsString="0" containsNumber="1" minValue="0.02" maxValue="0.03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2.1749999999999998"/>
    </cacheField>
    <cacheField name="TERMINALOWNERVAT" numFmtId="0">
      <sharedItems containsSemiMixedTypes="0" containsString="0" containsNumber="1" minValue="0.09" maxValue="0.16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13.05"/>
    </cacheField>
    <cacheField name="VAT MARGIN" numFmtId="0">
      <sharedItems containsSemiMixedTypes="0" containsString="0" containsNumber="1" minValue="0.51" maxValue="0.98"/>
    </cacheField>
    <cacheField name="TWCMS CREDIT ACCOUNT" numFmtId="0">
      <sharedItems containsSemiMixedTypes="0" containsString="0" containsNumber="1" containsInteger="1" minValue="2.0020566090040005E+19" maxValue="2.0020566090040005E+19"/>
    </cacheField>
    <cacheField name="TWCMS DEBIT ACCOUNT" numFmtId="0">
      <sharedItems containsSemiMixedTypes="0" containsString="0" containsNumber="1" containsInteger="1" minValue="3.0040566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8.48" maxValue="4350.42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13/02/2023"/>
    <s v="14/02/2023"/>
    <n v="985947820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VISA"/>
    <s v="519911******6360"/>
    <s v="13-02-2023 14:05:59"/>
    <n v="35056"/>
    <n v="243597"/>
    <s v="ACCESS BANK NIGERIA PLC"/>
    <s v="13/02/2023"/>
    <n v="2624914753"/>
    <s v="0517018001-0-MAI AKWAI ABUBAKAR-7132250242-Certificate processingND-Diploma-Certificate:4000.00"/>
    <s v="0517018001-0-MAI AKWAI ABUBAKAR-7132250242-Certificate processingND-Diploma-Certificate:4000.00"/>
    <n v="7474084"/>
    <n v="0"/>
    <s v=""/>
    <n v="985947820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132250242"/>
    <n v="566"/>
    <n v="243597"/>
    <n v="566"/>
    <n v="9859478200"/>
    <n v="9859478200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MAI AKWAI ABUBAKAR-7132250242-Certificate processingND-Diploma-Certificate:4000.00"/>
    <s v="0517018001-0-MAI AKWAI ABUBAKAR-7132250242-Certificate processingND-Diploma-Certificate:4000.00"/>
    <s v="PAYMENT REFERENCE=7132250242"/>
    <s v="NAME:=MAI AKWAI ABUBAKAR|Payment Ref:=7132250242|Description:=0517018001-0-MAI AKWAI ABUBAKAR-7132250242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3/02/2023"/>
    <s v="14/02/2023"/>
    <n v="9858338684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VISA"/>
    <s v="519911******6360"/>
    <s v="13-02-2023 12:24:56"/>
    <n v="35056"/>
    <n v="228291"/>
    <s v="ACCESS BANK NIGERIA PLC"/>
    <s v="13/02/2023"/>
    <n v="2624836671"/>
    <s v="0517018001-0-TUKUR MALLAM ABUBAKARA-1421073734-Certificate processingND-Diploma-Certificate:4000.00"/>
    <s v="0517018001-0-TUKUR MALLAM ABUBAKARA-1421073734-Certificate processingND-Diploma-Certificate:4000.00"/>
    <n v="7474084"/>
    <n v="0"/>
    <s v=""/>
    <n v="985833868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21073734"/>
    <n v="566"/>
    <n v="228291"/>
    <n v="566"/>
    <n v="9858338684"/>
    <n v="9858338684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TUKUR MALLAM ABUBAKARA-1421073734-Certificate processingND-Diploma-Certificate:4000.00"/>
    <s v="0517018001-0-TUKUR MALLAM ABUBAKARA-1421073734-Certificate processingND-Diploma-Certificate:4000.00"/>
    <s v="PAYMENT REFERENCE=1421073734"/>
    <s v="NAME:=TUKUR MALLAM ABUBAKARA|Payment Ref:=1421073734|Description:=0517018001-0-TUKUR MALLAM ABUBAKARA-1421073734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3/02/2023"/>
    <s v="14/02/2023"/>
    <n v="986004498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VISA"/>
    <s v="539923******4562"/>
    <s v="13-02-2023 15:02:21"/>
    <n v="35057"/>
    <n v="571552"/>
    <s v="ACCESS BANK (DIAMOND)"/>
    <s v="13/02/2023"/>
    <n v="2624942177"/>
    <s v="0517018001-104830-SIDDIKU ABUBAKAR-7632343837-NotificationProcessingFee:2000.00"/>
    <s v="0517018001-104830-SIDDIKU ABUBAKAR-7632343837-NotificationProcessingFee:2000.00"/>
    <n v="7598735"/>
    <n v="0"/>
    <s v=""/>
    <n v="986004498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7632343837"/>
    <n v="566"/>
    <n v="571552"/>
    <n v="566"/>
    <n v="9860044987"/>
    <n v="9860044987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4830-SIDDIKU ABUBAKAR-7632343837-NotificationProcessingFee:2000.00"/>
    <s v="0517018001-104830-SIDDIKU ABUBAKAR-7632343837-NotificationProcessingFee:2000.00"/>
    <s v="PAYMENT REFERENCE=7632343837"/>
    <s v="NAME:=SIDDIKU ABUBAKAR|Payment Ref:=7632343837|Description:=0517018001-104830-SIDDIKU ABUBAKAR-7632343837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13/02/2023"/>
    <s v="14/02/2023"/>
    <n v="985681678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VISA"/>
    <s v="519911******6360"/>
    <s v="13-02-2023 10:09:26"/>
    <n v="35054"/>
    <n v="605375"/>
    <s v="ACCESS BANK NIGERIA PLC"/>
    <s v="13/02/2023"/>
    <n v="2624375563"/>
    <s v="0517018001-104930-BASIRU SANI-2560031277-NotificationProcessingFee:2000.00"/>
    <s v="0517018001-104930-BASIRU SANI-2560031277-NotificationProcessingFee:2000.00"/>
    <n v="7400822"/>
    <n v="0"/>
    <s v=""/>
    <n v="985681678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60031277"/>
    <n v="566"/>
    <n v="605375"/>
    <n v="566"/>
    <n v="9856816783"/>
    <n v="9856816783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4930-BASIRU SANI-2560031277-NotificationProcessingFee:2000.00"/>
    <s v="0517018001-104930-BASIRU SANI-2560031277-NotificationProcessingFee:2000.00"/>
    <s v="PAYMENT REFERENCE=2560031277"/>
    <s v="NAME:=BASIRU SANI|Payment Ref:=2560031277|Description:=0517018001-104930-BASIRU SANI-2560031277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3/02/2023"/>
    <s v="14/02/2023"/>
    <n v="9859113104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VISA"/>
    <s v="519911******9891"/>
    <s v="13-02-2023 13:32:33"/>
    <n v="35056"/>
    <n v="237764"/>
    <s v="ACCESS BANK NIGERIA PLC"/>
    <s v="13/02/2023"/>
    <n v="2624894921"/>
    <s v="0517018001-107547-GARBA BILYAMINU-9007666447-NotificationProcessingFee:2000.00"/>
    <s v="0517018001-107547-GARBA BILYAMINU-9007666447-NotificationProcessingFee:2000.00"/>
    <n v="7474084"/>
    <n v="0"/>
    <s v=""/>
    <n v="985911310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007666447"/>
    <n v="566"/>
    <n v="237764"/>
    <n v="566"/>
    <n v="9859113104"/>
    <n v="9859113104"/>
    <s v="MAST"/>
    <s v="2279841245"/>
    <s v=""/>
    <s v="U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7547-GARBA BILYAMINU-9007666447-NotificationProcessingFee:2000.00"/>
    <s v="0517018001-107547-GARBA BILYAMINU-9007666447-NotificationProcessingFee:2000.00"/>
    <s v="PAYMENT REFERENCE=9007666447"/>
    <s v="NAME:=GARBA BILYAMINU|Payment Ref:=9007666447|Description:=0517018001-107547-GARBA BILYAMINU-9007666447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3/02/2023"/>
    <s v="14/02/2023"/>
    <n v="985889582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VISA"/>
    <s v="519911******6360"/>
    <s v="13-02-2023 13:14:05"/>
    <n v="35056"/>
    <n v="234810"/>
    <s v="ACCESS BANK NIGERIA PLC"/>
    <s v="13/02/2023"/>
    <n v="2624878971"/>
    <s v="0517018001-107840-RADIAT LAWAL-2727826452-NotificationProcessingFee:2000.00"/>
    <s v="0517018001-107840-RADIAT LAWAL-2727826452-NotificationProcessingFee:2000.00"/>
    <n v="7474084"/>
    <n v="0"/>
    <s v=""/>
    <n v="985889582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27826452"/>
    <n v="566"/>
    <n v="234810"/>
    <n v="566"/>
    <n v="9858895826"/>
    <n v="9858895826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7840-RADIAT LAWAL-2727826452-NotificationProcessingFee:2000.00"/>
    <s v="0517018001-107840-RADIAT LAWAL-2727826452-NotificationProcessingFee:2000.00"/>
    <s v="PAYMENT REFERENCE=2727826452"/>
    <s v="NAME:=RADIAT LAWAL|Payment Ref:=2727826452|Description:=0517018001-107840-RADIAT LAWAL-2727826452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3/02/2023"/>
    <s v="14/02/2023"/>
    <n v="985974438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VISA"/>
    <s v="539923******4562"/>
    <s v="13-02-2023 14:30:10"/>
    <n v="35056"/>
    <n v="566120"/>
    <s v="ACCESS BANK (DIAMOND)"/>
    <s v="13/02/2023"/>
    <n v="2624927428"/>
    <s v="0517018001-11437-SADIYA YUSUF-4883815814-Certificate processingND-Diploma-Certificate:4000.00"/>
    <s v="0517018001-11437-SADIYA YUSUF-4883815814-Certificate processingND-Diploma-Certificate:4000.00"/>
    <n v="7474084"/>
    <n v="0"/>
    <s v=""/>
    <n v="985974438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4883815814"/>
    <n v="566"/>
    <n v="566120"/>
    <n v="566"/>
    <n v="9859744385"/>
    <n v="9859744385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11437-SADIYA YUSUF-4883815814-Certificate processingND-Diploma-Certificate:4000.00"/>
    <s v="0517018001-11437-SADIYA YUSUF-4883815814-Certificate processingND-Diploma-Certificate:4000.00"/>
    <s v="PAYMENT REFERENCE=4883815814"/>
    <s v="NAME:=SADIYA YUSUF|Payment Ref:=4883815814|Description:=0517018001-11437-SADIYA YUSUF-4883815814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3/02/2023"/>
    <s v="14/02/2023"/>
    <n v="985933200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VISA"/>
    <s v="539923******4562"/>
    <s v="13-02-2023 13:52:22"/>
    <n v="35056"/>
    <n v="556998"/>
    <s v="ACCESS BANK (DIAMOND)"/>
    <s v="13/02/2023"/>
    <n v="2624908043"/>
    <s v="0517018001-115769-SANUSI UMAR RABAH-2204734249-NotificationProcessingFee:2000.00"/>
    <s v="0517018001-115769-SANUSI UMAR RABAH-2204734249-NotificationProcessingFee:2000.00"/>
    <n v="7474084"/>
    <n v="0"/>
    <s v=""/>
    <n v="985933200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04734249"/>
    <n v="566"/>
    <n v="556998"/>
    <n v="566"/>
    <n v="9859332001"/>
    <n v="9859332001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15769-SANUSI UMAR RABAH-2204734249-NotificationProcessingFee:2000.00"/>
    <s v="0517018001-115769-SANUSI UMAR RABAH-2204734249-NotificationProcessingFee:2000.00"/>
    <s v="PAYMENT REFERENCE=2204734249"/>
    <s v="NAME:=SANUSI UMAR RABAH|Payment Ref:=2204734249|Description:=0517018001-115769-SANUSI UMAR RABAH-2204734249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13/02/2023"/>
    <s v="14/02/2023"/>
    <n v="985943517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VISA"/>
    <s v="539923******4562"/>
    <s v="13-02-2023 14:01:55"/>
    <n v="35056"/>
    <n v="558779"/>
    <s v="ACCESS BANK (DIAMOND)"/>
    <s v="13/02/2023"/>
    <n v="2624913134"/>
    <s v="0517018001-13209-HASSAN LATIFAT-2289380279-Certificate processingND-Diploma-Certificate:4000.00"/>
    <s v="0517018001-13209-HASSAN LATIFAT-2289380279-Certificate processingND-Diploma-Certificate:4000.00"/>
    <n v="7474084"/>
    <n v="0"/>
    <s v=""/>
    <n v="985943517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89380279"/>
    <n v="566"/>
    <n v="558779"/>
    <n v="566"/>
    <n v="9859435171"/>
    <n v="9859435171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13209-HASSAN LATIFAT-2289380279-Certificate processingND-Diploma-Certificate:4000.00"/>
    <s v="0517018001-13209-HASSAN LATIFAT-2289380279-Certificate processingND-Diploma-Certificate:4000.00"/>
    <s v="PAYMENT REFERENCE=2289380279"/>
    <s v="NAME:=HASSAN LATIFAT|Payment Ref:=2289380279|Description:=0517018001-13209-HASSAN LATIFAT-2289380279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3/02/2023"/>
    <s v="14/02/2023"/>
    <n v="985726924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VISA"/>
    <s v="519911******6360"/>
    <s v="13-02-2023 10:49:35"/>
    <n v="35054"/>
    <n v="214939"/>
    <s v="ACCESS BANK NIGERIA PLC"/>
    <s v="13/02/2023"/>
    <n v="2624420513"/>
    <s v="0517018001-141644-ABDULJABBAR  AHMAD-1439893490-AcceptanceFee:2500.00"/>
    <s v="0517018001-141644-ABDULJABBAR  AHMAD-1439893490-AcceptanceFee:2500.00"/>
    <n v="4422382"/>
    <n v="0"/>
    <s v=""/>
    <n v="985726924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39893490"/>
    <n v="566"/>
    <n v="214939"/>
    <n v="566"/>
    <n v="9857269243"/>
    <n v="9857269243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644-ABDULJABBAR  AHMAD-1439893490-AcceptanceFee:2500.00"/>
    <s v="0517018001-141644-ABDULJABBAR  AHMAD-1439893490-AcceptanceFee:2500.00"/>
    <s v="PAYMENT REFERENCE=1439893490"/>
    <s v="NAME:=ABDULJABBAR  AHMAD|Payment Ref:=1439893490|Description:=0517018001-141644-ABDULJABBAR  AHMAD-1439893490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13/02/2023"/>
    <s v="14/02/2023"/>
    <n v="9858368303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2:27:16"/>
    <n v="35056"/>
    <n v="533276"/>
    <s v="ACCESS BANK (DIAMOND)"/>
    <s v="13/02/2023"/>
    <n v="2624838419"/>
    <s v="0517018001-141748-ALIYU TUKUR ALHAJI-4194963466-AcceptanceFee:2500.00"/>
    <s v="0517018001-141748-ALIYU TUKUR ALHAJI-4194963466-AcceptanceFee:2500.00"/>
    <n v="7474084"/>
    <n v="0"/>
    <s v=""/>
    <n v="985836830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4194963466"/>
    <n v="566"/>
    <n v="533276"/>
    <n v="566"/>
    <n v="9858368303"/>
    <n v="9858368303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48-ALIYU TUKUR ALHAJI-4194963466-AcceptanceFee:2500.00"/>
    <s v="0517018001-141748-ALIYU TUKUR ALHAJI-4194963466-AcceptanceFee:2500.00"/>
    <s v="PAYMENT REFERENCE=4194963466"/>
    <s v="NAME:=ALIYU TUKUR ALHAJI|Payment Ref:=4194963466|Description:=0517018001-141748-ALIYU TUKUR ALHAJI-4194963466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781249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1:39:13"/>
    <n v="35055"/>
    <n v="527371"/>
    <s v="ACCESS BANK (DIAMOND)"/>
    <s v="13/02/2023"/>
    <n v="2624499347"/>
    <s v="0517018001-141787-RAKIYA ALHAJI ABUBAKAR-2796105019-AcceptanceFee:2500.00"/>
    <s v="0517018001-141787-RAKIYA ALHAJI ABUBAKAR-2796105019-AcceptanceFee:2500.00"/>
    <n v="3604641"/>
    <n v="0"/>
    <s v=""/>
    <n v="985781249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796105019"/>
    <n v="566"/>
    <n v="527371"/>
    <n v="566"/>
    <n v="9857812499"/>
    <n v="9857812499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87-RAKIYA ALHAJI ABUBAKAR-2796105019-AcceptanceFee:2500.00"/>
    <s v="0517018001-141787-RAKIYA ALHAJI ABUBAKAR-2796105019-AcceptanceFee:2500.00"/>
    <s v="PAYMENT REFERENCE=2796105019"/>
    <s v="NAME:=RAKIYA ALHAJI ABUBAKAR|Payment Ref:=2796105019|Description:=0517018001-141787-RAKIYA ALHAJI ABUBAKAR-2796105019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7236804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0:46:35"/>
    <n v="35054"/>
    <n v="518570"/>
    <s v="ACCESS BANK (DIAMOND)"/>
    <s v="13/02/2023"/>
    <n v="2624418545"/>
    <s v="0517018001-141812-ALHASSAN MUHAMMAD AMINU-1325942543-AcceptanceFee:2500.00"/>
    <s v="0517018001-141812-ALHASSAN MUHAMMAD AMINU-1325942543-AcceptanceFee:2500.00"/>
    <n v="4633635"/>
    <n v="0"/>
    <s v=""/>
    <n v="985723680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325942543"/>
    <n v="566"/>
    <n v="518570"/>
    <n v="566"/>
    <n v="9857236804"/>
    <n v="9857236804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12-ALHASSAN MUHAMMAD AMINU-1325942543-AcceptanceFee:2500.00"/>
    <s v="0517018001-141812-ALHASSAN MUHAMMAD AMINU-1325942543-AcceptanceFee:2500.00"/>
    <s v="PAYMENT REFERENCE=1325942543"/>
    <s v="NAME:=ALHASSAN MUHAMMAD AMINU|Payment Ref:=1325942543|Description:=0517018001-141812-ALHASSAN MUHAMMAD AMINU-1325942543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882740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3:07:53"/>
    <n v="35056"/>
    <n v="545690"/>
    <s v="ACCESS BANK (DIAMOND)"/>
    <s v="13/02/2023"/>
    <n v="2624873449"/>
    <s v="0517018001-141988-HABIBU HARUNA-2382853025-AcceptanceFee:2500.00"/>
    <s v="0517018001-141988-HABIBU HARUNA-2382853025-AcceptanceFee:2500.00"/>
    <n v="7474084"/>
    <n v="0"/>
    <s v=""/>
    <n v="985882740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382853025"/>
    <n v="566"/>
    <n v="545690"/>
    <n v="566"/>
    <n v="9858827401"/>
    <n v="9858827401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988-HABIBU HARUNA-2382853025-AcceptanceFee:2500.00"/>
    <s v="0517018001-141988-HABIBU HARUNA-2382853025-AcceptanceFee:2500.00"/>
    <s v="PAYMENT REFERENCE=2382853025"/>
    <s v="NAME:=HABIBU HARUNA|Payment Ref:=2382853025|Description:=0517018001-141988-HABIBU HARUNA-2382853025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730804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0:53:12"/>
    <n v="35055"/>
    <n v="517901"/>
    <s v="ACCESS BANK (DIAMOND)"/>
    <s v="13/02/2023"/>
    <n v="2624482206"/>
    <s v="0517018001-142026-AUWALU MU'AZZAM-2127717537-AcceptanceFee:2500.00"/>
    <s v="0517018001-142026-AUWALU MU'AZZAM-2127717537-AcceptanceFee:2500.00"/>
    <n v="1964763"/>
    <n v="0"/>
    <s v=""/>
    <n v="985730804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127717537"/>
    <n v="566"/>
    <n v="517901"/>
    <n v="566"/>
    <n v="9857308045"/>
    <n v="9857308045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026-AUWALU MU'AZZAM-2127717537-AcceptanceFee:2500.00"/>
    <s v="0517018001-142026-AUWALU MU'AZZAM-2127717537-AcceptanceFee:2500.00"/>
    <s v="PAYMENT REFERENCE=2127717537"/>
    <s v="NAME:=AUWALU MU'AZZAM|Payment Ref:=2127717537|Description:=0517018001-142026-AUWALU MU'AZZAM-2127717537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830079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VISA"/>
    <s v="539923******4562"/>
    <s v="13-02-2023 12:21:54"/>
    <n v="35056"/>
    <n v="534390"/>
    <s v="ACCESS BANK (DIAMOND)"/>
    <s v="13/02/2023"/>
    <n v="2624834397"/>
    <s v="0517018001-142142-ABDULRAHMAN TUKUR-3269397494-AcceptanceFee:2500.00"/>
    <s v="0517018001-142142-ABDULRAHMAN TUKUR-3269397494-AcceptanceFee:2500.00"/>
    <n v="7474084"/>
    <n v="0"/>
    <s v=""/>
    <n v="985830079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3269397494"/>
    <n v="566"/>
    <n v="534390"/>
    <n v="566"/>
    <n v="9858300795"/>
    <n v="9858300795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142-ABDULRAHMAN TUKUR-3269397494-AcceptanceFee:2500.00"/>
    <s v="0517018001-142142-ABDULRAHMAN TUKUR-3269397494-AcceptanceFee:2500.00"/>
    <s v="PAYMENT REFERENCE=3269397494"/>
    <s v="NAME:=ABDULRAHMAN TUKUR|Payment Ref:=3269397494|Description:=0517018001-142142-ABDULRAHMAN TUKUR-3269397494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3/02/2023"/>
    <s v="14/02/2023"/>
    <n v="985721063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VISA"/>
    <s v="519911******6360"/>
    <s v="13-02-2023 10:44:07"/>
    <n v="35054"/>
    <n v="213308"/>
    <s v="ACCESS BANK NIGERIA PLC"/>
    <s v="13/02/2023"/>
    <n v="2624416942"/>
    <s v="0517018001-142161-ABDULHAMID TAHIR MUSA-9588700008-AcceptanceFee:2500.00"/>
    <s v="0517018001-142161-ABDULHAMID TAHIR MUSA-9588700008-AcceptanceFee:2500.00"/>
    <n v="4633635"/>
    <n v="0"/>
    <s v=""/>
    <n v="985721063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588700008"/>
    <n v="566"/>
    <n v="213308"/>
    <n v="566"/>
    <n v="9857210636"/>
    <n v="9857210636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161-ABDULHAMID TAHIR MUSA-9588700008-AcceptanceFee:2500.00"/>
    <s v="0517018001-142161-ABDULHAMID TAHIR MUSA-9588700008-AcceptanceFee:2500.00"/>
    <s v="PAYMENT REFERENCE=9588700008"/>
    <s v="NAME:=ABDULHAMID TAHIR MUSA|Payment Ref:=9588700008|Description:=0517018001-142161-ABDULHAMID TAHIR MUSA-9588700008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13/02/2023"/>
    <s v="14/02/2023"/>
    <n v="985667212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09:55:18"/>
    <n v="35054"/>
    <n v="756877"/>
    <s v="ACCESS BANK NIGERIA PLC"/>
    <s v="13/02/2023"/>
    <n v="2624358156"/>
    <s v="0517018001-143152-BELLO NAJIBULLAHI AHMAD-2554451228--SalesOfForms:2700-PortalAccessFee:1000"/>
    <s v="0517018001-143152-BELLO NAJIBULLAHI AHMAD-2554451228--SalesOfForms:2700-PortalAccessFee:1000"/>
    <n v="8271374"/>
    <n v="0"/>
    <s v=""/>
    <n v="985667212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54451228"/>
    <n v="566"/>
    <n v="756877"/>
    <n v="566"/>
    <n v="9856672128"/>
    <n v="985667212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52-BELLO NAJIBULLAHI AHMAD-2554451228--SalesOfForms:2700-PortalAccessFee:1000"/>
    <s v="0517018001-143152-BELLO NAJIBULLAHI AHMAD-2554451228--SalesOfForms:2700-PortalAccessFee:1000"/>
    <s v="PAYMENT REFERENCE=2554451228"/>
    <s v="NAME:=BELLO NAJIBULLAHI AHMAD|Payment Ref:=2554451228|Description:=0517018001-143152-BELLO NAJIBULLAHI AHMAD-255445122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733364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10:55:26"/>
    <n v="35055"/>
    <n v="215504"/>
    <s v="ACCESS BANK NIGERIA PLC"/>
    <s v="13/02/2023"/>
    <n v="2624483591"/>
    <s v="0517018001-143158-NASIRU ALHAJI FARUK-1245451771--SalesOfForms:2700-PortalAccessFee:1000"/>
    <s v="0517018001-143158-NASIRU ALHAJI FARUK-1245451771--SalesOfForms:2700-PortalAccessFee:1000"/>
    <n v="1964763"/>
    <n v="0"/>
    <s v=""/>
    <n v="985733364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245451771"/>
    <n v="566"/>
    <n v="215504"/>
    <n v="566"/>
    <n v="9857333648"/>
    <n v="985733364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58-NASIRU ALHAJI FARUK-1245451771--SalesOfForms:2700-PortalAccessFee:1000"/>
    <s v="0517018001-143158-NASIRU ALHAJI FARUK-1245451771--SalesOfForms:2700-PortalAccessFee:1000"/>
    <s v="PAYMENT REFERENCE=1245451771"/>
    <s v="NAME:=NASIRU ALHAJI FARUK|Payment Ref:=1245451771|Description:=0517018001-143158-NASIRU ALHAJI FARUK-124545177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751662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1:11:54"/>
    <n v="35055"/>
    <n v="518780"/>
    <s v="ACCESS BANK (DIAMOND)"/>
    <s v="13/02/2023"/>
    <n v="2624491705"/>
    <s v="0517018001-143161-SARATU IBRAHIM-5633998287--SalesOfForms:2700-PortalAccessFee:1000"/>
    <s v="0517018001-143161-SARATU IBRAHIM-5633998287--SalesOfForms:2700-PortalAccessFee:1000"/>
    <n v="1964763"/>
    <n v="0"/>
    <s v=""/>
    <n v="985751662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5633998287"/>
    <n v="566"/>
    <n v="518780"/>
    <n v="566"/>
    <n v="9857516625"/>
    <n v="9857516625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61-SARATU IBRAHIM-5633998287--SalesOfForms:2700-PortalAccessFee:1000"/>
    <s v="0517018001-143161-SARATU IBRAHIM-5633998287--SalesOfForms:2700-PortalAccessFee:1000"/>
    <s v="PAYMENT REFERENCE=5633998287"/>
    <s v="NAME:=SARATU IBRAHIM|Payment Ref:=5633998287|Description:=0517018001-143161-SARATU IBRAHIM-563399828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58113583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2:06:34"/>
    <n v="35056"/>
    <n v="530427"/>
    <s v="ACCESS BANK (DIAMOND)"/>
    <s v="13/02/2023"/>
    <n v="2624816701"/>
    <s v="0517018001-143168-SALEH AMADU-7662887216--SalesOfForms:2700-PortalAccessFee:1000"/>
    <s v="0517018001-143168-SALEH AMADU-7662887216--SalesOfForms:2700-PortalAccessFee:1000"/>
    <n v="7474084"/>
    <n v="0"/>
    <s v=""/>
    <n v="985811358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7662887216"/>
    <n v="566"/>
    <n v="530427"/>
    <n v="566"/>
    <n v="9858113583"/>
    <n v="9858113583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68-SALEH AMADU-7662887216--SalesOfForms:2700-PortalAccessFee:1000"/>
    <s v="0517018001-143168-SALEH AMADU-7662887216--SalesOfForms:2700-PortalAccessFee:1000"/>
    <s v="PAYMENT REFERENCE=7662887216"/>
    <s v="NAME:=SALEH AMADU|Payment Ref:=7662887216|Description:=0517018001-143168-SALEH AMADU-7662887216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5842329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12:32:05"/>
    <n v="35056"/>
    <n v="229333"/>
    <s v="ACCESS BANK NIGERIA PLC"/>
    <s v="13/02/2023"/>
    <n v="2624841296"/>
    <s v="0517018001-143173-MOHAMMED ILIYASU-2283646980--SalesOfForms:2700-PortalAccessFee:1000"/>
    <s v="0517018001-143173-MOHAMMED ILIYASU-2283646980--SalesOfForms:2700-PortalAccessFee:1000"/>
    <n v="7474084"/>
    <n v="0"/>
    <s v=""/>
    <n v="985842329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283646980"/>
    <n v="566"/>
    <n v="229333"/>
    <n v="566"/>
    <n v="9858423299"/>
    <n v="985842329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73-MOHAMMED ILIYASU-2283646980--SalesOfForms:2700-PortalAccessFee:1000"/>
    <s v="0517018001-143173-MOHAMMED ILIYASU-2283646980--SalesOfForms:2700-PortalAccessFee:1000"/>
    <s v="PAYMENT REFERENCE=2283646980"/>
    <s v="NAME:=MOHAMMED ILIYASU|Payment Ref:=2283646980|Description:=0517018001-143173-MOHAMMED ILIYASU-228364698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864542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12:51:30"/>
    <n v="35056"/>
    <n v="231625"/>
    <s v="ACCESS BANK NIGERIA PLC"/>
    <s v="13/02/2023"/>
    <n v="2624855749"/>
    <s v="0517018001-143178-MUSA AUWAL-1997313310--SalesOfForms:2700-PortalAccessFee:1000"/>
    <s v="0517018001-143178-MUSA AUWAL-1997313310--SalesOfForms:2700-PortalAccessFee:1000"/>
    <n v="7474084"/>
    <n v="0"/>
    <s v=""/>
    <n v="985864542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997313310"/>
    <n v="566"/>
    <n v="231625"/>
    <n v="566"/>
    <n v="9858645426"/>
    <n v="985864542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78-MUSA AUWAL-1997313310--SalesOfForms:2700-PortalAccessFee:1000"/>
    <s v="0517018001-143178-MUSA AUWAL-1997313310--SalesOfForms:2700-PortalAccessFee:1000"/>
    <s v="PAYMENT REFERENCE=1997313310"/>
    <s v="NAME:=MUSA AUWAL|Payment Ref:=1997313310|Description:=0517018001-143178-MUSA AUWAL-199731331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9156258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3:36:22"/>
    <n v="35056"/>
    <n v="553531"/>
    <s v="ACCESS BANK (DIAMOND)"/>
    <s v="13/02/2023"/>
    <n v="2624896885"/>
    <s v="0517018001-143184-ADEBISI DAMILOLA-2081181957--SalesOfForms:2700-PortalAccessFee:1000"/>
    <s v="0517018001-143184-ADEBISI DAMILOLA-2081181957--SalesOfForms:2700-PortalAccessFee:1000"/>
    <n v="7474084"/>
    <n v="0"/>
    <s v=""/>
    <n v="9859156258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081181957"/>
    <n v="566"/>
    <n v="553531"/>
    <n v="566"/>
    <n v="9859156258"/>
    <n v="9859156258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84-ADEBISI DAMILOLA-2081181957--SalesOfForms:2700-PortalAccessFee:1000"/>
    <s v="0517018001-143184-ADEBISI DAMILOLA-2081181957--SalesOfForms:2700-PortalAccessFee:1000"/>
    <s v="PAYMENT REFERENCE=2081181957"/>
    <s v="NAME:=ADEBISI DAMILOLA|Payment Ref:=2081181957|Description:=0517018001-143184-ADEBISI DAMILOLA-208118195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5903081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3:25:24"/>
    <n v="35056"/>
    <n v="550706"/>
    <s v="ACCESS BANK (DIAMOND)"/>
    <s v="13/02/2023"/>
    <n v="2624890298"/>
    <s v="0517018001-143186-FRANCIS MABEL-1982230837--SalesOfForms:2700-PortalAccessFee:1000"/>
    <s v="0517018001-143186-FRANCIS MABEL-1982230837--SalesOfForms:2700-PortalAccessFee:1000"/>
    <n v="7474084"/>
    <n v="0"/>
    <s v=""/>
    <n v="985903081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82230837"/>
    <n v="566"/>
    <n v="550706"/>
    <n v="566"/>
    <n v="9859030819"/>
    <n v="9859030819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86-FRANCIS MABEL-1982230837--SalesOfForms:2700-PortalAccessFee:1000"/>
    <s v="0517018001-143186-FRANCIS MABEL-1982230837--SalesOfForms:2700-PortalAccessFee:1000"/>
    <s v="PAYMENT REFERENCE=1982230837"/>
    <s v="NAME:=FRANCIS MABEL|Payment Ref:=1982230837|Description:=0517018001-143186-FRANCIS MABEL-198223083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59795987"/>
    <s v="UP SETTLEMENT"/>
    <s v="UNITED BANK FOR AFRICA PLC"/>
    <s v="0006067466"/>
    <x v="0"/>
    <s v="2UP1SO000000106"/>
    <s v="2UP17972"/>
    <s v="Sokoto IGR Schools on POS,Sokoto IGR Schools on POS,SO,NG"/>
    <s v="Payment"/>
    <n v="0.5"/>
    <n v="3700"/>
    <s v="VISA"/>
    <s v="519911******9891"/>
    <s v="13-02-2023 14:35:38"/>
    <n v="35056"/>
    <n v="247180"/>
    <s v="ACCESS BANK (DIAMOND)"/>
    <s v="13/02/2023"/>
    <n v="2624931098"/>
    <s v="0517018001-143190-IDRIS BELLO AHMAD-1904129559--SalesOfForms:2700-PortalAccessFee:1000"/>
    <s v="0517018001-143190-IDRIS BELLO AHMAD-1904129559--SalesOfForms:2700-PortalAccessFee:1000"/>
    <n v="7474084"/>
    <n v="0"/>
    <s v=""/>
    <n v="985979598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04129559"/>
    <n v="566"/>
    <n v="247180"/>
    <n v="566"/>
    <n v="9859795987"/>
    <n v="9859795987"/>
    <s v="MAST"/>
    <s v="2279841245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90-IDRIS BELLO AHMAD-1904129559--SalesOfForms:2700-PortalAccessFee:1000"/>
    <s v="0517018001-143190-IDRIS BELLO AHMAD-1904129559--SalesOfForms:2700-PortalAccessFee:1000"/>
    <s v="PAYMENT REFERENCE=1904129559"/>
    <s v="NAME:=IDRIS BELLO AHMAD|Payment Ref:=1904129559|Description:=0517018001-143190-IDRIS BELLO AHMAD-1904129559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933796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13:52:52"/>
    <n v="35056"/>
    <n v="240200"/>
    <s v="ACCESS BANK NIGERIA PLC"/>
    <s v="13/02/2023"/>
    <n v="2624908466"/>
    <s v="0517018001-143191-KHALID ABDULWAHID MUHAMMAD-1683068490--SalesOfForms:2700-PortalAccessFee:1000"/>
    <s v="0517018001-143191-KHALID ABDULWAHID MUHAMMAD-1683068490--SalesOfForms:2700-PortalAccessFee:1000"/>
    <n v="7474084"/>
    <n v="0"/>
    <s v=""/>
    <n v="985933796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83068490"/>
    <n v="566"/>
    <n v="240200"/>
    <n v="566"/>
    <n v="9859337965"/>
    <n v="985933796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91-KHALID ABDULWAHID MUHAMMAD-1683068490--SalesOfForms:2700-PortalAccessFee:1000"/>
    <s v="0517018001-143191-KHALID ABDULWAHID MUHAMMAD-1683068490--SalesOfForms:2700-PortalAccessFee:1000"/>
    <s v="PAYMENT REFERENCE=1683068490"/>
    <s v="NAME:=KHALID ABDULWAHID MUHAMMAD|Payment Ref:=1683068490|Description:=0517018001-143191-KHALID ABDULWAHID MUHAMMAD-168306849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5954859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4:12:29"/>
    <n v="35056"/>
    <n v="560712"/>
    <s v="ACCESS BANK (DIAMOND)"/>
    <s v="13/02/2023"/>
    <n v="2624917275"/>
    <s v="0517018001-143193-SARATU YUSUF-8316321375--SalesOfForms:2700-PortalAccessFee:1000"/>
    <s v="0517018001-143193-SARATU YUSUF-8316321375--SalesOfForms:2700-PortalAccessFee:1000"/>
    <n v="7474084"/>
    <n v="0"/>
    <s v=""/>
    <n v="985954859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8316321375"/>
    <n v="566"/>
    <n v="560712"/>
    <n v="566"/>
    <n v="9859548591"/>
    <n v="9859548591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93-SARATU YUSUF-8316321375--SalesOfForms:2700-PortalAccessFee:1000"/>
    <s v="0517018001-143193-SARATU YUSUF-8316321375--SalesOfForms:2700-PortalAccessFee:1000"/>
    <s v="PAYMENT REFERENCE=8316321375"/>
    <s v="NAME:=SARATU YUSUF|Payment Ref:=8316321375|Description:=0517018001-143193-SARATU YUSUF-8316321375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6021602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VISA"/>
    <s v="539923******4562"/>
    <s v="13-02-2023 15:19:50"/>
    <n v="35057"/>
    <n v="573041"/>
    <s v="ACCESS BANK (DIAMOND)"/>
    <s v="13/02/2023"/>
    <n v="2624950828"/>
    <s v="0517018001-143198-ABDULLAHI SABO-2639635593--SalesOfForms:2700-PortalAccessFee:1000"/>
    <s v="0517018001-143198-ABDULLAHI SABO-2639635593--SalesOfForms:2700-PortalAccessFee:1000"/>
    <n v="7598735"/>
    <n v="0"/>
    <s v=""/>
    <n v="986021602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639635593"/>
    <n v="566"/>
    <n v="573041"/>
    <n v="566"/>
    <n v="9860216027"/>
    <n v="9860216027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98-ABDULLAHI SABO-2639635593--SalesOfForms:2700-PortalAccessFee:1000"/>
    <s v="0517018001-143198-ABDULLAHI SABO-2639635593--SalesOfForms:2700-PortalAccessFee:1000"/>
    <s v="PAYMENT REFERENCE=2639635593"/>
    <s v="NAME:=ABDULLAHI SABO|Payment Ref:=2639635593|Description:=0517018001-143198-ABDULLAHI SABO-2639635593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3/02/2023"/>
    <s v="14/02/2023"/>
    <n v="986054631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VISA"/>
    <s v="519911******6360"/>
    <s v="13-02-2023 15:50:21"/>
    <n v="35057"/>
    <n v="251644"/>
    <s v="ACCESS BANK NIGERIA PLC"/>
    <s v="13/02/2023"/>
    <n v="2624999657"/>
    <s v="0517018001-143199-YAKUBU JAFAR-1881140460--SalesOfForms:2700-PortalAccessFee:1000"/>
    <s v="0517018001-143199-YAKUBU JAFAR-1881140460--SalesOfForms:2700-PortalAccessFee:1000"/>
    <n v="7598735"/>
    <n v="0"/>
    <s v=""/>
    <n v="986054631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881140460"/>
    <n v="566"/>
    <n v="251644"/>
    <n v="566"/>
    <n v="9860546315"/>
    <n v="986054631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99-YAKUBU JAFAR-1881140460--SalesOfForms:2700-PortalAccessFee:1000"/>
    <s v="0517018001-143199-YAKUBU JAFAR-1881140460--SalesOfForms:2700-PortalAccessFee:1000"/>
    <s v="PAYMENT REFERENCE=1881140460"/>
    <s v="NAME:=YAKUBU JAFAR|Payment Ref:=1881140460|Description:=0517018001-143199-YAKUBU JAFAR-188114046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3/02/2023"/>
    <s v="14/02/2023"/>
    <n v="9860011520"/>
    <s v="UP SETTLEMENT"/>
    <s v="GTBANK PLC"/>
    <s v="0006067466"/>
    <x v="0"/>
    <s v="2UP1SO000000106"/>
    <s v="2UP17972"/>
    <s v="Sokoto IGR Schools on POS,Sokoto IGR Schools on POS,SO,NG"/>
    <s v="Payment"/>
    <n v="0.5"/>
    <n v="4350"/>
    <s v="VISA"/>
    <s v="539983******9164"/>
    <s v="13-02-2023 14:58:41"/>
    <n v="35057"/>
    <n v="978521"/>
    <s v="ACCESS BANK (DIAMOND)"/>
    <s v="13/02/2023"/>
    <n v="2624941154"/>
    <s v="0517018001-3202-HANYA BLESSING-2587371753-Certificate processingND-Diploma-Certificate:4000.00"/>
    <s v="0517018001-3202-HANYA BLESSING-2587371753-Certificate processingND-Diploma-Certificate:4000.00"/>
    <n v="7598735"/>
    <n v="0"/>
    <s v=""/>
    <n v="986001152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587371753"/>
    <n v="566"/>
    <n v="110057"/>
    <n v="566"/>
    <n v="9860011520"/>
    <n v="9860011520"/>
    <s v="MAST"/>
    <s v="352035288601005900"/>
    <s v=""/>
    <s v="GT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GTBANK PLC"/>
    <n v="30"/>
    <n v="2.61"/>
    <n v="0.2"/>
    <n v="4348.2700000000004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1"/>
    <n v="0.0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3202-HANYA BLESSING-2587371753-Certificate processingND-Diploma-Certificate:4000.00"/>
    <s v="0517018001-3202-HANYA BLESSING-2587371753-Certificate processingND-Diploma-Certificate:4000.00"/>
    <s v="PAYMENT REFERENCE=2587371753"/>
    <s v="NAME:=HANYA BLESSING|Payment Ref:=2587371753|Description:=0517018001-3202-HANYA BLESSING-2587371753-Certificate processingND-Diploma-Certificate:4000.00"/>
    <s v="SPECIAL"/>
    <s v=""/>
    <s v=""/>
    <s v=""/>
    <s v=""/>
    <s v=""/>
    <s v=""/>
    <s v=""/>
    <s v=""/>
    <s v=""/>
    <n v="4348.2700000000004"/>
    <n v="0"/>
    <n v="0"/>
    <s v=""/>
    <s v="N"/>
    <s v=""/>
    <n v="0"/>
    <n v="0"/>
  </r>
  <r>
    <s v="13/02/2023"/>
    <s v="14/02/2023"/>
    <n v="9858074992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VISA"/>
    <s v="539923******4562"/>
    <s v="13-02-2023 12:03:24"/>
    <n v="35056"/>
    <n v="529664"/>
    <s v="ACCESS BANK (DIAMOND)"/>
    <s v="13/02/2023"/>
    <n v="2624812396"/>
    <s v="0517018001-61556-MARY SIMON-9722240771-NotificationProcessingFee:2000.00"/>
    <s v="0517018001-61556-MARY SIMON-9722240771-NotificationProcessingFee:2000.00"/>
    <n v="7474084"/>
    <n v="0"/>
    <s v=""/>
    <n v="985807499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722240771"/>
    <n v="566"/>
    <n v="529664"/>
    <n v="566"/>
    <n v="9858074992"/>
    <n v="9858074992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61556-MARY SIMON-9722240771-NotificationProcessingFee:2000.00"/>
    <s v="0517018001-61556-MARY SIMON-9722240771-NotificationProcessingFee:2000.00"/>
    <s v="PAYMENT REFERENCE=9722240771"/>
    <s v="NAME:=MARY SIMON|Payment Ref:=9722240771|Description:=0517018001-61556-MARY SIMON-9722240771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13/02/2023"/>
    <s v="14/02/2023"/>
    <n v="9857162445"/>
    <s v="UP SETTLEMENT"/>
    <s v="ACCESS BANK NIGERIA PLC"/>
    <s v="0702631458"/>
    <x v="0"/>
    <s v="2UP1SO000000106"/>
    <s v="2UP16893"/>
    <s v="Sokoto IGR Schools on POS,SO,SO,NG"/>
    <s v="Payment"/>
    <n v="0.5"/>
    <n v="2350"/>
    <s v="VISA"/>
    <s v="418745******1390"/>
    <s v="13-02-2023 10:39:41"/>
    <n v="35054"/>
    <n v="477969"/>
    <s v="ACCESS BANK NIGERIA PLC"/>
    <s v="13/02/2023"/>
    <n v="2624413768"/>
    <s v="0517018001-83841-SIMPA SAMSON OLUWATOBI-2238729829-NotificationProcessingFee:2000.00"/>
    <s v="0517018001-83841-SIMPA SAMSON OLUWATOBI-2238729829-NotificationProcessingFee:2000.00"/>
    <n v="4633635"/>
    <n v="0"/>
    <s v=""/>
    <n v="9857162445"/>
    <n v="123"/>
    <s v="+"/>
    <s v="SC011"/>
    <s v="Retail"/>
    <s v="Sokoto IGR Schools on POS,SO,SO,NG"/>
    <n v="5999"/>
    <n v="44"/>
    <s v=""/>
    <n v="200185"/>
    <s v=""/>
    <s v="UNIFIED PAYMENTS SERVICES LTD"/>
    <s v="PAYMENT REFERENCE=2238729829"/>
    <n v="566"/>
    <n v="727443"/>
    <n v="566"/>
    <n v="9857162445"/>
    <n v="9857162445"/>
    <s v="VISA"/>
    <s v="1641595917"/>
    <s v=""/>
    <s v="ACCE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ACCESS BANK NIGERIA PLC"/>
    <n v="30"/>
    <n v="1.41"/>
    <n v="0.11"/>
    <n v="2353.8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5"/>
    <n v="0.3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6E+19"/>
    <s v="0517018001-83841-SIMPA SAMSON OLUWATOBI-2238729829-NotificationProcessingFee:2000.00"/>
    <s v="0517018001-83841-SIMPA SAMSON OLUWATOBI-2238729829-NotificationProcessingFee:2000.00"/>
    <s v="PAYMENT REFERENCE=2238729829"/>
    <s v="NAME:=SIMPA SAMSON OLUWATOBI|Payment Ref:=2238729829|Description:=0517018001-83841-SIMPA SAMSON OLUWATOBI-2238729829-NotificationProcessingFee:2000.00"/>
    <s v="SPECIAL"/>
    <s v=""/>
    <s v=""/>
    <s v=""/>
    <s v=""/>
    <s v=""/>
    <s v=""/>
    <s v=""/>
    <s v=""/>
    <s v=""/>
    <n v="2353.86"/>
    <n v="0"/>
    <n v="0"/>
    <s v=""/>
    <s v="N"/>
    <s v=""/>
    <n v="0"/>
    <n v="0"/>
  </r>
  <r>
    <s v="13/02/2023"/>
    <s v="14/02/2023"/>
    <n v="985686327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VISA"/>
    <s v="519911******3899"/>
    <s v="13-02-2023 10:13:51"/>
    <n v="35054"/>
    <n v="208169"/>
    <s v="ACCESS BANK NIGERIA PLC"/>
    <s v="13/02/2023"/>
    <n v="2624382009"/>
    <s v="0517018001-88675-KASIMU YUSUF-2161336488-NotificationProcessingFee:2000.00"/>
    <s v="0517018001-88675-KASIMU YUSUF-2161336488-NotificationProcessingFee:2000.00"/>
    <n v="8271374"/>
    <n v="0"/>
    <s v=""/>
    <n v="985686327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161336488"/>
    <n v="566"/>
    <n v="208169"/>
    <n v="566"/>
    <n v="9856863271"/>
    <n v="9856863271"/>
    <s v="MAST"/>
    <s v="2064953492"/>
    <s v=""/>
    <s v="U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88675-KASIMU YUSUF-2161336488-NotificationProcessingFee:2000.00"/>
    <s v="0517018001-88675-KASIMU YUSUF-2161336488-NotificationProcessingFee:2000.00"/>
    <s v="PAYMENT REFERENCE=2161336488"/>
    <s v="NAME:=KASIMU YUSUF|Payment Ref:=2161336488|Description:=0517018001-88675-KASIMU YUSUF-2161336488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3/02/2023"/>
    <s v="14/02/2023"/>
    <n v="985972163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VISA"/>
    <s v="539923******4562"/>
    <s v="13-02-2023 14:27:45"/>
    <n v="35056"/>
    <n v="565686"/>
    <s v="ACCESS BANK (DIAMOND)"/>
    <s v="13/02/2023"/>
    <n v="2624925407"/>
    <s v="0517018001-94725-AMINU YUSUF -2178282112-NotificationProcessingFee:2000.00"/>
    <s v="0517018001-94725-AMINU YUSUF -2178282112-NotificationProcessingFee:2000.00"/>
    <n v="7474084"/>
    <n v="0"/>
    <s v=""/>
    <n v="985972163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178282112"/>
    <n v="566"/>
    <n v="565686"/>
    <n v="566"/>
    <n v="9859721637"/>
    <n v="9859721637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94725-AMINU YUSUF -2178282112-NotificationProcessingFee:2000.00"/>
    <s v="0517018001-94725-AMINU YUSUF -2178282112-NotificationProcessingFee:2000.00"/>
    <s v="PAYMENT REFERENCE=2178282112"/>
    <s v="NAME:=AMINU YUSUF |Payment Ref:=2178282112|Description:=0517018001-94725-AMINU YUSUF -2178282112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29581-7695-415B-BF4E-14D6C39BAF9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5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Count of AMT DUE ACCREDITATION FEES" fld="60" subtotal="count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059-67C7-4023-A9BB-7613C222C970}">
  <dimension ref="A3:J5"/>
  <sheetViews>
    <sheetView tabSelected="1" workbookViewId="0">
      <selection activeCell="D15" sqref="D15"/>
    </sheetView>
  </sheetViews>
  <sheetFormatPr defaultRowHeight="15" x14ac:dyDescent="0.25"/>
  <cols>
    <col min="1" max="1" width="47.855468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7.28515625" bestFit="1" customWidth="1"/>
    <col min="10" max="10" width="11.140625" bestFit="1" customWidth="1"/>
  </cols>
  <sheetData>
    <row r="3" spans="1:10" x14ac:dyDescent="0.25">
      <c r="A3" s="13" t="s">
        <v>352</v>
      </c>
      <c r="B3" t="s">
        <v>354</v>
      </c>
      <c r="C3" t="s">
        <v>355</v>
      </c>
      <c r="D3" t="s">
        <v>356</v>
      </c>
      <c r="E3" t="s">
        <v>357</v>
      </c>
      <c r="F3" t="s">
        <v>358</v>
      </c>
      <c r="G3" t="s">
        <v>359</v>
      </c>
      <c r="H3" t="s">
        <v>360</v>
      </c>
      <c r="I3" t="s">
        <v>362</v>
      </c>
      <c r="J3" t="s">
        <v>361</v>
      </c>
    </row>
    <row r="4" spans="1:10" x14ac:dyDescent="0.25">
      <c r="A4" s="14" t="s">
        <v>178</v>
      </c>
      <c r="B4" s="15">
        <v>113800</v>
      </c>
      <c r="C4" s="15">
        <v>15584.800000000005</v>
      </c>
      <c r="D4" s="15">
        <v>70840</v>
      </c>
      <c r="E4" s="15">
        <v>2125.2000000000012</v>
      </c>
      <c r="F4" s="15">
        <v>8750</v>
      </c>
      <c r="G4" s="15">
        <v>2843.75</v>
      </c>
      <c r="H4" s="15">
        <v>13000</v>
      </c>
      <c r="I4" s="15"/>
      <c r="J4" s="15">
        <v>656.25</v>
      </c>
    </row>
    <row r="5" spans="1:10" x14ac:dyDescent="0.25">
      <c r="A5" s="14" t="s">
        <v>353</v>
      </c>
      <c r="B5" s="15">
        <v>113800</v>
      </c>
      <c r="C5" s="15">
        <v>15584.800000000005</v>
      </c>
      <c r="D5" s="15">
        <v>70840</v>
      </c>
      <c r="E5" s="15">
        <v>2125.2000000000012</v>
      </c>
      <c r="F5" s="15">
        <v>8750</v>
      </c>
      <c r="G5" s="15">
        <v>2843.75</v>
      </c>
      <c r="H5" s="15">
        <v>13000</v>
      </c>
      <c r="I5" s="15"/>
      <c r="J5" s="15">
        <v>656.25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763C-6714-4F81-A57F-58F7EB808556}">
  <dimension ref="A1:FC36"/>
  <sheetViews>
    <sheetView workbookViewId="0">
      <selection activeCell="E10" sqref="E10"/>
    </sheetView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341</v>
      </c>
      <c r="BA1" s="3" t="s">
        <v>342</v>
      </c>
      <c r="BB1" s="3" t="s">
        <v>343</v>
      </c>
      <c r="BC1" s="4" t="s">
        <v>344</v>
      </c>
      <c r="BD1" s="5" t="s">
        <v>345</v>
      </c>
      <c r="BE1" s="6" t="s">
        <v>346</v>
      </c>
      <c r="BF1" s="3" t="s">
        <v>347</v>
      </c>
      <c r="BG1" s="6" t="s">
        <v>348</v>
      </c>
      <c r="BH1" s="6" t="s">
        <v>349</v>
      </c>
      <c r="BI1" s="3" t="s">
        <v>350</v>
      </c>
      <c r="BJ1" s="3" t="s">
        <v>351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9859478200</v>
      </c>
      <c r="D2" t="s">
        <v>146</v>
      </c>
      <c r="E2" t="s">
        <v>176</v>
      </c>
      <c r="F2" s="1" t="s">
        <v>177</v>
      </c>
      <c r="G2" t="s">
        <v>178</v>
      </c>
      <c r="H2" t="s">
        <v>179</v>
      </c>
      <c r="I2" t="s">
        <v>180</v>
      </c>
      <c r="J2" t="s">
        <v>181</v>
      </c>
      <c r="K2" t="s">
        <v>153</v>
      </c>
      <c r="L2" s="2">
        <v>0.5</v>
      </c>
      <c r="M2" s="2">
        <v>4350</v>
      </c>
      <c r="N2" s="2" t="s">
        <v>154</v>
      </c>
      <c r="O2" t="s">
        <v>182</v>
      </c>
      <c r="P2" t="s">
        <v>183</v>
      </c>
      <c r="Q2">
        <v>35056</v>
      </c>
      <c r="R2">
        <v>243597</v>
      </c>
      <c r="S2" s="1" t="s">
        <v>184</v>
      </c>
      <c r="T2" t="s">
        <v>144</v>
      </c>
      <c r="U2">
        <v>2624914753</v>
      </c>
      <c r="V2" s="2" t="s">
        <v>185</v>
      </c>
      <c r="W2" s="2" t="s">
        <v>185</v>
      </c>
      <c r="X2">
        <v>7474084</v>
      </c>
      <c r="Y2">
        <v>0</v>
      </c>
      <c r="Z2" t="s">
        <v>160</v>
      </c>
      <c r="AA2">
        <v>9859478200</v>
      </c>
      <c r="AB2">
        <v>123</v>
      </c>
      <c r="AC2" t="s">
        <v>161</v>
      </c>
      <c r="AD2" t="s">
        <v>162</v>
      </c>
      <c r="AE2" t="s">
        <v>163</v>
      </c>
      <c r="AF2" t="s">
        <v>181</v>
      </c>
      <c r="AG2">
        <v>5999</v>
      </c>
      <c r="AH2">
        <v>44</v>
      </c>
      <c r="AI2" t="s">
        <v>160</v>
      </c>
      <c r="AJ2">
        <v>200185</v>
      </c>
      <c r="AK2" t="s">
        <v>160</v>
      </c>
      <c r="AL2" t="s">
        <v>164</v>
      </c>
      <c r="AM2" t="s">
        <v>186</v>
      </c>
      <c r="AN2">
        <v>566</v>
      </c>
      <c r="AO2">
        <v>243597</v>
      </c>
      <c r="AP2">
        <v>566</v>
      </c>
      <c r="AQ2">
        <v>9859478200</v>
      </c>
      <c r="AR2">
        <v>9859478200</v>
      </c>
      <c r="AS2" t="s">
        <v>166</v>
      </c>
      <c r="AT2" t="s">
        <v>187</v>
      </c>
      <c r="AU2" t="s">
        <v>160</v>
      </c>
      <c r="AV2" t="s">
        <v>188</v>
      </c>
      <c r="AW2" s="2">
        <v>0.5</v>
      </c>
      <c r="AX2">
        <v>4350</v>
      </c>
      <c r="AY2">
        <v>4350</v>
      </c>
      <c r="AZ2" s="7">
        <f t="shared" ref="AZ2:AZ36" si="0">AY2-BH2-BI2</f>
        <v>4350</v>
      </c>
      <c r="BA2" s="7">
        <v>350</v>
      </c>
      <c r="BB2" s="7">
        <f t="shared" ref="BB2:BB36" si="1">AZ2-BA2</f>
        <v>4000</v>
      </c>
      <c r="BC2" s="8">
        <f t="shared" ref="BC2:BC36" si="2">17.6%*BB2</f>
        <v>704.00000000000011</v>
      </c>
      <c r="BD2" s="9">
        <f t="shared" ref="BD2:BD36" si="3">80%*BB2</f>
        <v>3200</v>
      </c>
      <c r="BE2" s="10">
        <f t="shared" ref="BE2:BE36" si="4">BB2*2.4%</f>
        <v>96</v>
      </c>
      <c r="BF2" s="7">
        <v>250</v>
      </c>
      <c r="BG2" s="11">
        <f t="shared" ref="BG2:BG36" si="5">100-BJ2</f>
        <v>81.25</v>
      </c>
      <c r="BH2" s="11"/>
      <c r="BI2" s="12"/>
      <c r="BJ2" s="7">
        <f t="shared" ref="BJ2:BJ36" si="6">BF2*7.5%</f>
        <v>18.75</v>
      </c>
      <c r="BK2" t="s">
        <v>160</v>
      </c>
      <c r="BL2" t="s">
        <v>160</v>
      </c>
      <c r="BM2" t="s">
        <v>160</v>
      </c>
      <c r="BN2" t="s">
        <v>160</v>
      </c>
      <c r="BO2">
        <v>566</v>
      </c>
      <c r="BP2">
        <v>566</v>
      </c>
      <c r="BQ2">
        <v>4350</v>
      </c>
      <c r="BR2">
        <v>1000</v>
      </c>
      <c r="BS2">
        <v>21.75</v>
      </c>
      <c r="BT2">
        <v>1.63</v>
      </c>
      <c r="BU2">
        <v>0</v>
      </c>
      <c r="BV2">
        <v>4326.6188000000002</v>
      </c>
      <c r="BW2">
        <v>0</v>
      </c>
      <c r="BX2" t="s">
        <v>160</v>
      </c>
      <c r="BY2" t="s">
        <v>160</v>
      </c>
      <c r="BZ2">
        <v>0</v>
      </c>
      <c r="CA2">
        <v>0</v>
      </c>
      <c r="CB2" t="s">
        <v>169</v>
      </c>
      <c r="CC2">
        <v>8.6999999999999993</v>
      </c>
      <c r="CD2" t="s">
        <v>160</v>
      </c>
      <c r="CE2">
        <v>0</v>
      </c>
      <c r="CF2">
        <v>0</v>
      </c>
      <c r="CG2" t="s">
        <v>160</v>
      </c>
      <c r="CH2">
        <v>0</v>
      </c>
      <c r="CI2">
        <v>0.2</v>
      </c>
      <c r="CJ2">
        <v>8.6999999999999993</v>
      </c>
      <c r="CK2" t="s">
        <v>160</v>
      </c>
      <c r="CL2" t="s">
        <v>160</v>
      </c>
      <c r="CM2" t="s">
        <v>160</v>
      </c>
      <c r="CN2" t="s">
        <v>160</v>
      </c>
      <c r="CO2">
        <v>0</v>
      </c>
      <c r="CP2" t="s">
        <v>176</v>
      </c>
      <c r="CQ2">
        <v>30</v>
      </c>
      <c r="CR2">
        <v>2.61</v>
      </c>
      <c r="CS2">
        <v>0.2</v>
      </c>
      <c r="CT2">
        <v>4347.1899999999996</v>
      </c>
      <c r="CU2" t="s">
        <v>171</v>
      </c>
      <c r="CV2">
        <v>25</v>
      </c>
      <c r="CW2">
        <v>2.1749999999999998</v>
      </c>
      <c r="CX2">
        <v>0.16</v>
      </c>
      <c r="CY2" t="s">
        <v>172</v>
      </c>
      <c r="CZ2">
        <v>7.5</v>
      </c>
      <c r="DA2">
        <v>0.65249999999999997</v>
      </c>
      <c r="DB2">
        <v>0.05</v>
      </c>
      <c r="DC2" t="s">
        <v>164</v>
      </c>
      <c r="DD2">
        <v>7.5</v>
      </c>
      <c r="DE2">
        <v>0.65249999999999997</v>
      </c>
      <c r="DF2">
        <v>0.05</v>
      </c>
      <c r="DG2">
        <v>0</v>
      </c>
      <c r="DH2">
        <v>0</v>
      </c>
      <c r="DI2">
        <v>0</v>
      </c>
      <c r="DJ2" t="s">
        <v>171</v>
      </c>
      <c r="DK2">
        <v>5</v>
      </c>
      <c r="DL2">
        <v>0.435</v>
      </c>
      <c r="DM2">
        <v>0.03</v>
      </c>
      <c r="DN2" t="s">
        <v>171</v>
      </c>
      <c r="DO2">
        <v>25</v>
      </c>
      <c r="DP2">
        <v>2.1749999999999998</v>
      </c>
      <c r="DQ2">
        <v>0.16</v>
      </c>
      <c r="DR2" t="s">
        <v>160</v>
      </c>
      <c r="DS2">
        <v>0</v>
      </c>
      <c r="DT2">
        <v>0</v>
      </c>
      <c r="DU2" t="s">
        <v>160</v>
      </c>
      <c r="DV2">
        <v>0</v>
      </c>
      <c r="DW2">
        <v>0</v>
      </c>
      <c r="DX2" t="s">
        <v>160</v>
      </c>
      <c r="DY2" t="s">
        <v>160</v>
      </c>
      <c r="DZ2" t="s">
        <v>160</v>
      </c>
      <c r="EA2" t="s">
        <v>160</v>
      </c>
      <c r="EB2">
        <v>0</v>
      </c>
      <c r="EC2">
        <v>0</v>
      </c>
      <c r="ED2">
        <v>13.05</v>
      </c>
      <c r="EE2">
        <v>0.98</v>
      </c>
      <c r="EF2">
        <v>2.0020566090040005E+19</v>
      </c>
      <c r="EG2">
        <v>3.0040567E+19</v>
      </c>
      <c r="EH2" t="s">
        <v>185</v>
      </c>
      <c r="EI2" t="s">
        <v>185</v>
      </c>
      <c r="EJ2" t="s">
        <v>186</v>
      </c>
      <c r="EK2" t="s">
        <v>189</v>
      </c>
      <c r="EL2" t="s">
        <v>174</v>
      </c>
      <c r="EM2" t="s">
        <v>160</v>
      </c>
      <c r="EN2" t="s">
        <v>160</v>
      </c>
      <c r="EO2" t="s">
        <v>160</v>
      </c>
      <c r="EP2" t="s">
        <v>160</v>
      </c>
      <c r="EQ2" t="s">
        <v>160</v>
      </c>
      <c r="ER2" t="s">
        <v>160</v>
      </c>
      <c r="ES2" t="s">
        <v>160</v>
      </c>
      <c r="ET2" t="s">
        <v>160</v>
      </c>
      <c r="EU2" t="s">
        <v>160</v>
      </c>
      <c r="EV2">
        <v>4347.1899999999996</v>
      </c>
      <c r="EW2">
        <v>0</v>
      </c>
      <c r="EX2">
        <v>0</v>
      </c>
      <c r="EY2" t="s">
        <v>160</v>
      </c>
      <c r="EZ2" t="s">
        <v>175</v>
      </c>
      <c r="FA2" t="s">
        <v>160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9858338684</v>
      </c>
      <c r="D3" t="s">
        <v>146</v>
      </c>
      <c r="E3" t="s">
        <v>176</v>
      </c>
      <c r="F3" s="1" t="s">
        <v>177</v>
      </c>
      <c r="G3" t="s">
        <v>178</v>
      </c>
      <c r="H3" t="s">
        <v>179</v>
      </c>
      <c r="I3" t="s">
        <v>180</v>
      </c>
      <c r="J3" t="s">
        <v>181</v>
      </c>
      <c r="K3" t="s">
        <v>153</v>
      </c>
      <c r="L3" s="2">
        <v>0.5</v>
      </c>
      <c r="M3" s="2">
        <v>4350</v>
      </c>
      <c r="N3" s="2" t="s">
        <v>154</v>
      </c>
      <c r="O3" t="s">
        <v>182</v>
      </c>
      <c r="P3" t="s">
        <v>190</v>
      </c>
      <c r="Q3">
        <v>35056</v>
      </c>
      <c r="R3">
        <v>228291</v>
      </c>
      <c r="S3" s="1" t="s">
        <v>184</v>
      </c>
      <c r="T3" t="s">
        <v>144</v>
      </c>
      <c r="U3">
        <v>2624836671</v>
      </c>
      <c r="V3" s="2" t="s">
        <v>191</v>
      </c>
      <c r="W3" s="2" t="s">
        <v>191</v>
      </c>
      <c r="X3">
        <v>7474084</v>
      </c>
      <c r="Y3">
        <v>0</v>
      </c>
      <c r="Z3" t="s">
        <v>160</v>
      </c>
      <c r="AA3">
        <v>9858338684</v>
      </c>
      <c r="AB3">
        <v>123</v>
      </c>
      <c r="AC3" t="s">
        <v>161</v>
      </c>
      <c r="AD3" t="s">
        <v>162</v>
      </c>
      <c r="AE3" t="s">
        <v>163</v>
      </c>
      <c r="AF3" t="s">
        <v>181</v>
      </c>
      <c r="AG3">
        <v>5999</v>
      </c>
      <c r="AH3">
        <v>44</v>
      </c>
      <c r="AI3" t="s">
        <v>160</v>
      </c>
      <c r="AJ3">
        <v>200185</v>
      </c>
      <c r="AK3" t="s">
        <v>160</v>
      </c>
      <c r="AL3" t="s">
        <v>164</v>
      </c>
      <c r="AM3" t="s">
        <v>192</v>
      </c>
      <c r="AN3">
        <v>566</v>
      </c>
      <c r="AO3">
        <v>228291</v>
      </c>
      <c r="AP3">
        <v>566</v>
      </c>
      <c r="AQ3">
        <v>9858338684</v>
      </c>
      <c r="AR3">
        <v>9858338684</v>
      </c>
      <c r="AS3" t="s">
        <v>166</v>
      </c>
      <c r="AT3" t="s">
        <v>187</v>
      </c>
      <c r="AU3" t="s">
        <v>160</v>
      </c>
      <c r="AV3" t="s">
        <v>188</v>
      </c>
      <c r="AW3" s="2">
        <v>0.5</v>
      </c>
      <c r="AX3">
        <v>4350</v>
      </c>
      <c r="AY3">
        <v>4350</v>
      </c>
      <c r="AZ3" s="7">
        <f t="shared" si="0"/>
        <v>4350</v>
      </c>
      <c r="BA3" s="7">
        <v>350</v>
      </c>
      <c r="BB3" s="7">
        <f t="shared" si="1"/>
        <v>4000</v>
      </c>
      <c r="BC3" s="8">
        <f t="shared" si="2"/>
        <v>704.00000000000011</v>
      </c>
      <c r="BD3" s="9">
        <f t="shared" si="3"/>
        <v>3200</v>
      </c>
      <c r="BE3" s="10">
        <f t="shared" si="4"/>
        <v>96</v>
      </c>
      <c r="BF3" s="7">
        <v>250</v>
      </c>
      <c r="BG3" s="11">
        <f t="shared" si="5"/>
        <v>81.25</v>
      </c>
      <c r="BH3" s="11"/>
      <c r="BI3" s="12"/>
      <c r="BJ3" s="7">
        <f t="shared" si="6"/>
        <v>18.75</v>
      </c>
      <c r="BK3" t="s">
        <v>160</v>
      </c>
      <c r="BL3" t="s">
        <v>160</v>
      </c>
      <c r="BM3" t="s">
        <v>160</v>
      </c>
      <c r="BN3" t="s">
        <v>160</v>
      </c>
      <c r="BO3">
        <v>566</v>
      </c>
      <c r="BP3">
        <v>566</v>
      </c>
      <c r="BQ3">
        <v>4350</v>
      </c>
      <c r="BR3">
        <v>1000</v>
      </c>
      <c r="BS3">
        <v>21.75</v>
      </c>
      <c r="BT3">
        <v>1.63</v>
      </c>
      <c r="BU3">
        <v>0</v>
      </c>
      <c r="BV3">
        <v>4326.6188000000002</v>
      </c>
      <c r="BW3">
        <v>0</v>
      </c>
      <c r="BX3" t="s">
        <v>160</v>
      </c>
      <c r="BY3" t="s">
        <v>160</v>
      </c>
      <c r="BZ3">
        <v>0</v>
      </c>
      <c r="CA3">
        <v>0</v>
      </c>
      <c r="CB3" t="s">
        <v>169</v>
      </c>
      <c r="CC3">
        <v>8.6999999999999993</v>
      </c>
      <c r="CD3" t="s">
        <v>160</v>
      </c>
      <c r="CE3">
        <v>0</v>
      </c>
      <c r="CF3">
        <v>0</v>
      </c>
      <c r="CG3" t="s">
        <v>160</v>
      </c>
      <c r="CH3">
        <v>0</v>
      </c>
      <c r="CI3">
        <v>0.2</v>
      </c>
      <c r="CJ3">
        <v>8.6999999999999993</v>
      </c>
      <c r="CK3" t="s">
        <v>160</v>
      </c>
      <c r="CL3" t="s">
        <v>160</v>
      </c>
      <c r="CM3" t="s">
        <v>160</v>
      </c>
      <c r="CN3" t="s">
        <v>160</v>
      </c>
      <c r="CO3">
        <v>0</v>
      </c>
      <c r="CP3" t="s">
        <v>176</v>
      </c>
      <c r="CQ3">
        <v>30</v>
      </c>
      <c r="CR3">
        <v>2.61</v>
      </c>
      <c r="CS3">
        <v>0.2</v>
      </c>
      <c r="CT3">
        <v>4347.1899999999996</v>
      </c>
      <c r="CU3" t="s">
        <v>171</v>
      </c>
      <c r="CV3">
        <v>25</v>
      </c>
      <c r="CW3">
        <v>2.1749999999999998</v>
      </c>
      <c r="CX3">
        <v>0.16</v>
      </c>
      <c r="CY3" t="s">
        <v>172</v>
      </c>
      <c r="CZ3">
        <v>7.5</v>
      </c>
      <c r="DA3">
        <v>0.65249999999999997</v>
      </c>
      <c r="DB3">
        <v>0.05</v>
      </c>
      <c r="DC3" t="s">
        <v>164</v>
      </c>
      <c r="DD3">
        <v>7.5</v>
      </c>
      <c r="DE3">
        <v>0.65249999999999997</v>
      </c>
      <c r="DF3">
        <v>0.05</v>
      </c>
      <c r="DG3">
        <v>0</v>
      </c>
      <c r="DH3">
        <v>0</v>
      </c>
      <c r="DI3">
        <v>0</v>
      </c>
      <c r="DJ3" t="s">
        <v>171</v>
      </c>
      <c r="DK3">
        <v>5</v>
      </c>
      <c r="DL3">
        <v>0.435</v>
      </c>
      <c r="DM3">
        <v>0.03</v>
      </c>
      <c r="DN3" t="s">
        <v>171</v>
      </c>
      <c r="DO3">
        <v>25</v>
      </c>
      <c r="DP3">
        <v>2.1749999999999998</v>
      </c>
      <c r="DQ3">
        <v>0.16</v>
      </c>
      <c r="DR3" t="s">
        <v>160</v>
      </c>
      <c r="DS3">
        <v>0</v>
      </c>
      <c r="DT3">
        <v>0</v>
      </c>
      <c r="DU3" t="s">
        <v>160</v>
      </c>
      <c r="DV3">
        <v>0</v>
      </c>
      <c r="DW3">
        <v>0</v>
      </c>
      <c r="DX3" t="s">
        <v>160</v>
      </c>
      <c r="DY3" t="s">
        <v>160</v>
      </c>
      <c r="DZ3" t="s">
        <v>160</v>
      </c>
      <c r="EA3" t="s">
        <v>160</v>
      </c>
      <c r="EB3">
        <v>0</v>
      </c>
      <c r="EC3">
        <v>0</v>
      </c>
      <c r="ED3">
        <v>13.05</v>
      </c>
      <c r="EE3">
        <v>0.98</v>
      </c>
      <c r="EF3">
        <v>2.0020566090040005E+19</v>
      </c>
      <c r="EG3">
        <v>3.0040567E+19</v>
      </c>
      <c r="EH3" t="s">
        <v>191</v>
      </c>
      <c r="EI3" t="s">
        <v>191</v>
      </c>
      <c r="EJ3" t="s">
        <v>192</v>
      </c>
      <c r="EK3" t="s">
        <v>193</v>
      </c>
      <c r="EL3" t="s">
        <v>174</v>
      </c>
      <c r="EM3" t="s">
        <v>160</v>
      </c>
      <c r="EN3" t="s">
        <v>160</v>
      </c>
      <c r="EO3" t="s">
        <v>160</v>
      </c>
      <c r="EP3" t="s">
        <v>160</v>
      </c>
      <c r="EQ3" t="s">
        <v>160</v>
      </c>
      <c r="ER3" t="s">
        <v>160</v>
      </c>
      <c r="ES3" t="s">
        <v>160</v>
      </c>
      <c r="ET3" t="s">
        <v>160</v>
      </c>
      <c r="EU3" t="s">
        <v>160</v>
      </c>
      <c r="EV3">
        <v>4347.1899999999996</v>
      </c>
      <c r="EW3">
        <v>0</v>
      </c>
      <c r="EX3">
        <v>0</v>
      </c>
      <c r="EY3" t="s">
        <v>160</v>
      </c>
      <c r="EZ3" t="s">
        <v>175</v>
      </c>
      <c r="FA3" t="s">
        <v>160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9860044987</v>
      </c>
      <c r="D4" t="s">
        <v>146</v>
      </c>
      <c r="E4" t="s">
        <v>147</v>
      </c>
      <c r="F4" s="1" t="s">
        <v>148</v>
      </c>
      <c r="G4" t="s">
        <v>178</v>
      </c>
      <c r="H4" t="s">
        <v>179</v>
      </c>
      <c r="I4" t="s">
        <v>194</v>
      </c>
      <c r="J4" t="s">
        <v>181</v>
      </c>
      <c r="K4" t="s">
        <v>153</v>
      </c>
      <c r="L4" s="2">
        <v>0.5</v>
      </c>
      <c r="M4" s="2">
        <v>2350</v>
      </c>
      <c r="N4" s="2" t="s">
        <v>154</v>
      </c>
      <c r="O4" t="s">
        <v>195</v>
      </c>
      <c r="P4" t="s">
        <v>196</v>
      </c>
      <c r="Q4">
        <v>35057</v>
      </c>
      <c r="R4">
        <v>571552</v>
      </c>
      <c r="S4" s="1" t="s">
        <v>157</v>
      </c>
      <c r="T4" t="s">
        <v>144</v>
      </c>
      <c r="U4">
        <v>2624942177</v>
      </c>
      <c r="V4" s="2" t="s">
        <v>197</v>
      </c>
      <c r="W4" s="2" t="s">
        <v>197</v>
      </c>
      <c r="X4">
        <v>7598735</v>
      </c>
      <c r="Y4">
        <v>0</v>
      </c>
      <c r="Z4" t="s">
        <v>160</v>
      </c>
      <c r="AA4">
        <v>9860044987</v>
      </c>
      <c r="AB4">
        <v>123</v>
      </c>
      <c r="AC4" t="s">
        <v>161</v>
      </c>
      <c r="AD4" t="s">
        <v>162</v>
      </c>
      <c r="AE4" t="s">
        <v>163</v>
      </c>
      <c r="AF4" t="s">
        <v>181</v>
      </c>
      <c r="AG4">
        <v>5999</v>
      </c>
      <c r="AH4">
        <v>63</v>
      </c>
      <c r="AI4" t="s">
        <v>160</v>
      </c>
      <c r="AJ4">
        <v>200185</v>
      </c>
      <c r="AK4" t="s">
        <v>160</v>
      </c>
      <c r="AL4" t="s">
        <v>164</v>
      </c>
      <c r="AM4" t="s">
        <v>198</v>
      </c>
      <c r="AN4">
        <v>566</v>
      </c>
      <c r="AO4">
        <v>571552</v>
      </c>
      <c r="AP4">
        <v>566</v>
      </c>
      <c r="AQ4">
        <v>9860044987</v>
      </c>
      <c r="AR4">
        <v>9860044987</v>
      </c>
      <c r="AS4" t="s">
        <v>166</v>
      </c>
      <c r="AT4" t="s">
        <v>199</v>
      </c>
      <c r="AU4" t="s">
        <v>160</v>
      </c>
      <c r="AV4" t="s">
        <v>168</v>
      </c>
      <c r="AW4" s="2">
        <v>0.5</v>
      </c>
      <c r="AX4">
        <v>2350</v>
      </c>
      <c r="AY4">
        <v>2350</v>
      </c>
      <c r="AZ4" s="7">
        <f t="shared" si="0"/>
        <v>2350</v>
      </c>
      <c r="BA4" s="7">
        <v>350</v>
      </c>
      <c r="BB4" s="7">
        <f t="shared" si="1"/>
        <v>2000</v>
      </c>
      <c r="BC4" s="8">
        <f t="shared" si="2"/>
        <v>352.00000000000006</v>
      </c>
      <c r="BD4" s="9">
        <f t="shared" si="3"/>
        <v>1600</v>
      </c>
      <c r="BE4" s="10">
        <f t="shared" si="4"/>
        <v>48</v>
      </c>
      <c r="BF4" s="7">
        <v>250</v>
      </c>
      <c r="BG4" s="11">
        <f t="shared" si="5"/>
        <v>81.25</v>
      </c>
      <c r="BH4" s="11"/>
      <c r="BI4" s="12"/>
      <c r="BJ4" s="7">
        <f t="shared" si="6"/>
        <v>18.75</v>
      </c>
      <c r="BK4" t="s">
        <v>160</v>
      </c>
      <c r="BL4" t="s">
        <v>160</v>
      </c>
      <c r="BM4" t="s">
        <v>160</v>
      </c>
      <c r="BN4" t="s">
        <v>160</v>
      </c>
      <c r="BO4">
        <v>566</v>
      </c>
      <c r="BP4">
        <v>566</v>
      </c>
      <c r="BQ4">
        <v>2350</v>
      </c>
      <c r="BR4">
        <v>1000</v>
      </c>
      <c r="BS4">
        <v>11.75</v>
      </c>
      <c r="BT4">
        <v>0.88</v>
      </c>
      <c r="BU4">
        <v>0</v>
      </c>
      <c r="BV4">
        <v>2337.3688000000002</v>
      </c>
      <c r="BW4">
        <v>0</v>
      </c>
      <c r="BX4" t="s">
        <v>160</v>
      </c>
      <c r="BY4" t="s">
        <v>160</v>
      </c>
      <c r="BZ4">
        <v>0</v>
      </c>
      <c r="CA4">
        <v>0</v>
      </c>
      <c r="CB4" t="s">
        <v>169</v>
      </c>
      <c r="CC4">
        <v>4.7</v>
      </c>
      <c r="CD4" t="s">
        <v>160</v>
      </c>
      <c r="CE4">
        <v>0</v>
      </c>
      <c r="CF4">
        <v>0</v>
      </c>
      <c r="CG4" t="s">
        <v>160</v>
      </c>
      <c r="CH4">
        <v>0</v>
      </c>
      <c r="CI4">
        <v>0.2</v>
      </c>
      <c r="CJ4">
        <v>4.7</v>
      </c>
      <c r="CK4" t="s">
        <v>160</v>
      </c>
      <c r="CL4" t="s">
        <v>160</v>
      </c>
      <c r="CM4" t="s">
        <v>160</v>
      </c>
      <c r="CN4" t="s">
        <v>160</v>
      </c>
      <c r="CO4">
        <v>0</v>
      </c>
      <c r="CP4" t="s">
        <v>147</v>
      </c>
      <c r="CQ4">
        <v>30</v>
      </c>
      <c r="CR4">
        <v>1.41</v>
      </c>
      <c r="CS4">
        <v>0.11</v>
      </c>
      <c r="CT4">
        <v>2351.71</v>
      </c>
      <c r="CU4" t="s">
        <v>171</v>
      </c>
      <c r="CV4">
        <v>25</v>
      </c>
      <c r="CW4">
        <v>1.175</v>
      </c>
      <c r="CX4">
        <v>0.09</v>
      </c>
      <c r="CY4" t="s">
        <v>172</v>
      </c>
      <c r="CZ4">
        <v>7.5</v>
      </c>
      <c r="DA4">
        <v>0.35249999999999998</v>
      </c>
      <c r="DB4">
        <v>0.03</v>
      </c>
      <c r="DC4" t="s">
        <v>164</v>
      </c>
      <c r="DD4">
        <v>7.5</v>
      </c>
      <c r="DE4">
        <v>0.35249999999999998</v>
      </c>
      <c r="DF4">
        <v>0.03</v>
      </c>
      <c r="DG4">
        <v>0</v>
      </c>
      <c r="DH4">
        <v>3</v>
      </c>
      <c r="DI4">
        <v>0.23</v>
      </c>
      <c r="DJ4" t="s">
        <v>171</v>
      </c>
      <c r="DK4">
        <v>5</v>
      </c>
      <c r="DL4">
        <v>0.23499999999999999</v>
      </c>
      <c r="DM4">
        <v>0.02</v>
      </c>
      <c r="DN4" t="s">
        <v>171</v>
      </c>
      <c r="DO4">
        <v>25</v>
      </c>
      <c r="DP4">
        <v>1.175</v>
      </c>
      <c r="DQ4">
        <v>0.09</v>
      </c>
      <c r="DR4" t="s">
        <v>160</v>
      </c>
      <c r="DS4">
        <v>0</v>
      </c>
      <c r="DT4">
        <v>0</v>
      </c>
      <c r="DU4" t="s">
        <v>160</v>
      </c>
      <c r="DV4">
        <v>0</v>
      </c>
      <c r="DW4">
        <v>0</v>
      </c>
      <c r="DX4" t="s">
        <v>160</v>
      </c>
      <c r="DY4" t="s">
        <v>160</v>
      </c>
      <c r="DZ4" t="s">
        <v>160</v>
      </c>
      <c r="EA4" t="s">
        <v>160</v>
      </c>
      <c r="EB4">
        <v>0</v>
      </c>
      <c r="EC4">
        <v>0</v>
      </c>
      <c r="ED4">
        <v>7.05</v>
      </c>
      <c r="EE4">
        <v>0.51</v>
      </c>
      <c r="EF4">
        <v>2.0020566090040005E+19</v>
      </c>
      <c r="EG4">
        <v>3.0040567E+19</v>
      </c>
      <c r="EH4" t="s">
        <v>197</v>
      </c>
      <c r="EI4" t="s">
        <v>197</v>
      </c>
      <c r="EJ4" t="s">
        <v>198</v>
      </c>
      <c r="EK4" t="s">
        <v>200</v>
      </c>
      <c r="EL4" t="s">
        <v>174</v>
      </c>
      <c r="EM4" t="s">
        <v>160</v>
      </c>
      <c r="EN4" t="s">
        <v>160</v>
      </c>
      <c r="EO4" t="s">
        <v>160</v>
      </c>
      <c r="EP4" t="s">
        <v>160</v>
      </c>
      <c r="EQ4" t="s">
        <v>160</v>
      </c>
      <c r="ER4" t="s">
        <v>160</v>
      </c>
      <c r="ES4" t="s">
        <v>160</v>
      </c>
      <c r="ET4" t="s">
        <v>160</v>
      </c>
      <c r="EU4" t="s">
        <v>160</v>
      </c>
      <c r="EV4">
        <v>2351.71</v>
      </c>
      <c r="EW4">
        <v>0</v>
      </c>
      <c r="EX4">
        <v>0</v>
      </c>
      <c r="EY4" t="s">
        <v>160</v>
      </c>
      <c r="EZ4" t="s">
        <v>175</v>
      </c>
      <c r="FA4" t="s">
        <v>160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9856816783</v>
      </c>
      <c r="D5" t="s">
        <v>146</v>
      </c>
      <c r="E5" t="s">
        <v>176</v>
      </c>
      <c r="F5" s="1" t="s">
        <v>177</v>
      </c>
      <c r="G5" t="s">
        <v>178</v>
      </c>
      <c r="H5" t="s">
        <v>179</v>
      </c>
      <c r="I5" t="s">
        <v>180</v>
      </c>
      <c r="J5" t="s">
        <v>181</v>
      </c>
      <c r="K5" t="s">
        <v>153</v>
      </c>
      <c r="L5" s="2">
        <v>0.5</v>
      </c>
      <c r="M5" s="2">
        <v>2350</v>
      </c>
      <c r="N5" s="2" t="s">
        <v>154</v>
      </c>
      <c r="O5" t="s">
        <v>182</v>
      </c>
      <c r="P5" t="s">
        <v>201</v>
      </c>
      <c r="Q5">
        <v>35054</v>
      </c>
      <c r="R5">
        <v>605375</v>
      </c>
      <c r="S5" s="1" t="s">
        <v>184</v>
      </c>
      <c r="T5" t="s">
        <v>144</v>
      </c>
      <c r="U5">
        <v>2624375563</v>
      </c>
      <c r="V5" s="2" t="s">
        <v>202</v>
      </c>
      <c r="W5" s="2" t="s">
        <v>202</v>
      </c>
      <c r="X5">
        <v>7400822</v>
      </c>
      <c r="Y5">
        <v>0</v>
      </c>
      <c r="Z5" t="s">
        <v>160</v>
      </c>
      <c r="AA5">
        <v>9856816783</v>
      </c>
      <c r="AB5">
        <v>123</v>
      </c>
      <c r="AC5" t="s">
        <v>161</v>
      </c>
      <c r="AD5" t="s">
        <v>162</v>
      </c>
      <c r="AE5" t="s">
        <v>163</v>
      </c>
      <c r="AF5" t="s">
        <v>181</v>
      </c>
      <c r="AG5">
        <v>5999</v>
      </c>
      <c r="AH5">
        <v>44</v>
      </c>
      <c r="AI5" t="s">
        <v>160</v>
      </c>
      <c r="AJ5">
        <v>200185</v>
      </c>
      <c r="AK5" t="s">
        <v>160</v>
      </c>
      <c r="AL5" t="s">
        <v>164</v>
      </c>
      <c r="AM5" t="s">
        <v>203</v>
      </c>
      <c r="AN5">
        <v>566</v>
      </c>
      <c r="AO5">
        <v>605375</v>
      </c>
      <c r="AP5">
        <v>566</v>
      </c>
      <c r="AQ5">
        <v>9856816783</v>
      </c>
      <c r="AR5">
        <v>9856816783</v>
      </c>
      <c r="AS5" t="s">
        <v>166</v>
      </c>
      <c r="AT5" t="s">
        <v>187</v>
      </c>
      <c r="AU5" t="s">
        <v>160</v>
      </c>
      <c r="AV5" t="s">
        <v>188</v>
      </c>
      <c r="AW5" s="2">
        <v>0.5</v>
      </c>
      <c r="AX5">
        <v>2350</v>
      </c>
      <c r="AY5">
        <v>2350</v>
      </c>
      <c r="AZ5" s="7">
        <f t="shared" si="0"/>
        <v>2350</v>
      </c>
      <c r="BA5" s="7">
        <v>350</v>
      </c>
      <c r="BB5" s="7">
        <f t="shared" si="1"/>
        <v>2000</v>
      </c>
      <c r="BC5" s="8">
        <f t="shared" si="2"/>
        <v>352.00000000000006</v>
      </c>
      <c r="BD5" s="9">
        <f t="shared" si="3"/>
        <v>1600</v>
      </c>
      <c r="BE5" s="10">
        <f t="shared" si="4"/>
        <v>48</v>
      </c>
      <c r="BF5" s="7">
        <v>250</v>
      </c>
      <c r="BG5" s="11">
        <f t="shared" si="5"/>
        <v>81.25</v>
      </c>
      <c r="BH5" s="11"/>
      <c r="BI5" s="12"/>
      <c r="BJ5" s="7">
        <f t="shared" si="6"/>
        <v>18.75</v>
      </c>
      <c r="BK5" t="s">
        <v>160</v>
      </c>
      <c r="BL5" t="s">
        <v>160</v>
      </c>
      <c r="BM5" t="s">
        <v>160</v>
      </c>
      <c r="BN5" t="s">
        <v>160</v>
      </c>
      <c r="BO5">
        <v>566</v>
      </c>
      <c r="BP5">
        <v>566</v>
      </c>
      <c r="BQ5">
        <v>2350</v>
      </c>
      <c r="BR5">
        <v>1000</v>
      </c>
      <c r="BS5">
        <v>11.75</v>
      </c>
      <c r="BT5">
        <v>0.88</v>
      </c>
      <c r="BU5">
        <v>0</v>
      </c>
      <c r="BV5">
        <v>2337.3688000000002</v>
      </c>
      <c r="BW5">
        <v>0</v>
      </c>
      <c r="BX5" t="s">
        <v>160</v>
      </c>
      <c r="BY5" t="s">
        <v>160</v>
      </c>
      <c r="BZ5">
        <v>0</v>
      </c>
      <c r="CA5">
        <v>0</v>
      </c>
      <c r="CB5" t="s">
        <v>169</v>
      </c>
      <c r="CC5">
        <v>4.7</v>
      </c>
      <c r="CD5" t="s">
        <v>160</v>
      </c>
      <c r="CE5">
        <v>0</v>
      </c>
      <c r="CF5">
        <v>0</v>
      </c>
      <c r="CG5" t="s">
        <v>160</v>
      </c>
      <c r="CH5">
        <v>0</v>
      </c>
      <c r="CI5">
        <v>0.2</v>
      </c>
      <c r="CJ5">
        <v>4.7</v>
      </c>
      <c r="CK5" t="s">
        <v>160</v>
      </c>
      <c r="CL5" t="s">
        <v>160</v>
      </c>
      <c r="CM5" t="s">
        <v>160</v>
      </c>
      <c r="CN5" t="s">
        <v>160</v>
      </c>
      <c r="CO5">
        <v>0</v>
      </c>
      <c r="CP5" t="s">
        <v>176</v>
      </c>
      <c r="CQ5">
        <v>30</v>
      </c>
      <c r="CR5">
        <v>1.41</v>
      </c>
      <c r="CS5">
        <v>0.11</v>
      </c>
      <c r="CT5">
        <v>2348.48</v>
      </c>
      <c r="CU5" t="s">
        <v>171</v>
      </c>
      <c r="CV5">
        <v>25</v>
      </c>
      <c r="CW5">
        <v>1.175</v>
      </c>
      <c r="CX5">
        <v>0.09</v>
      </c>
      <c r="CY5" t="s">
        <v>172</v>
      </c>
      <c r="CZ5">
        <v>7.5</v>
      </c>
      <c r="DA5">
        <v>0.35249999999999998</v>
      </c>
      <c r="DB5">
        <v>0.03</v>
      </c>
      <c r="DC5" t="s">
        <v>164</v>
      </c>
      <c r="DD5">
        <v>7.5</v>
      </c>
      <c r="DE5">
        <v>0.35249999999999998</v>
      </c>
      <c r="DF5">
        <v>0.03</v>
      </c>
      <c r="DG5">
        <v>0</v>
      </c>
      <c r="DH5">
        <v>0</v>
      </c>
      <c r="DI5">
        <v>0</v>
      </c>
      <c r="DJ5" t="s">
        <v>171</v>
      </c>
      <c r="DK5">
        <v>5</v>
      </c>
      <c r="DL5">
        <v>0.23499999999999999</v>
      </c>
      <c r="DM5">
        <v>0.02</v>
      </c>
      <c r="DN5" t="s">
        <v>171</v>
      </c>
      <c r="DO5">
        <v>25</v>
      </c>
      <c r="DP5">
        <v>1.175</v>
      </c>
      <c r="DQ5">
        <v>0.09</v>
      </c>
      <c r="DR5" t="s">
        <v>160</v>
      </c>
      <c r="DS5">
        <v>0</v>
      </c>
      <c r="DT5">
        <v>0</v>
      </c>
      <c r="DU5" t="s">
        <v>160</v>
      </c>
      <c r="DV5">
        <v>0</v>
      </c>
      <c r="DW5">
        <v>0</v>
      </c>
      <c r="DX5" t="s">
        <v>160</v>
      </c>
      <c r="DY5" t="s">
        <v>160</v>
      </c>
      <c r="DZ5" t="s">
        <v>160</v>
      </c>
      <c r="EA5" t="s">
        <v>160</v>
      </c>
      <c r="EB5">
        <v>0</v>
      </c>
      <c r="EC5">
        <v>0</v>
      </c>
      <c r="ED5">
        <v>7.05</v>
      </c>
      <c r="EE5">
        <v>0.51</v>
      </c>
      <c r="EF5">
        <v>2.0020566090040005E+19</v>
      </c>
      <c r="EG5">
        <v>3.0040567E+19</v>
      </c>
      <c r="EH5" t="s">
        <v>202</v>
      </c>
      <c r="EI5" t="s">
        <v>202</v>
      </c>
      <c r="EJ5" t="s">
        <v>203</v>
      </c>
      <c r="EK5" t="s">
        <v>204</v>
      </c>
      <c r="EL5" t="s">
        <v>174</v>
      </c>
      <c r="EM5" t="s">
        <v>160</v>
      </c>
      <c r="EN5" t="s">
        <v>160</v>
      </c>
      <c r="EO5" t="s">
        <v>160</v>
      </c>
      <c r="EP5" t="s">
        <v>160</v>
      </c>
      <c r="EQ5" t="s">
        <v>160</v>
      </c>
      <c r="ER5" t="s">
        <v>160</v>
      </c>
      <c r="ES5" t="s">
        <v>160</v>
      </c>
      <c r="ET5" t="s">
        <v>160</v>
      </c>
      <c r="EU5" t="s">
        <v>160</v>
      </c>
      <c r="EV5">
        <v>2348.48</v>
      </c>
      <c r="EW5">
        <v>0</v>
      </c>
      <c r="EX5">
        <v>0</v>
      </c>
      <c r="EY5" t="s">
        <v>160</v>
      </c>
      <c r="EZ5" t="s">
        <v>175</v>
      </c>
      <c r="FA5" t="s">
        <v>160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9859113104</v>
      </c>
      <c r="D6" t="s">
        <v>146</v>
      </c>
      <c r="E6" t="s">
        <v>176</v>
      </c>
      <c r="F6" s="1" t="s">
        <v>177</v>
      </c>
      <c r="G6" t="s">
        <v>178</v>
      </c>
      <c r="H6" t="s">
        <v>179</v>
      </c>
      <c r="I6" t="s">
        <v>180</v>
      </c>
      <c r="J6" t="s">
        <v>181</v>
      </c>
      <c r="K6" t="s">
        <v>153</v>
      </c>
      <c r="L6" s="2">
        <v>0.5</v>
      </c>
      <c r="M6" s="2">
        <v>2350</v>
      </c>
      <c r="N6" s="2" t="s">
        <v>154</v>
      </c>
      <c r="O6" t="s">
        <v>205</v>
      </c>
      <c r="P6" t="s">
        <v>206</v>
      </c>
      <c r="Q6">
        <v>35056</v>
      </c>
      <c r="R6">
        <v>237764</v>
      </c>
      <c r="S6" s="1" t="s">
        <v>184</v>
      </c>
      <c r="T6" t="s">
        <v>144</v>
      </c>
      <c r="U6">
        <v>2624894921</v>
      </c>
      <c r="V6" s="2" t="s">
        <v>207</v>
      </c>
      <c r="W6" s="2" t="s">
        <v>207</v>
      </c>
      <c r="X6">
        <v>7474084</v>
      </c>
      <c r="Y6">
        <v>0</v>
      </c>
      <c r="Z6" t="s">
        <v>160</v>
      </c>
      <c r="AA6">
        <v>9859113104</v>
      </c>
      <c r="AB6">
        <v>123</v>
      </c>
      <c r="AC6" t="s">
        <v>161</v>
      </c>
      <c r="AD6" t="s">
        <v>162</v>
      </c>
      <c r="AE6" t="s">
        <v>163</v>
      </c>
      <c r="AF6" t="s">
        <v>181</v>
      </c>
      <c r="AG6">
        <v>5999</v>
      </c>
      <c r="AH6">
        <v>44</v>
      </c>
      <c r="AI6" t="s">
        <v>160</v>
      </c>
      <c r="AJ6">
        <v>200185</v>
      </c>
      <c r="AK6" t="s">
        <v>160</v>
      </c>
      <c r="AL6" t="s">
        <v>164</v>
      </c>
      <c r="AM6" t="s">
        <v>208</v>
      </c>
      <c r="AN6">
        <v>566</v>
      </c>
      <c r="AO6">
        <v>237764</v>
      </c>
      <c r="AP6">
        <v>566</v>
      </c>
      <c r="AQ6">
        <v>9859113104</v>
      </c>
      <c r="AR6">
        <v>9859113104</v>
      </c>
      <c r="AS6" t="s">
        <v>166</v>
      </c>
      <c r="AT6" t="s">
        <v>209</v>
      </c>
      <c r="AU6" t="s">
        <v>160</v>
      </c>
      <c r="AV6" t="s">
        <v>188</v>
      </c>
      <c r="AW6" s="2">
        <v>0.5</v>
      </c>
      <c r="AX6">
        <v>2350</v>
      </c>
      <c r="AY6">
        <v>2350</v>
      </c>
      <c r="AZ6" s="7">
        <f t="shared" si="0"/>
        <v>2350</v>
      </c>
      <c r="BA6" s="7">
        <v>350</v>
      </c>
      <c r="BB6" s="7">
        <f t="shared" si="1"/>
        <v>2000</v>
      </c>
      <c r="BC6" s="8">
        <f t="shared" si="2"/>
        <v>352.00000000000006</v>
      </c>
      <c r="BD6" s="9">
        <f t="shared" si="3"/>
        <v>1600</v>
      </c>
      <c r="BE6" s="10">
        <f t="shared" si="4"/>
        <v>48</v>
      </c>
      <c r="BF6" s="7">
        <v>250</v>
      </c>
      <c r="BG6" s="11">
        <f t="shared" si="5"/>
        <v>81.25</v>
      </c>
      <c r="BH6" s="11"/>
      <c r="BI6" s="12"/>
      <c r="BJ6" s="7">
        <f t="shared" si="6"/>
        <v>18.75</v>
      </c>
      <c r="BK6" t="s">
        <v>160</v>
      </c>
      <c r="BL6" t="s">
        <v>160</v>
      </c>
      <c r="BM6" t="s">
        <v>160</v>
      </c>
      <c r="BN6" t="s">
        <v>160</v>
      </c>
      <c r="BO6">
        <v>566</v>
      </c>
      <c r="BP6">
        <v>566</v>
      </c>
      <c r="BQ6">
        <v>2350</v>
      </c>
      <c r="BR6">
        <v>1000</v>
      </c>
      <c r="BS6">
        <v>11.75</v>
      </c>
      <c r="BT6">
        <v>0.88</v>
      </c>
      <c r="BU6">
        <v>0</v>
      </c>
      <c r="BV6">
        <v>2337.3688000000002</v>
      </c>
      <c r="BW6">
        <v>0</v>
      </c>
      <c r="BX6" t="s">
        <v>160</v>
      </c>
      <c r="BY6" t="s">
        <v>160</v>
      </c>
      <c r="BZ6">
        <v>0</v>
      </c>
      <c r="CA6">
        <v>0</v>
      </c>
      <c r="CB6" t="s">
        <v>169</v>
      </c>
      <c r="CC6">
        <v>4.7</v>
      </c>
      <c r="CD6" t="s">
        <v>160</v>
      </c>
      <c r="CE6">
        <v>0</v>
      </c>
      <c r="CF6">
        <v>0</v>
      </c>
      <c r="CG6" t="s">
        <v>160</v>
      </c>
      <c r="CH6">
        <v>0</v>
      </c>
      <c r="CI6">
        <v>0.2</v>
      </c>
      <c r="CJ6">
        <v>4.7</v>
      </c>
      <c r="CK6" t="s">
        <v>160</v>
      </c>
      <c r="CL6" t="s">
        <v>160</v>
      </c>
      <c r="CM6" t="s">
        <v>160</v>
      </c>
      <c r="CN6" t="s">
        <v>160</v>
      </c>
      <c r="CO6">
        <v>0</v>
      </c>
      <c r="CP6" t="s">
        <v>176</v>
      </c>
      <c r="CQ6">
        <v>30</v>
      </c>
      <c r="CR6">
        <v>1.41</v>
      </c>
      <c r="CS6">
        <v>0.11</v>
      </c>
      <c r="CT6">
        <v>2348.48</v>
      </c>
      <c r="CU6" t="s">
        <v>171</v>
      </c>
      <c r="CV6">
        <v>25</v>
      </c>
      <c r="CW6">
        <v>1.175</v>
      </c>
      <c r="CX6">
        <v>0.09</v>
      </c>
      <c r="CY6" t="s">
        <v>172</v>
      </c>
      <c r="CZ6">
        <v>7.5</v>
      </c>
      <c r="DA6">
        <v>0.35249999999999998</v>
      </c>
      <c r="DB6">
        <v>0.03</v>
      </c>
      <c r="DC6" t="s">
        <v>164</v>
      </c>
      <c r="DD6">
        <v>7.5</v>
      </c>
      <c r="DE6">
        <v>0.35249999999999998</v>
      </c>
      <c r="DF6">
        <v>0.03</v>
      </c>
      <c r="DG6">
        <v>0</v>
      </c>
      <c r="DH6">
        <v>0</v>
      </c>
      <c r="DI6">
        <v>0</v>
      </c>
      <c r="DJ6" t="s">
        <v>171</v>
      </c>
      <c r="DK6">
        <v>5</v>
      </c>
      <c r="DL6">
        <v>0.23499999999999999</v>
      </c>
      <c r="DM6">
        <v>0.02</v>
      </c>
      <c r="DN6" t="s">
        <v>171</v>
      </c>
      <c r="DO6">
        <v>25</v>
      </c>
      <c r="DP6">
        <v>1.175</v>
      </c>
      <c r="DQ6">
        <v>0.09</v>
      </c>
      <c r="DR6" t="s">
        <v>160</v>
      </c>
      <c r="DS6">
        <v>0</v>
      </c>
      <c r="DT6">
        <v>0</v>
      </c>
      <c r="DU6" t="s">
        <v>160</v>
      </c>
      <c r="DV6">
        <v>0</v>
      </c>
      <c r="DW6">
        <v>0</v>
      </c>
      <c r="DX6" t="s">
        <v>160</v>
      </c>
      <c r="DY6" t="s">
        <v>160</v>
      </c>
      <c r="DZ6" t="s">
        <v>160</v>
      </c>
      <c r="EA6" t="s">
        <v>160</v>
      </c>
      <c r="EB6">
        <v>0</v>
      </c>
      <c r="EC6">
        <v>0</v>
      </c>
      <c r="ED6">
        <v>7.05</v>
      </c>
      <c r="EE6">
        <v>0.51</v>
      </c>
      <c r="EF6">
        <v>2.0020566090040005E+19</v>
      </c>
      <c r="EG6">
        <v>3.0040567E+19</v>
      </c>
      <c r="EH6" t="s">
        <v>207</v>
      </c>
      <c r="EI6" t="s">
        <v>207</v>
      </c>
      <c r="EJ6" t="s">
        <v>208</v>
      </c>
      <c r="EK6" t="s">
        <v>210</v>
      </c>
      <c r="EL6" t="s">
        <v>174</v>
      </c>
      <c r="EM6" t="s">
        <v>160</v>
      </c>
      <c r="EN6" t="s">
        <v>160</v>
      </c>
      <c r="EO6" t="s">
        <v>160</v>
      </c>
      <c r="EP6" t="s">
        <v>160</v>
      </c>
      <c r="EQ6" t="s">
        <v>160</v>
      </c>
      <c r="ER6" t="s">
        <v>160</v>
      </c>
      <c r="ES6" t="s">
        <v>160</v>
      </c>
      <c r="ET6" t="s">
        <v>160</v>
      </c>
      <c r="EU6" t="s">
        <v>160</v>
      </c>
      <c r="EV6">
        <v>2348.48</v>
      </c>
      <c r="EW6">
        <v>0</v>
      </c>
      <c r="EX6">
        <v>0</v>
      </c>
      <c r="EY6" t="s">
        <v>160</v>
      </c>
      <c r="EZ6" t="s">
        <v>175</v>
      </c>
      <c r="FA6" t="s">
        <v>160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9858895826</v>
      </c>
      <c r="D7" t="s">
        <v>146</v>
      </c>
      <c r="E7" t="s">
        <v>176</v>
      </c>
      <c r="F7" s="1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153</v>
      </c>
      <c r="L7" s="2">
        <v>0.5</v>
      </c>
      <c r="M7" s="2">
        <v>2350</v>
      </c>
      <c r="N7" s="2" t="s">
        <v>154</v>
      </c>
      <c r="O7" t="s">
        <v>182</v>
      </c>
      <c r="P7" t="s">
        <v>211</v>
      </c>
      <c r="Q7">
        <v>35056</v>
      </c>
      <c r="R7">
        <v>234810</v>
      </c>
      <c r="S7" s="1" t="s">
        <v>184</v>
      </c>
      <c r="T7" t="s">
        <v>144</v>
      </c>
      <c r="U7">
        <v>2624878971</v>
      </c>
      <c r="V7" s="2" t="s">
        <v>212</v>
      </c>
      <c r="W7" s="2" t="s">
        <v>212</v>
      </c>
      <c r="X7">
        <v>7474084</v>
      </c>
      <c r="Y7">
        <v>0</v>
      </c>
      <c r="Z7" t="s">
        <v>160</v>
      </c>
      <c r="AA7">
        <v>9858895826</v>
      </c>
      <c r="AB7">
        <v>123</v>
      </c>
      <c r="AC7" t="s">
        <v>161</v>
      </c>
      <c r="AD7" t="s">
        <v>162</v>
      </c>
      <c r="AE7" t="s">
        <v>163</v>
      </c>
      <c r="AF7" t="s">
        <v>181</v>
      </c>
      <c r="AG7">
        <v>5999</v>
      </c>
      <c r="AH7">
        <v>44</v>
      </c>
      <c r="AI7" t="s">
        <v>160</v>
      </c>
      <c r="AJ7">
        <v>200185</v>
      </c>
      <c r="AK7" t="s">
        <v>160</v>
      </c>
      <c r="AL7" t="s">
        <v>164</v>
      </c>
      <c r="AM7" t="s">
        <v>213</v>
      </c>
      <c r="AN7">
        <v>566</v>
      </c>
      <c r="AO7">
        <v>234810</v>
      </c>
      <c r="AP7">
        <v>566</v>
      </c>
      <c r="AQ7">
        <v>9858895826</v>
      </c>
      <c r="AR7">
        <v>9858895826</v>
      </c>
      <c r="AS7" t="s">
        <v>166</v>
      </c>
      <c r="AT7" t="s">
        <v>187</v>
      </c>
      <c r="AU7" t="s">
        <v>160</v>
      </c>
      <c r="AV7" t="s">
        <v>188</v>
      </c>
      <c r="AW7" s="2">
        <v>0.5</v>
      </c>
      <c r="AX7">
        <v>2350</v>
      </c>
      <c r="AY7">
        <v>2350</v>
      </c>
      <c r="AZ7" s="7">
        <f t="shared" si="0"/>
        <v>2350</v>
      </c>
      <c r="BA7" s="7">
        <v>350</v>
      </c>
      <c r="BB7" s="7">
        <f t="shared" si="1"/>
        <v>2000</v>
      </c>
      <c r="BC7" s="8">
        <f t="shared" si="2"/>
        <v>352.00000000000006</v>
      </c>
      <c r="BD7" s="9">
        <f t="shared" si="3"/>
        <v>1600</v>
      </c>
      <c r="BE7" s="10">
        <f t="shared" si="4"/>
        <v>48</v>
      </c>
      <c r="BF7" s="7">
        <v>250</v>
      </c>
      <c r="BG7" s="11">
        <f t="shared" si="5"/>
        <v>81.25</v>
      </c>
      <c r="BH7" s="11"/>
      <c r="BI7" s="12"/>
      <c r="BJ7" s="7">
        <f t="shared" si="6"/>
        <v>18.75</v>
      </c>
      <c r="BK7" t="s">
        <v>160</v>
      </c>
      <c r="BL7" t="s">
        <v>160</v>
      </c>
      <c r="BM7" t="s">
        <v>160</v>
      </c>
      <c r="BN7" t="s">
        <v>160</v>
      </c>
      <c r="BO7">
        <v>566</v>
      </c>
      <c r="BP7">
        <v>566</v>
      </c>
      <c r="BQ7">
        <v>2350</v>
      </c>
      <c r="BR7">
        <v>1000</v>
      </c>
      <c r="BS7">
        <v>11.75</v>
      </c>
      <c r="BT7">
        <v>0.88</v>
      </c>
      <c r="BU7">
        <v>0</v>
      </c>
      <c r="BV7">
        <v>2337.3688000000002</v>
      </c>
      <c r="BW7">
        <v>0</v>
      </c>
      <c r="BX7" t="s">
        <v>160</v>
      </c>
      <c r="BY7" t="s">
        <v>160</v>
      </c>
      <c r="BZ7">
        <v>0</v>
      </c>
      <c r="CA7">
        <v>0</v>
      </c>
      <c r="CB7" t="s">
        <v>169</v>
      </c>
      <c r="CC7">
        <v>4.7</v>
      </c>
      <c r="CD7" t="s">
        <v>160</v>
      </c>
      <c r="CE7">
        <v>0</v>
      </c>
      <c r="CF7">
        <v>0</v>
      </c>
      <c r="CG7" t="s">
        <v>160</v>
      </c>
      <c r="CH7">
        <v>0</v>
      </c>
      <c r="CI7">
        <v>0.2</v>
      </c>
      <c r="CJ7">
        <v>4.7</v>
      </c>
      <c r="CK7" t="s">
        <v>160</v>
      </c>
      <c r="CL7" t="s">
        <v>160</v>
      </c>
      <c r="CM7" t="s">
        <v>160</v>
      </c>
      <c r="CN7" t="s">
        <v>160</v>
      </c>
      <c r="CO7">
        <v>0</v>
      </c>
      <c r="CP7" t="s">
        <v>176</v>
      </c>
      <c r="CQ7">
        <v>30</v>
      </c>
      <c r="CR7">
        <v>1.41</v>
      </c>
      <c r="CS7">
        <v>0.11</v>
      </c>
      <c r="CT7">
        <v>2348.48</v>
      </c>
      <c r="CU7" t="s">
        <v>171</v>
      </c>
      <c r="CV7">
        <v>25</v>
      </c>
      <c r="CW7">
        <v>1.175</v>
      </c>
      <c r="CX7">
        <v>0.09</v>
      </c>
      <c r="CY7" t="s">
        <v>172</v>
      </c>
      <c r="CZ7">
        <v>7.5</v>
      </c>
      <c r="DA7">
        <v>0.35249999999999998</v>
      </c>
      <c r="DB7">
        <v>0.03</v>
      </c>
      <c r="DC7" t="s">
        <v>164</v>
      </c>
      <c r="DD7">
        <v>7.5</v>
      </c>
      <c r="DE7">
        <v>0.35249999999999998</v>
      </c>
      <c r="DF7">
        <v>0.03</v>
      </c>
      <c r="DG7">
        <v>0</v>
      </c>
      <c r="DH7">
        <v>0</v>
      </c>
      <c r="DI7">
        <v>0</v>
      </c>
      <c r="DJ7" t="s">
        <v>171</v>
      </c>
      <c r="DK7">
        <v>5</v>
      </c>
      <c r="DL7">
        <v>0.23499999999999999</v>
      </c>
      <c r="DM7">
        <v>0.02</v>
      </c>
      <c r="DN7" t="s">
        <v>171</v>
      </c>
      <c r="DO7">
        <v>25</v>
      </c>
      <c r="DP7">
        <v>1.175</v>
      </c>
      <c r="DQ7">
        <v>0.09</v>
      </c>
      <c r="DR7" t="s">
        <v>160</v>
      </c>
      <c r="DS7">
        <v>0</v>
      </c>
      <c r="DT7">
        <v>0</v>
      </c>
      <c r="DU7" t="s">
        <v>160</v>
      </c>
      <c r="DV7">
        <v>0</v>
      </c>
      <c r="DW7">
        <v>0</v>
      </c>
      <c r="DX7" t="s">
        <v>160</v>
      </c>
      <c r="DY7" t="s">
        <v>160</v>
      </c>
      <c r="DZ7" t="s">
        <v>160</v>
      </c>
      <c r="EA7" t="s">
        <v>160</v>
      </c>
      <c r="EB7">
        <v>0</v>
      </c>
      <c r="EC7">
        <v>0</v>
      </c>
      <c r="ED7">
        <v>7.05</v>
      </c>
      <c r="EE7">
        <v>0.51</v>
      </c>
      <c r="EF7">
        <v>2.0020566090040005E+19</v>
      </c>
      <c r="EG7">
        <v>3.0040567E+19</v>
      </c>
      <c r="EH7" t="s">
        <v>212</v>
      </c>
      <c r="EI7" t="s">
        <v>212</v>
      </c>
      <c r="EJ7" t="s">
        <v>213</v>
      </c>
      <c r="EK7" t="s">
        <v>214</v>
      </c>
      <c r="EL7" t="s">
        <v>174</v>
      </c>
      <c r="EM7" t="s">
        <v>160</v>
      </c>
      <c r="EN7" t="s">
        <v>160</v>
      </c>
      <c r="EO7" t="s">
        <v>160</v>
      </c>
      <c r="EP7" t="s">
        <v>160</v>
      </c>
      <c r="EQ7" t="s">
        <v>160</v>
      </c>
      <c r="ER7" t="s">
        <v>160</v>
      </c>
      <c r="ES7" t="s">
        <v>160</v>
      </c>
      <c r="ET7" t="s">
        <v>160</v>
      </c>
      <c r="EU7" t="s">
        <v>160</v>
      </c>
      <c r="EV7">
        <v>2348.48</v>
      </c>
      <c r="EW7">
        <v>0</v>
      </c>
      <c r="EX7">
        <v>0</v>
      </c>
      <c r="EY7" t="s">
        <v>160</v>
      </c>
      <c r="EZ7" t="s">
        <v>175</v>
      </c>
      <c r="FA7" t="s">
        <v>160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9859744385</v>
      </c>
      <c r="D8" t="s">
        <v>146</v>
      </c>
      <c r="E8" t="s">
        <v>147</v>
      </c>
      <c r="F8" s="1" t="s">
        <v>148</v>
      </c>
      <c r="G8" t="s">
        <v>178</v>
      </c>
      <c r="H8" t="s">
        <v>179</v>
      </c>
      <c r="I8" t="s">
        <v>194</v>
      </c>
      <c r="J8" t="s">
        <v>181</v>
      </c>
      <c r="K8" t="s">
        <v>153</v>
      </c>
      <c r="L8" s="2">
        <v>0.5</v>
      </c>
      <c r="M8" s="2">
        <v>4350</v>
      </c>
      <c r="N8" s="2" t="s">
        <v>154</v>
      </c>
      <c r="O8" t="s">
        <v>195</v>
      </c>
      <c r="P8" t="s">
        <v>215</v>
      </c>
      <c r="Q8">
        <v>35056</v>
      </c>
      <c r="R8">
        <v>566120</v>
      </c>
      <c r="S8" s="1" t="s">
        <v>157</v>
      </c>
      <c r="T8" t="s">
        <v>144</v>
      </c>
      <c r="U8">
        <v>2624927428</v>
      </c>
      <c r="V8" s="2" t="s">
        <v>216</v>
      </c>
      <c r="W8" s="2" t="s">
        <v>216</v>
      </c>
      <c r="X8">
        <v>7474084</v>
      </c>
      <c r="Y8">
        <v>0</v>
      </c>
      <c r="Z8" t="s">
        <v>160</v>
      </c>
      <c r="AA8">
        <v>9859744385</v>
      </c>
      <c r="AB8">
        <v>123</v>
      </c>
      <c r="AC8" t="s">
        <v>161</v>
      </c>
      <c r="AD8" t="s">
        <v>162</v>
      </c>
      <c r="AE8" t="s">
        <v>163</v>
      </c>
      <c r="AF8" t="s">
        <v>181</v>
      </c>
      <c r="AG8">
        <v>5999</v>
      </c>
      <c r="AH8">
        <v>63</v>
      </c>
      <c r="AI8" t="s">
        <v>160</v>
      </c>
      <c r="AJ8">
        <v>200185</v>
      </c>
      <c r="AK8" t="s">
        <v>160</v>
      </c>
      <c r="AL8" t="s">
        <v>164</v>
      </c>
      <c r="AM8" t="s">
        <v>217</v>
      </c>
      <c r="AN8">
        <v>566</v>
      </c>
      <c r="AO8">
        <v>566120</v>
      </c>
      <c r="AP8">
        <v>566</v>
      </c>
      <c r="AQ8">
        <v>9859744385</v>
      </c>
      <c r="AR8">
        <v>9859744385</v>
      </c>
      <c r="AS8" t="s">
        <v>166</v>
      </c>
      <c r="AT8" t="s">
        <v>199</v>
      </c>
      <c r="AU8" t="s">
        <v>160</v>
      </c>
      <c r="AV8" t="s">
        <v>168</v>
      </c>
      <c r="AW8" s="2">
        <v>0.5</v>
      </c>
      <c r="AX8">
        <v>4350</v>
      </c>
      <c r="AY8">
        <v>4350</v>
      </c>
      <c r="AZ8" s="7">
        <f t="shared" si="0"/>
        <v>4350</v>
      </c>
      <c r="BA8" s="7">
        <v>350</v>
      </c>
      <c r="BB8" s="7">
        <f t="shared" si="1"/>
        <v>4000</v>
      </c>
      <c r="BC8" s="8">
        <f t="shared" si="2"/>
        <v>704.00000000000011</v>
      </c>
      <c r="BD8" s="9">
        <f t="shared" si="3"/>
        <v>3200</v>
      </c>
      <c r="BE8" s="10">
        <f t="shared" si="4"/>
        <v>96</v>
      </c>
      <c r="BF8" s="7">
        <v>250</v>
      </c>
      <c r="BG8" s="11">
        <f t="shared" si="5"/>
        <v>81.25</v>
      </c>
      <c r="BH8" s="11"/>
      <c r="BI8" s="12"/>
      <c r="BJ8" s="7">
        <f t="shared" si="6"/>
        <v>18.75</v>
      </c>
      <c r="BK8" t="s">
        <v>160</v>
      </c>
      <c r="BL8" t="s">
        <v>160</v>
      </c>
      <c r="BM8" t="s">
        <v>160</v>
      </c>
      <c r="BN8" t="s">
        <v>160</v>
      </c>
      <c r="BO8">
        <v>566</v>
      </c>
      <c r="BP8">
        <v>566</v>
      </c>
      <c r="BQ8">
        <v>4350</v>
      </c>
      <c r="BR8">
        <v>1000</v>
      </c>
      <c r="BS8">
        <v>21.75</v>
      </c>
      <c r="BT8">
        <v>1.63</v>
      </c>
      <c r="BU8">
        <v>0</v>
      </c>
      <c r="BV8">
        <v>4326.6188000000002</v>
      </c>
      <c r="BW8">
        <v>0</v>
      </c>
      <c r="BX8" t="s">
        <v>160</v>
      </c>
      <c r="BY8" t="s">
        <v>160</v>
      </c>
      <c r="BZ8">
        <v>0</v>
      </c>
      <c r="CA8">
        <v>0</v>
      </c>
      <c r="CB8" t="s">
        <v>169</v>
      </c>
      <c r="CC8">
        <v>8.6999999999999993</v>
      </c>
      <c r="CD8" t="s">
        <v>160</v>
      </c>
      <c r="CE8">
        <v>0</v>
      </c>
      <c r="CF8">
        <v>0</v>
      </c>
      <c r="CG8" t="s">
        <v>160</v>
      </c>
      <c r="CH8">
        <v>0</v>
      </c>
      <c r="CI8">
        <v>0.2</v>
      </c>
      <c r="CJ8">
        <v>8.6999999999999993</v>
      </c>
      <c r="CK8" t="s">
        <v>160</v>
      </c>
      <c r="CL8" t="s">
        <v>160</v>
      </c>
      <c r="CM8" t="s">
        <v>160</v>
      </c>
      <c r="CN8" t="s">
        <v>160</v>
      </c>
      <c r="CO8">
        <v>0</v>
      </c>
      <c r="CP8" t="s">
        <v>147</v>
      </c>
      <c r="CQ8">
        <v>30</v>
      </c>
      <c r="CR8">
        <v>2.61</v>
      </c>
      <c r="CS8">
        <v>0.2</v>
      </c>
      <c r="CT8">
        <v>4350.42</v>
      </c>
      <c r="CU8" t="s">
        <v>171</v>
      </c>
      <c r="CV8">
        <v>25</v>
      </c>
      <c r="CW8">
        <v>2.1749999999999998</v>
      </c>
      <c r="CX8">
        <v>0.16</v>
      </c>
      <c r="CY8" t="s">
        <v>172</v>
      </c>
      <c r="CZ8">
        <v>7.5</v>
      </c>
      <c r="DA8">
        <v>0.65249999999999997</v>
      </c>
      <c r="DB8">
        <v>0.05</v>
      </c>
      <c r="DC8" t="s">
        <v>164</v>
      </c>
      <c r="DD8">
        <v>7.5</v>
      </c>
      <c r="DE8">
        <v>0.65249999999999997</v>
      </c>
      <c r="DF8">
        <v>0.05</v>
      </c>
      <c r="DG8">
        <v>0</v>
      </c>
      <c r="DH8">
        <v>3</v>
      </c>
      <c r="DI8">
        <v>0.23</v>
      </c>
      <c r="DJ8" t="s">
        <v>171</v>
      </c>
      <c r="DK8">
        <v>5</v>
      </c>
      <c r="DL8">
        <v>0.435</v>
      </c>
      <c r="DM8">
        <v>0.03</v>
      </c>
      <c r="DN8" t="s">
        <v>171</v>
      </c>
      <c r="DO8">
        <v>25</v>
      </c>
      <c r="DP8">
        <v>2.1749999999999998</v>
      </c>
      <c r="DQ8">
        <v>0.16</v>
      </c>
      <c r="DR8" t="s">
        <v>160</v>
      </c>
      <c r="DS8">
        <v>0</v>
      </c>
      <c r="DT8">
        <v>0</v>
      </c>
      <c r="DU8" t="s">
        <v>160</v>
      </c>
      <c r="DV8">
        <v>0</v>
      </c>
      <c r="DW8">
        <v>0</v>
      </c>
      <c r="DX8" t="s">
        <v>160</v>
      </c>
      <c r="DY8" t="s">
        <v>160</v>
      </c>
      <c r="DZ8" t="s">
        <v>160</v>
      </c>
      <c r="EA8" t="s">
        <v>160</v>
      </c>
      <c r="EB8">
        <v>0</v>
      </c>
      <c r="EC8">
        <v>0</v>
      </c>
      <c r="ED8">
        <v>13.05</v>
      </c>
      <c r="EE8">
        <v>0.98</v>
      </c>
      <c r="EF8">
        <v>2.0020566090040005E+19</v>
      </c>
      <c r="EG8">
        <v>3.0040567E+19</v>
      </c>
      <c r="EH8" t="s">
        <v>216</v>
      </c>
      <c r="EI8" t="s">
        <v>216</v>
      </c>
      <c r="EJ8" t="s">
        <v>217</v>
      </c>
      <c r="EK8" t="s">
        <v>218</v>
      </c>
      <c r="EL8" t="s">
        <v>174</v>
      </c>
      <c r="EM8" t="s">
        <v>160</v>
      </c>
      <c r="EN8" t="s">
        <v>160</v>
      </c>
      <c r="EO8" t="s">
        <v>160</v>
      </c>
      <c r="EP8" t="s">
        <v>160</v>
      </c>
      <c r="EQ8" t="s">
        <v>160</v>
      </c>
      <c r="ER8" t="s">
        <v>160</v>
      </c>
      <c r="ES8" t="s">
        <v>160</v>
      </c>
      <c r="ET8" t="s">
        <v>160</v>
      </c>
      <c r="EU8" t="s">
        <v>160</v>
      </c>
      <c r="EV8">
        <v>4350.42</v>
      </c>
      <c r="EW8">
        <v>0</v>
      </c>
      <c r="EX8">
        <v>0</v>
      </c>
      <c r="EY8" t="s">
        <v>160</v>
      </c>
      <c r="EZ8" t="s">
        <v>175</v>
      </c>
      <c r="FA8" t="s">
        <v>160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9859332001</v>
      </c>
      <c r="D9" t="s">
        <v>146</v>
      </c>
      <c r="E9" t="s">
        <v>147</v>
      </c>
      <c r="F9" s="1" t="s">
        <v>148</v>
      </c>
      <c r="G9" t="s">
        <v>178</v>
      </c>
      <c r="H9" t="s">
        <v>179</v>
      </c>
      <c r="I9" t="s">
        <v>194</v>
      </c>
      <c r="J9" t="s">
        <v>181</v>
      </c>
      <c r="K9" t="s">
        <v>153</v>
      </c>
      <c r="L9" s="2">
        <v>0.5</v>
      </c>
      <c r="M9" s="2">
        <v>2350</v>
      </c>
      <c r="N9" s="2" t="s">
        <v>154</v>
      </c>
      <c r="O9" t="s">
        <v>195</v>
      </c>
      <c r="P9" t="s">
        <v>219</v>
      </c>
      <c r="Q9">
        <v>35056</v>
      </c>
      <c r="R9">
        <v>556998</v>
      </c>
      <c r="S9" s="1" t="s">
        <v>157</v>
      </c>
      <c r="T9" t="s">
        <v>144</v>
      </c>
      <c r="U9">
        <v>2624908043</v>
      </c>
      <c r="V9" s="2" t="s">
        <v>220</v>
      </c>
      <c r="W9" s="2" t="s">
        <v>220</v>
      </c>
      <c r="X9">
        <v>7474084</v>
      </c>
      <c r="Y9">
        <v>0</v>
      </c>
      <c r="Z9" t="s">
        <v>160</v>
      </c>
      <c r="AA9">
        <v>9859332001</v>
      </c>
      <c r="AB9">
        <v>123</v>
      </c>
      <c r="AC9" t="s">
        <v>161</v>
      </c>
      <c r="AD9" t="s">
        <v>162</v>
      </c>
      <c r="AE9" t="s">
        <v>163</v>
      </c>
      <c r="AF9" t="s">
        <v>181</v>
      </c>
      <c r="AG9">
        <v>5999</v>
      </c>
      <c r="AH9">
        <v>63</v>
      </c>
      <c r="AI9" t="s">
        <v>160</v>
      </c>
      <c r="AJ9">
        <v>200185</v>
      </c>
      <c r="AK9" t="s">
        <v>160</v>
      </c>
      <c r="AL9" t="s">
        <v>164</v>
      </c>
      <c r="AM9" t="s">
        <v>221</v>
      </c>
      <c r="AN9">
        <v>566</v>
      </c>
      <c r="AO9">
        <v>556998</v>
      </c>
      <c r="AP9">
        <v>566</v>
      </c>
      <c r="AQ9">
        <v>9859332001</v>
      </c>
      <c r="AR9">
        <v>9859332001</v>
      </c>
      <c r="AS9" t="s">
        <v>166</v>
      </c>
      <c r="AT9" t="s">
        <v>199</v>
      </c>
      <c r="AU9" t="s">
        <v>160</v>
      </c>
      <c r="AV9" t="s">
        <v>168</v>
      </c>
      <c r="AW9" s="2">
        <v>0.5</v>
      </c>
      <c r="AX9">
        <v>2350</v>
      </c>
      <c r="AY9">
        <v>2350</v>
      </c>
      <c r="AZ9" s="7">
        <f t="shared" si="0"/>
        <v>2350</v>
      </c>
      <c r="BA9" s="7">
        <v>350</v>
      </c>
      <c r="BB9" s="7">
        <f t="shared" si="1"/>
        <v>2000</v>
      </c>
      <c r="BC9" s="8">
        <f t="shared" si="2"/>
        <v>352.00000000000006</v>
      </c>
      <c r="BD9" s="9">
        <f t="shared" si="3"/>
        <v>1600</v>
      </c>
      <c r="BE9" s="10">
        <f t="shared" si="4"/>
        <v>48</v>
      </c>
      <c r="BF9" s="7">
        <v>250</v>
      </c>
      <c r="BG9" s="11">
        <f t="shared" si="5"/>
        <v>81.25</v>
      </c>
      <c r="BH9" s="11"/>
      <c r="BI9" s="12"/>
      <c r="BJ9" s="7">
        <f t="shared" si="6"/>
        <v>18.75</v>
      </c>
      <c r="BK9" t="s">
        <v>160</v>
      </c>
      <c r="BL9" t="s">
        <v>160</v>
      </c>
      <c r="BM9" t="s">
        <v>160</v>
      </c>
      <c r="BN9" t="s">
        <v>160</v>
      </c>
      <c r="BO9">
        <v>566</v>
      </c>
      <c r="BP9">
        <v>566</v>
      </c>
      <c r="BQ9">
        <v>2350</v>
      </c>
      <c r="BR9">
        <v>1000</v>
      </c>
      <c r="BS9">
        <v>11.75</v>
      </c>
      <c r="BT9">
        <v>0.88</v>
      </c>
      <c r="BU9">
        <v>0</v>
      </c>
      <c r="BV9">
        <v>2337.3688000000002</v>
      </c>
      <c r="BW9">
        <v>0</v>
      </c>
      <c r="BX9" t="s">
        <v>160</v>
      </c>
      <c r="BY9" t="s">
        <v>160</v>
      </c>
      <c r="BZ9">
        <v>0</v>
      </c>
      <c r="CA9">
        <v>0</v>
      </c>
      <c r="CB9" t="s">
        <v>169</v>
      </c>
      <c r="CC9">
        <v>4.7</v>
      </c>
      <c r="CD9" t="s">
        <v>160</v>
      </c>
      <c r="CE9">
        <v>0</v>
      </c>
      <c r="CF9">
        <v>0</v>
      </c>
      <c r="CG9" t="s">
        <v>160</v>
      </c>
      <c r="CH9">
        <v>0</v>
      </c>
      <c r="CI9">
        <v>0.2</v>
      </c>
      <c r="CJ9">
        <v>4.7</v>
      </c>
      <c r="CK9" t="s">
        <v>160</v>
      </c>
      <c r="CL9" t="s">
        <v>160</v>
      </c>
      <c r="CM9" t="s">
        <v>160</v>
      </c>
      <c r="CN9" t="s">
        <v>160</v>
      </c>
      <c r="CO9">
        <v>0</v>
      </c>
      <c r="CP9" t="s">
        <v>147</v>
      </c>
      <c r="CQ9">
        <v>30</v>
      </c>
      <c r="CR9">
        <v>1.41</v>
      </c>
      <c r="CS9">
        <v>0.11</v>
      </c>
      <c r="CT9">
        <v>2351.71</v>
      </c>
      <c r="CU9" t="s">
        <v>171</v>
      </c>
      <c r="CV9">
        <v>25</v>
      </c>
      <c r="CW9">
        <v>1.175</v>
      </c>
      <c r="CX9">
        <v>0.09</v>
      </c>
      <c r="CY9" t="s">
        <v>172</v>
      </c>
      <c r="CZ9">
        <v>7.5</v>
      </c>
      <c r="DA9">
        <v>0.35249999999999998</v>
      </c>
      <c r="DB9">
        <v>0.03</v>
      </c>
      <c r="DC9" t="s">
        <v>164</v>
      </c>
      <c r="DD9">
        <v>7.5</v>
      </c>
      <c r="DE9">
        <v>0.35249999999999998</v>
      </c>
      <c r="DF9">
        <v>0.03</v>
      </c>
      <c r="DG9">
        <v>0</v>
      </c>
      <c r="DH9">
        <v>3</v>
      </c>
      <c r="DI9">
        <v>0.23</v>
      </c>
      <c r="DJ9" t="s">
        <v>171</v>
      </c>
      <c r="DK9">
        <v>5</v>
      </c>
      <c r="DL9">
        <v>0.23499999999999999</v>
      </c>
      <c r="DM9">
        <v>0.02</v>
      </c>
      <c r="DN9" t="s">
        <v>171</v>
      </c>
      <c r="DO9">
        <v>25</v>
      </c>
      <c r="DP9">
        <v>1.175</v>
      </c>
      <c r="DQ9">
        <v>0.09</v>
      </c>
      <c r="DR9" t="s">
        <v>160</v>
      </c>
      <c r="DS9">
        <v>0</v>
      </c>
      <c r="DT9">
        <v>0</v>
      </c>
      <c r="DU9" t="s">
        <v>160</v>
      </c>
      <c r="DV9">
        <v>0</v>
      </c>
      <c r="DW9">
        <v>0</v>
      </c>
      <c r="DX9" t="s">
        <v>160</v>
      </c>
      <c r="DY9" t="s">
        <v>160</v>
      </c>
      <c r="DZ9" t="s">
        <v>160</v>
      </c>
      <c r="EA9" t="s">
        <v>160</v>
      </c>
      <c r="EB9">
        <v>0</v>
      </c>
      <c r="EC9">
        <v>0</v>
      </c>
      <c r="ED9">
        <v>7.05</v>
      </c>
      <c r="EE9">
        <v>0.51</v>
      </c>
      <c r="EF9">
        <v>2.0020566090040005E+19</v>
      </c>
      <c r="EG9">
        <v>3.0040567E+19</v>
      </c>
      <c r="EH9" t="s">
        <v>220</v>
      </c>
      <c r="EI9" t="s">
        <v>220</v>
      </c>
      <c r="EJ9" t="s">
        <v>221</v>
      </c>
      <c r="EK9" t="s">
        <v>222</v>
      </c>
      <c r="EL9" t="s">
        <v>174</v>
      </c>
      <c r="EM9" t="s">
        <v>160</v>
      </c>
      <c r="EN9" t="s">
        <v>160</v>
      </c>
      <c r="EO9" t="s">
        <v>160</v>
      </c>
      <c r="EP9" t="s">
        <v>160</v>
      </c>
      <c r="EQ9" t="s">
        <v>160</v>
      </c>
      <c r="ER9" t="s">
        <v>160</v>
      </c>
      <c r="ES9" t="s">
        <v>160</v>
      </c>
      <c r="ET9" t="s">
        <v>160</v>
      </c>
      <c r="EU9" t="s">
        <v>160</v>
      </c>
      <c r="EV9">
        <v>2351.71</v>
      </c>
      <c r="EW9">
        <v>0</v>
      </c>
      <c r="EX9">
        <v>0</v>
      </c>
      <c r="EY9" t="s">
        <v>160</v>
      </c>
      <c r="EZ9" t="s">
        <v>175</v>
      </c>
      <c r="FA9" t="s">
        <v>160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9859435171</v>
      </c>
      <c r="D10" t="s">
        <v>146</v>
      </c>
      <c r="E10" t="s">
        <v>147</v>
      </c>
      <c r="F10" s="1" t="s">
        <v>148</v>
      </c>
      <c r="G10" t="s">
        <v>178</v>
      </c>
      <c r="H10" t="s">
        <v>179</v>
      </c>
      <c r="I10" t="s">
        <v>194</v>
      </c>
      <c r="J10" t="s">
        <v>181</v>
      </c>
      <c r="K10" t="s">
        <v>153</v>
      </c>
      <c r="L10" s="2">
        <v>0.5</v>
      </c>
      <c r="M10" s="2">
        <v>4350</v>
      </c>
      <c r="N10" s="2" t="s">
        <v>154</v>
      </c>
      <c r="O10" t="s">
        <v>195</v>
      </c>
      <c r="P10" t="s">
        <v>223</v>
      </c>
      <c r="Q10">
        <v>35056</v>
      </c>
      <c r="R10">
        <v>558779</v>
      </c>
      <c r="S10" s="1" t="s">
        <v>157</v>
      </c>
      <c r="T10" t="s">
        <v>144</v>
      </c>
      <c r="U10">
        <v>2624913134</v>
      </c>
      <c r="V10" s="2" t="s">
        <v>224</v>
      </c>
      <c r="W10" s="2" t="s">
        <v>224</v>
      </c>
      <c r="X10">
        <v>7474084</v>
      </c>
      <c r="Y10">
        <v>0</v>
      </c>
      <c r="Z10" t="s">
        <v>160</v>
      </c>
      <c r="AA10">
        <v>9859435171</v>
      </c>
      <c r="AB10">
        <v>123</v>
      </c>
      <c r="AC10" t="s">
        <v>161</v>
      </c>
      <c r="AD10" t="s">
        <v>162</v>
      </c>
      <c r="AE10" t="s">
        <v>163</v>
      </c>
      <c r="AF10" t="s">
        <v>181</v>
      </c>
      <c r="AG10">
        <v>5999</v>
      </c>
      <c r="AH10">
        <v>63</v>
      </c>
      <c r="AI10" t="s">
        <v>160</v>
      </c>
      <c r="AJ10">
        <v>200185</v>
      </c>
      <c r="AK10" t="s">
        <v>160</v>
      </c>
      <c r="AL10" t="s">
        <v>164</v>
      </c>
      <c r="AM10" t="s">
        <v>225</v>
      </c>
      <c r="AN10">
        <v>566</v>
      </c>
      <c r="AO10">
        <v>558779</v>
      </c>
      <c r="AP10">
        <v>566</v>
      </c>
      <c r="AQ10">
        <v>9859435171</v>
      </c>
      <c r="AR10">
        <v>9859435171</v>
      </c>
      <c r="AS10" t="s">
        <v>166</v>
      </c>
      <c r="AT10" t="s">
        <v>199</v>
      </c>
      <c r="AU10" t="s">
        <v>160</v>
      </c>
      <c r="AV10" t="s">
        <v>168</v>
      </c>
      <c r="AW10" s="2">
        <v>0.5</v>
      </c>
      <c r="AX10">
        <v>4350</v>
      </c>
      <c r="AY10">
        <v>4350</v>
      </c>
      <c r="AZ10" s="7">
        <f t="shared" si="0"/>
        <v>4350</v>
      </c>
      <c r="BA10" s="7">
        <v>350</v>
      </c>
      <c r="BB10" s="7">
        <f t="shared" si="1"/>
        <v>4000</v>
      </c>
      <c r="BC10" s="8">
        <f t="shared" si="2"/>
        <v>704.00000000000011</v>
      </c>
      <c r="BD10" s="9">
        <f t="shared" si="3"/>
        <v>3200</v>
      </c>
      <c r="BE10" s="10">
        <f t="shared" si="4"/>
        <v>96</v>
      </c>
      <c r="BF10" s="7">
        <v>250</v>
      </c>
      <c r="BG10" s="11">
        <f t="shared" si="5"/>
        <v>81.25</v>
      </c>
      <c r="BH10" s="11"/>
      <c r="BI10" s="12"/>
      <c r="BJ10" s="7">
        <f t="shared" si="6"/>
        <v>18.75</v>
      </c>
      <c r="BK10" t="s">
        <v>160</v>
      </c>
      <c r="BL10" t="s">
        <v>160</v>
      </c>
      <c r="BM10" t="s">
        <v>160</v>
      </c>
      <c r="BN10" t="s">
        <v>160</v>
      </c>
      <c r="BO10">
        <v>566</v>
      </c>
      <c r="BP10">
        <v>566</v>
      </c>
      <c r="BQ10">
        <v>4350</v>
      </c>
      <c r="BR10">
        <v>1000</v>
      </c>
      <c r="BS10">
        <v>21.75</v>
      </c>
      <c r="BT10">
        <v>1.63</v>
      </c>
      <c r="BU10">
        <v>0</v>
      </c>
      <c r="BV10">
        <v>4326.6188000000002</v>
      </c>
      <c r="BW10">
        <v>0</v>
      </c>
      <c r="BX10" t="s">
        <v>160</v>
      </c>
      <c r="BY10" t="s">
        <v>160</v>
      </c>
      <c r="BZ10">
        <v>0</v>
      </c>
      <c r="CA10">
        <v>0</v>
      </c>
      <c r="CB10" t="s">
        <v>169</v>
      </c>
      <c r="CC10">
        <v>8.6999999999999993</v>
      </c>
      <c r="CD10" t="s">
        <v>160</v>
      </c>
      <c r="CE10">
        <v>0</v>
      </c>
      <c r="CF10">
        <v>0</v>
      </c>
      <c r="CG10" t="s">
        <v>160</v>
      </c>
      <c r="CH10">
        <v>0</v>
      </c>
      <c r="CI10">
        <v>0.2</v>
      </c>
      <c r="CJ10">
        <v>8.6999999999999993</v>
      </c>
      <c r="CK10" t="s">
        <v>160</v>
      </c>
      <c r="CL10" t="s">
        <v>160</v>
      </c>
      <c r="CM10" t="s">
        <v>160</v>
      </c>
      <c r="CN10" t="s">
        <v>160</v>
      </c>
      <c r="CO10">
        <v>0</v>
      </c>
      <c r="CP10" t="s">
        <v>147</v>
      </c>
      <c r="CQ10">
        <v>30</v>
      </c>
      <c r="CR10">
        <v>2.61</v>
      </c>
      <c r="CS10">
        <v>0.2</v>
      </c>
      <c r="CT10">
        <v>4350.42</v>
      </c>
      <c r="CU10" t="s">
        <v>171</v>
      </c>
      <c r="CV10">
        <v>25</v>
      </c>
      <c r="CW10">
        <v>2.1749999999999998</v>
      </c>
      <c r="CX10">
        <v>0.16</v>
      </c>
      <c r="CY10" t="s">
        <v>172</v>
      </c>
      <c r="CZ10">
        <v>7.5</v>
      </c>
      <c r="DA10">
        <v>0.65249999999999997</v>
      </c>
      <c r="DB10">
        <v>0.05</v>
      </c>
      <c r="DC10" t="s">
        <v>164</v>
      </c>
      <c r="DD10">
        <v>7.5</v>
      </c>
      <c r="DE10">
        <v>0.65249999999999997</v>
      </c>
      <c r="DF10">
        <v>0.05</v>
      </c>
      <c r="DG10">
        <v>0</v>
      </c>
      <c r="DH10">
        <v>3</v>
      </c>
      <c r="DI10">
        <v>0.23</v>
      </c>
      <c r="DJ10" t="s">
        <v>171</v>
      </c>
      <c r="DK10">
        <v>5</v>
      </c>
      <c r="DL10">
        <v>0.435</v>
      </c>
      <c r="DM10">
        <v>0.03</v>
      </c>
      <c r="DN10" t="s">
        <v>171</v>
      </c>
      <c r="DO10">
        <v>25</v>
      </c>
      <c r="DP10">
        <v>2.1749999999999998</v>
      </c>
      <c r="DQ10">
        <v>0.16</v>
      </c>
      <c r="DR10" t="s">
        <v>160</v>
      </c>
      <c r="DS10">
        <v>0</v>
      </c>
      <c r="DT10">
        <v>0</v>
      </c>
      <c r="DU10" t="s">
        <v>160</v>
      </c>
      <c r="DV10">
        <v>0</v>
      </c>
      <c r="DW10">
        <v>0</v>
      </c>
      <c r="DX10" t="s">
        <v>160</v>
      </c>
      <c r="DY10" t="s">
        <v>160</v>
      </c>
      <c r="DZ10" t="s">
        <v>160</v>
      </c>
      <c r="EA10" t="s">
        <v>160</v>
      </c>
      <c r="EB10">
        <v>0</v>
      </c>
      <c r="EC10">
        <v>0</v>
      </c>
      <c r="ED10">
        <v>13.05</v>
      </c>
      <c r="EE10">
        <v>0.98</v>
      </c>
      <c r="EF10">
        <v>2.0020566090040005E+19</v>
      </c>
      <c r="EG10">
        <v>3.0040567E+19</v>
      </c>
      <c r="EH10" t="s">
        <v>224</v>
      </c>
      <c r="EI10" t="s">
        <v>224</v>
      </c>
      <c r="EJ10" t="s">
        <v>225</v>
      </c>
      <c r="EK10" t="s">
        <v>226</v>
      </c>
      <c r="EL10" t="s">
        <v>174</v>
      </c>
      <c r="EM10" t="s">
        <v>160</v>
      </c>
      <c r="EN10" t="s">
        <v>160</v>
      </c>
      <c r="EO10" t="s">
        <v>160</v>
      </c>
      <c r="EP10" t="s">
        <v>160</v>
      </c>
      <c r="EQ10" t="s">
        <v>160</v>
      </c>
      <c r="ER10" t="s">
        <v>160</v>
      </c>
      <c r="ES10" t="s">
        <v>160</v>
      </c>
      <c r="ET10" t="s">
        <v>160</v>
      </c>
      <c r="EU10" t="s">
        <v>160</v>
      </c>
      <c r="EV10">
        <v>4350.42</v>
      </c>
      <c r="EW10">
        <v>0</v>
      </c>
      <c r="EX10">
        <v>0</v>
      </c>
      <c r="EY10" t="s">
        <v>160</v>
      </c>
      <c r="EZ10" t="s">
        <v>175</v>
      </c>
      <c r="FA10" t="s">
        <v>160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9857269243</v>
      </c>
      <c r="D11" t="s">
        <v>146</v>
      </c>
      <c r="E11" t="s">
        <v>176</v>
      </c>
      <c r="F11" s="1" t="s">
        <v>177</v>
      </c>
      <c r="G11" t="s">
        <v>178</v>
      </c>
      <c r="H11" t="s">
        <v>179</v>
      </c>
      <c r="I11" t="s">
        <v>180</v>
      </c>
      <c r="J11" t="s">
        <v>181</v>
      </c>
      <c r="K11" t="s">
        <v>153</v>
      </c>
      <c r="L11" s="2">
        <v>0.5</v>
      </c>
      <c r="M11" s="2">
        <v>2850</v>
      </c>
      <c r="N11" s="2" t="s">
        <v>154</v>
      </c>
      <c r="O11" t="s">
        <v>182</v>
      </c>
      <c r="P11" t="s">
        <v>227</v>
      </c>
      <c r="Q11">
        <v>35054</v>
      </c>
      <c r="R11">
        <v>214939</v>
      </c>
      <c r="S11" s="1" t="s">
        <v>184</v>
      </c>
      <c r="T11" t="s">
        <v>144</v>
      </c>
      <c r="U11">
        <v>2624420513</v>
      </c>
      <c r="V11" s="2" t="s">
        <v>228</v>
      </c>
      <c r="W11" s="2" t="s">
        <v>228</v>
      </c>
      <c r="X11">
        <v>4422382</v>
      </c>
      <c r="Y11">
        <v>0</v>
      </c>
      <c r="Z11" t="s">
        <v>160</v>
      </c>
      <c r="AA11">
        <v>9857269243</v>
      </c>
      <c r="AB11">
        <v>123</v>
      </c>
      <c r="AC11" t="s">
        <v>161</v>
      </c>
      <c r="AD11" t="s">
        <v>162</v>
      </c>
      <c r="AE11" t="s">
        <v>163</v>
      </c>
      <c r="AF11" t="s">
        <v>181</v>
      </c>
      <c r="AG11">
        <v>5999</v>
      </c>
      <c r="AH11">
        <v>44</v>
      </c>
      <c r="AI11" t="s">
        <v>160</v>
      </c>
      <c r="AJ11">
        <v>200185</v>
      </c>
      <c r="AK11" t="s">
        <v>160</v>
      </c>
      <c r="AL11" t="s">
        <v>164</v>
      </c>
      <c r="AM11" t="s">
        <v>229</v>
      </c>
      <c r="AN11">
        <v>566</v>
      </c>
      <c r="AO11">
        <v>214939</v>
      </c>
      <c r="AP11">
        <v>566</v>
      </c>
      <c r="AQ11">
        <v>9857269243</v>
      </c>
      <c r="AR11">
        <v>9857269243</v>
      </c>
      <c r="AS11" t="s">
        <v>166</v>
      </c>
      <c r="AT11" t="s">
        <v>187</v>
      </c>
      <c r="AU11" t="s">
        <v>160</v>
      </c>
      <c r="AV11" t="s">
        <v>188</v>
      </c>
      <c r="AW11" s="2">
        <v>0.5</v>
      </c>
      <c r="AX11">
        <v>2850</v>
      </c>
      <c r="AY11">
        <v>2850</v>
      </c>
      <c r="AZ11" s="7">
        <f t="shared" si="0"/>
        <v>2850</v>
      </c>
      <c r="BA11" s="7">
        <v>350</v>
      </c>
      <c r="BB11" s="7">
        <f t="shared" si="1"/>
        <v>2500</v>
      </c>
      <c r="BC11" s="8">
        <f t="shared" si="2"/>
        <v>440.00000000000006</v>
      </c>
      <c r="BD11" s="9">
        <f t="shared" si="3"/>
        <v>2000</v>
      </c>
      <c r="BE11" s="10">
        <f t="shared" si="4"/>
        <v>60</v>
      </c>
      <c r="BF11" s="7">
        <v>250</v>
      </c>
      <c r="BG11" s="11">
        <f t="shared" si="5"/>
        <v>81.25</v>
      </c>
      <c r="BH11" s="11"/>
      <c r="BI11" s="12"/>
      <c r="BJ11" s="7">
        <f t="shared" si="6"/>
        <v>18.75</v>
      </c>
      <c r="BK11" t="s">
        <v>160</v>
      </c>
      <c r="BL11" t="s">
        <v>160</v>
      </c>
      <c r="BM11" t="s">
        <v>160</v>
      </c>
      <c r="BN11" t="s">
        <v>160</v>
      </c>
      <c r="BO11">
        <v>566</v>
      </c>
      <c r="BP11">
        <v>566</v>
      </c>
      <c r="BQ11">
        <v>2850</v>
      </c>
      <c r="BR11">
        <v>1000</v>
      </c>
      <c r="BS11">
        <v>14.25</v>
      </c>
      <c r="BT11">
        <v>1.07</v>
      </c>
      <c r="BU11">
        <v>0</v>
      </c>
      <c r="BV11">
        <v>2834.6813000000002</v>
      </c>
      <c r="BW11">
        <v>0</v>
      </c>
      <c r="BX11" t="s">
        <v>160</v>
      </c>
      <c r="BY11" t="s">
        <v>160</v>
      </c>
      <c r="BZ11">
        <v>0</v>
      </c>
      <c r="CA11">
        <v>0</v>
      </c>
      <c r="CB11" t="s">
        <v>169</v>
      </c>
      <c r="CC11">
        <v>5.7</v>
      </c>
      <c r="CD11" t="s">
        <v>160</v>
      </c>
      <c r="CE11">
        <v>0</v>
      </c>
      <c r="CF11">
        <v>0</v>
      </c>
      <c r="CG11" t="s">
        <v>160</v>
      </c>
      <c r="CH11">
        <v>0</v>
      </c>
      <c r="CI11">
        <v>0.2</v>
      </c>
      <c r="CJ11">
        <v>5.7</v>
      </c>
      <c r="CK11" t="s">
        <v>160</v>
      </c>
      <c r="CL11" t="s">
        <v>160</v>
      </c>
      <c r="CM11" t="s">
        <v>160</v>
      </c>
      <c r="CN11" t="s">
        <v>160</v>
      </c>
      <c r="CO11">
        <v>0</v>
      </c>
      <c r="CP11" t="s">
        <v>176</v>
      </c>
      <c r="CQ11">
        <v>30</v>
      </c>
      <c r="CR11">
        <v>1.71</v>
      </c>
      <c r="CS11">
        <v>0.13</v>
      </c>
      <c r="CT11">
        <v>2848.16</v>
      </c>
      <c r="CU11" t="s">
        <v>171</v>
      </c>
      <c r="CV11">
        <v>25</v>
      </c>
      <c r="CW11">
        <v>1.425</v>
      </c>
      <c r="CX11">
        <v>0.11</v>
      </c>
      <c r="CY11" t="s">
        <v>172</v>
      </c>
      <c r="CZ11">
        <v>7.5</v>
      </c>
      <c r="DA11">
        <v>0.42749999999999999</v>
      </c>
      <c r="DB11">
        <v>0.03</v>
      </c>
      <c r="DC11" t="s">
        <v>164</v>
      </c>
      <c r="DD11">
        <v>7.5</v>
      </c>
      <c r="DE11">
        <v>0.42749999999999999</v>
      </c>
      <c r="DF11">
        <v>0.03</v>
      </c>
      <c r="DG11">
        <v>0</v>
      </c>
      <c r="DH11">
        <v>0</v>
      </c>
      <c r="DI11">
        <v>0</v>
      </c>
      <c r="DJ11" t="s">
        <v>171</v>
      </c>
      <c r="DK11">
        <v>5</v>
      </c>
      <c r="DL11">
        <v>0.28499999999999998</v>
      </c>
      <c r="DM11">
        <v>0.02</v>
      </c>
      <c r="DN11" t="s">
        <v>171</v>
      </c>
      <c r="DO11">
        <v>25</v>
      </c>
      <c r="DP11">
        <v>1.425</v>
      </c>
      <c r="DQ11">
        <v>0.11</v>
      </c>
      <c r="DR11" t="s">
        <v>160</v>
      </c>
      <c r="DS11">
        <v>0</v>
      </c>
      <c r="DT11">
        <v>0</v>
      </c>
      <c r="DU11" t="s">
        <v>160</v>
      </c>
      <c r="DV11">
        <v>0</v>
      </c>
      <c r="DW11">
        <v>0</v>
      </c>
      <c r="DX11" t="s">
        <v>160</v>
      </c>
      <c r="DY11" t="s">
        <v>160</v>
      </c>
      <c r="DZ11" t="s">
        <v>160</v>
      </c>
      <c r="EA11" t="s">
        <v>160</v>
      </c>
      <c r="EB11">
        <v>0</v>
      </c>
      <c r="EC11">
        <v>0</v>
      </c>
      <c r="ED11">
        <v>8.5500000000000007</v>
      </c>
      <c r="EE11">
        <v>0.64</v>
      </c>
      <c r="EF11">
        <v>2.0020566090040005E+19</v>
      </c>
      <c r="EG11">
        <v>3.0040567E+19</v>
      </c>
      <c r="EH11" t="s">
        <v>228</v>
      </c>
      <c r="EI11" t="s">
        <v>228</v>
      </c>
      <c r="EJ11" t="s">
        <v>229</v>
      </c>
      <c r="EK11" t="s">
        <v>230</v>
      </c>
      <c r="EL11" t="s">
        <v>174</v>
      </c>
      <c r="EM11" t="s">
        <v>160</v>
      </c>
      <c r="EN11" t="s">
        <v>160</v>
      </c>
      <c r="EO11" t="s">
        <v>160</v>
      </c>
      <c r="EP11" t="s">
        <v>160</v>
      </c>
      <c r="EQ11" t="s">
        <v>160</v>
      </c>
      <c r="ER11" t="s">
        <v>160</v>
      </c>
      <c r="ES11" t="s">
        <v>160</v>
      </c>
      <c r="ET11" t="s">
        <v>160</v>
      </c>
      <c r="EU11" t="s">
        <v>160</v>
      </c>
      <c r="EV11">
        <v>2848.16</v>
      </c>
      <c r="EW11">
        <v>0</v>
      </c>
      <c r="EX11">
        <v>0</v>
      </c>
      <c r="EY11" t="s">
        <v>160</v>
      </c>
      <c r="EZ11" t="s">
        <v>175</v>
      </c>
      <c r="FA11" t="s">
        <v>160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9858368303</v>
      </c>
      <c r="D12" t="s">
        <v>146</v>
      </c>
      <c r="E12" t="s">
        <v>147</v>
      </c>
      <c r="F12" s="1" t="s">
        <v>148</v>
      </c>
      <c r="G12" t="s">
        <v>178</v>
      </c>
      <c r="H12" t="s">
        <v>179</v>
      </c>
      <c r="I12" t="s">
        <v>194</v>
      </c>
      <c r="J12" t="s">
        <v>181</v>
      </c>
      <c r="K12" t="s">
        <v>153</v>
      </c>
      <c r="L12" s="2">
        <v>0.5</v>
      </c>
      <c r="M12" s="2">
        <v>2850</v>
      </c>
      <c r="N12" s="2" t="s">
        <v>154</v>
      </c>
      <c r="O12" t="s">
        <v>195</v>
      </c>
      <c r="P12" t="s">
        <v>231</v>
      </c>
      <c r="Q12">
        <v>35056</v>
      </c>
      <c r="R12">
        <v>533276</v>
      </c>
      <c r="S12" s="1" t="s">
        <v>157</v>
      </c>
      <c r="T12" t="s">
        <v>144</v>
      </c>
      <c r="U12">
        <v>2624838419</v>
      </c>
      <c r="V12" s="2" t="s">
        <v>232</v>
      </c>
      <c r="W12" s="2" t="s">
        <v>232</v>
      </c>
      <c r="X12">
        <v>7474084</v>
      </c>
      <c r="Y12">
        <v>0</v>
      </c>
      <c r="Z12" t="s">
        <v>160</v>
      </c>
      <c r="AA12">
        <v>9858368303</v>
      </c>
      <c r="AB12">
        <v>123</v>
      </c>
      <c r="AC12" t="s">
        <v>161</v>
      </c>
      <c r="AD12" t="s">
        <v>162</v>
      </c>
      <c r="AE12" t="s">
        <v>163</v>
      </c>
      <c r="AF12" t="s">
        <v>181</v>
      </c>
      <c r="AG12">
        <v>5999</v>
      </c>
      <c r="AH12">
        <v>63</v>
      </c>
      <c r="AI12" t="s">
        <v>160</v>
      </c>
      <c r="AJ12">
        <v>200185</v>
      </c>
      <c r="AK12" t="s">
        <v>160</v>
      </c>
      <c r="AL12" t="s">
        <v>164</v>
      </c>
      <c r="AM12" t="s">
        <v>233</v>
      </c>
      <c r="AN12">
        <v>566</v>
      </c>
      <c r="AO12">
        <v>533276</v>
      </c>
      <c r="AP12">
        <v>566</v>
      </c>
      <c r="AQ12">
        <v>9858368303</v>
      </c>
      <c r="AR12">
        <v>9858368303</v>
      </c>
      <c r="AS12" t="s">
        <v>166</v>
      </c>
      <c r="AT12" t="s">
        <v>199</v>
      </c>
      <c r="AU12" t="s">
        <v>160</v>
      </c>
      <c r="AV12" t="s">
        <v>168</v>
      </c>
      <c r="AW12" s="2">
        <v>0.5</v>
      </c>
      <c r="AX12">
        <v>2850</v>
      </c>
      <c r="AY12">
        <v>2850</v>
      </c>
      <c r="AZ12" s="7">
        <f t="shared" si="0"/>
        <v>2850</v>
      </c>
      <c r="BA12" s="7">
        <v>350</v>
      </c>
      <c r="BB12" s="7">
        <f t="shared" si="1"/>
        <v>2500</v>
      </c>
      <c r="BC12" s="8">
        <f t="shared" si="2"/>
        <v>440.00000000000006</v>
      </c>
      <c r="BD12" s="9">
        <f t="shared" si="3"/>
        <v>2000</v>
      </c>
      <c r="BE12" s="10">
        <f t="shared" si="4"/>
        <v>60</v>
      </c>
      <c r="BF12" s="7">
        <v>250</v>
      </c>
      <c r="BG12" s="11">
        <f t="shared" si="5"/>
        <v>81.25</v>
      </c>
      <c r="BH12" s="11"/>
      <c r="BI12" s="12"/>
      <c r="BJ12" s="7">
        <f t="shared" si="6"/>
        <v>18.75</v>
      </c>
      <c r="BK12" t="s">
        <v>160</v>
      </c>
      <c r="BL12" t="s">
        <v>160</v>
      </c>
      <c r="BM12" t="s">
        <v>160</v>
      </c>
      <c r="BN12" t="s">
        <v>160</v>
      </c>
      <c r="BO12">
        <v>566</v>
      </c>
      <c r="BP12">
        <v>566</v>
      </c>
      <c r="BQ12">
        <v>2850</v>
      </c>
      <c r="BR12">
        <v>1000</v>
      </c>
      <c r="BS12">
        <v>14.25</v>
      </c>
      <c r="BT12">
        <v>1.07</v>
      </c>
      <c r="BU12">
        <v>0</v>
      </c>
      <c r="BV12">
        <v>2834.6813000000002</v>
      </c>
      <c r="BW12">
        <v>0</v>
      </c>
      <c r="BX12" t="s">
        <v>160</v>
      </c>
      <c r="BY12" t="s">
        <v>160</v>
      </c>
      <c r="BZ12">
        <v>0</v>
      </c>
      <c r="CA12">
        <v>0</v>
      </c>
      <c r="CB12" t="s">
        <v>169</v>
      </c>
      <c r="CC12">
        <v>5.7</v>
      </c>
      <c r="CD12" t="s">
        <v>160</v>
      </c>
      <c r="CE12">
        <v>0</v>
      </c>
      <c r="CF12">
        <v>0</v>
      </c>
      <c r="CG12" t="s">
        <v>160</v>
      </c>
      <c r="CH12">
        <v>0</v>
      </c>
      <c r="CI12">
        <v>0.2</v>
      </c>
      <c r="CJ12">
        <v>5.7</v>
      </c>
      <c r="CK12" t="s">
        <v>160</v>
      </c>
      <c r="CL12" t="s">
        <v>160</v>
      </c>
      <c r="CM12" t="s">
        <v>160</v>
      </c>
      <c r="CN12" t="s">
        <v>160</v>
      </c>
      <c r="CO12">
        <v>0</v>
      </c>
      <c r="CP12" t="s">
        <v>147</v>
      </c>
      <c r="CQ12">
        <v>30</v>
      </c>
      <c r="CR12">
        <v>1.71</v>
      </c>
      <c r="CS12">
        <v>0.13</v>
      </c>
      <c r="CT12">
        <v>2851.39</v>
      </c>
      <c r="CU12" t="s">
        <v>171</v>
      </c>
      <c r="CV12">
        <v>25</v>
      </c>
      <c r="CW12">
        <v>1.425</v>
      </c>
      <c r="CX12">
        <v>0.11</v>
      </c>
      <c r="CY12" t="s">
        <v>172</v>
      </c>
      <c r="CZ12">
        <v>7.5</v>
      </c>
      <c r="DA12">
        <v>0.42749999999999999</v>
      </c>
      <c r="DB12">
        <v>0.03</v>
      </c>
      <c r="DC12" t="s">
        <v>164</v>
      </c>
      <c r="DD12">
        <v>7.5</v>
      </c>
      <c r="DE12">
        <v>0.42749999999999999</v>
      </c>
      <c r="DF12">
        <v>0.03</v>
      </c>
      <c r="DG12">
        <v>0</v>
      </c>
      <c r="DH12">
        <v>3</v>
      </c>
      <c r="DI12">
        <v>0.23</v>
      </c>
      <c r="DJ12" t="s">
        <v>171</v>
      </c>
      <c r="DK12">
        <v>5</v>
      </c>
      <c r="DL12">
        <v>0.28499999999999998</v>
      </c>
      <c r="DM12">
        <v>0.02</v>
      </c>
      <c r="DN12" t="s">
        <v>171</v>
      </c>
      <c r="DO12">
        <v>25</v>
      </c>
      <c r="DP12">
        <v>1.425</v>
      </c>
      <c r="DQ12">
        <v>0.11</v>
      </c>
      <c r="DR12" t="s">
        <v>160</v>
      </c>
      <c r="DS12">
        <v>0</v>
      </c>
      <c r="DT12">
        <v>0</v>
      </c>
      <c r="DU12" t="s">
        <v>160</v>
      </c>
      <c r="DV12">
        <v>0</v>
      </c>
      <c r="DW12">
        <v>0</v>
      </c>
      <c r="DX12" t="s">
        <v>160</v>
      </c>
      <c r="DY12" t="s">
        <v>160</v>
      </c>
      <c r="DZ12" t="s">
        <v>160</v>
      </c>
      <c r="EA12" t="s">
        <v>160</v>
      </c>
      <c r="EB12">
        <v>0</v>
      </c>
      <c r="EC12">
        <v>0</v>
      </c>
      <c r="ED12">
        <v>8.5500000000000007</v>
      </c>
      <c r="EE12">
        <v>0.64</v>
      </c>
      <c r="EF12">
        <v>2.0020566090040005E+19</v>
      </c>
      <c r="EG12">
        <v>3.0040567E+19</v>
      </c>
      <c r="EH12" t="s">
        <v>232</v>
      </c>
      <c r="EI12" t="s">
        <v>232</v>
      </c>
      <c r="EJ12" t="s">
        <v>233</v>
      </c>
      <c r="EK12" t="s">
        <v>234</v>
      </c>
      <c r="EL12" t="s">
        <v>174</v>
      </c>
      <c r="EM12" t="s">
        <v>160</v>
      </c>
      <c r="EN12" t="s">
        <v>160</v>
      </c>
      <c r="EO12" t="s">
        <v>160</v>
      </c>
      <c r="EP12" t="s">
        <v>160</v>
      </c>
      <c r="EQ12" t="s">
        <v>160</v>
      </c>
      <c r="ER12" t="s">
        <v>160</v>
      </c>
      <c r="ES12" t="s">
        <v>160</v>
      </c>
      <c r="ET12" t="s">
        <v>160</v>
      </c>
      <c r="EU12" t="s">
        <v>160</v>
      </c>
      <c r="EV12">
        <v>2851.39</v>
      </c>
      <c r="EW12">
        <v>0</v>
      </c>
      <c r="EX12">
        <v>0</v>
      </c>
      <c r="EY12" t="s">
        <v>160</v>
      </c>
      <c r="EZ12" t="s">
        <v>175</v>
      </c>
      <c r="FA12" t="s">
        <v>160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9857812499</v>
      </c>
      <c r="D13" t="s">
        <v>146</v>
      </c>
      <c r="E13" t="s">
        <v>147</v>
      </c>
      <c r="F13" s="1" t="s">
        <v>148</v>
      </c>
      <c r="G13" t="s">
        <v>178</v>
      </c>
      <c r="H13" t="s">
        <v>179</v>
      </c>
      <c r="I13" t="s">
        <v>194</v>
      </c>
      <c r="J13" t="s">
        <v>181</v>
      </c>
      <c r="K13" t="s">
        <v>153</v>
      </c>
      <c r="L13" s="2">
        <v>0.5</v>
      </c>
      <c r="M13" s="2">
        <v>2850</v>
      </c>
      <c r="N13" s="2" t="s">
        <v>154</v>
      </c>
      <c r="O13" t="s">
        <v>195</v>
      </c>
      <c r="P13" t="s">
        <v>235</v>
      </c>
      <c r="Q13">
        <v>35055</v>
      </c>
      <c r="R13">
        <v>527371</v>
      </c>
      <c r="S13" s="1" t="s">
        <v>157</v>
      </c>
      <c r="T13" t="s">
        <v>144</v>
      </c>
      <c r="U13">
        <v>2624499347</v>
      </c>
      <c r="V13" s="2" t="s">
        <v>236</v>
      </c>
      <c r="W13" s="2" t="s">
        <v>236</v>
      </c>
      <c r="X13">
        <v>3604641</v>
      </c>
      <c r="Y13">
        <v>0</v>
      </c>
      <c r="Z13" t="s">
        <v>160</v>
      </c>
      <c r="AA13">
        <v>9857812499</v>
      </c>
      <c r="AB13">
        <v>123</v>
      </c>
      <c r="AC13" t="s">
        <v>161</v>
      </c>
      <c r="AD13" t="s">
        <v>162</v>
      </c>
      <c r="AE13" t="s">
        <v>163</v>
      </c>
      <c r="AF13" t="s">
        <v>181</v>
      </c>
      <c r="AG13">
        <v>5999</v>
      </c>
      <c r="AH13">
        <v>63</v>
      </c>
      <c r="AI13" t="s">
        <v>160</v>
      </c>
      <c r="AJ13">
        <v>200185</v>
      </c>
      <c r="AK13" t="s">
        <v>160</v>
      </c>
      <c r="AL13" t="s">
        <v>164</v>
      </c>
      <c r="AM13" t="s">
        <v>237</v>
      </c>
      <c r="AN13">
        <v>566</v>
      </c>
      <c r="AO13">
        <v>527371</v>
      </c>
      <c r="AP13">
        <v>566</v>
      </c>
      <c r="AQ13">
        <v>9857812499</v>
      </c>
      <c r="AR13">
        <v>9857812499</v>
      </c>
      <c r="AS13" t="s">
        <v>166</v>
      </c>
      <c r="AT13" t="s">
        <v>199</v>
      </c>
      <c r="AU13" t="s">
        <v>160</v>
      </c>
      <c r="AV13" t="s">
        <v>168</v>
      </c>
      <c r="AW13" s="2">
        <v>0.5</v>
      </c>
      <c r="AX13">
        <v>2850</v>
      </c>
      <c r="AY13">
        <v>2850</v>
      </c>
      <c r="AZ13" s="7">
        <f t="shared" si="0"/>
        <v>2850</v>
      </c>
      <c r="BA13" s="7">
        <v>350</v>
      </c>
      <c r="BB13" s="7">
        <f t="shared" si="1"/>
        <v>2500</v>
      </c>
      <c r="BC13" s="8">
        <f t="shared" si="2"/>
        <v>440.00000000000006</v>
      </c>
      <c r="BD13" s="9">
        <f t="shared" si="3"/>
        <v>2000</v>
      </c>
      <c r="BE13" s="10">
        <f t="shared" si="4"/>
        <v>60</v>
      </c>
      <c r="BF13" s="7">
        <v>250</v>
      </c>
      <c r="BG13" s="11">
        <f t="shared" si="5"/>
        <v>81.25</v>
      </c>
      <c r="BH13" s="11"/>
      <c r="BI13" s="12"/>
      <c r="BJ13" s="7">
        <f t="shared" si="6"/>
        <v>18.75</v>
      </c>
      <c r="BK13" t="s">
        <v>160</v>
      </c>
      <c r="BL13" t="s">
        <v>160</v>
      </c>
      <c r="BM13" t="s">
        <v>160</v>
      </c>
      <c r="BN13" t="s">
        <v>160</v>
      </c>
      <c r="BO13">
        <v>566</v>
      </c>
      <c r="BP13">
        <v>566</v>
      </c>
      <c r="BQ13">
        <v>2850</v>
      </c>
      <c r="BR13">
        <v>1000</v>
      </c>
      <c r="BS13">
        <v>14.25</v>
      </c>
      <c r="BT13">
        <v>1.07</v>
      </c>
      <c r="BU13">
        <v>0</v>
      </c>
      <c r="BV13">
        <v>2834.6813000000002</v>
      </c>
      <c r="BW13">
        <v>0</v>
      </c>
      <c r="BX13" t="s">
        <v>160</v>
      </c>
      <c r="BY13" t="s">
        <v>160</v>
      </c>
      <c r="BZ13">
        <v>0</v>
      </c>
      <c r="CA13">
        <v>0</v>
      </c>
      <c r="CB13" t="s">
        <v>169</v>
      </c>
      <c r="CC13">
        <v>5.7</v>
      </c>
      <c r="CD13" t="s">
        <v>160</v>
      </c>
      <c r="CE13">
        <v>0</v>
      </c>
      <c r="CF13">
        <v>0</v>
      </c>
      <c r="CG13" t="s">
        <v>160</v>
      </c>
      <c r="CH13">
        <v>0</v>
      </c>
      <c r="CI13">
        <v>0.2</v>
      </c>
      <c r="CJ13">
        <v>5.7</v>
      </c>
      <c r="CK13" t="s">
        <v>160</v>
      </c>
      <c r="CL13" t="s">
        <v>160</v>
      </c>
      <c r="CM13" t="s">
        <v>160</v>
      </c>
      <c r="CN13" t="s">
        <v>160</v>
      </c>
      <c r="CO13">
        <v>0</v>
      </c>
      <c r="CP13" t="s">
        <v>147</v>
      </c>
      <c r="CQ13">
        <v>30</v>
      </c>
      <c r="CR13">
        <v>1.71</v>
      </c>
      <c r="CS13">
        <v>0.13</v>
      </c>
      <c r="CT13">
        <v>2851.39</v>
      </c>
      <c r="CU13" t="s">
        <v>171</v>
      </c>
      <c r="CV13">
        <v>25</v>
      </c>
      <c r="CW13">
        <v>1.425</v>
      </c>
      <c r="CX13">
        <v>0.11</v>
      </c>
      <c r="CY13" t="s">
        <v>172</v>
      </c>
      <c r="CZ13">
        <v>7.5</v>
      </c>
      <c r="DA13">
        <v>0.42749999999999999</v>
      </c>
      <c r="DB13">
        <v>0.03</v>
      </c>
      <c r="DC13" t="s">
        <v>164</v>
      </c>
      <c r="DD13">
        <v>7.5</v>
      </c>
      <c r="DE13">
        <v>0.42749999999999999</v>
      </c>
      <c r="DF13">
        <v>0.03</v>
      </c>
      <c r="DG13">
        <v>0</v>
      </c>
      <c r="DH13">
        <v>3</v>
      </c>
      <c r="DI13">
        <v>0.23</v>
      </c>
      <c r="DJ13" t="s">
        <v>171</v>
      </c>
      <c r="DK13">
        <v>5</v>
      </c>
      <c r="DL13">
        <v>0.28499999999999998</v>
      </c>
      <c r="DM13">
        <v>0.02</v>
      </c>
      <c r="DN13" t="s">
        <v>171</v>
      </c>
      <c r="DO13">
        <v>25</v>
      </c>
      <c r="DP13">
        <v>1.425</v>
      </c>
      <c r="DQ13">
        <v>0.11</v>
      </c>
      <c r="DR13" t="s">
        <v>160</v>
      </c>
      <c r="DS13">
        <v>0</v>
      </c>
      <c r="DT13">
        <v>0</v>
      </c>
      <c r="DU13" t="s">
        <v>160</v>
      </c>
      <c r="DV13">
        <v>0</v>
      </c>
      <c r="DW13">
        <v>0</v>
      </c>
      <c r="DX13" t="s">
        <v>160</v>
      </c>
      <c r="DY13" t="s">
        <v>160</v>
      </c>
      <c r="DZ13" t="s">
        <v>160</v>
      </c>
      <c r="EA13" t="s">
        <v>160</v>
      </c>
      <c r="EB13">
        <v>0</v>
      </c>
      <c r="EC13">
        <v>0</v>
      </c>
      <c r="ED13">
        <v>8.5500000000000007</v>
      </c>
      <c r="EE13">
        <v>0.64</v>
      </c>
      <c r="EF13">
        <v>2.0020566090040005E+19</v>
      </c>
      <c r="EG13">
        <v>3.0040567E+19</v>
      </c>
      <c r="EH13" t="s">
        <v>236</v>
      </c>
      <c r="EI13" t="s">
        <v>236</v>
      </c>
      <c r="EJ13" t="s">
        <v>237</v>
      </c>
      <c r="EK13" t="s">
        <v>238</v>
      </c>
      <c r="EL13" t="s">
        <v>174</v>
      </c>
      <c r="EM13" t="s">
        <v>160</v>
      </c>
      <c r="EN13" t="s">
        <v>160</v>
      </c>
      <c r="EO13" t="s">
        <v>160</v>
      </c>
      <c r="EP13" t="s">
        <v>160</v>
      </c>
      <c r="EQ13" t="s">
        <v>160</v>
      </c>
      <c r="ER13" t="s">
        <v>160</v>
      </c>
      <c r="ES13" t="s">
        <v>160</v>
      </c>
      <c r="ET13" t="s">
        <v>160</v>
      </c>
      <c r="EU13" t="s">
        <v>160</v>
      </c>
      <c r="EV13">
        <v>2851.39</v>
      </c>
      <c r="EW13">
        <v>0</v>
      </c>
      <c r="EX13">
        <v>0</v>
      </c>
      <c r="EY13" t="s">
        <v>160</v>
      </c>
      <c r="EZ13" t="s">
        <v>175</v>
      </c>
      <c r="FA13" t="s">
        <v>160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9857236804</v>
      </c>
      <c r="D14" t="s">
        <v>146</v>
      </c>
      <c r="E14" t="s">
        <v>147</v>
      </c>
      <c r="F14" s="1" t="s">
        <v>148</v>
      </c>
      <c r="G14" t="s">
        <v>178</v>
      </c>
      <c r="H14" t="s">
        <v>179</v>
      </c>
      <c r="I14" t="s">
        <v>194</v>
      </c>
      <c r="J14" t="s">
        <v>181</v>
      </c>
      <c r="K14" t="s">
        <v>153</v>
      </c>
      <c r="L14" s="2">
        <v>0.5</v>
      </c>
      <c r="M14" s="2">
        <v>2850</v>
      </c>
      <c r="N14" s="2" t="s">
        <v>154</v>
      </c>
      <c r="O14" t="s">
        <v>195</v>
      </c>
      <c r="P14" t="s">
        <v>239</v>
      </c>
      <c r="Q14">
        <v>35054</v>
      </c>
      <c r="R14">
        <v>518570</v>
      </c>
      <c r="S14" s="1" t="s">
        <v>157</v>
      </c>
      <c r="T14" t="s">
        <v>144</v>
      </c>
      <c r="U14">
        <v>2624418545</v>
      </c>
      <c r="V14" s="2" t="s">
        <v>240</v>
      </c>
      <c r="W14" s="2" t="s">
        <v>240</v>
      </c>
      <c r="X14">
        <v>4633635</v>
      </c>
      <c r="Y14">
        <v>0</v>
      </c>
      <c r="Z14" t="s">
        <v>160</v>
      </c>
      <c r="AA14">
        <v>9857236804</v>
      </c>
      <c r="AB14">
        <v>123</v>
      </c>
      <c r="AC14" t="s">
        <v>161</v>
      </c>
      <c r="AD14" t="s">
        <v>162</v>
      </c>
      <c r="AE14" t="s">
        <v>163</v>
      </c>
      <c r="AF14" t="s">
        <v>181</v>
      </c>
      <c r="AG14">
        <v>5999</v>
      </c>
      <c r="AH14">
        <v>63</v>
      </c>
      <c r="AI14" t="s">
        <v>160</v>
      </c>
      <c r="AJ14">
        <v>200185</v>
      </c>
      <c r="AK14" t="s">
        <v>160</v>
      </c>
      <c r="AL14" t="s">
        <v>164</v>
      </c>
      <c r="AM14" t="s">
        <v>241</v>
      </c>
      <c r="AN14">
        <v>566</v>
      </c>
      <c r="AO14">
        <v>518570</v>
      </c>
      <c r="AP14">
        <v>566</v>
      </c>
      <c r="AQ14">
        <v>9857236804</v>
      </c>
      <c r="AR14">
        <v>9857236804</v>
      </c>
      <c r="AS14" t="s">
        <v>166</v>
      </c>
      <c r="AT14" t="s">
        <v>199</v>
      </c>
      <c r="AU14" t="s">
        <v>160</v>
      </c>
      <c r="AV14" t="s">
        <v>168</v>
      </c>
      <c r="AW14" s="2">
        <v>0.5</v>
      </c>
      <c r="AX14">
        <v>2850</v>
      </c>
      <c r="AY14">
        <v>2850</v>
      </c>
      <c r="AZ14" s="7">
        <f t="shared" si="0"/>
        <v>2850</v>
      </c>
      <c r="BA14" s="7">
        <v>350</v>
      </c>
      <c r="BB14" s="7">
        <f t="shared" si="1"/>
        <v>2500</v>
      </c>
      <c r="BC14" s="8">
        <f t="shared" si="2"/>
        <v>440.00000000000006</v>
      </c>
      <c r="BD14" s="9">
        <f t="shared" si="3"/>
        <v>2000</v>
      </c>
      <c r="BE14" s="10">
        <f t="shared" si="4"/>
        <v>60</v>
      </c>
      <c r="BF14" s="7">
        <v>250</v>
      </c>
      <c r="BG14" s="11">
        <f t="shared" si="5"/>
        <v>81.25</v>
      </c>
      <c r="BH14" s="11"/>
      <c r="BI14" s="12"/>
      <c r="BJ14" s="7">
        <f t="shared" si="6"/>
        <v>18.75</v>
      </c>
      <c r="BK14" t="s">
        <v>160</v>
      </c>
      <c r="BL14" t="s">
        <v>160</v>
      </c>
      <c r="BM14" t="s">
        <v>160</v>
      </c>
      <c r="BN14" t="s">
        <v>160</v>
      </c>
      <c r="BO14">
        <v>566</v>
      </c>
      <c r="BP14">
        <v>566</v>
      </c>
      <c r="BQ14">
        <v>2850</v>
      </c>
      <c r="BR14">
        <v>1000</v>
      </c>
      <c r="BS14">
        <v>14.25</v>
      </c>
      <c r="BT14">
        <v>1.07</v>
      </c>
      <c r="BU14">
        <v>0</v>
      </c>
      <c r="BV14">
        <v>2834.6813000000002</v>
      </c>
      <c r="BW14">
        <v>0</v>
      </c>
      <c r="BX14" t="s">
        <v>160</v>
      </c>
      <c r="BY14" t="s">
        <v>160</v>
      </c>
      <c r="BZ14">
        <v>0</v>
      </c>
      <c r="CA14">
        <v>0</v>
      </c>
      <c r="CB14" t="s">
        <v>169</v>
      </c>
      <c r="CC14">
        <v>5.7</v>
      </c>
      <c r="CD14" t="s">
        <v>160</v>
      </c>
      <c r="CE14">
        <v>0</v>
      </c>
      <c r="CF14">
        <v>0</v>
      </c>
      <c r="CG14" t="s">
        <v>160</v>
      </c>
      <c r="CH14">
        <v>0</v>
      </c>
      <c r="CI14">
        <v>0.2</v>
      </c>
      <c r="CJ14">
        <v>5.7</v>
      </c>
      <c r="CK14" t="s">
        <v>160</v>
      </c>
      <c r="CL14" t="s">
        <v>160</v>
      </c>
      <c r="CM14" t="s">
        <v>160</v>
      </c>
      <c r="CN14" t="s">
        <v>160</v>
      </c>
      <c r="CO14">
        <v>0</v>
      </c>
      <c r="CP14" t="s">
        <v>147</v>
      </c>
      <c r="CQ14">
        <v>30</v>
      </c>
      <c r="CR14">
        <v>1.71</v>
      </c>
      <c r="CS14">
        <v>0.13</v>
      </c>
      <c r="CT14">
        <v>2851.39</v>
      </c>
      <c r="CU14" t="s">
        <v>171</v>
      </c>
      <c r="CV14">
        <v>25</v>
      </c>
      <c r="CW14">
        <v>1.425</v>
      </c>
      <c r="CX14">
        <v>0.11</v>
      </c>
      <c r="CY14" t="s">
        <v>172</v>
      </c>
      <c r="CZ14">
        <v>7.5</v>
      </c>
      <c r="DA14">
        <v>0.42749999999999999</v>
      </c>
      <c r="DB14">
        <v>0.03</v>
      </c>
      <c r="DC14" t="s">
        <v>164</v>
      </c>
      <c r="DD14">
        <v>7.5</v>
      </c>
      <c r="DE14">
        <v>0.42749999999999999</v>
      </c>
      <c r="DF14">
        <v>0.03</v>
      </c>
      <c r="DG14">
        <v>0</v>
      </c>
      <c r="DH14">
        <v>3</v>
      </c>
      <c r="DI14">
        <v>0.23</v>
      </c>
      <c r="DJ14" t="s">
        <v>171</v>
      </c>
      <c r="DK14">
        <v>5</v>
      </c>
      <c r="DL14">
        <v>0.28499999999999998</v>
      </c>
      <c r="DM14">
        <v>0.02</v>
      </c>
      <c r="DN14" t="s">
        <v>171</v>
      </c>
      <c r="DO14">
        <v>25</v>
      </c>
      <c r="DP14">
        <v>1.425</v>
      </c>
      <c r="DQ14">
        <v>0.11</v>
      </c>
      <c r="DR14" t="s">
        <v>160</v>
      </c>
      <c r="DS14">
        <v>0</v>
      </c>
      <c r="DT14">
        <v>0</v>
      </c>
      <c r="DU14" t="s">
        <v>160</v>
      </c>
      <c r="DV14">
        <v>0</v>
      </c>
      <c r="DW14">
        <v>0</v>
      </c>
      <c r="DX14" t="s">
        <v>160</v>
      </c>
      <c r="DY14" t="s">
        <v>160</v>
      </c>
      <c r="DZ14" t="s">
        <v>160</v>
      </c>
      <c r="EA14" t="s">
        <v>160</v>
      </c>
      <c r="EB14">
        <v>0</v>
      </c>
      <c r="EC14">
        <v>0</v>
      </c>
      <c r="ED14">
        <v>8.5500000000000007</v>
      </c>
      <c r="EE14">
        <v>0.64</v>
      </c>
      <c r="EF14">
        <v>2.0020566090040005E+19</v>
      </c>
      <c r="EG14">
        <v>3.0040567E+19</v>
      </c>
      <c r="EH14" t="s">
        <v>240</v>
      </c>
      <c r="EI14" t="s">
        <v>240</v>
      </c>
      <c r="EJ14" t="s">
        <v>241</v>
      </c>
      <c r="EK14" t="s">
        <v>242</v>
      </c>
      <c r="EL14" t="s">
        <v>174</v>
      </c>
      <c r="EM14" t="s">
        <v>160</v>
      </c>
      <c r="EN14" t="s">
        <v>160</v>
      </c>
      <c r="EO14" t="s">
        <v>160</v>
      </c>
      <c r="EP14" t="s">
        <v>160</v>
      </c>
      <c r="EQ14" t="s">
        <v>160</v>
      </c>
      <c r="ER14" t="s">
        <v>160</v>
      </c>
      <c r="ES14" t="s">
        <v>160</v>
      </c>
      <c r="ET14" t="s">
        <v>160</v>
      </c>
      <c r="EU14" t="s">
        <v>160</v>
      </c>
      <c r="EV14">
        <v>2851.39</v>
      </c>
      <c r="EW14">
        <v>0</v>
      </c>
      <c r="EX14">
        <v>0</v>
      </c>
      <c r="EY14" t="s">
        <v>160</v>
      </c>
      <c r="EZ14" t="s">
        <v>175</v>
      </c>
      <c r="FA14" t="s">
        <v>160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9858827401</v>
      </c>
      <c r="D15" t="s">
        <v>146</v>
      </c>
      <c r="E15" t="s">
        <v>147</v>
      </c>
      <c r="F15" s="1" t="s">
        <v>148</v>
      </c>
      <c r="G15" t="s">
        <v>178</v>
      </c>
      <c r="H15" t="s">
        <v>179</v>
      </c>
      <c r="I15" t="s">
        <v>194</v>
      </c>
      <c r="J15" t="s">
        <v>181</v>
      </c>
      <c r="K15" t="s">
        <v>153</v>
      </c>
      <c r="L15" s="2">
        <v>0.5</v>
      </c>
      <c r="M15" s="2">
        <v>2850</v>
      </c>
      <c r="N15" s="2" t="s">
        <v>154</v>
      </c>
      <c r="O15" t="s">
        <v>195</v>
      </c>
      <c r="P15" t="s">
        <v>243</v>
      </c>
      <c r="Q15">
        <v>35056</v>
      </c>
      <c r="R15">
        <v>545690</v>
      </c>
      <c r="S15" s="1" t="s">
        <v>157</v>
      </c>
      <c r="T15" t="s">
        <v>144</v>
      </c>
      <c r="U15">
        <v>2624873449</v>
      </c>
      <c r="V15" s="2" t="s">
        <v>244</v>
      </c>
      <c r="W15" s="2" t="s">
        <v>244</v>
      </c>
      <c r="X15">
        <v>7474084</v>
      </c>
      <c r="Y15">
        <v>0</v>
      </c>
      <c r="Z15" t="s">
        <v>160</v>
      </c>
      <c r="AA15">
        <v>9858827401</v>
      </c>
      <c r="AB15">
        <v>123</v>
      </c>
      <c r="AC15" t="s">
        <v>161</v>
      </c>
      <c r="AD15" t="s">
        <v>162</v>
      </c>
      <c r="AE15" t="s">
        <v>163</v>
      </c>
      <c r="AF15" t="s">
        <v>181</v>
      </c>
      <c r="AG15">
        <v>5999</v>
      </c>
      <c r="AH15">
        <v>63</v>
      </c>
      <c r="AI15" t="s">
        <v>160</v>
      </c>
      <c r="AJ15">
        <v>200185</v>
      </c>
      <c r="AK15" t="s">
        <v>160</v>
      </c>
      <c r="AL15" t="s">
        <v>164</v>
      </c>
      <c r="AM15" t="s">
        <v>245</v>
      </c>
      <c r="AN15">
        <v>566</v>
      </c>
      <c r="AO15">
        <v>545690</v>
      </c>
      <c r="AP15">
        <v>566</v>
      </c>
      <c r="AQ15">
        <v>9858827401</v>
      </c>
      <c r="AR15">
        <v>9858827401</v>
      </c>
      <c r="AS15" t="s">
        <v>166</v>
      </c>
      <c r="AT15" t="s">
        <v>199</v>
      </c>
      <c r="AU15" t="s">
        <v>160</v>
      </c>
      <c r="AV15" t="s">
        <v>168</v>
      </c>
      <c r="AW15" s="2">
        <v>0.5</v>
      </c>
      <c r="AX15">
        <v>2850</v>
      </c>
      <c r="AY15">
        <v>2850</v>
      </c>
      <c r="AZ15" s="7">
        <f t="shared" si="0"/>
        <v>2850</v>
      </c>
      <c r="BA15" s="7">
        <v>350</v>
      </c>
      <c r="BB15" s="7">
        <f t="shared" si="1"/>
        <v>2500</v>
      </c>
      <c r="BC15" s="8">
        <f t="shared" si="2"/>
        <v>440.00000000000006</v>
      </c>
      <c r="BD15" s="9">
        <f t="shared" si="3"/>
        <v>2000</v>
      </c>
      <c r="BE15" s="10">
        <f t="shared" si="4"/>
        <v>60</v>
      </c>
      <c r="BF15" s="7">
        <v>250</v>
      </c>
      <c r="BG15" s="11">
        <f t="shared" si="5"/>
        <v>81.25</v>
      </c>
      <c r="BH15" s="11"/>
      <c r="BI15" s="12"/>
      <c r="BJ15" s="7">
        <f t="shared" si="6"/>
        <v>18.75</v>
      </c>
      <c r="BK15" t="s">
        <v>160</v>
      </c>
      <c r="BL15" t="s">
        <v>160</v>
      </c>
      <c r="BM15" t="s">
        <v>160</v>
      </c>
      <c r="BN15" t="s">
        <v>160</v>
      </c>
      <c r="BO15">
        <v>566</v>
      </c>
      <c r="BP15">
        <v>566</v>
      </c>
      <c r="BQ15">
        <v>2850</v>
      </c>
      <c r="BR15">
        <v>1000</v>
      </c>
      <c r="BS15">
        <v>14.25</v>
      </c>
      <c r="BT15">
        <v>1.07</v>
      </c>
      <c r="BU15">
        <v>0</v>
      </c>
      <c r="BV15">
        <v>2834.6813000000002</v>
      </c>
      <c r="BW15">
        <v>0</v>
      </c>
      <c r="BX15" t="s">
        <v>160</v>
      </c>
      <c r="BY15" t="s">
        <v>160</v>
      </c>
      <c r="BZ15">
        <v>0</v>
      </c>
      <c r="CA15">
        <v>0</v>
      </c>
      <c r="CB15" t="s">
        <v>169</v>
      </c>
      <c r="CC15">
        <v>5.7</v>
      </c>
      <c r="CD15" t="s">
        <v>160</v>
      </c>
      <c r="CE15">
        <v>0</v>
      </c>
      <c r="CF15">
        <v>0</v>
      </c>
      <c r="CG15" t="s">
        <v>160</v>
      </c>
      <c r="CH15">
        <v>0</v>
      </c>
      <c r="CI15">
        <v>0.2</v>
      </c>
      <c r="CJ15">
        <v>5.7</v>
      </c>
      <c r="CK15" t="s">
        <v>160</v>
      </c>
      <c r="CL15" t="s">
        <v>160</v>
      </c>
      <c r="CM15" t="s">
        <v>160</v>
      </c>
      <c r="CN15" t="s">
        <v>160</v>
      </c>
      <c r="CO15">
        <v>0</v>
      </c>
      <c r="CP15" t="s">
        <v>147</v>
      </c>
      <c r="CQ15">
        <v>30</v>
      </c>
      <c r="CR15">
        <v>1.71</v>
      </c>
      <c r="CS15">
        <v>0.13</v>
      </c>
      <c r="CT15">
        <v>2851.39</v>
      </c>
      <c r="CU15" t="s">
        <v>171</v>
      </c>
      <c r="CV15">
        <v>25</v>
      </c>
      <c r="CW15">
        <v>1.425</v>
      </c>
      <c r="CX15">
        <v>0.11</v>
      </c>
      <c r="CY15" t="s">
        <v>172</v>
      </c>
      <c r="CZ15">
        <v>7.5</v>
      </c>
      <c r="DA15">
        <v>0.42749999999999999</v>
      </c>
      <c r="DB15">
        <v>0.03</v>
      </c>
      <c r="DC15" t="s">
        <v>164</v>
      </c>
      <c r="DD15">
        <v>7.5</v>
      </c>
      <c r="DE15">
        <v>0.42749999999999999</v>
      </c>
      <c r="DF15">
        <v>0.03</v>
      </c>
      <c r="DG15">
        <v>0</v>
      </c>
      <c r="DH15">
        <v>3</v>
      </c>
      <c r="DI15">
        <v>0.23</v>
      </c>
      <c r="DJ15" t="s">
        <v>171</v>
      </c>
      <c r="DK15">
        <v>5</v>
      </c>
      <c r="DL15">
        <v>0.28499999999999998</v>
      </c>
      <c r="DM15">
        <v>0.02</v>
      </c>
      <c r="DN15" t="s">
        <v>171</v>
      </c>
      <c r="DO15">
        <v>25</v>
      </c>
      <c r="DP15">
        <v>1.425</v>
      </c>
      <c r="DQ15">
        <v>0.11</v>
      </c>
      <c r="DR15" t="s">
        <v>160</v>
      </c>
      <c r="DS15">
        <v>0</v>
      </c>
      <c r="DT15">
        <v>0</v>
      </c>
      <c r="DU15" t="s">
        <v>160</v>
      </c>
      <c r="DV15">
        <v>0</v>
      </c>
      <c r="DW15">
        <v>0</v>
      </c>
      <c r="DX15" t="s">
        <v>160</v>
      </c>
      <c r="DY15" t="s">
        <v>160</v>
      </c>
      <c r="DZ15" t="s">
        <v>160</v>
      </c>
      <c r="EA15" t="s">
        <v>160</v>
      </c>
      <c r="EB15">
        <v>0</v>
      </c>
      <c r="EC15">
        <v>0</v>
      </c>
      <c r="ED15">
        <v>8.5500000000000007</v>
      </c>
      <c r="EE15">
        <v>0.64</v>
      </c>
      <c r="EF15">
        <v>2.0020566090040005E+19</v>
      </c>
      <c r="EG15">
        <v>3.0040567E+19</v>
      </c>
      <c r="EH15" t="s">
        <v>244</v>
      </c>
      <c r="EI15" t="s">
        <v>244</v>
      </c>
      <c r="EJ15" t="s">
        <v>245</v>
      </c>
      <c r="EK15" t="s">
        <v>246</v>
      </c>
      <c r="EL15" t="s">
        <v>174</v>
      </c>
      <c r="EM15" t="s">
        <v>160</v>
      </c>
      <c r="EN15" t="s">
        <v>160</v>
      </c>
      <c r="EO15" t="s">
        <v>160</v>
      </c>
      <c r="EP15" t="s">
        <v>160</v>
      </c>
      <c r="EQ15" t="s">
        <v>160</v>
      </c>
      <c r="ER15" t="s">
        <v>160</v>
      </c>
      <c r="ES15" t="s">
        <v>160</v>
      </c>
      <c r="ET15" t="s">
        <v>160</v>
      </c>
      <c r="EU15" t="s">
        <v>160</v>
      </c>
      <c r="EV15">
        <v>2851.39</v>
      </c>
      <c r="EW15">
        <v>0</v>
      </c>
      <c r="EX15">
        <v>0</v>
      </c>
      <c r="EY15" t="s">
        <v>160</v>
      </c>
      <c r="EZ15" t="s">
        <v>175</v>
      </c>
      <c r="FA15" t="s">
        <v>160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9857308045</v>
      </c>
      <c r="D16" t="s">
        <v>146</v>
      </c>
      <c r="E16" t="s">
        <v>147</v>
      </c>
      <c r="F16" s="1" t="s">
        <v>148</v>
      </c>
      <c r="G16" t="s">
        <v>178</v>
      </c>
      <c r="H16" t="s">
        <v>179</v>
      </c>
      <c r="I16" t="s">
        <v>194</v>
      </c>
      <c r="J16" t="s">
        <v>181</v>
      </c>
      <c r="K16" t="s">
        <v>153</v>
      </c>
      <c r="L16" s="2">
        <v>0.5</v>
      </c>
      <c r="M16" s="2">
        <v>2850</v>
      </c>
      <c r="N16" s="2" t="s">
        <v>154</v>
      </c>
      <c r="O16" t="s">
        <v>195</v>
      </c>
      <c r="P16" t="s">
        <v>247</v>
      </c>
      <c r="Q16">
        <v>35055</v>
      </c>
      <c r="R16">
        <v>517901</v>
      </c>
      <c r="S16" s="1" t="s">
        <v>157</v>
      </c>
      <c r="T16" t="s">
        <v>144</v>
      </c>
      <c r="U16">
        <v>2624482206</v>
      </c>
      <c r="V16" s="2" t="s">
        <v>248</v>
      </c>
      <c r="W16" s="2" t="s">
        <v>248</v>
      </c>
      <c r="X16">
        <v>1964763</v>
      </c>
      <c r="Y16">
        <v>0</v>
      </c>
      <c r="Z16" t="s">
        <v>160</v>
      </c>
      <c r="AA16">
        <v>9857308045</v>
      </c>
      <c r="AB16">
        <v>123</v>
      </c>
      <c r="AC16" t="s">
        <v>161</v>
      </c>
      <c r="AD16" t="s">
        <v>162</v>
      </c>
      <c r="AE16" t="s">
        <v>163</v>
      </c>
      <c r="AF16" t="s">
        <v>181</v>
      </c>
      <c r="AG16">
        <v>5999</v>
      </c>
      <c r="AH16">
        <v>63</v>
      </c>
      <c r="AI16" t="s">
        <v>160</v>
      </c>
      <c r="AJ16">
        <v>200185</v>
      </c>
      <c r="AK16" t="s">
        <v>160</v>
      </c>
      <c r="AL16" t="s">
        <v>164</v>
      </c>
      <c r="AM16" t="s">
        <v>249</v>
      </c>
      <c r="AN16">
        <v>566</v>
      </c>
      <c r="AO16">
        <v>517901</v>
      </c>
      <c r="AP16">
        <v>566</v>
      </c>
      <c r="AQ16">
        <v>9857308045</v>
      </c>
      <c r="AR16">
        <v>9857308045</v>
      </c>
      <c r="AS16" t="s">
        <v>166</v>
      </c>
      <c r="AT16" t="s">
        <v>199</v>
      </c>
      <c r="AU16" t="s">
        <v>160</v>
      </c>
      <c r="AV16" t="s">
        <v>168</v>
      </c>
      <c r="AW16" s="2">
        <v>0.5</v>
      </c>
      <c r="AX16">
        <v>2850</v>
      </c>
      <c r="AY16">
        <v>2850</v>
      </c>
      <c r="AZ16" s="7">
        <f t="shared" si="0"/>
        <v>2850</v>
      </c>
      <c r="BA16" s="7">
        <v>350</v>
      </c>
      <c r="BB16" s="7">
        <f t="shared" si="1"/>
        <v>2500</v>
      </c>
      <c r="BC16" s="8">
        <f t="shared" si="2"/>
        <v>440.00000000000006</v>
      </c>
      <c r="BD16" s="9">
        <f t="shared" si="3"/>
        <v>2000</v>
      </c>
      <c r="BE16" s="10">
        <f t="shared" si="4"/>
        <v>60</v>
      </c>
      <c r="BF16" s="7">
        <v>250</v>
      </c>
      <c r="BG16" s="11">
        <f t="shared" si="5"/>
        <v>81.25</v>
      </c>
      <c r="BH16" s="11"/>
      <c r="BI16" s="12"/>
      <c r="BJ16" s="7">
        <f t="shared" si="6"/>
        <v>18.75</v>
      </c>
      <c r="BK16" t="s">
        <v>160</v>
      </c>
      <c r="BL16" t="s">
        <v>160</v>
      </c>
      <c r="BM16" t="s">
        <v>160</v>
      </c>
      <c r="BN16" t="s">
        <v>160</v>
      </c>
      <c r="BO16">
        <v>566</v>
      </c>
      <c r="BP16">
        <v>566</v>
      </c>
      <c r="BQ16">
        <v>2850</v>
      </c>
      <c r="BR16">
        <v>1000</v>
      </c>
      <c r="BS16">
        <v>14.25</v>
      </c>
      <c r="BT16">
        <v>1.07</v>
      </c>
      <c r="BU16">
        <v>0</v>
      </c>
      <c r="BV16">
        <v>2834.6813000000002</v>
      </c>
      <c r="BW16">
        <v>0</v>
      </c>
      <c r="BX16" t="s">
        <v>160</v>
      </c>
      <c r="BY16" t="s">
        <v>160</v>
      </c>
      <c r="BZ16">
        <v>0</v>
      </c>
      <c r="CA16">
        <v>0</v>
      </c>
      <c r="CB16" t="s">
        <v>169</v>
      </c>
      <c r="CC16">
        <v>5.7</v>
      </c>
      <c r="CD16" t="s">
        <v>160</v>
      </c>
      <c r="CE16">
        <v>0</v>
      </c>
      <c r="CF16">
        <v>0</v>
      </c>
      <c r="CG16" t="s">
        <v>160</v>
      </c>
      <c r="CH16">
        <v>0</v>
      </c>
      <c r="CI16">
        <v>0.2</v>
      </c>
      <c r="CJ16">
        <v>5.7</v>
      </c>
      <c r="CK16" t="s">
        <v>160</v>
      </c>
      <c r="CL16" t="s">
        <v>160</v>
      </c>
      <c r="CM16" t="s">
        <v>160</v>
      </c>
      <c r="CN16" t="s">
        <v>160</v>
      </c>
      <c r="CO16">
        <v>0</v>
      </c>
      <c r="CP16" t="s">
        <v>147</v>
      </c>
      <c r="CQ16">
        <v>30</v>
      </c>
      <c r="CR16">
        <v>1.71</v>
      </c>
      <c r="CS16">
        <v>0.13</v>
      </c>
      <c r="CT16">
        <v>2851.39</v>
      </c>
      <c r="CU16" t="s">
        <v>171</v>
      </c>
      <c r="CV16">
        <v>25</v>
      </c>
      <c r="CW16">
        <v>1.425</v>
      </c>
      <c r="CX16">
        <v>0.11</v>
      </c>
      <c r="CY16" t="s">
        <v>172</v>
      </c>
      <c r="CZ16">
        <v>7.5</v>
      </c>
      <c r="DA16">
        <v>0.42749999999999999</v>
      </c>
      <c r="DB16">
        <v>0.03</v>
      </c>
      <c r="DC16" t="s">
        <v>164</v>
      </c>
      <c r="DD16">
        <v>7.5</v>
      </c>
      <c r="DE16">
        <v>0.42749999999999999</v>
      </c>
      <c r="DF16">
        <v>0.03</v>
      </c>
      <c r="DG16">
        <v>0</v>
      </c>
      <c r="DH16">
        <v>3</v>
      </c>
      <c r="DI16">
        <v>0.23</v>
      </c>
      <c r="DJ16" t="s">
        <v>171</v>
      </c>
      <c r="DK16">
        <v>5</v>
      </c>
      <c r="DL16">
        <v>0.28499999999999998</v>
      </c>
      <c r="DM16">
        <v>0.02</v>
      </c>
      <c r="DN16" t="s">
        <v>171</v>
      </c>
      <c r="DO16">
        <v>25</v>
      </c>
      <c r="DP16">
        <v>1.425</v>
      </c>
      <c r="DQ16">
        <v>0.11</v>
      </c>
      <c r="DR16" t="s">
        <v>160</v>
      </c>
      <c r="DS16">
        <v>0</v>
      </c>
      <c r="DT16">
        <v>0</v>
      </c>
      <c r="DU16" t="s">
        <v>160</v>
      </c>
      <c r="DV16">
        <v>0</v>
      </c>
      <c r="DW16">
        <v>0</v>
      </c>
      <c r="DX16" t="s">
        <v>160</v>
      </c>
      <c r="DY16" t="s">
        <v>160</v>
      </c>
      <c r="DZ16" t="s">
        <v>160</v>
      </c>
      <c r="EA16" t="s">
        <v>160</v>
      </c>
      <c r="EB16">
        <v>0</v>
      </c>
      <c r="EC16">
        <v>0</v>
      </c>
      <c r="ED16">
        <v>8.5500000000000007</v>
      </c>
      <c r="EE16">
        <v>0.64</v>
      </c>
      <c r="EF16">
        <v>2.0020566090040005E+19</v>
      </c>
      <c r="EG16">
        <v>3.0040567E+19</v>
      </c>
      <c r="EH16" t="s">
        <v>248</v>
      </c>
      <c r="EI16" t="s">
        <v>248</v>
      </c>
      <c r="EJ16" t="s">
        <v>249</v>
      </c>
      <c r="EK16" t="s">
        <v>250</v>
      </c>
      <c r="EL16" t="s">
        <v>174</v>
      </c>
      <c r="EM16" t="s">
        <v>160</v>
      </c>
      <c r="EN16" t="s">
        <v>160</v>
      </c>
      <c r="EO16" t="s">
        <v>160</v>
      </c>
      <c r="EP16" t="s">
        <v>160</v>
      </c>
      <c r="EQ16" t="s">
        <v>160</v>
      </c>
      <c r="ER16" t="s">
        <v>160</v>
      </c>
      <c r="ES16" t="s">
        <v>160</v>
      </c>
      <c r="ET16" t="s">
        <v>160</v>
      </c>
      <c r="EU16" t="s">
        <v>160</v>
      </c>
      <c r="EV16">
        <v>2851.39</v>
      </c>
      <c r="EW16">
        <v>0</v>
      </c>
      <c r="EX16">
        <v>0</v>
      </c>
      <c r="EY16" t="s">
        <v>160</v>
      </c>
      <c r="EZ16" t="s">
        <v>175</v>
      </c>
      <c r="FA16" t="s">
        <v>160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9858300795</v>
      </c>
      <c r="D17" t="s">
        <v>146</v>
      </c>
      <c r="E17" t="s">
        <v>147</v>
      </c>
      <c r="F17" s="1" t="s">
        <v>148</v>
      </c>
      <c r="G17" t="s">
        <v>178</v>
      </c>
      <c r="H17" t="s">
        <v>179</v>
      </c>
      <c r="I17" t="s">
        <v>194</v>
      </c>
      <c r="J17" t="s">
        <v>181</v>
      </c>
      <c r="K17" t="s">
        <v>153</v>
      </c>
      <c r="L17" s="2">
        <v>0.5</v>
      </c>
      <c r="M17" s="2">
        <v>2850</v>
      </c>
      <c r="N17" s="2" t="s">
        <v>154</v>
      </c>
      <c r="O17" t="s">
        <v>195</v>
      </c>
      <c r="P17" t="s">
        <v>251</v>
      </c>
      <c r="Q17">
        <v>35056</v>
      </c>
      <c r="R17">
        <v>534390</v>
      </c>
      <c r="S17" s="1" t="s">
        <v>157</v>
      </c>
      <c r="T17" t="s">
        <v>144</v>
      </c>
      <c r="U17">
        <v>2624834397</v>
      </c>
      <c r="V17" s="2" t="s">
        <v>252</v>
      </c>
      <c r="W17" s="2" t="s">
        <v>252</v>
      </c>
      <c r="X17">
        <v>7474084</v>
      </c>
      <c r="Y17">
        <v>0</v>
      </c>
      <c r="Z17" t="s">
        <v>160</v>
      </c>
      <c r="AA17">
        <v>9858300795</v>
      </c>
      <c r="AB17">
        <v>123</v>
      </c>
      <c r="AC17" t="s">
        <v>161</v>
      </c>
      <c r="AD17" t="s">
        <v>162</v>
      </c>
      <c r="AE17" t="s">
        <v>163</v>
      </c>
      <c r="AF17" t="s">
        <v>181</v>
      </c>
      <c r="AG17">
        <v>5999</v>
      </c>
      <c r="AH17">
        <v>63</v>
      </c>
      <c r="AI17" t="s">
        <v>160</v>
      </c>
      <c r="AJ17">
        <v>200185</v>
      </c>
      <c r="AK17" t="s">
        <v>160</v>
      </c>
      <c r="AL17" t="s">
        <v>164</v>
      </c>
      <c r="AM17" t="s">
        <v>253</v>
      </c>
      <c r="AN17">
        <v>566</v>
      </c>
      <c r="AO17">
        <v>534390</v>
      </c>
      <c r="AP17">
        <v>566</v>
      </c>
      <c r="AQ17">
        <v>9858300795</v>
      </c>
      <c r="AR17">
        <v>9858300795</v>
      </c>
      <c r="AS17" t="s">
        <v>166</v>
      </c>
      <c r="AT17" t="s">
        <v>199</v>
      </c>
      <c r="AU17" t="s">
        <v>160</v>
      </c>
      <c r="AV17" t="s">
        <v>168</v>
      </c>
      <c r="AW17" s="2">
        <v>0.5</v>
      </c>
      <c r="AX17">
        <v>2850</v>
      </c>
      <c r="AY17">
        <v>2850</v>
      </c>
      <c r="AZ17" s="7">
        <f t="shared" si="0"/>
        <v>2850</v>
      </c>
      <c r="BA17" s="7">
        <v>350</v>
      </c>
      <c r="BB17" s="7">
        <f t="shared" si="1"/>
        <v>2500</v>
      </c>
      <c r="BC17" s="8">
        <f t="shared" si="2"/>
        <v>440.00000000000006</v>
      </c>
      <c r="BD17" s="9">
        <f t="shared" si="3"/>
        <v>2000</v>
      </c>
      <c r="BE17" s="10">
        <f t="shared" si="4"/>
        <v>60</v>
      </c>
      <c r="BF17" s="7">
        <v>250</v>
      </c>
      <c r="BG17" s="11">
        <f t="shared" si="5"/>
        <v>81.25</v>
      </c>
      <c r="BH17" s="11"/>
      <c r="BI17" s="12"/>
      <c r="BJ17" s="7">
        <f t="shared" si="6"/>
        <v>18.75</v>
      </c>
      <c r="BK17" t="s">
        <v>160</v>
      </c>
      <c r="BL17" t="s">
        <v>160</v>
      </c>
      <c r="BM17" t="s">
        <v>160</v>
      </c>
      <c r="BN17" t="s">
        <v>160</v>
      </c>
      <c r="BO17">
        <v>566</v>
      </c>
      <c r="BP17">
        <v>566</v>
      </c>
      <c r="BQ17">
        <v>2850</v>
      </c>
      <c r="BR17">
        <v>1000</v>
      </c>
      <c r="BS17">
        <v>14.25</v>
      </c>
      <c r="BT17">
        <v>1.07</v>
      </c>
      <c r="BU17">
        <v>0</v>
      </c>
      <c r="BV17">
        <v>2834.6813000000002</v>
      </c>
      <c r="BW17">
        <v>0</v>
      </c>
      <c r="BX17" t="s">
        <v>160</v>
      </c>
      <c r="BY17" t="s">
        <v>160</v>
      </c>
      <c r="BZ17">
        <v>0</v>
      </c>
      <c r="CA17">
        <v>0</v>
      </c>
      <c r="CB17" t="s">
        <v>169</v>
      </c>
      <c r="CC17">
        <v>5.7</v>
      </c>
      <c r="CD17" t="s">
        <v>160</v>
      </c>
      <c r="CE17">
        <v>0</v>
      </c>
      <c r="CF17">
        <v>0</v>
      </c>
      <c r="CG17" t="s">
        <v>160</v>
      </c>
      <c r="CH17">
        <v>0</v>
      </c>
      <c r="CI17">
        <v>0.2</v>
      </c>
      <c r="CJ17">
        <v>5.7</v>
      </c>
      <c r="CK17" t="s">
        <v>160</v>
      </c>
      <c r="CL17" t="s">
        <v>160</v>
      </c>
      <c r="CM17" t="s">
        <v>160</v>
      </c>
      <c r="CN17" t="s">
        <v>160</v>
      </c>
      <c r="CO17">
        <v>0</v>
      </c>
      <c r="CP17" t="s">
        <v>147</v>
      </c>
      <c r="CQ17">
        <v>30</v>
      </c>
      <c r="CR17">
        <v>1.71</v>
      </c>
      <c r="CS17">
        <v>0.13</v>
      </c>
      <c r="CT17">
        <v>2851.39</v>
      </c>
      <c r="CU17" t="s">
        <v>171</v>
      </c>
      <c r="CV17">
        <v>25</v>
      </c>
      <c r="CW17">
        <v>1.425</v>
      </c>
      <c r="CX17">
        <v>0.11</v>
      </c>
      <c r="CY17" t="s">
        <v>172</v>
      </c>
      <c r="CZ17">
        <v>7.5</v>
      </c>
      <c r="DA17">
        <v>0.42749999999999999</v>
      </c>
      <c r="DB17">
        <v>0.03</v>
      </c>
      <c r="DC17" t="s">
        <v>164</v>
      </c>
      <c r="DD17">
        <v>7.5</v>
      </c>
      <c r="DE17">
        <v>0.42749999999999999</v>
      </c>
      <c r="DF17">
        <v>0.03</v>
      </c>
      <c r="DG17">
        <v>0</v>
      </c>
      <c r="DH17">
        <v>3</v>
      </c>
      <c r="DI17">
        <v>0.23</v>
      </c>
      <c r="DJ17" t="s">
        <v>171</v>
      </c>
      <c r="DK17">
        <v>5</v>
      </c>
      <c r="DL17">
        <v>0.28499999999999998</v>
      </c>
      <c r="DM17">
        <v>0.02</v>
      </c>
      <c r="DN17" t="s">
        <v>171</v>
      </c>
      <c r="DO17">
        <v>25</v>
      </c>
      <c r="DP17">
        <v>1.425</v>
      </c>
      <c r="DQ17">
        <v>0.11</v>
      </c>
      <c r="DR17" t="s">
        <v>160</v>
      </c>
      <c r="DS17">
        <v>0</v>
      </c>
      <c r="DT17">
        <v>0</v>
      </c>
      <c r="DU17" t="s">
        <v>160</v>
      </c>
      <c r="DV17">
        <v>0</v>
      </c>
      <c r="DW17">
        <v>0</v>
      </c>
      <c r="DX17" t="s">
        <v>160</v>
      </c>
      <c r="DY17" t="s">
        <v>160</v>
      </c>
      <c r="DZ17" t="s">
        <v>160</v>
      </c>
      <c r="EA17" t="s">
        <v>160</v>
      </c>
      <c r="EB17">
        <v>0</v>
      </c>
      <c r="EC17">
        <v>0</v>
      </c>
      <c r="ED17">
        <v>8.5500000000000007</v>
      </c>
      <c r="EE17">
        <v>0.64</v>
      </c>
      <c r="EF17">
        <v>2.0020566090040005E+19</v>
      </c>
      <c r="EG17">
        <v>3.0040567E+19</v>
      </c>
      <c r="EH17" t="s">
        <v>252</v>
      </c>
      <c r="EI17" t="s">
        <v>252</v>
      </c>
      <c r="EJ17" t="s">
        <v>253</v>
      </c>
      <c r="EK17" t="s">
        <v>254</v>
      </c>
      <c r="EL17" t="s">
        <v>174</v>
      </c>
      <c r="EM17" t="s">
        <v>160</v>
      </c>
      <c r="EN17" t="s">
        <v>160</v>
      </c>
      <c r="EO17" t="s">
        <v>160</v>
      </c>
      <c r="EP17" t="s">
        <v>160</v>
      </c>
      <c r="EQ17" t="s">
        <v>160</v>
      </c>
      <c r="ER17" t="s">
        <v>160</v>
      </c>
      <c r="ES17" t="s">
        <v>160</v>
      </c>
      <c r="ET17" t="s">
        <v>160</v>
      </c>
      <c r="EU17" t="s">
        <v>160</v>
      </c>
      <c r="EV17">
        <v>2851.39</v>
      </c>
      <c r="EW17">
        <v>0</v>
      </c>
      <c r="EX17">
        <v>0</v>
      </c>
      <c r="EY17" t="s">
        <v>160</v>
      </c>
      <c r="EZ17" t="s">
        <v>175</v>
      </c>
      <c r="FA17" t="s">
        <v>160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9857210636</v>
      </c>
      <c r="D18" t="s">
        <v>146</v>
      </c>
      <c r="E18" t="s">
        <v>176</v>
      </c>
      <c r="F18" s="1" t="s">
        <v>177</v>
      </c>
      <c r="G18" t="s">
        <v>178</v>
      </c>
      <c r="H18" t="s">
        <v>179</v>
      </c>
      <c r="I18" t="s">
        <v>180</v>
      </c>
      <c r="J18" t="s">
        <v>181</v>
      </c>
      <c r="K18" t="s">
        <v>153</v>
      </c>
      <c r="L18" s="2">
        <v>0.5</v>
      </c>
      <c r="M18" s="2">
        <v>2850</v>
      </c>
      <c r="N18" s="2" t="s">
        <v>154</v>
      </c>
      <c r="O18" t="s">
        <v>182</v>
      </c>
      <c r="P18" t="s">
        <v>255</v>
      </c>
      <c r="Q18">
        <v>35054</v>
      </c>
      <c r="R18">
        <v>213308</v>
      </c>
      <c r="S18" s="1" t="s">
        <v>184</v>
      </c>
      <c r="T18" t="s">
        <v>144</v>
      </c>
      <c r="U18">
        <v>2624416942</v>
      </c>
      <c r="V18" s="2" t="s">
        <v>256</v>
      </c>
      <c r="W18" s="2" t="s">
        <v>256</v>
      </c>
      <c r="X18">
        <v>4633635</v>
      </c>
      <c r="Y18">
        <v>0</v>
      </c>
      <c r="Z18" t="s">
        <v>160</v>
      </c>
      <c r="AA18">
        <v>9857210636</v>
      </c>
      <c r="AB18">
        <v>123</v>
      </c>
      <c r="AC18" t="s">
        <v>161</v>
      </c>
      <c r="AD18" t="s">
        <v>162</v>
      </c>
      <c r="AE18" t="s">
        <v>163</v>
      </c>
      <c r="AF18" t="s">
        <v>181</v>
      </c>
      <c r="AG18">
        <v>5999</v>
      </c>
      <c r="AH18">
        <v>44</v>
      </c>
      <c r="AI18" t="s">
        <v>160</v>
      </c>
      <c r="AJ18">
        <v>200185</v>
      </c>
      <c r="AK18" t="s">
        <v>160</v>
      </c>
      <c r="AL18" t="s">
        <v>164</v>
      </c>
      <c r="AM18" t="s">
        <v>257</v>
      </c>
      <c r="AN18">
        <v>566</v>
      </c>
      <c r="AO18">
        <v>213308</v>
      </c>
      <c r="AP18">
        <v>566</v>
      </c>
      <c r="AQ18">
        <v>9857210636</v>
      </c>
      <c r="AR18">
        <v>9857210636</v>
      </c>
      <c r="AS18" t="s">
        <v>166</v>
      </c>
      <c r="AT18" t="s">
        <v>187</v>
      </c>
      <c r="AU18" t="s">
        <v>160</v>
      </c>
      <c r="AV18" t="s">
        <v>188</v>
      </c>
      <c r="AW18" s="2">
        <v>0.5</v>
      </c>
      <c r="AX18">
        <v>2850</v>
      </c>
      <c r="AY18">
        <v>2850</v>
      </c>
      <c r="AZ18" s="7">
        <f t="shared" si="0"/>
        <v>2850</v>
      </c>
      <c r="BA18" s="7">
        <v>350</v>
      </c>
      <c r="BB18" s="7">
        <f t="shared" si="1"/>
        <v>2500</v>
      </c>
      <c r="BC18" s="8">
        <f t="shared" si="2"/>
        <v>440.00000000000006</v>
      </c>
      <c r="BD18" s="9">
        <f t="shared" si="3"/>
        <v>2000</v>
      </c>
      <c r="BE18" s="10">
        <f t="shared" si="4"/>
        <v>60</v>
      </c>
      <c r="BF18" s="7">
        <v>250</v>
      </c>
      <c r="BG18" s="11">
        <f t="shared" si="5"/>
        <v>81.25</v>
      </c>
      <c r="BH18" s="11"/>
      <c r="BI18" s="12"/>
      <c r="BJ18" s="7">
        <f t="shared" si="6"/>
        <v>18.75</v>
      </c>
      <c r="BK18" t="s">
        <v>160</v>
      </c>
      <c r="BL18" t="s">
        <v>160</v>
      </c>
      <c r="BM18" t="s">
        <v>160</v>
      </c>
      <c r="BN18" t="s">
        <v>160</v>
      </c>
      <c r="BO18">
        <v>566</v>
      </c>
      <c r="BP18">
        <v>566</v>
      </c>
      <c r="BQ18">
        <v>2850</v>
      </c>
      <c r="BR18">
        <v>1000</v>
      </c>
      <c r="BS18">
        <v>14.25</v>
      </c>
      <c r="BT18">
        <v>1.07</v>
      </c>
      <c r="BU18">
        <v>0</v>
      </c>
      <c r="BV18">
        <v>2834.6813000000002</v>
      </c>
      <c r="BW18">
        <v>0</v>
      </c>
      <c r="BX18" t="s">
        <v>160</v>
      </c>
      <c r="BY18" t="s">
        <v>160</v>
      </c>
      <c r="BZ18">
        <v>0</v>
      </c>
      <c r="CA18">
        <v>0</v>
      </c>
      <c r="CB18" t="s">
        <v>169</v>
      </c>
      <c r="CC18">
        <v>5.7</v>
      </c>
      <c r="CD18" t="s">
        <v>160</v>
      </c>
      <c r="CE18">
        <v>0</v>
      </c>
      <c r="CF18">
        <v>0</v>
      </c>
      <c r="CG18" t="s">
        <v>160</v>
      </c>
      <c r="CH18">
        <v>0</v>
      </c>
      <c r="CI18">
        <v>0.2</v>
      </c>
      <c r="CJ18">
        <v>5.7</v>
      </c>
      <c r="CK18" t="s">
        <v>160</v>
      </c>
      <c r="CL18" t="s">
        <v>160</v>
      </c>
      <c r="CM18" t="s">
        <v>160</v>
      </c>
      <c r="CN18" t="s">
        <v>160</v>
      </c>
      <c r="CO18">
        <v>0</v>
      </c>
      <c r="CP18" t="s">
        <v>176</v>
      </c>
      <c r="CQ18">
        <v>30</v>
      </c>
      <c r="CR18">
        <v>1.71</v>
      </c>
      <c r="CS18">
        <v>0.13</v>
      </c>
      <c r="CT18">
        <v>2848.16</v>
      </c>
      <c r="CU18" t="s">
        <v>171</v>
      </c>
      <c r="CV18">
        <v>25</v>
      </c>
      <c r="CW18">
        <v>1.425</v>
      </c>
      <c r="CX18">
        <v>0.11</v>
      </c>
      <c r="CY18" t="s">
        <v>172</v>
      </c>
      <c r="CZ18">
        <v>7.5</v>
      </c>
      <c r="DA18">
        <v>0.42749999999999999</v>
      </c>
      <c r="DB18">
        <v>0.03</v>
      </c>
      <c r="DC18" t="s">
        <v>164</v>
      </c>
      <c r="DD18">
        <v>7.5</v>
      </c>
      <c r="DE18">
        <v>0.42749999999999999</v>
      </c>
      <c r="DF18">
        <v>0.03</v>
      </c>
      <c r="DG18">
        <v>0</v>
      </c>
      <c r="DH18">
        <v>0</v>
      </c>
      <c r="DI18">
        <v>0</v>
      </c>
      <c r="DJ18" t="s">
        <v>171</v>
      </c>
      <c r="DK18">
        <v>5</v>
      </c>
      <c r="DL18">
        <v>0.28499999999999998</v>
      </c>
      <c r="DM18">
        <v>0.02</v>
      </c>
      <c r="DN18" t="s">
        <v>171</v>
      </c>
      <c r="DO18">
        <v>25</v>
      </c>
      <c r="DP18">
        <v>1.425</v>
      </c>
      <c r="DQ18">
        <v>0.11</v>
      </c>
      <c r="DR18" t="s">
        <v>160</v>
      </c>
      <c r="DS18">
        <v>0</v>
      </c>
      <c r="DT18">
        <v>0</v>
      </c>
      <c r="DU18" t="s">
        <v>160</v>
      </c>
      <c r="DV18">
        <v>0</v>
      </c>
      <c r="DW18">
        <v>0</v>
      </c>
      <c r="DX18" t="s">
        <v>160</v>
      </c>
      <c r="DY18" t="s">
        <v>160</v>
      </c>
      <c r="DZ18" t="s">
        <v>160</v>
      </c>
      <c r="EA18" t="s">
        <v>160</v>
      </c>
      <c r="EB18">
        <v>0</v>
      </c>
      <c r="EC18">
        <v>0</v>
      </c>
      <c r="ED18">
        <v>8.5500000000000007</v>
      </c>
      <c r="EE18">
        <v>0.64</v>
      </c>
      <c r="EF18">
        <v>2.0020566090040005E+19</v>
      </c>
      <c r="EG18">
        <v>3.0040567E+19</v>
      </c>
      <c r="EH18" t="s">
        <v>256</v>
      </c>
      <c r="EI18" t="s">
        <v>256</v>
      </c>
      <c r="EJ18" t="s">
        <v>257</v>
      </c>
      <c r="EK18" t="s">
        <v>258</v>
      </c>
      <c r="EL18" t="s">
        <v>174</v>
      </c>
      <c r="EM18" t="s">
        <v>160</v>
      </c>
      <c r="EN18" t="s">
        <v>160</v>
      </c>
      <c r="EO18" t="s">
        <v>160</v>
      </c>
      <c r="EP18" t="s">
        <v>160</v>
      </c>
      <c r="EQ18" t="s">
        <v>160</v>
      </c>
      <c r="ER18" t="s">
        <v>160</v>
      </c>
      <c r="ES18" t="s">
        <v>160</v>
      </c>
      <c r="ET18" t="s">
        <v>160</v>
      </c>
      <c r="EU18" t="s">
        <v>160</v>
      </c>
      <c r="EV18">
        <v>2848.16</v>
      </c>
      <c r="EW18">
        <v>0</v>
      </c>
      <c r="EX18">
        <v>0</v>
      </c>
      <c r="EY18" t="s">
        <v>160</v>
      </c>
      <c r="EZ18" t="s">
        <v>175</v>
      </c>
      <c r="FA18" t="s">
        <v>160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9856672128</v>
      </c>
      <c r="D19" t="s">
        <v>146</v>
      </c>
      <c r="E19" t="s">
        <v>176</v>
      </c>
      <c r="F19" s="1" t="s">
        <v>177</v>
      </c>
      <c r="G19" t="s">
        <v>178</v>
      </c>
      <c r="H19" t="s">
        <v>179</v>
      </c>
      <c r="I19" t="s">
        <v>180</v>
      </c>
      <c r="J19" t="s">
        <v>181</v>
      </c>
      <c r="K19" t="s">
        <v>153</v>
      </c>
      <c r="L19" s="2">
        <v>0.5</v>
      </c>
      <c r="M19" s="2">
        <v>3700</v>
      </c>
      <c r="N19" s="2" t="s">
        <v>154</v>
      </c>
      <c r="O19" t="s">
        <v>182</v>
      </c>
      <c r="P19" t="s">
        <v>259</v>
      </c>
      <c r="Q19">
        <v>35054</v>
      </c>
      <c r="R19">
        <v>756877</v>
      </c>
      <c r="S19" s="1" t="s">
        <v>184</v>
      </c>
      <c r="T19" t="s">
        <v>144</v>
      </c>
      <c r="U19">
        <v>2624358156</v>
      </c>
      <c r="V19" s="2" t="s">
        <v>260</v>
      </c>
      <c r="W19" s="2" t="s">
        <v>260</v>
      </c>
      <c r="X19">
        <v>8271374</v>
      </c>
      <c r="Y19">
        <v>0</v>
      </c>
      <c r="Z19" t="s">
        <v>160</v>
      </c>
      <c r="AA19">
        <v>9856672128</v>
      </c>
      <c r="AB19">
        <v>123</v>
      </c>
      <c r="AC19" t="s">
        <v>161</v>
      </c>
      <c r="AD19" t="s">
        <v>162</v>
      </c>
      <c r="AE19" t="s">
        <v>163</v>
      </c>
      <c r="AF19" t="s">
        <v>181</v>
      </c>
      <c r="AG19">
        <v>5999</v>
      </c>
      <c r="AH19">
        <v>44</v>
      </c>
      <c r="AI19" t="s">
        <v>160</v>
      </c>
      <c r="AJ19">
        <v>200185</v>
      </c>
      <c r="AK19" t="s">
        <v>160</v>
      </c>
      <c r="AL19" t="s">
        <v>164</v>
      </c>
      <c r="AM19" t="s">
        <v>261</v>
      </c>
      <c r="AN19">
        <v>566</v>
      </c>
      <c r="AO19">
        <v>756877</v>
      </c>
      <c r="AP19">
        <v>566</v>
      </c>
      <c r="AQ19">
        <v>9856672128</v>
      </c>
      <c r="AR19">
        <v>9856672128</v>
      </c>
      <c r="AS19" t="s">
        <v>166</v>
      </c>
      <c r="AT19" t="s">
        <v>187</v>
      </c>
      <c r="AU19" t="s">
        <v>160</v>
      </c>
      <c r="AV19" t="s">
        <v>188</v>
      </c>
      <c r="AW19" s="2">
        <v>0.5</v>
      </c>
      <c r="AX19">
        <v>3700</v>
      </c>
      <c r="AY19">
        <v>3700</v>
      </c>
      <c r="AZ19" s="7">
        <f t="shared" si="0"/>
        <v>2700</v>
      </c>
      <c r="BA19" s="7">
        <v>350</v>
      </c>
      <c r="BB19" s="7">
        <f t="shared" si="1"/>
        <v>2350</v>
      </c>
      <c r="BC19" s="8">
        <f t="shared" si="2"/>
        <v>413.6</v>
      </c>
      <c r="BD19" s="9">
        <f t="shared" si="3"/>
        <v>1880</v>
      </c>
      <c r="BE19" s="10">
        <f t="shared" si="4"/>
        <v>56.4</v>
      </c>
      <c r="BF19" s="7">
        <v>250</v>
      </c>
      <c r="BG19" s="11">
        <f t="shared" si="5"/>
        <v>81.25</v>
      </c>
      <c r="BH19" s="11">
        <v>1000</v>
      </c>
      <c r="BI19" s="12"/>
      <c r="BJ19" s="7">
        <f t="shared" si="6"/>
        <v>18.75</v>
      </c>
      <c r="BK19" t="s">
        <v>160</v>
      </c>
      <c r="BL19" t="s">
        <v>160</v>
      </c>
      <c r="BM19" t="s">
        <v>160</v>
      </c>
      <c r="BN19" t="s">
        <v>160</v>
      </c>
      <c r="BO19">
        <v>566</v>
      </c>
      <c r="BP19">
        <v>566</v>
      </c>
      <c r="BQ19">
        <v>3700</v>
      </c>
      <c r="BR19">
        <v>1000</v>
      </c>
      <c r="BS19">
        <v>18.5</v>
      </c>
      <c r="BT19">
        <v>1.39</v>
      </c>
      <c r="BU19">
        <v>0</v>
      </c>
      <c r="BV19">
        <v>3680.1125000000002</v>
      </c>
      <c r="BW19">
        <v>0</v>
      </c>
      <c r="BX19" t="s">
        <v>160</v>
      </c>
      <c r="BY19" t="s">
        <v>160</v>
      </c>
      <c r="BZ19">
        <v>0</v>
      </c>
      <c r="CA19">
        <v>0</v>
      </c>
      <c r="CB19" t="s">
        <v>169</v>
      </c>
      <c r="CC19">
        <v>7.4</v>
      </c>
      <c r="CD19" t="s">
        <v>160</v>
      </c>
      <c r="CE19">
        <v>0</v>
      </c>
      <c r="CF19">
        <v>0</v>
      </c>
      <c r="CG19" t="s">
        <v>160</v>
      </c>
      <c r="CH19">
        <v>0</v>
      </c>
      <c r="CI19">
        <v>0.2</v>
      </c>
      <c r="CJ19">
        <v>7.4</v>
      </c>
      <c r="CK19" t="s">
        <v>160</v>
      </c>
      <c r="CL19" t="s">
        <v>160</v>
      </c>
      <c r="CM19" t="s">
        <v>160</v>
      </c>
      <c r="CN19" t="s">
        <v>160</v>
      </c>
      <c r="CO19">
        <v>0</v>
      </c>
      <c r="CP19" t="s">
        <v>176</v>
      </c>
      <c r="CQ19">
        <v>30</v>
      </c>
      <c r="CR19">
        <v>2.2200000000000002</v>
      </c>
      <c r="CS19">
        <v>0.17</v>
      </c>
      <c r="CT19">
        <v>3697.61</v>
      </c>
      <c r="CU19" t="s">
        <v>171</v>
      </c>
      <c r="CV19">
        <v>25</v>
      </c>
      <c r="CW19">
        <v>1.85</v>
      </c>
      <c r="CX19">
        <v>0.14000000000000001</v>
      </c>
      <c r="CY19" t="s">
        <v>172</v>
      </c>
      <c r="CZ19">
        <v>7.5</v>
      </c>
      <c r="DA19">
        <v>0.55500000000000005</v>
      </c>
      <c r="DB19">
        <v>0.04</v>
      </c>
      <c r="DC19" t="s">
        <v>164</v>
      </c>
      <c r="DD19">
        <v>7.5</v>
      </c>
      <c r="DE19">
        <v>0.55500000000000005</v>
      </c>
      <c r="DF19">
        <v>0.04</v>
      </c>
      <c r="DG19">
        <v>0</v>
      </c>
      <c r="DH19">
        <v>0</v>
      </c>
      <c r="DI19">
        <v>0</v>
      </c>
      <c r="DJ19" t="s">
        <v>171</v>
      </c>
      <c r="DK19">
        <v>5</v>
      </c>
      <c r="DL19">
        <v>0.37</v>
      </c>
      <c r="DM19">
        <v>0.03</v>
      </c>
      <c r="DN19" t="s">
        <v>171</v>
      </c>
      <c r="DO19">
        <v>25</v>
      </c>
      <c r="DP19">
        <v>1.85</v>
      </c>
      <c r="DQ19">
        <v>0.14000000000000001</v>
      </c>
      <c r="DR19" t="s">
        <v>160</v>
      </c>
      <c r="DS19">
        <v>0</v>
      </c>
      <c r="DT19">
        <v>0</v>
      </c>
      <c r="DU19" t="s">
        <v>160</v>
      </c>
      <c r="DV19">
        <v>0</v>
      </c>
      <c r="DW19">
        <v>0</v>
      </c>
      <c r="DX19" t="s">
        <v>160</v>
      </c>
      <c r="DY19" t="s">
        <v>160</v>
      </c>
      <c r="DZ19" t="s">
        <v>160</v>
      </c>
      <c r="EA19" t="s">
        <v>160</v>
      </c>
      <c r="EB19">
        <v>0</v>
      </c>
      <c r="EC19">
        <v>0</v>
      </c>
      <c r="ED19">
        <v>11.1</v>
      </c>
      <c r="EE19">
        <v>0.83</v>
      </c>
      <c r="EF19">
        <v>2.0020566090040005E+19</v>
      </c>
      <c r="EG19">
        <v>3.0040567E+19</v>
      </c>
      <c r="EH19" t="s">
        <v>260</v>
      </c>
      <c r="EI19" t="s">
        <v>260</v>
      </c>
      <c r="EJ19" t="s">
        <v>261</v>
      </c>
      <c r="EK19" t="s">
        <v>262</v>
      </c>
      <c r="EL19" t="s">
        <v>174</v>
      </c>
      <c r="EM19" t="s">
        <v>160</v>
      </c>
      <c r="EN19" t="s">
        <v>160</v>
      </c>
      <c r="EO19" t="s">
        <v>160</v>
      </c>
      <c r="EP19" t="s">
        <v>160</v>
      </c>
      <c r="EQ19" t="s">
        <v>160</v>
      </c>
      <c r="ER19" t="s">
        <v>160</v>
      </c>
      <c r="ES19" t="s">
        <v>160</v>
      </c>
      <c r="ET19" t="s">
        <v>160</v>
      </c>
      <c r="EU19" t="s">
        <v>160</v>
      </c>
      <c r="EV19">
        <v>3697.61</v>
      </c>
      <c r="EW19">
        <v>0</v>
      </c>
      <c r="EX19">
        <v>0</v>
      </c>
      <c r="EY19" t="s">
        <v>160</v>
      </c>
      <c r="EZ19" t="s">
        <v>175</v>
      </c>
      <c r="FA19" t="s">
        <v>160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9857333648</v>
      </c>
      <c r="D20" t="s">
        <v>146</v>
      </c>
      <c r="E20" t="s">
        <v>176</v>
      </c>
      <c r="F20" s="1" t="s">
        <v>177</v>
      </c>
      <c r="G20" t="s">
        <v>178</v>
      </c>
      <c r="H20" t="s">
        <v>179</v>
      </c>
      <c r="I20" t="s">
        <v>180</v>
      </c>
      <c r="J20" t="s">
        <v>181</v>
      </c>
      <c r="K20" t="s">
        <v>153</v>
      </c>
      <c r="L20" s="2">
        <v>0.5</v>
      </c>
      <c r="M20" s="2">
        <v>3700</v>
      </c>
      <c r="N20" s="2" t="s">
        <v>154</v>
      </c>
      <c r="O20" t="s">
        <v>182</v>
      </c>
      <c r="P20" t="s">
        <v>263</v>
      </c>
      <c r="Q20">
        <v>35055</v>
      </c>
      <c r="R20">
        <v>215504</v>
      </c>
      <c r="S20" s="1" t="s">
        <v>184</v>
      </c>
      <c r="T20" t="s">
        <v>144</v>
      </c>
      <c r="U20">
        <v>2624483591</v>
      </c>
      <c r="V20" s="2" t="s">
        <v>264</v>
      </c>
      <c r="W20" s="2" t="s">
        <v>264</v>
      </c>
      <c r="X20">
        <v>1964763</v>
      </c>
      <c r="Y20">
        <v>0</v>
      </c>
      <c r="Z20" t="s">
        <v>160</v>
      </c>
      <c r="AA20">
        <v>9857333648</v>
      </c>
      <c r="AB20">
        <v>123</v>
      </c>
      <c r="AC20" t="s">
        <v>161</v>
      </c>
      <c r="AD20" t="s">
        <v>162</v>
      </c>
      <c r="AE20" t="s">
        <v>163</v>
      </c>
      <c r="AF20" t="s">
        <v>181</v>
      </c>
      <c r="AG20">
        <v>5999</v>
      </c>
      <c r="AH20">
        <v>44</v>
      </c>
      <c r="AI20" t="s">
        <v>160</v>
      </c>
      <c r="AJ20">
        <v>200185</v>
      </c>
      <c r="AK20" t="s">
        <v>160</v>
      </c>
      <c r="AL20" t="s">
        <v>164</v>
      </c>
      <c r="AM20" t="s">
        <v>265</v>
      </c>
      <c r="AN20">
        <v>566</v>
      </c>
      <c r="AO20">
        <v>215504</v>
      </c>
      <c r="AP20">
        <v>566</v>
      </c>
      <c r="AQ20">
        <v>9857333648</v>
      </c>
      <c r="AR20">
        <v>9857333648</v>
      </c>
      <c r="AS20" t="s">
        <v>166</v>
      </c>
      <c r="AT20" t="s">
        <v>187</v>
      </c>
      <c r="AU20" t="s">
        <v>160</v>
      </c>
      <c r="AV20" t="s">
        <v>188</v>
      </c>
      <c r="AW20" s="2">
        <v>0.5</v>
      </c>
      <c r="AX20">
        <v>3700</v>
      </c>
      <c r="AY20">
        <v>3700</v>
      </c>
      <c r="AZ20" s="7">
        <f t="shared" si="0"/>
        <v>2700</v>
      </c>
      <c r="BA20" s="7">
        <v>350</v>
      </c>
      <c r="BB20" s="7">
        <f t="shared" si="1"/>
        <v>2350</v>
      </c>
      <c r="BC20" s="8">
        <f t="shared" si="2"/>
        <v>413.6</v>
      </c>
      <c r="BD20" s="9">
        <f t="shared" si="3"/>
        <v>1880</v>
      </c>
      <c r="BE20" s="10">
        <f t="shared" si="4"/>
        <v>56.4</v>
      </c>
      <c r="BF20" s="7">
        <v>250</v>
      </c>
      <c r="BG20" s="11">
        <f t="shared" si="5"/>
        <v>81.25</v>
      </c>
      <c r="BH20" s="11">
        <v>1000</v>
      </c>
      <c r="BI20" s="12"/>
      <c r="BJ20" s="7">
        <f t="shared" si="6"/>
        <v>18.75</v>
      </c>
      <c r="BK20" t="s">
        <v>160</v>
      </c>
      <c r="BL20" t="s">
        <v>160</v>
      </c>
      <c r="BM20" t="s">
        <v>160</v>
      </c>
      <c r="BN20" t="s">
        <v>160</v>
      </c>
      <c r="BO20">
        <v>566</v>
      </c>
      <c r="BP20">
        <v>566</v>
      </c>
      <c r="BQ20">
        <v>3700</v>
      </c>
      <c r="BR20">
        <v>1000</v>
      </c>
      <c r="BS20">
        <v>18.5</v>
      </c>
      <c r="BT20">
        <v>1.39</v>
      </c>
      <c r="BU20">
        <v>0</v>
      </c>
      <c r="BV20">
        <v>3680.1125000000002</v>
      </c>
      <c r="BW20">
        <v>0</v>
      </c>
      <c r="BX20" t="s">
        <v>160</v>
      </c>
      <c r="BY20" t="s">
        <v>160</v>
      </c>
      <c r="BZ20">
        <v>0</v>
      </c>
      <c r="CA20">
        <v>0</v>
      </c>
      <c r="CB20" t="s">
        <v>169</v>
      </c>
      <c r="CC20">
        <v>7.4</v>
      </c>
      <c r="CD20" t="s">
        <v>160</v>
      </c>
      <c r="CE20">
        <v>0</v>
      </c>
      <c r="CF20">
        <v>0</v>
      </c>
      <c r="CG20" t="s">
        <v>160</v>
      </c>
      <c r="CH20">
        <v>0</v>
      </c>
      <c r="CI20">
        <v>0.2</v>
      </c>
      <c r="CJ20">
        <v>7.4</v>
      </c>
      <c r="CK20" t="s">
        <v>160</v>
      </c>
      <c r="CL20" t="s">
        <v>160</v>
      </c>
      <c r="CM20" t="s">
        <v>160</v>
      </c>
      <c r="CN20" t="s">
        <v>160</v>
      </c>
      <c r="CO20">
        <v>0</v>
      </c>
      <c r="CP20" t="s">
        <v>176</v>
      </c>
      <c r="CQ20">
        <v>30</v>
      </c>
      <c r="CR20">
        <v>2.2200000000000002</v>
      </c>
      <c r="CS20">
        <v>0.17</v>
      </c>
      <c r="CT20">
        <v>3697.61</v>
      </c>
      <c r="CU20" t="s">
        <v>171</v>
      </c>
      <c r="CV20">
        <v>25</v>
      </c>
      <c r="CW20">
        <v>1.85</v>
      </c>
      <c r="CX20">
        <v>0.14000000000000001</v>
      </c>
      <c r="CY20" t="s">
        <v>172</v>
      </c>
      <c r="CZ20">
        <v>7.5</v>
      </c>
      <c r="DA20">
        <v>0.55500000000000005</v>
      </c>
      <c r="DB20">
        <v>0.04</v>
      </c>
      <c r="DC20" t="s">
        <v>164</v>
      </c>
      <c r="DD20">
        <v>7.5</v>
      </c>
      <c r="DE20">
        <v>0.55500000000000005</v>
      </c>
      <c r="DF20">
        <v>0.04</v>
      </c>
      <c r="DG20">
        <v>0</v>
      </c>
      <c r="DH20">
        <v>0</v>
      </c>
      <c r="DI20">
        <v>0</v>
      </c>
      <c r="DJ20" t="s">
        <v>171</v>
      </c>
      <c r="DK20">
        <v>5</v>
      </c>
      <c r="DL20">
        <v>0.37</v>
      </c>
      <c r="DM20">
        <v>0.03</v>
      </c>
      <c r="DN20" t="s">
        <v>171</v>
      </c>
      <c r="DO20">
        <v>25</v>
      </c>
      <c r="DP20">
        <v>1.85</v>
      </c>
      <c r="DQ20">
        <v>0.14000000000000001</v>
      </c>
      <c r="DR20" t="s">
        <v>160</v>
      </c>
      <c r="DS20">
        <v>0</v>
      </c>
      <c r="DT20">
        <v>0</v>
      </c>
      <c r="DU20" t="s">
        <v>160</v>
      </c>
      <c r="DV20">
        <v>0</v>
      </c>
      <c r="DW20">
        <v>0</v>
      </c>
      <c r="DX20" t="s">
        <v>160</v>
      </c>
      <c r="DY20" t="s">
        <v>160</v>
      </c>
      <c r="DZ20" t="s">
        <v>160</v>
      </c>
      <c r="EA20" t="s">
        <v>160</v>
      </c>
      <c r="EB20">
        <v>0</v>
      </c>
      <c r="EC20">
        <v>0</v>
      </c>
      <c r="ED20">
        <v>11.1</v>
      </c>
      <c r="EE20">
        <v>0.83</v>
      </c>
      <c r="EF20">
        <v>2.0020566090040005E+19</v>
      </c>
      <c r="EG20">
        <v>3.0040567E+19</v>
      </c>
      <c r="EH20" t="s">
        <v>264</v>
      </c>
      <c r="EI20" t="s">
        <v>264</v>
      </c>
      <c r="EJ20" t="s">
        <v>265</v>
      </c>
      <c r="EK20" t="s">
        <v>266</v>
      </c>
      <c r="EL20" t="s">
        <v>174</v>
      </c>
      <c r="EM20" t="s">
        <v>160</v>
      </c>
      <c r="EN20" t="s">
        <v>160</v>
      </c>
      <c r="EO20" t="s">
        <v>160</v>
      </c>
      <c r="EP20" t="s">
        <v>160</v>
      </c>
      <c r="EQ20" t="s">
        <v>160</v>
      </c>
      <c r="ER20" t="s">
        <v>160</v>
      </c>
      <c r="ES20" t="s">
        <v>160</v>
      </c>
      <c r="ET20" t="s">
        <v>160</v>
      </c>
      <c r="EU20" t="s">
        <v>160</v>
      </c>
      <c r="EV20">
        <v>3697.61</v>
      </c>
      <c r="EW20">
        <v>0</v>
      </c>
      <c r="EX20">
        <v>0</v>
      </c>
      <c r="EY20" t="s">
        <v>160</v>
      </c>
      <c r="EZ20" t="s">
        <v>175</v>
      </c>
      <c r="FA20" t="s">
        <v>160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9857516625</v>
      </c>
      <c r="D21" t="s">
        <v>146</v>
      </c>
      <c r="E21" t="s">
        <v>147</v>
      </c>
      <c r="F21" s="1" t="s">
        <v>148</v>
      </c>
      <c r="G21" t="s">
        <v>178</v>
      </c>
      <c r="H21" t="s">
        <v>179</v>
      </c>
      <c r="I21" t="s">
        <v>194</v>
      </c>
      <c r="J21" t="s">
        <v>181</v>
      </c>
      <c r="K21" t="s">
        <v>153</v>
      </c>
      <c r="L21" s="2">
        <v>0.5</v>
      </c>
      <c r="M21" s="2">
        <v>3700</v>
      </c>
      <c r="N21" s="2" t="s">
        <v>154</v>
      </c>
      <c r="O21" t="s">
        <v>195</v>
      </c>
      <c r="P21" t="s">
        <v>267</v>
      </c>
      <c r="Q21">
        <v>35055</v>
      </c>
      <c r="R21">
        <v>518780</v>
      </c>
      <c r="S21" s="1" t="s">
        <v>157</v>
      </c>
      <c r="T21" t="s">
        <v>144</v>
      </c>
      <c r="U21">
        <v>2624491705</v>
      </c>
      <c r="V21" s="2" t="s">
        <v>268</v>
      </c>
      <c r="W21" s="2" t="s">
        <v>268</v>
      </c>
      <c r="X21">
        <v>1964763</v>
      </c>
      <c r="Y21">
        <v>0</v>
      </c>
      <c r="Z21" t="s">
        <v>160</v>
      </c>
      <c r="AA21">
        <v>9857516625</v>
      </c>
      <c r="AB21">
        <v>123</v>
      </c>
      <c r="AC21" t="s">
        <v>161</v>
      </c>
      <c r="AD21" t="s">
        <v>162</v>
      </c>
      <c r="AE21" t="s">
        <v>163</v>
      </c>
      <c r="AF21" t="s">
        <v>181</v>
      </c>
      <c r="AG21">
        <v>5999</v>
      </c>
      <c r="AH21">
        <v>63</v>
      </c>
      <c r="AI21" t="s">
        <v>160</v>
      </c>
      <c r="AJ21">
        <v>200185</v>
      </c>
      <c r="AK21" t="s">
        <v>160</v>
      </c>
      <c r="AL21" t="s">
        <v>164</v>
      </c>
      <c r="AM21" t="s">
        <v>269</v>
      </c>
      <c r="AN21">
        <v>566</v>
      </c>
      <c r="AO21">
        <v>518780</v>
      </c>
      <c r="AP21">
        <v>566</v>
      </c>
      <c r="AQ21">
        <v>9857516625</v>
      </c>
      <c r="AR21">
        <v>9857516625</v>
      </c>
      <c r="AS21" t="s">
        <v>166</v>
      </c>
      <c r="AT21" t="s">
        <v>199</v>
      </c>
      <c r="AU21" t="s">
        <v>160</v>
      </c>
      <c r="AV21" t="s">
        <v>168</v>
      </c>
      <c r="AW21" s="2">
        <v>0.5</v>
      </c>
      <c r="AX21">
        <v>3700</v>
      </c>
      <c r="AY21">
        <v>3700</v>
      </c>
      <c r="AZ21" s="7">
        <f t="shared" si="0"/>
        <v>2700</v>
      </c>
      <c r="BA21" s="7">
        <v>350</v>
      </c>
      <c r="BB21" s="7">
        <f t="shared" si="1"/>
        <v>2350</v>
      </c>
      <c r="BC21" s="8">
        <f t="shared" si="2"/>
        <v>413.6</v>
      </c>
      <c r="BD21" s="9">
        <f t="shared" si="3"/>
        <v>1880</v>
      </c>
      <c r="BE21" s="10">
        <f t="shared" si="4"/>
        <v>56.4</v>
      </c>
      <c r="BF21" s="7">
        <v>250</v>
      </c>
      <c r="BG21" s="11">
        <f t="shared" si="5"/>
        <v>81.25</v>
      </c>
      <c r="BH21" s="11">
        <v>1000</v>
      </c>
      <c r="BI21" s="12"/>
      <c r="BJ21" s="7">
        <f t="shared" si="6"/>
        <v>18.75</v>
      </c>
      <c r="BK21" t="s">
        <v>160</v>
      </c>
      <c r="BL21" t="s">
        <v>160</v>
      </c>
      <c r="BM21" t="s">
        <v>160</v>
      </c>
      <c r="BN21" t="s">
        <v>160</v>
      </c>
      <c r="BO21">
        <v>566</v>
      </c>
      <c r="BP21">
        <v>566</v>
      </c>
      <c r="BQ21">
        <v>3700</v>
      </c>
      <c r="BR21">
        <v>1000</v>
      </c>
      <c r="BS21">
        <v>18.5</v>
      </c>
      <c r="BT21">
        <v>1.39</v>
      </c>
      <c r="BU21">
        <v>0</v>
      </c>
      <c r="BV21">
        <v>3680.1125000000002</v>
      </c>
      <c r="BW21">
        <v>0</v>
      </c>
      <c r="BX21" t="s">
        <v>160</v>
      </c>
      <c r="BY21" t="s">
        <v>160</v>
      </c>
      <c r="BZ21">
        <v>0</v>
      </c>
      <c r="CA21">
        <v>0</v>
      </c>
      <c r="CB21" t="s">
        <v>169</v>
      </c>
      <c r="CC21">
        <v>7.4</v>
      </c>
      <c r="CD21" t="s">
        <v>160</v>
      </c>
      <c r="CE21">
        <v>0</v>
      </c>
      <c r="CF21">
        <v>0</v>
      </c>
      <c r="CG21" t="s">
        <v>160</v>
      </c>
      <c r="CH21">
        <v>0</v>
      </c>
      <c r="CI21">
        <v>0.2</v>
      </c>
      <c r="CJ21">
        <v>7.4</v>
      </c>
      <c r="CK21" t="s">
        <v>160</v>
      </c>
      <c r="CL21" t="s">
        <v>160</v>
      </c>
      <c r="CM21" t="s">
        <v>160</v>
      </c>
      <c r="CN21" t="s">
        <v>160</v>
      </c>
      <c r="CO21">
        <v>0</v>
      </c>
      <c r="CP21" t="s">
        <v>147</v>
      </c>
      <c r="CQ21">
        <v>30</v>
      </c>
      <c r="CR21">
        <v>2.2200000000000002</v>
      </c>
      <c r="CS21">
        <v>0.17</v>
      </c>
      <c r="CT21">
        <v>3700.84</v>
      </c>
      <c r="CU21" t="s">
        <v>171</v>
      </c>
      <c r="CV21">
        <v>25</v>
      </c>
      <c r="CW21">
        <v>1.85</v>
      </c>
      <c r="CX21">
        <v>0.14000000000000001</v>
      </c>
      <c r="CY21" t="s">
        <v>172</v>
      </c>
      <c r="CZ21">
        <v>7.5</v>
      </c>
      <c r="DA21">
        <v>0.55500000000000005</v>
      </c>
      <c r="DB21">
        <v>0.04</v>
      </c>
      <c r="DC21" t="s">
        <v>164</v>
      </c>
      <c r="DD21">
        <v>7.5</v>
      </c>
      <c r="DE21">
        <v>0.55500000000000005</v>
      </c>
      <c r="DF21">
        <v>0.04</v>
      </c>
      <c r="DG21">
        <v>0</v>
      </c>
      <c r="DH21">
        <v>3</v>
      </c>
      <c r="DI21">
        <v>0.23</v>
      </c>
      <c r="DJ21" t="s">
        <v>171</v>
      </c>
      <c r="DK21">
        <v>5</v>
      </c>
      <c r="DL21">
        <v>0.37</v>
      </c>
      <c r="DM21">
        <v>0.03</v>
      </c>
      <c r="DN21" t="s">
        <v>171</v>
      </c>
      <c r="DO21">
        <v>25</v>
      </c>
      <c r="DP21">
        <v>1.85</v>
      </c>
      <c r="DQ21">
        <v>0.14000000000000001</v>
      </c>
      <c r="DR21" t="s">
        <v>160</v>
      </c>
      <c r="DS21">
        <v>0</v>
      </c>
      <c r="DT21">
        <v>0</v>
      </c>
      <c r="DU21" t="s">
        <v>160</v>
      </c>
      <c r="DV21">
        <v>0</v>
      </c>
      <c r="DW21">
        <v>0</v>
      </c>
      <c r="DX21" t="s">
        <v>160</v>
      </c>
      <c r="DY21" t="s">
        <v>160</v>
      </c>
      <c r="DZ21" t="s">
        <v>160</v>
      </c>
      <c r="EA21" t="s">
        <v>160</v>
      </c>
      <c r="EB21">
        <v>0</v>
      </c>
      <c r="EC21">
        <v>0</v>
      </c>
      <c r="ED21">
        <v>11.1</v>
      </c>
      <c r="EE21">
        <v>0.83</v>
      </c>
      <c r="EF21">
        <v>2.0020566090040005E+19</v>
      </c>
      <c r="EG21">
        <v>3.0040567E+19</v>
      </c>
      <c r="EH21" t="s">
        <v>268</v>
      </c>
      <c r="EI21" t="s">
        <v>268</v>
      </c>
      <c r="EJ21" t="s">
        <v>269</v>
      </c>
      <c r="EK21" t="s">
        <v>270</v>
      </c>
      <c r="EL21" t="s">
        <v>174</v>
      </c>
      <c r="EM21" t="s">
        <v>160</v>
      </c>
      <c r="EN21" t="s">
        <v>160</v>
      </c>
      <c r="EO21" t="s">
        <v>160</v>
      </c>
      <c r="EP21" t="s">
        <v>160</v>
      </c>
      <c r="EQ21" t="s">
        <v>160</v>
      </c>
      <c r="ER21" t="s">
        <v>160</v>
      </c>
      <c r="ES21" t="s">
        <v>160</v>
      </c>
      <c r="ET21" t="s">
        <v>160</v>
      </c>
      <c r="EU21" t="s">
        <v>160</v>
      </c>
      <c r="EV21">
        <v>3700.84</v>
      </c>
      <c r="EW21">
        <v>0</v>
      </c>
      <c r="EX21">
        <v>0</v>
      </c>
      <c r="EY21" t="s">
        <v>160</v>
      </c>
      <c r="EZ21" t="s">
        <v>175</v>
      </c>
      <c r="FA21" t="s">
        <v>160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9858113583</v>
      </c>
      <c r="D22" t="s">
        <v>146</v>
      </c>
      <c r="E22" t="s">
        <v>147</v>
      </c>
      <c r="F22" s="1" t="s">
        <v>148</v>
      </c>
      <c r="G22" t="s">
        <v>178</v>
      </c>
      <c r="H22" t="s">
        <v>179</v>
      </c>
      <c r="I22" t="s">
        <v>194</v>
      </c>
      <c r="J22" t="s">
        <v>181</v>
      </c>
      <c r="K22" t="s">
        <v>153</v>
      </c>
      <c r="L22" s="2">
        <v>0.5</v>
      </c>
      <c r="M22" s="2">
        <v>3700</v>
      </c>
      <c r="N22" s="2" t="s">
        <v>154</v>
      </c>
      <c r="O22" t="s">
        <v>195</v>
      </c>
      <c r="P22" t="s">
        <v>271</v>
      </c>
      <c r="Q22">
        <v>35056</v>
      </c>
      <c r="R22">
        <v>530427</v>
      </c>
      <c r="S22" s="1" t="s">
        <v>157</v>
      </c>
      <c r="T22" t="s">
        <v>144</v>
      </c>
      <c r="U22">
        <v>2624816701</v>
      </c>
      <c r="V22" s="2" t="s">
        <v>272</v>
      </c>
      <c r="W22" s="2" t="s">
        <v>272</v>
      </c>
      <c r="X22">
        <v>7474084</v>
      </c>
      <c r="Y22">
        <v>0</v>
      </c>
      <c r="Z22" t="s">
        <v>160</v>
      </c>
      <c r="AA22">
        <v>9858113583</v>
      </c>
      <c r="AB22">
        <v>123</v>
      </c>
      <c r="AC22" t="s">
        <v>161</v>
      </c>
      <c r="AD22" t="s">
        <v>162</v>
      </c>
      <c r="AE22" t="s">
        <v>163</v>
      </c>
      <c r="AF22" t="s">
        <v>181</v>
      </c>
      <c r="AG22">
        <v>5999</v>
      </c>
      <c r="AH22">
        <v>63</v>
      </c>
      <c r="AI22" t="s">
        <v>160</v>
      </c>
      <c r="AJ22">
        <v>200185</v>
      </c>
      <c r="AK22" t="s">
        <v>160</v>
      </c>
      <c r="AL22" t="s">
        <v>164</v>
      </c>
      <c r="AM22" t="s">
        <v>273</v>
      </c>
      <c r="AN22">
        <v>566</v>
      </c>
      <c r="AO22">
        <v>530427</v>
      </c>
      <c r="AP22">
        <v>566</v>
      </c>
      <c r="AQ22">
        <v>9858113583</v>
      </c>
      <c r="AR22">
        <v>9858113583</v>
      </c>
      <c r="AS22" t="s">
        <v>166</v>
      </c>
      <c r="AT22" t="s">
        <v>199</v>
      </c>
      <c r="AU22" t="s">
        <v>160</v>
      </c>
      <c r="AV22" t="s">
        <v>168</v>
      </c>
      <c r="AW22" s="2">
        <v>0.5</v>
      </c>
      <c r="AX22">
        <v>3700</v>
      </c>
      <c r="AY22">
        <v>3700</v>
      </c>
      <c r="AZ22" s="7">
        <f t="shared" si="0"/>
        <v>2700</v>
      </c>
      <c r="BA22" s="7">
        <v>350</v>
      </c>
      <c r="BB22" s="7">
        <f t="shared" si="1"/>
        <v>2350</v>
      </c>
      <c r="BC22" s="8">
        <f t="shared" si="2"/>
        <v>413.6</v>
      </c>
      <c r="BD22" s="9">
        <f t="shared" si="3"/>
        <v>1880</v>
      </c>
      <c r="BE22" s="10">
        <f t="shared" si="4"/>
        <v>56.4</v>
      </c>
      <c r="BF22" s="7">
        <v>250</v>
      </c>
      <c r="BG22" s="11">
        <f t="shared" si="5"/>
        <v>81.25</v>
      </c>
      <c r="BH22" s="11">
        <v>1000</v>
      </c>
      <c r="BI22" s="12"/>
      <c r="BJ22" s="7">
        <f t="shared" si="6"/>
        <v>18.75</v>
      </c>
      <c r="BK22" t="s">
        <v>160</v>
      </c>
      <c r="BL22" t="s">
        <v>160</v>
      </c>
      <c r="BM22" t="s">
        <v>160</v>
      </c>
      <c r="BN22" t="s">
        <v>160</v>
      </c>
      <c r="BO22">
        <v>566</v>
      </c>
      <c r="BP22">
        <v>566</v>
      </c>
      <c r="BQ22">
        <v>3700</v>
      </c>
      <c r="BR22">
        <v>1000</v>
      </c>
      <c r="BS22">
        <v>18.5</v>
      </c>
      <c r="BT22">
        <v>1.39</v>
      </c>
      <c r="BU22">
        <v>0</v>
      </c>
      <c r="BV22">
        <v>3680.1125000000002</v>
      </c>
      <c r="BW22">
        <v>0</v>
      </c>
      <c r="BX22" t="s">
        <v>160</v>
      </c>
      <c r="BY22" t="s">
        <v>160</v>
      </c>
      <c r="BZ22">
        <v>0</v>
      </c>
      <c r="CA22">
        <v>0</v>
      </c>
      <c r="CB22" t="s">
        <v>169</v>
      </c>
      <c r="CC22">
        <v>7.4</v>
      </c>
      <c r="CD22" t="s">
        <v>160</v>
      </c>
      <c r="CE22">
        <v>0</v>
      </c>
      <c r="CF22">
        <v>0</v>
      </c>
      <c r="CG22" t="s">
        <v>160</v>
      </c>
      <c r="CH22">
        <v>0</v>
      </c>
      <c r="CI22">
        <v>0.2</v>
      </c>
      <c r="CJ22">
        <v>7.4</v>
      </c>
      <c r="CK22" t="s">
        <v>160</v>
      </c>
      <c r="CL22" t="s">
        <v>160</v>
      </c>
      <c r="CM22" t="s">
        <v>160</v>
      </c>
      <c r="CN22" t="s">
        <v>160</v>
      </c>
      <c r="CO22">
        <v>0</v>
      </c>
      <c r="CP22" t="s">
        <v>147</v>
      </c>
      <c r="CQ22">
        <v>30</v>
      </c>
      <c r="CR22">
        <v>2.2200000000000002</v>
      </c>
      <c r="CS22">
        <v>0.17</v>
      </c>
      <c r="CT22">
        <v>3700.84</v>
      </c>
      <c r="CU22" t="s">
        <v>171</v>
      </c>
      <c r="CV22">
        <v>25</v>
      </c>
      <c r="CW22">
        <v>1.85</v>
      </c>
      <c r="CX22">
        <v>0.14000000000000001</v>
      </c>
      <c r="CY22" t="s">
        <v>172</v>
      </c>
      <c r="CZ22">
        <v>7.5</v>
      </c>
      <c r="DA22">
        <v>0.55500000000000005</v>
      </c>
      <c r="DB22">
        <v>0.04</v>
      </c>
      <c r="DC22" t="s">
        <v>164</v>
      </c>
      <c r="DD22">
        <v>7.5</v>
      </c>
      <c r="DE22">
        <v>0.55500000000000005</v>
      </c>
      <c r="DF22">
        <v>0.04</v>
      </c>
      <c r="DG22">
        <v>0</v>
      </c>
      <c r="DH22">
        <v>3</v>
      </c>
      <c r="DI22">
        <v>0.23</v>
      </c>
      <c r="DJ22" t="s">
        <v>171</v>
      </c>
      <c r="DK22">
        <v>5</v>
      </c>
      <c r="DL22">
        <v>0.37</v>
      </c>
      <c r="DM22">
        <v>0.03</v>
      </c>
      <c r="DN22" t="s">
        <v>171</v>
      </c>
      <c r="DO22">
        <v>25</v>
      </c>
      <c r="DP22">
        <v>1.85</v>
      </c>
      <c r="DQ22">
        <v>0.14000000000000001</v>
      </c>
      <c r="DR22" t="s">
        <v>160</v>
      </c>
      <c r="DS22">
        <v>0</v>
      </c>
      <c r="DT22">
        <v>0</v>
      </c>
      <c r="DU22" t="s">
        <v>160</v>
      </c>
      <c r="DV22">
        <v>0</v>
      </c>
      <c r="DW22">
        <v>0</v>
      </c>
      <c r="DX22" t="s">
        <v>160</v>
      </c>
      <c r="DY22" t="s">
        <v>160</v>
      </c>
      <c r="DZ22" t="s">
        <v>160</v>
      </c>
      <c r="EA22" t="s">
        <v>160</v>
      </c>
      <c r="EB22">
        <v>0</v>
      </c>
      <c r="EC22">
        <v>0</v>
      </c>
      <c r="ED22">
        <v>11.1</v>
      </c>
      <c r="EE22">
        <v>0.83</v>
      </c>
      <c r="EF22">
        <v>2.0020566090040005E+19</v>
      </c>
      <c r="EG22">
        <v>3.0040567E+19</v>
      </c>
      <c r="EH22" t="s">
        <v>272</v>
      </c>
      <c r="EI22" t="s">
        <v>272</v>
      </c>
      <c r="EJ22" t="s">
        <v>273</v>
      </c>
      <c r="EK22" t="s">
        <v>274</v>
      </c>
      <c r="EL22" t="s">
        <v>174</v>
      </c>
      <c r="EM22" t="s">
        <v>160</v>
      </c>
      <c r="EN22" t="s">
        <v>160</v>
      </c>
      <c r="EO22" t="s">
        <v>160</v>
      </c>
      <c r="EP22" t="s">
        <v>160</v>
      </c>
      <c r="EQ22" t="s">
        <v>160</v>
      </c>
      <c r="ER22" t="s">
        <v>160</v>
      </c>
      <c r="ES22" t="s">
        <v>160</v>
      </c>
      <c r="ET22" t="s">
        <v>160</v>
      </c>
      <c r="EU22" t="s">
        <v>160</v>
      </c>
      <c r="EV22">
        <v>3700.84</v>
      </c>
      <c r="EW22">
        <v>0</v>
      </c>
      <c r="EX22">
        <v>0</v>
      </c>
      <c r="EY22" t="s">
        <v>160</v>
      </c>
      <c r="EZ22" t="s">
        <v>175</v>
      </c>
      <c r="FA22" t="s">
        <v>160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9858423299</v>
      </c>
      <c r="D23" t="s">
        <v>146</v>
      </c>
      <c r="E23" t="s">
        <v>176</v>
      </c>
      <c r="F23" s="1" t="s">
        <v>177</v>
      </c>
      <c r="G23" t="s">
        <v>178</v>
      </c>
      <c r="H23" t="s">
        <v>179</v>
      </c>
      <c r="I23" t="s">
        <v>180</v>
      </c>
      <c r="J23" t="s">
        <v>181</v>
      </c>
      <c r="K23" t="s">
        <v>153</v>
      </c>
      <c r="L23" s="2">
        <v>0.5</v>
      </c>
      <c r="M23" s="2">
        <v>3700</v>
      </c>
      <c r="N23" s="2" t="s">
        <v>154</v>
      </c>
      <c r="O23" t="s">
        <v>182</v>
      </c>
      <c r="P23" t="s">
        <v>275</v>
      </c>
      <c r="Q23">
        <v>35056</v>
      </c>
      <c r="R23">
        <v>229333</v>
      </c>
      <c r="S23" s="1" t="s">
        <v>184</v>
      </c>
      <c r="T23" t="s">
        <v>144</v>
      </c>
      <c r="U23">
        <v>2624841296</v>
      </c>
      <c r="V23" s="2" t="s">
        <v>276</v>
      </c>
      <c r="W23" s="2" t="s">
        <v>276</v>
      </c>
      <c r="X23">
        <v>7474084</v>
      </c>
      <c r="Y23">
        <v>0</v>
      </c>
      <c r="Z23" t="s">
        <v>160</v>
      </c>
      <c r="AA23">
        <v>9858423299</v>
      </c>
      <c r="AB23">
        <v>123</v>
      </c>
      <c r="AC23" t="s">
        <v>161</v>
      </c>
      <c r="AD23" t="s">
        <v>162</v>
      </c>
      <c r="AE23" t="s">
        <v>163</v>
      </c>
      <c r="AF23" t="s">
        <v>181</v>
      </c>
      <c r="AG23">
        <v>5999</v>
      </c>
      <c r="AH23">
        <v>44</v>
      </c>
      <c r="AI23" t="s">
        <v>160</v>
      </c>
      <c r="AJ23">
        <v>200185</v>
      </c>
      <c r="AK23" t="s">
        <v>160</v>
      </c>
      <c r="AL23" t="s">
        <v>164</v>
      </c>
      <c r="AM23" t="s">
        <v>277</v>
      </c>
      <c r="AN23">
        <v>566</v>
      </c>
      <c r="AO23">
        <v>229333</v>
      </c>
      <c r="AP23">
        <v>566</v>
      </c>
      <c r="AQ23">
        <v>9858423299</v>
      </c>
      <c r="AR23">
        <v>9858423299</v>
      </c>
      <c r="AS23" t="s">
        <v>166</v>
      </c>
      <c r="AT23" t="s">
        <v>187</v>
      </c>
      <c r="AU23" t="s">
        <v>160</v>
      </c>
      <c r="AV23" t="s">
        <v>188</v>
      </c>
      <c r="AW23" s="2">
        <v>0.5</v>
      </c>
      <c r="AX23">
        <v>3700</v>
      </c>
      <c r="AY23">
        <v>3700</v>
      </c>
      <c r="AZ23" s="7">
        <f t="shared" si="0"/>
        <v>2700</v>
      </c>
      <c r="BA23" s="7">
        <v>350</v>
      </c>
      <c r="BB23" s="7">
        <f t="shared" si="1"/>
        <v>2350</v>
      </c>
      <c r="BC23" s="8">
        <f t="shared" si="2"/>
        <v>413.6</v>
      </c>
      <c r="BD23" s="9">
        <f t="shared" si="3"/>
        <v>1880</v>
      </c>
      <c r="BE23" s="10">
        <f t="shared" si="4"/>
        <v>56.4</v>
      </c>
      <c r="BF23" s="7">
        <v>250</v>
      </c>
      <c r="BG23" s="11">
        <f t="shared" si="5"/>
        <v>81.25</v>
      </c>
      <c r="BH23" s="11">
        <v>1000</v>
      </c>
      <c r="BI23" s="12"/>
      <c r="BJ23" s="7">
        <f t="shared" si="6"/>
        <v>18.75</v>
      </c>
      <c r="BK23" t="s">
        <v>160</v>
      </c>
      <c r="BL23" t="s">
        <v>160</v>
      </c>
      <c r="BM23" t="s">
        <v>160</v>
      </c>
      <c r="BN23" t="s">
        <v>160</v>
      </c>
      <c r="BO23">
        <v>566</v>
      </c>
      <c r="BP23">
        <v>566</v>
      </c>
      <c r="BQ23">
        <v>3700</v>
      </c>
      <c r="BR23">
        <v>1000</v>
      </c>
      <c r="BS23">
        <v>18.5</v>
      </c>
      <c r="BT23">
        <v>1.39</v>
      </c>
      <c r="BU23">
        <v>0</v>
      </c>
      <c r="BV23">
        <v>3680.1125000000002</v>
      </c>
      <c r="BW23">
        <v>0</v>
      </c>
      <c r="BX23" t="s">
        <v>160</v>
      </c>
      <c r="BY23" t="s">
        <v>160</v>
      </c>
      <c r="BZ23">
        <v>0</v>
      </c>
      <c r="CA23">
        <v>0</v>
      </c>
      <c r="CB23" t="s">
        <v>169</v>
      </c>
      <c r="CC23">
        <v>7.4</v>
      </c>
      <c r="CD23" t="s">
        <v>160</v>
      </c>
      <c r="CE23">
        <v>0</v>
      </c>
      <c r="CF23">
        <v>0</v>
      </c>
      <c r="CG23" t="s">
        <v>160</v>
      </c>
      <c r="CH23">
        <v>0</v>
      </c>
      <c r="CI23">
        <v>0.2</v>
      </c>
      <c r="CJ23">
        <v>7.4</v>
      </c>
      <c r="CK23" t="s">
        <v>160</v>
      </c>
      <c r="CL23" t="s">
        <v>160</v>
      </c>
      <c r="CM23" t="s">
        <v>160</v>
      </c>
      <c r="CN23" t="s">
        <v>160</v>
      </c>
      <c r="CO23">
        <v>0</v>
      </c>
      <c r="CP23" t="s">
        <v>176</v>
      </c>
      <c r="CQ23">
        <v>30</v>
      </c>
      <c r="CR23">
        <v>2.2200000000000002</v>
      </c>
      <c r="CS23">
        <v>0.17</v>
      </c>
      <c r="CT23">
        <v>3697.61</v>
      </c>
      <c r="CU23" t="s">
        <v>171</v>
      </c>
      <c r="CV23">
        <v>25</v>
      </c>
      <c r="CW23">
        <v>1.85</v>
      </c>
      <c r="CX23">
        <v>0.14000000000000001</v>
      </c>
      <c r="CY23" t="s">
        <v>172</v>
      </c>
      <c r="CZ23">
        <v>7.5</v>
      </c>
      <c r="DA23">
        <v>0.55500000000000005</v>
      </c>
      <c r="DB23">
        <v>0.04</v>
      </c>
      <c r="DC23" t="s">
        <v>164</v>
      </c>
      <c r="DD23">
        <v>7.5</v>
      </c>
      <c r="DE23">
        <v>0.55500000000000005</v>
      </c>
      <c r="DF23">
        <v>0.04</v>
      </c>
      <c r="DG23">
        <v>0</v>
      </c>
      <c r="DH23">
        <v>0</v>
      </c>
      <c r="DI23">
        <v>0</v>
      </c>
      <c r="DJ23" t="s">
        <v>171</v>
      </c>
      <c r="DK23">
        <v>5</v>
      </c>
      <c r="DL23">
        <v>0.37</v>
      </c>
      <c r="DM23">
        <v>0.03</v>
      </c>
      <c r="DN23" t="s">
        <v>171</v>
      </c>
      <c r="DO23">
        <v>25</v>
      </c>
      <c r="DP23">
        <v>1.85</v>
      </c>
      <c r="DQ23">
        <v>0.14000000000000001</v>
      </c>
      <c r="DR23" t="s">
        <v>160</v>
      </c>
      <c r="DS23">
        <v>0</v>
      </c>
      <c r="DT23">
        <v>0</v>
      </c>
      <c r="DU23" t="s">
        <v>160</v>
      </c>
      <c r="DV23">
        <v>0</v>
      </c>
      <c r="DW23">
        <v>0</v>
      </c>
      <c r="DX23" t="s">
        <v>160</v>
      </c>
      <c r="DY23" t="s">
        <v>160</v>
      </c>
      <c r="DZ23" t="s">
        <v>160</v>
      </c>
      <c r="EA23" t="s">
        <v>160</v>
      </c>
      <c r="EB23">
        <v>0</v>
      </c>
      <c r="EC23">
        <v>0</v>
      </c>
      <c r="ED23">
        <v>11.1</v>
      </c>
      <c r="EE23">
        <v>0.83</v>
      </c>
      <c r="EF23">
        <v>2.0020566090040005E+19</v>
      </c>
      <c r="EG23">
        <v>3.0040567E+19</v>
      </c>
      <c r="EH23" t="s">
        <v>276</v>
      </c>
      <c r="EI23" t="s">
        <v>276</v>
      </c>
      <c r="EJ23" t="s">
        <v>277</v>
      </c>
      <c r="EK23" t="s">
        <v>278</v>
      </c>
      <c r="EL23" t="s">
        <v>174</v>
      </c>
      <c r="EM23" t="s">
        <v>160</v>
      </c>
      <c r="EN23" t="s">
        <v>160</v>
      </c>
      <c r="EO23" t="s">
        <v>160</v>
      </c>
      <c r="EP23" t="s">
        <v>160</v>
      </c>
      <c r="EQ23" t="s">
        <v>160</v>
      </c>
      <c r="ER23" t="s">
        <v>160</v>
      </c>
      <c r="ES23" t="s">
        <v>160</v>
      </c>
      <c r="ET23" t="s">
        <v>160</v>
      </c>
      <c r="EU23" t="s">
        <v>160</v>
      </c>
      <c r="EV23">
        <v>3697.61</v>
      </c>
      <c r="EW23">
        <v>0</v>
      </c>
      <c r="EX23">
        <v>0</v>
      </c>
      <c r="EY23" t="s">
        <v>160</v>
      </c>
      <c r="EZ23" t="s">
        <v>175</v>
      </c>
      <c r="FA23" t="s">
        <v>160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9858645426</v>
      </c>
      <c r="D24" t="s">
        <v>146</v>
      </c>
      <c r="E24" t="s">
        <v>176</v>
      </c>
      <c r="F24" s="1" t="s">
        <v>177</v>
      </c>
      <c r="G24" t="s">
        <v>178</v>
      </c>
      <c r="H24" t="s">
        <v>179</v>
      </c>
      <c r="I24" t="s">
        <v>180</v>
      </c>
      <c r="J24" t="s">
        <v>181</v>
      </c>
      <c r="K24" t="s">
        <v>153</v>
      </c>
      <c r="L24" s="2">
        <v>0.5</v>
      </c>
      <c r="M24" s="2">
        <v>3700</v>
      </c>
      <c r="N24" s="2" t="s">
        <v>154</v>
      </c>
      <c r="O24" t="s">
        <v>182</v>
      </c>
      <c r="P24" t="s">
        <v>279</v>
      </c>
      <c r="Q24">
        <v>35056</v>
      </c>
      <c r="R24">
        <v>231625</v>
      </c>
      <c r="S24" s="1" t="s">
        <v>184</v>
      </c>
      <c r="T24" t="s">
        <v>144</v>
      </c>
      <c r="U24">
        <v>2624855749</v>
      </c>
      <c r="V24" s="2" t="s">
        <v>280</v>
      </c>
      <c r="W24" s="2" t="s">
        <v>280</v>
      </c>
      <c r="X24">
        <v>7474084</v>
      </c>
      <c r="Y24">
        <v>0</v>
      </c>
      <c r="Z24" t="s">
        <v>160</v>
      </c>
      <c r="AA24">
        <v>9858645426</v>
      </c>
      <c r="AB24">
        <v>123</v>
      </c>
      <c r="AC24" t="s">
        <v>161</v>
      </c>
      <c r="AD24" t="s">
        <v>162</v>
      </c>
      <c r="AE24" t="s">
        <v>163</v>
      </c>
      <c r="AF24" t="s">
        <v>181</v>
      </c>
      <c r="AG24">
        <v>5999</v>
      </c>
      <c r="AH24">
        <v>44</v>
      </c>
      <c r="AI24" t="s">
        <v>160</v>
      </c>
      <c r="AJ24">
        <v>200185</v>
      </c>
      <c r="AK24" t="s">
        <v>160</v>
      </c>
      <c r="AL24" t="s">
        <v>164</v>
      </c>
      <c r="AM24" t="s">
        <v>281</v>
      </c>
      <c r="AN24">
        <v>566</v>
      </c>
      <c r="AO24">
        <v>231625</v>
      </c>
      <c r="AP24">
        <v>566</v>
      </c>
      <c r="AQ24">
        <v>9858645426</v>
      </c>
      <c r="AR24">
        <v>9858645426</v>
      </c>
      <c r="AS24" t="s">
        <v>166</v>
      </c>
      <c r="AT24" t="s">
        <v>187</v>
      </c>
      <c r="AU24" t="s">
        <v>160</v>
      </c>
      <c r="AV24" t="s">
        <v>188</v>
      </c>
      <c r="AW24" s="2">
        <v>0.5</v>
      </c>
      <c r="AX24">
        <v>3700</v>
      </c>
      <c r="AY24">
        <v>3700</v>
      </c>
      <c r="AZ24" s="7">
        <f t="shared" si="0"/>
        <v>2700</v>
      </c>
      <c r="BA24" s="7">
        <v>350</v>
      </c>
      <c r="BB24" s="7">
        <f t="shared" si="1"/>
        <v>2350</v>
      </c>
      <c r="BC24" s="8">
        <f t="shared" si="2"/>
        <v>413.6</v>
      </c>
      <c r="BD24" s="9">
        <f t="shared" si="3"/>
        <v>1880</v>
      </c>
      <c r="BE24" s="10">
        <f t="shared" si="4"/>
        <v>56.4</v>
      </c>
      <c r="BF24" s="7">
        <v>250</v>
      </c>
      <c r="BG24" s="11">
        <f t="shared" si="5"/>
        <v>81.25</v>
      </c>
      <c r="BH24" s="11">
        <v>1000</v>
      </c>
      <c r="BI24" s="12"/>
      <c r="BJ24" s="7">
        <f t="shared" si="6"/>
        <v>18.75</v>
      </c>
      <c r="BK24" t="s">
        <v>160</v>
      </c>
      <c r="BL24" t="s">
        <v>160</v>
      </c>
      <c r="BM24" t="s">
        <v>160</v>
      </c>
      <c r="BN24" t="s">
        <v>160</v>
      </c>
      <c r="BO24">
        <v>566</v>
      </c>
      <c r="BP24">
        <v>566</v>
      </c>
      <c r="BQ24">
        <v>3700</v>
      </c>
      <c r="BR24">
        <v>1000</v>
      </c>
      <c r="BS24">
        <v>18.5</v>
      </c>
      <c r="BT24">
        <v>1.39</v>
      </c>
      <c r="BU24">
        <v>0</v>
      </c>
      <c r="BV24">
        <v>3680.1125000000002</v>
      </c>
      <c r="BW24">
        <v>0</v>
      </c>
      <c r="BX24" t="s">
        <v>160</v>
      </c>
      <c r="BY24" t="s">
        <v>160</v>
      </c>
      <c r="BZ24">
        <v>0</v>
      </c>
      <c r="CA24">
        <v>0</v>
      </c>
      <c r="CB24" t="s">
        <v>169</v>
      </c>
      <c r="CC24">
        <v>7.4</v>
      </c>
      <c r="CD24" t="s">
        <v>160</v>
      </c>
      <c r="CE24">
        <v>0</v>
      </c>
      <c r="CF24">
        <v>0</v>
      </c>
      <c r="CG24" t="s">
        <v>160</v>
      </c>
      <c r="CH24">
        <v>0</v>
      </c>
      <c r="CI24">
        <v>0.2</v>
      </c>
      <c r="CJ24">
        <v>7.4</v>
      </c>
      <c r="CK24" t="s">
        <v>160</v>
      </c>
      <c r="CL24" t="s">
        <v>160</v>
      </c>
      <c r="CM24" t="s">
        <v>160</v>
      </c>
      <c r="CN24" t="s">
        <v>160</v>
      </c>
      <c r="CO24">
        <v>0</v>
      </c>
      <c r="CP24" t="s">
        <v>176</v>
      </c>
      <c r="CQ24">
        <v>30</v>
      </c>
      <c r="CR24">
        <v>2.2200000000000002</v>
      </c>
      <c r="CS24">
        <v>0.17</v>
      </c>
      <c r="CT24">
        <v>3697.61</v>
      </c>
      <c r="CU24" t="s">
        <v>171</v>
      </c>
      <c r="CV24">
        <v>25</v>
      </c>
      <c r="CW24">
        <v>1.85</v>
      </c>
      <c r="CX24">
        <v>0.14000000000000001</v>
      </c>
      <c r="CY24" t="s">
        <v>172</v>
      </c>
      <c r="CZ24">
        <v>7.5</v>
      </c>
      <c r="DA24">
        <v>0.55500000000000005</v>
      </c>
      <c r="DB24">
        <v>0.04</v>
      </c>
      <c r="DC24" t="s">
        <v>164</v>
      </c>
      <c r="DD24">
        <v>7.5</v>
      </c>
      <c r="DE24">
        <v>0.55500000000000005</v>
      </c>
      <c r="DF24">
        <v>0.04</v>
      </c>
      <c r="DG24">
        <v>0</v>
      </c>
      <c r="DH24">
        <v>0</v>
      </c>
      <c r="DI24">
        <v>0</v>
      </c>
      <c r="DJ24" t="s">
        <v>171</v>
      </c>
      <c r="DK24">
        <v>5</v>
      </c>
      <c r="DL24">
        <v>0.37</v>
      </c>
      <c r="DM24">
        <v>0.03</v>
      </c>
      <c r="DN24" t="s">
        <v>171</v>
      </c>
      <c r="DO24">
        <v>25</v>
      </c>
      <c r="DP24">
        <v>1.85</v>
      </c>
      <c r="DQ24">
        <v>0.14000000000000001</v>
      </c>
      <c r="DR24" t="s">
        <v>160</v>
      </c>
      <c r="DS24">
        <v>0</v>
      </c>
      <c r="DT24">
        <v>0</v>
      </c>
      <c r="DU24" t="s">
        <v>160</v>
      </c>
      <c r="DV24">
        <v>0</v>
      </c>
      <c r="DW24">
        <v>0</v>
      </c>
      <c r="DX24" t="s">
        <v>160</v>
      </c>
      <c r="DY24" t="s">
        <v>160</v>
      </c>
      <c r="DZ24" t="s">
        <v>160</v>
      </c>
      <c r="EA24" t="s">
        <v>160</v>
      </c>
      <c r="EB24">
        <v>0</v>
      </c>
      <c r="EC24">
        <v>0</v>
      </c>
      <c r="ED24">
        <v>11.1</v>
      </c>
      <c r="EE24">
        <v>0.83</v>
      </c>
      <c r="EF24">
        <v>2.0020566090040005E+19</v>
      </c>
      <c r="EG24">
        <v>3.0040567E+19</v>
      </c>
      <c r="EH24" t="s">
        <v>280</v>
      </c>
      <c r="EI24" t="s">
        <v>280</v>
      </c>
      <c r="EJ24" t="s">
        <v>281</v>
      </c>
      <c r="EK24" t="s">
        <v>282</v>
      </c>
      <c r="EL24" t="s">
        <v>174</v>
      </c>
      <c r="EM24" t="s">
        <v>160</v>
      </c>
      <c r="EN24" t="s">
        <v>160</v>
      </c>
      <c r="EO24" t="s">
        <v>160</v>
      </c>
      <c r="EP24" t="s">
        <v>160</v>
      </c>
      <c r="EQ24" t="s">
        <v>160</v>
      </c>
      <c r="ER24" t="s">
        <v>160</v>
      </c>
      <c r="ES24" t="s">
        <v>160</v>
      </c>
      <c r="ET24" t="s">
        <v>160</v>
      </c>
      <c r="EU24" t="s">
        <v>160</v>
      </c>
      <c r="EV24">
        <v>3697.61</v>
      </c>
      <c r="EW24">
        <v>0</v>
      </c>
      <c r="EX24">
        <v>0</v>
      </c>
      <c r="EY24" t="s">
        <v>160</v>
      </c>
      <c r="EZ24" t="s">
        <v>175</v>
      </c>
      <c r="FA24" t="s">
        <v>160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9859156258</v>
      </c>
      <c r="D25" t="s">
        <v>146</v>
      </c>
      <c r="E25" t="s">
        <v>147</v>
      </c>
      <c r="F25" s="1" t="s">
        <v>148</v>
      </c>
      <c r="G25" t="s">
        <v>178</v>
      </c>
      <c r="H25" t="s">
        <v>179</v>
      </c>
      <c r="I25" t="s">
        <v>194</v>
      </c>
      <c r="J25" t="s">
        <v>181</v>
      </c>
      <c r="K25" t="s">
        <v>153</v>
      </c>
      <c r="L25" s="2">
        <v>0.5</v>
      </c>
      <c r="M25" s="2">
        <v>3700</v>
      </c>
      <c r="N25" s="2" t="s">
        <v>154</v>
      </c>
      <c r="O25" t="s">
        <v>195</v>
      </c>
      <c r="P25" t="s">
        <v>283</v>
      </c>
      <c r="Q25">
        <v>35056</v>
      </c>
      <c r="R25">
        <v>553531</v>
      </c>
      <c r="S25" s="1" t="s">
        <v>157</v>
      </c>
      <c r="T25" t="s">
        <v>144</v>
      </c>
      <c r="U25">
        <v>2624896885</v>
      </c>
      <c r="V25" s="2" t="s">
        <v>284</v>
      </c>
      <c r="W25" s="2" t="s">
        <v>284</v>
      </c>
      <c r="X25">
        <v>7474084</v>
      </c>
      <c r="Y25">
        <v>0</v>
      </c>
      <c r="Z25" t="s">
        <v>160</v>
      </c>
      <c r="AA25">
        <v>9859156258</v>
      </c>
      <c r="AB25">
        <v>123</v>
      </c>
      <c r="AC25" t="s">
        <v>161</v>
      </c>
      <c r="AD25" t="s">
        <v>162</v>
      </c>
      <c r="AE25" t="s">
        <v>163</v>
      </c>
      <c r="AF25" t="s">
        <v>181</v>
      </c>
      <c r="AG25">
        <v>5999</v>
      </c>
      <c r="AH25">
        <v>63</v>
      </c>
      <c r="AI25" t="s">
        <v>160</v>
      </c>
      <c r="AJ25">
        <v>200185</v>
      </c>
      <c r="AK25" t="s">
        <v>160</v>
      </c>
      <c r="AL25" t="s">
        <v>164</v>
      </c>
      <c r="AM25" t="s">
        <v>285</v>
      </c>
      <c r="AN25">
        <v>566</v>
      </c>
      <c r="AO25">
        <v>553531</v>
      </c>
      <c r="AP25">
        <v>566</v>
      </c>
      <c r="AQ25">
        <v>9859156258</v>
      </c>
      <c r="AR25">
        <v>9859156258</v>
      </c>
      <c r="AS25" t="s">
        <v>166</v>
      </c>
      <c r="AT25" t="s">
        <v>199</v>
      </c>
      <c r="AU25" t="s">
        <v>160</v>
      </c>
      <c r="AV25" t="s">
        <v>168</v>
      </c>
      <c r="AW25" s="2">
        <v>0.5</v>
      </c>
      <c r="AX25">
        <v>3700</v>
      </c>
      <c r="AY25">
        <v>3700</v>
      </c>
      <c r="AZ25" s="7">
        <f t="shared" si="0"/>
        <v>2700</v>
      </c>
      <c r="BA25" s="7">
        <v>350</v>
      </c>
      <c r="BB25" s="7">
        <f t="shared" si="1"/>
        <v>2350</v>
      </c>
      <c r="BC25" s="8">
        <f t="shared" si="2"/>
        <v>413.6</v>
      </c>
      <c r="BD25" s="9">
        <f t="shared" si="3"/>
        <v>1880</v>
      </c>
      <c r="BE25" s="10">
        <f t="shared" si="4"/>
        <v>56.4</v>
      </c>
      <c r="BF25" s="7">
        <v>250</v>
      </c>
      <c r="BG25" s="11">
        <f t="shared" si="5"/>
        <v>81.25</v>
      </c>
      <c r="BH25" s="11">
        <v>1000</v>
      </c>
      <c r="BI25" s="12"/>
      <c r="BJ25" s="7">
        <f t="shared" si="6"/>
        <v>18.75</v>
      </c>
      <c r="BK25" t="s">
        <v>160</v>
      </c>
      <c r="BL25" t="s">
        <v>160</v>
      </c>
      <c r="BM25" t="s">
        <v>160</v>
      </c>
      <c r="BN25" t="s">
        <v>160</v>
      </c>
      <c r="BO25">
        <v>566</v>
      </c>
      <c r="BP25">
        <v>566</v>
      </c>
      <c r="BQ25">
        <v>3700</v>
      </c>
      <c r="BR25">
        <v>1000</v>
      </c>
      <c r="BS25">
        <v>18.5</v>
      </c>
      <c r="BT25">
        <v>1.39</v>
      </c>
      <c r="BU25">
        <v>0</v>
      </c>
      <c r="BV25">
        <v>3680.1125000000002</v>
      </c>
      <c r="BW25">
        <v>0</v>
      </c>
      <c r="BX25" t="s">
        <v>160</v>
      </c>
      <c r="BY25" t="s">
        <v>160</v>
      </c>
      <c r="BZ25">
        <v>0</v>
      </c>
      <c r="CA25">
        <v>0</v>
      </c>
      <c r="CB25" t="s">
        <v>169</v>
      </c>
      <c r="CC25">
        <v>7.4</v>
      </c>
      <c r="CD25" t="s">
        <v>160</v>
      </c>
      <c r="CE25">
        <v>0</v>
      </c>
      <c r="CF25">
        <v>0</v>
      </c>
      <c r="CG25" t="s">
        <v>160</v>
      </c>
      <c r="CH25">
        <v>0</v>
      </c>
      <c r="CI25">
        <v>0.2</v>
      </c>
      <c r="CJ25">
        <v>7.4</v>
      </c>
      <c r="CK25" t="s">
        <v>160</v>
      </c>
      <c r="CL25" t="s">
        <v>160</v>
      </c>
      <c r="CM25" t="s">
        <v>160</v>
      </c>
      <c r="CN25" t="s">
        <v>160</v>
      </c>
      <c r="CO25">
        <v>0</v>
      </c>
      <c r="CP25" t="s">
        <v>147</v>
      </c>
      <c r="CQ25">
        <v>30</v>
      </c>
      <c r="CR25">
        <v>2.2200000000000002</v>
      </c>
      <c r="CS25">
        <v>0.17</v>
      </c>
      <c r="CT25">
        <v>3700.84</v>
      </c>
      <c r="CU25" t="s">
        <v>171</v>
      </c>
      <c r="CV25">
        <v>25</v>
      </c>
      <c r="CW25">
        <v>1.85</v>
      </c>
      <c r="CX25">
        <v>0.14000000000000001</v>
      </c>
      <c r="CY25" t="s">
        <v>172</v>
      </c>
      <c r="CZ25">
        <v>7.5</v>
      </c>
      <c r="DA25">
        <v>0.55500000000000005</v>
      </c>
      <c r="DB25">
        <v>0.04</v>
      </c>
      <c r="DC25" t="s">
        <v>164</v>
      </c>
      <c r="DD25">
        <v>7.5</v>
      </c>
      <c r="DE25">
        <v>0.55500000000000005</v>
      </c>
      <c r="DF25">
        <v>0.04</v>
      </c>
      <c r="DG25">
        <v>0</v>
      </c>
      <c r="DH25">
        <v>3</v>
      </c>
      <c r="DI25">
        <v>0.23</v>
      </c>
      <c r="DJ25" t="s">
        <v>171</v>
      </c>
      <c r="DK25">
        <v>5</v>
      </c>
      <c r="DL25">
        <v>0.37</v>
      </c>
      <c r="DM25">
        <v>0.03</v>
      </c>
      <c r="DN25" t="s">
        <v>171</v>
      </c>
      <c r="DO25">
        <v>25</v>
      </c>
      <c r="DP25">
        <v>1.85</v>
      </c>
      <c r="DQ25">
        <v>0.14000000000000001</v>
      </c>
      <c r="DR25" t="s">
        <v>160</v>
      </c>
      <c r="DS25">
        <v>0</v>
      </c>
      <c r="DT25">
        <v>0</v>
      </c>
      <c r="DU25" t="s">
        <v>160</v>
      </c>
      <c r="DV25">
        <v>0</v>
      </c>
      <c r="DW25">
        <v>0</v>
      </c>
      <c r="DX25" t="s">
        <v>160</v>
      </c>
      <c r="DY25" t="s">
        <v>160</v>
      </c>
      <c r="DZ25" t="s">
        <v>160</v>
      </c>
      <c r="EA25" t="s">
        <v>160</v>
      </c>
      <c r="EB25">
        <v>0</v>
      </c>
      <c r="EC25">
        <v>0</v>
      </c>
      <c r="ED25">
        <v>11.1</v>
      </c>
      <c r="EE25">
        <v>0.83</v>
      </c>
      <c r="EF25">
        <v>2.0020566090040005E+19</v>
      </c>
      <c r="EG25">
        <v>3.0040567E+19</v>
      </c>
      <c r="EH25" t="s">
        <v>284</v>
      </c>
      <c r="EI25" t="s">
        <v>284</v>
      </c>
      <c r="EJ25" t="s">
        <v>285</v>
      </c>
      <c r="EK25" t="s">
        <v>286</v>
      </c>
      <c r="EL25" t="s">
        <v>174</v>
      </c>
      <c r="EM25" t="s">
        <v>160</v>
      </c>
      <c r="EN25" t="s">
        <v>160</v>
      </c>
      <c r="EO25" t="s">
        <v>160</v>
      </c>
      <c r="EP25" t="s">
        <v>160</v>
      </c>
      <c r="EQ25" t="s">
        <v>160</v>
      </c>
      <c r="ER25" t="s">
        <v>160</v>
      </c>
      <c r="ES25" t="s">
        <v>160</v>
      </c>
      <c r="ET25" t="s">
        <v>160</v>
      </c>
      <c r="EU25" t="s">
        <v>160</v>
      </c>
      <c r="EV25">
        <v>3700.84</v>
      </c>
      <c r="EW25">
        <v>0</v>
      </c>
      <c r="EX25">
        <v>0</v>
      </c>
      <c r="EY25" t="s">
        <v>160</v>
      </c>
      <c r="EZ25" t="s">
        <v>175</v>
      </c>
      <c r="FA25" t="s">
        <v>160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9859030819</v>
      </c>
      <c r="D26" t="s">
        <v>146</v>
      </c>
      <c r="E26" t="s">
        <v>147</v>
      </c>
      <c r="F26" s="1" t="s">
        <v>148</v>
      </c>
      <c r="G26" t="s">
        <v>178</v>
      </c>
      <c r="H26" t="s">
        <v>179</v>
      </c>
      <c r="I26" t="s">
        <v>194</v>
      </c>
      <c r="J26" t="s">
        <v>181</v>
      </c>
      <c r="K26" t="s">
        <v>153</v>
      </c>
      <c r="L26" s="2">
        <v>0.5</v>
      </c>
      <c r="M26" s="2">
        <v>3700</v>
      </c>
      <c r="N26" s="2" t="s">
        <v>154</v>
      </c>
      <c r="O26" t="s">
        <v>195</v>
      </c>
      <c r="P26" t="s">
        <v>287</v>
      </c>
      <c r="Q26">
        <v>35056</v>
      </c>
      <c r="R26">
        <v>550706</v>
      </c>
      <c r="S26" s="1" t="s">
        <v>157</v>
      </c>
      <c r="T26" t="s">
        <v>144</v>
      </c>
      <c r="U26">
        <v>2624890298</v>
      </c>
      <c r="V26" s="2" t="s">
        <v>288</v>
      </c>
      <c r="W26" s="2" t="s">
        <v>288</v>
      </c>
      <c r="X26">
        <v>7474084</v>
      </c>
      <c r="Y26">
        <v>0</v>
      </c>
      <c r="Z26" t="s">
        <v>160</v>
      </c>
      <c r="AA26">
        <v>9859030819</v>
      </c>
      <c r="AB26">
        <v>123</v>
      </c>
      <c r="AC26" t="s">
        <v>161</v>
      </c>
      <c r="AD26" t="s">
        <v>162</v>
      </c>
      <c r="AE26" t="s">
        <v>163</v>
      </c>
      <c r="AF26" t="s">
        <v>181</v>
      </c>
      <c r="AG26">
        <v>5999</v>
      </c>
      <c r="AH26">
        <v>63</v>
      </c>
      <c r="AI26" t="s">
        <v>160</v>
      </c>
      <c r="AJ26">
        <v>200185</v>
      </c>
      <c r="AK26" t="s">
        <v>160</v>
      </c>
      <c r="AL26" t="s">
        <v>164</v>
      </c>
      <c r="AM26" t="s">
        <v>289</v>
      </c>
      <c r="AN26">
        <v>566</v>
      </c>
      <c r="AO26">
        <v>550706</v>
      </c>
      <c r="AP26">
        <v>566</v>
      </c>
      <c r="AQ26">
        <v>9859030819</v>
      </c>
      <c r="AR26">
        <v>9859030819</v>
      </c>
      <c r="AS26" t="s">
        <v>166</v>
      </c>
      <c r="AT26" t="s">
        <v>199</v>
      </c>
      <c r="AU26" t="s">
        <v>160</v>
      </c>
      <c r="AV26" t="s">
        <v>168</v>
      </c>
      <c r="AW26" s="2">
        <v>0.5</v>
      </c>
      <c r="AX26">
        <v>3700</v>
      </c>
      <c r="AY26">
        <v>3700</v>
      </c>
      <c r="AZ26" s="7">
        <f t="shared" si="0"/>
        <v>2700</v>
      </c>
      <c r="BA26" s="7">
        <v>350</v>
      </c>
      <c r="BB26" s="7">
        <f t="shared" si="1"/>
        <v>2350</v>
      </c>
      <c r="BC26" s="8">
        <f t="shared" si="2"/>
        <v>413.6</v>
      </c>
      <c r="BD26" s="9">
        <f t="shared" si="3"/>
        <v>1880</v>
      </c>
      <c r="BE26" s="10">
        <f t="shared" si="4"/>
        <v>56.4</v>
      </c>
      <c r="BF26" s="7">
        <v>250</v>
      </c>
      <c r="BG26" s="11">
        <f t="shared" si="5"/>
        <v>81.25</v>
      </c>
      <c r="BH26" s="11">
        <v>1000</v>
      </c>
      <c r="BI26" s="12"/>
      <c r="BJ26" s="7">
        <f t="shared" si="6"/>
        <v>18.75</v>
      </c>
      <c r="BK26" t="s">
        <v>160</v>
      </c>
      <c r="BL26" t="s">
        <v>160</v>
      </c>
      <c r="BM26" t="s">
        <v>160</v>
      </c>
      <c r="BN26" t="s">
        <v>160</v>
      </c>
      <c r="BO26">
        <v>566</v>
      </c>
      <c r="BP26">
        <v>566</v>
      </c>
      <c r="BQ26">
        <v>3700</v>
      </c>
      <c r="BR26">
        <v>1000</v>
      </c>
      <c r="BS26">
        <v>18.5</v>
      </c>
      <c r="BT26">
        <v>1.39</v>
      </c>
      <c r="BU26">
        <v>0</v>
      </c>
      <c r="BV26">
        <v>3680.1125000000002</v>
      </c>
      <c r="BW26">
        <v>0</v>
      </c>
      <c r="BX26" t="s">
        <v>160</v>
      </c>
      <c r="BY26" t="s">
        <v>160</v>
      </c>
      <c r="BZ26">
        <v>0</v>
      </c>
      <c r="CA26">
        <v>0</v>
      </c>
      <c r="CB26" t="s">
        <v>169</v>
      </c>
      <c r="CC26">
        <v>7.4</v>
      </c>
      <c r="CD26" t="s">
        <v>160</v>
      </c>
      <c r="CE26">
        <v>0</v>
      </c>
      <c r="CF26">
        <v>0</v>
      </c>
      <c r="CG26" t="s">
        <v>160</v>
      </c>
      <c r="CH26">
        <v>0</v>
      </c>
      <c r="CI26">
        <v>0.2</v>
      </c>
      <c r="CJ26">
        <v>7.4</v>
      </c>
      <c r="CK26" t="s">
        <v>160</v>
      </c>
      <c r="CL26" t="s">
        <v>160</v>
      </c>
      <c r="CM26" t="s">
        <v>160</v>
      </c>
      <c r="CN26" t="s">
        <v>160</v>
      </c>
      <c r="CO26">
        <v>0</v>
      </c>
      <c r="CP26" t="s">
        <v>147</v>
      </c>
      <c r="CQ26">
        <v>30</v>
      </c>
      <c r="CR26">
        <v>2.2200000000000002</v>
      </c>
      <c r="CS26">
        <v>0.17</v>
      </c>
      <c r="CT26">
        <v>3700.84</v>
      </c>
      <c r="CU26" t="s">
        <v>171</v>
      </c>
      <c r="CV26">
        <v>25</v>
      </c>
      <c r="CW26">
        <v>1.85</v>
      </c>
      <c r="CX26">
        <v>0.14000000000000001</v>
      </c>
      <c r="CY26" t="s">
        <v>172</v>
      </c>
      <c r="CZ26">
        <v>7.5</v>
      </c>
      <c r="DA26">
        <v>0.55500000000000005</v>
      </c>
      <c r="DB26">
        <v>0.04</v>
      </c>
      <c r="DC26" t="s">
        <v>164</v>
      </c>
      <c r="DD26">
        <v>7.5</v>
      </c>
      <c r="DE26">
        <v>0.55500000000000005</v>
      </c>
      <c r="DF26">
        <v>0.04</v>
      </c>
      <c r="DG26">
        <v>0</v>
      </c>
      <c r="DH26">
        <v>3</v>
      </c>
      <c r="DI26">
        <v>0.23</v>
      </c>
      <c r="DJ26" t="s">
        <v>171</v>
      </c>
      <c r="DK26">
        <v>5</v>
      </c>
      <c r="DL26">
        <v>0.37</v>
      </c>
      <c r="DM26">
        <v>0.03</v>
      </c>
      <c r="DN26" t="s">
        <v>171</v>
      </c>
      <c r="DO26">
        <v>25</v>
      </c>
      <c r="DP26">
        <v>1.85</v>
      </c>
      <c r="DQ26">
        <v>0.14000000000000001</v>
      </c>
      <c r="DR26" t="s">
        <v>160</v>
      </c>
      <c r="DS26">
        <v>0</v>
      </c>
      <c r="DT26">
        <v>0</v>
      </c>
      <c r="DU26" t="s">
        <v>160</v>
      </c>
      <c r="DV26">
        <v>0</v>
      </c>
      <c r="DW26">
        <v>0</v>
      </c>
      <c r="DX26" t="s">
        <v>160</v>
      </c>
      <c r="DY26" t="s">
        <v>160</v>
      </c>
      <c r="DZ26" t="s">
        <v>160</v>
      </c>
      <c r="EA26" t="s">
        <v>160</v>
      </c>
      <c r="EB26">
        <v>0</v>
      </c>
      <c r="EC26">
        <v>0</v>
      </c>
      <c r="ED26">
        <v>11.1</v>
      </c>
      <c r="EE26">
        <v>0.83</v>
      </c>
      <c r="EF26">
        <v>2.0020566090040005E+19</v>
      </c>
      <c r="EG26">
        <v>3.0040567E+19</v>
      </c>
      <c r="EH26" t="s">
        <v>288</v>
      </c>
      <c r="EI26" t="s">
        <v>288</v>
      </c>
      <c r="EJ26" t="s">
        <v>289</v>
      </c>
      <c r="EK26" t="s">
        <v>290</v>
      </c>
      <c r="EL26" t="s">
        <v>174</v>
      </c>
      <c r="EM26" t="s">
        <v>160</v>
      </c>
      <c r="EN26" t="s">
        <v>160</v>
      </c>
      <c r="EO26" t="s">
        <v>160</v>
      </c>
      <c r="EP26" t="s">
        <v>160</v>
      </c>
      <c r="EQ26" t="s">
        <v>160</v>
      </c>
      <c r="ER26" t="s">
        <v>160</v>
      </c>
      <c r="ES26" t="s">
        <v>160</v>
      </c>
      <c r="ET26" t="s">
        <v>160</v>
      </c>
      <c r="EU26" t="s">
        <v>160</v>
      </c>
      <c r="EV26">
        <v>3700.84</v>
      </c>
      <c r="EW26">
        <v>0</v>
      </c>
      <c r="EX26">
        <v>0</v>
      </c>
      <c r="EY26" t="s">
        <v>160</v>
      </c>
      <c r="EZ26" t="s">
        <v>175</v>
      </c>
      <c r="FA26" t="s">
        <v>160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9859795987</v>
      </c>
      <c r="D27" t="s">
        <v>146</v>
      </c>
      <c r="E27" t="s">
        <v>176</v>
      </c>
      <c r="F27" s="1" t="s">
        <v>148</v>
      </c>
      <c r="G27" t="s">
        <v>178</v>
      </c>
      <c r="H27" t="s">
        <v>179</v>
      </c>
      <c r="I27" t="s">
        <v>194</v>
      </c>
      <c r="J27" t="s">
        <v>181</v>
      </c>
      <c r="K27" t="s">
        <v>153</v>
      </c>
      <c r="L27" s="2">
        <v>0.5</v>
      </c>
      <c r="M27" s="2">
        <v>3700</v>
      </c>
      <c r="N27" s="2" t="s">
        <v>154</v>
      </c>
      <c r="O27" t="s">
        <v>205</v>
      </c>
      <c r="P27" t="s">
        <v>291</v>
      </c>
      <c r="Q27">
        <v>35056</v>
      </c>
      <c r="R27">
        <v>247180</v>
      </c>
      <c r="S27" s="1" t="s">
        <v>157</v>
      </c>
      <c r="T27" t="s">
        <v>144</v>
      </c>
      <c r="U27">
        <v>2624931098</v>
      </c>
      <c r="V27" s="2" t="s">
        <v>292</v>
      </c>
      <c r="W27" s="2" t="s">
        <v>292</v>
      </c>
      <c r="X27">
        <v>7474084</v>
      </c>
      <c r="Y27">
        <v>0</v>
      </c>
      <c r="Z27" t="s">
        <v>160</v>
      </c>
      <c r="AA27">
        <v>9859795987</v>
      </c>
      <c r="AB27">
        <v>123</v>
      </c>
      <c r="AC27" t="s">
        <v>161</v>
      </c>
      <c r="AD27" t="s">
        <v>162</v>
      </c>
      <c r="AE27" t="s">
        <v>163</v>
      </c>
      <c r="AF27" t="s">
        <v>181</v>
      </c>
      <c r="AG27">
        <v>5999</v>
      </c>
      <c r="AH27">
        <v>63</v>
      </c>
      <c r="AI27" t="s">
        <v>160</v>
      </c>
      <c r="AJ27">
        <v>200185</v>
      </c>
      <c r="AK27" t="s">
        <v>160</v>
      </c>
      <c r="AL27" t="s">
        <v>164</v>
      </c>
      <c r="AM27" t="s">
        <v>293</v>
      </c>
      <c r="AN27">
        <v>566</v>
      </c>
      <c r="AO27">
        <v>247180</v>
      </c>
      <c r="AP27">
        <v>566</v>
      </c>
      <c r="AQ27">
        <v>9859795987</v>
      </c>
      <c r="AR27">
        <v>9859795987</v>
      </c>
      <c r="AS27" t="s">
        <v>166</v>
      </c>
      <c r="AT27" t="s">
        <v>209</v>
      </c>
      <c r="AU27" t="s">
        <v>160</v>
      </c>
      <c r="AV27" t="s">
        <v>188</v>
      </c>
      <c r="AW27" s="2">
        <v>0.5</v>
      </c>
      <c r="AX27">
        <v>3700</v>
      </c>
      <c r="AY27">
        <v>3700</v>
      </c>
      <c r="AZ27" s="7">
        <f t="shared" si="0"/>
        <v>2700</v>
      </c>
      <c r="BA27" s="7">
        <v>350</v>
      </c>
      <c r="BB27" s="7">
        <f t="shared" si="1"/>
        <v>2350</v>
      </c>
      <c r="BC27" s="8">
        <f t="shared" si="2"/>
        <v>413.6</v>
      </c>
      <c r="BD27" s="9">
        <f t="shared" si="3"/>
        <v>1880</v>
      </c>
      <c r="BE27" s="10">
        <f t="shared" si="4"/>
        <v>56.4</v>
      </c>
      <c r="BF27" s="7">
        <v>250</v>
      </c>
      <c r="BG27" s="11">
        <f t="shared" si="5"/>
        <v>81.25</v>
      </c>
      <c r="BH27" s="11">
        <v>1000</v>
      </c>
      <c r="BI27" s="12"/>
      <c r="BJ27" s="7">
        <f t="shared" si="6"/>
        <v>18.75</v>
      </c>
      <c r="BK27" t="s">
        <v>160</v>
      </c>
      <c r="BL27" t="s">
        <v>160</v>
      </c>
      <c r="BM27" t="s">
        <v>160</v>
      </c>
      <c r="BN27" t="s">
        <v>160</v>
      </c>
      <c r="BO27">
        <v>566</v>
      </c>
      <c r="BP27">
        <v>566</v>
      </c>
      <c r="BQ27">
        <v>3700</v>
      </c>
      <c r="BR27">
        <v>1000</v>
      </c>
      <c r="BS27">
        <v>18.5</v>
      </c>
      <c r="BT27">
        <v>1.39</v>
      </c>
      <c r="BU27">
        <v>0</v>
      </c>
      <c r="BV27">
        <v>3680.1125000000002</v>
      </c>
      <c r="BW27">
        <v>0</v>
      </c>
      <c r="BX27" t="s">
        <v>160</v>
      </c>
      <c r="BY27" t="s">
        <v>160</v>
      </c>
      <c r="BZ27">
        <v>0</v>
      </c>
      <c r="CA27">
        <v>0</v>
      </c>
      <c r="CB27" t="s">
        <v>169</v>
      </c>
      <c r="CC27">
        <v>7.4</v>
      </c>
      <c r="CD27" t="s">
        <v>160</v>
      </c>
      <c r="CE27">
        <v>0</v>
      </c>
      <c r="CF27">
        <v>0</v>
      </c>
      <c r="CG27" t="s">
        <v>160</v>
      </c>
      <c r="CH27">
        <v>0</v>
      </c>
      <c r="CI27">
        <v>0.2</v>
      </c>
      <c r="CJ27">
        <v>7.4</v>
      </c>
      <c r="CK27" t="s">
        <v>160</v>
      </c>
      <c r="CL27" t="s">
        <v>160</v>
      </c>
      <c r="CM27" t="s">
        <v>160</v>
      </c>
      <c r="CN27" t="s">
        <v>160</v>
      </c>
      <c r="CO27">
        <v>0</v>
      </c>
      <c r="CP27" t="s">
        <v>176</v>
      </c>
      <c r="CQ27">
        <v>30</v>
      </c>
      <c r="CR27">
        <v>2.2200000000000002</v>
      </c>
      <c r="CS27">
        <v>0.17</v>
      </c>
      <c r="CT27">
        <v>3697.61</v>
      </c>
      <c r="CU27" t="s">
        <v>171</v>
      </c>
      <c r="CV27">
        <v>25</v>
      </c>
      <c r="CW27">
        <v>1.85</v>
      </c>
      <c r="CX27">
        <v>0.14000000000000001</v>
      </c>
      <c r="CY27" t="s">
        <v>172</v>
      </c>
      <c r="CZ27">
        <v>7.5</v>
      </c>
      <c r="DA27">
        <v>0.55500000000000005</v>
      </c>
      <c r="DB27">
        <v>0.04</v>
      </c>
      <c r="DC27" t="s">
        <v>164</v>
      </c>
      <c r="DD27">
        <v>7.5</v>
      </c>
      <c r="DE27">
        <v>0.55500000000000005</v>
      </c>
      <c r="DF27">
        <v>0.04</v>
      </c>
      <c r="DG27">
        <v>0</v>
      </c>
      <c r="DH27">
        <v>0</v>
      </c>
      <c r="DI27">
        <v>0</v>
      </c>
      <c r="DJ27" t="s">
        <v>171</v>
      </c>
      <c r="DK27">
        <v>5</v>
      </c>
      <c r="DL27">
        <v>0.37</v>
      </c>
      <c r="DM27">
        <v>0.03</v>
      </c>
      <c r="DN27" t="s">
        <v>171</v>
      </c>
      <c r="DO27">
        <v>25</v>
      </c>
      <c r="DP27">
        <v>1.85</v>
      </c>
      <c r="DQ27">
        <v>0.14000000000000001</v>
      </c>
      <c r="DR27" t="s">
        <v>160</v>
      </c>
      <c r="DS27">
        <v>0</v>
      </c>
      <c r="DT27">
        <v>0</v>
      </c>
      <c r="DU27" t="s">
        <v>160</v>
      </c>
      <c r="DV27">
        <v>0</v>
      </c>
      <c r="DW27">
        <v>0</v>
      </c>
      <c r="DX27" t="s">
        <v>160</v>
      </c>
      <c r="DY27" t="s">
        <v>160</v>
      </c>
      <c r="DZ27" t="s">
        <v>160</v>
      </c>
      <c r="EA27" t="s">
        <v>160</v>
      </c>
      <c r="EB27">
        <v>0</v>
      </c>
      <c r="EC27">
        <v>0</v>
      </c>
      <c r="ED27">
        <v>11.1</v>
      </c>
      <c r="EE27">
        <v>0.83</v>
      </c>
      <c r="EF27">
        <v>2.0020566090040005E+19</v>
      </c>
      <c r="EG27">
        <v>3.0040567E+19</v>
      </c>
      <c r="EH27" t="s">
        <v>292</v>
      </c>
      <c r="EI27" t="s">
        <v>292</v>
      </c>
      <c r="EJ27" t="s">
        <v>293</v>
      </c>
      <c r="EK27" t="s">
        <v>294</v>
      </c>
      <c r="EL27" t="s">
        <v>174</v>
      </c>
      <c r="EM27" t="s">
        <v>160</v>
      </c>
      <c r="EN27" t="s">
        <v>160</v>
      </c>
      <c r="EO27" t="s">
        <v>160</v>
      </c>
      <c r="EP27" t="s">
        <v>160</v>
      </c>
      <c r="EQ27" t="s">
        <v>160</v>
      </c>
      <c r="ER27" t="s">
        <v>160</v>
      </c>
      <c r="ES27" t="s">
        <v>160</v>
      </c>
      <c r="ET27" t="s">
        <v>160</v>
      </c>
      <c r="EU27" t="s">
        <v>160</v>
      </c>
      <c r="EV27">
        <v>3697.61</v>
      </c>
      <c r="EW27">
        <v>0</v>
      </c>
      <c r="EX27">
        <v>0</v>
      </c>
      <c r="EY27" t="s">
        <v>160</v>
      </c>
      <c r="EZ27" t="s">
        <v>175</v>
      </c>
      <c r="FA27" t="s">
        <v>160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9859337965</v>
      </c>
      <c r="D28" t="s">
        <v>146</v>
      </c>
      <c r="E28" t="s">
        <v>176</v>
      </c>
      <c r="F28" s="1" t="s">
        <v>177</v>
      </c>
      <c r="G28" t="s">
        <v>178</v>
      </c>
      <c r="H28" t="s">
        <v>179</v>
      </c>
      <c r="I28" t="s">
        <v>180</v>
      </c>
      <c r="J28" t="s">
        <v>181</v>
      </c>
      <c r="K28" t="s">
        <v>153</v>
      </c>
      <c r="L28" s="2">
        <v>0.5</v>
      </c>
      <c r="M28" s="2">
        <v>3700</v>
      </c>
      <c r="N28" s="2" t="s">
        <v>154</v>
      </c>
      <c r="O28" t="s">
        <v>182</v>
      </c>
      <c r="P28" t="s">
        <v>295</v>
      </c>
      <c r="Q28">
        <v>35056</v>
      </c>
      <c r="R28">
        <v>240200</v>
      </c>
      <c r="S28" s="1" t="s">
        <v>184</v>
      </c>
      <c r="T28" t="s">
        <v>144</v>
      </c>
      <c r="U28">
        <v>2624908466</v>
      </c>
      <c r="V28" s="2" t="s">
        <v>296</v>
      </c>
      <c r="W28" s="2" t="s">
        <v>296</v>
      </c>
      <c r="X28">
        <v>7474084</v>
      </c>
      <c r="Y28">
        <v>0</v>
      </c>
      <c r="Z28" t="s">
        <v>160</v>
      </c>
      <c r="AA28">
        <v>9859337965</v>
      </c>
      <c r="AB28">
        <v>123</v>
      </c>
      <c r="AC28" t="s">
        <v>161</v>
      </c>
      <c r="AD28" t="s">
        <v>162</v>
      </c>
      <c r="AE28" t="s">
        <v>163</v>
      </c>
      <c r="AF28" t="s">
        <v>181</v>
      </c>
      <c r="AG28">
        <v>5999</v>
      </c>
      <c r="AH28">
        <v>44</v>
      </c>
      <c r="AI28" t="s">
        <v>160</v>
      </c>
      <c r="AJ28">
        <v>200185</v>
      </c>
      <c r="AK28" t="s">
        <v>160</v>
      </c>
      <c r="AL28" t="s">
        <v>164</v>
      </c>
      <c r="AM28" t="s">
        <v>297</v>
      </c>
      <c r="AN28">
        <v>566</v>
      </c>
      <c r="AO28">
        <v>240200</v>
      </c>
      <c r="AP28">
        <v>566</v>
      </c>
      <c r="AQ28">
        <v>9859337965</v>
      </c>
      <c r="AR28">
        <v>9859337965</v>
      </c>
      <c r="AS28" t="s">
        <v>166</v>
      </c>
      <c r="AT28" t="s">
        <v>187</v>
      </c>
      <c r="AU28" t="s">
        <v>160</v>
      </c>
      <c r="AV28" t="s">
        <v>188</v>
      </c>
      <c r="AW28" s="2">
        <v>0.5</v>
      </c>
      <c r="AX28">
        <v>3700</v>
      </c>
      <c r="AY28">
        <v>3700</v>
      </c>
      <c r="AZ28" s="7">
        <f t="shared" si="0"/>
        <v>2700</v>
      </c>
      <c r="BA28" s="7">
        <v>350</v>
      </c>
      <c r="BB28" s="7">
        <f t="shared" si="1"/>
        <v>2350</v>
      </c>
      <c r="BC28" s="8">
        <f t="shared" si="2"/>
        <v>413.6</v>
      </c>
      <c r="BD28" s="9">
        <f t="shared" si="3"/>
        <v>1880</v>
      </c>
      <c r="BE28" s="10">
        <f t="shared" si="4"/>
        <v>56.4</v>
      </c>
      <c r="BF28" s="7">
        <v>250</v>
      </c>
      <c r="BG28" s="11">
        <f t="shared" si="5"/>
        <v>81.25</v>
      </c>
      <c r="BH28" s="11">
        <v>1000</v>
      </c>
      <c r="BI28" s="12"/>
      <c r="BJ28" s="7">
        <f t="shared" si="6"/>
        <v>18.75</v>
      </c>
      <c r="BK28" t="s">
        <v>160</v>
      </c>
      <c r="BL28" t="s">
        <v>160</v>
      </c>
      <c r="BM28" t="s">
        <v>160</v>
      </c>
      <c r="BN28" t="s">
        <v>160</v>
      </c>
      <c r="BO28">
        <v>566</v>
      </c>
      <c r="BP28">
        <v>566</v>
      </c>
      <c r="BQ28">
        <v>3700</v>
      </c>
      <c r="BR28">
        <v>1000</v>
      </c>
      <c r="BS28">
        <v>18.5</v>
      </c>
      <c r="BT28">
        <v>1.39</v>
      </c>
      <c r="BU28">
        <v>0</v>
      </c>
      <c r="BV28">
        <v>3680.1125000000002</v>
      </c>
      <c r="BW28">
        <v>0</v>
      </c>
      <c r="BX28" t="s">
        <v>160</v>
      </c>
      <c r="BY28" t="s">
        <v>160</v>
      </c>
      <c r="BZ28">
        <v>0</v>
      </c>
      <c r="CA28">
        <v>0</v>
      </c>
      <c r="CB28" t="s">
        <v>169</v>
      </c>
      <c r="CC28">
        <v>7.4</v>
      </c>
      <c r="CD28" t="s">
        <v>160</v>
      </c>
      <c r="CE28">
        <v>0</v>
      </c>
      <c r="CF28">
        <v>0</v>
      </c>
      <c r="CG28" t="s">
        <v>160</v>
      </c>
      <c r="CH28">
        <v>0</v>
      </c>
      <c r="CI28">
        <v>0.2</v>
      </c>
      <c r="CJ28">
        <v>7.4</v>
      </c>
      <c r="CK28" t="s">
        <v>160</v>
      </c>
      <c r="CL28" t="s">
        <v>160</v>
      </c>
      <c r="CM28" t="s">
        <v>160</v>
      </c>
      <c r="CN28" t="s">
        <v>160</v>
      </c>
      <c r="CO28">
        <v>0</v>
      </c>
      <c r="CP28" t="s">
        <v>176</v>
      </c>
      <c r="CQ28">
        <v>30</v>
      </c>
      <c r="CR28">
        <v>2.2200000000000002</v>
      </c>
      <c r="CS28">
        <v>0.17</v>
      </c>
      <c r="CT28">
        <v>3697.61</v>
      </c>
      <c r="CU28" t="s">
        <v>171</v>
      </c>
      <c r="CV28">
        <v>25</v>
      </c>
      <c r="CW28">
        <v>1.85</v>
      </c>
      <c r="CX28">
        <v>0.14000000000000001</v>
      </c>
      <c r="CY28" t="s">
        <v>172</v>
      </c>
      <c r="CZ28">
        <v>7.5</v>
      </c>
      <c r="DA28">
        <v>0.55500000000000005</v>
      </c>
      <c r="DB28">
        <v>0.04</v>
      </c>
      <c r="DC28" t="s">
        <v>164</v>
      </c>
      <c r="DD28">
        <v>7.5</v>
      </c>
      <c r="DE28">
        <v>0.55500000000000005</v>
      </c>
      <c r="DF28">
        <v>0.04</v>
      </c>
      <c r="DG28">
        <v>0</v>
      </c>
      <c r="DH28">
        <v>0</v>
      </c>
      <c r="DI28">
        <v>0</v>
      </c>
      <c r="DJ28" t="s">
        <v>171</v>
      </c>
      <c r="DK28">
        <v>5</v>
      </c>
      <c r="DL28">
        <v>0.37</v>
      </c>
      <c r="DM28">
        <v>0.03</v>
      </c>
      <c r="DN28" t="s">
        <v>171</v>
      </c>
      <c r="DO28">
        <v>25</v>
      </c>
      <c r="DP28">
        <v>1.85</v>
      </c>
      <c r="DQ28">
        <v>0.14000000000000001</v>
      </c>
      <c r="DR28" t="s">
        <v>160</v>
      </c>
      <c r="DS28">
        <v>0</v>
      </c>
      <c r="DT28">
        <v>0</v>
      </c>
      <c r="DU28" t="s">
        <v>160</v>
      </c>
      <c r="DV28">
        <v>0</v>
      </c>
      <c r="DW28">
        <v>0</v>
      </c>
      <c r="DX28" t="s">
        <v>160</v>
      </c>
      <c r="DY28" t="s">
        <v>160</v>
      </c>
      <c r="DZ28" t="s">
        <v>160</v>
      </c>
      <c r="EA28" t="s">
        <v>160</v>
      </c>
      <c r="EB28">
        <v>0</v>
      </c>
      <c r="EC28">
        <v>0</v>
      </c>
      <c r="ED28">
        <v>11.1</v>
      </c>
      <c r="EE28">
        <v>0.83</v>
      </c>
      <c r="EF28">
        <v>2.0020566090040005E+19</v>
      </c>
      <c r="EG28">
        <v>3.0040567E+19</v>
      </c>
      <c r="EH28" t="s">
        <v>296</v>
      </c>
      <c r="EI28" t="s">
        <v>296</v>
      </c>
      <c r="EJ28" t="s">
        <v>297</v>
      </c>
      <c r="EK28" t="s">
        <v>298</v>
      </c>
      <c r="EL28" t="s">
        <v>174</v>
      </c>
      <c r="EM28" t="s">
        <v>160</v>
      </c>
      <c r="EN28" t="s">
        <v>160</v>
      </c>
      <c r="EO28" t="s">
        <v>160</v>
      </c>
      <c r="EP28" t="s">
        <v>160</v>
      </c>
      <c r="EQ28" t="s">
        <v>160</v>
      </c>
      <c r="ER28" t="s">
        <v>160</v>
      </c>
      <c r="ES28" t="s">
        <v>160</v>
      </c>
      <c r="ET28" t="s">
        <v>160</v>
      </c>
      <c r="EU28" t="s">
        <v>160</v>
      </c>
      <c r="EV28">
        <v>3697.61</v>
      </c>
      <c r="EW28">
        <v>0</v>
      </c>
      <c r="EX28">
        <v>0</v>
      </c>
      <c r="EY28" t="s">
        <v>160</v>
      </c>
      <c r="EZ28" t="s">
        <v>175</v>
      </c>
      <c r="FA28" t="s">
        <v>160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9859548591</v>
      </c>
      <c r="D29" t="s">
        <v>146</v>
      </c>
      <c r="E29" t="s">
        <v>147</v>
      </c>
      <c r="F29" s="1" t="s">
        <v>148</v>
      </c>
      <c r="G29" t="s">
        <v>178</v>
      </c>
      <c r="H29" t="s">
        <v>179</v>
      </c>
      <c r="I29" t="s">
        <v>194</v>
      </c>
      <c r="J29" t="s">
        <v>181</v>
      </c>
      <c r="K29" t="s">
        <v>153</v>
      </c>
      <c r="L29" s="2">
        <v>0.5</v>
      </c>
      <c r="M29" s="2">
        <v>3700</v>
      </c>
      <c r="N29" s="2" t="s">
        <v>154</v>
      </c>
      <c r="O29" t="s">
        <v>195</v>
      </c>
      <c r="P29" t="s">
        <v>299</v>
      </c>
      <c r="Q29">
        <v>35056</v>
      </c>
      <c r="R29">
        <v>560712</v>
      </c>
      <c r="S29" s="1" t="s">
        <v>157</v>
      </c>
      <c r="T29" t="s">
        <v>144</v>
      </c>
      <c r="U29">
        <v>2624917275</v>
      </c>
      <c r="V29" s="2" t="s">
        <v>300</v>
      </c>
      <c r="W29" s="2" t="s">
        <v>300</v>
      </c>
      <c r="X29">
        <v>7474084</v>
      </c>
      <c r="Y29">
        <v>0</v>
      </c>
      <c r="Z29" t="s">
        <v>160</v>
      </c>
      <c r="AA29">
        <v>9859548591</v>
      </c>
      <c r="AB29">
        <v>123</v>
      </c>
      <c r="AC29" t="s">
        <v>161</v>
      </c>
      <c r="AD29" t="s">
        <v>162</v>
      </c>
      <c r="AE29" t="s">
        <v>163</v>
      </c>
      <c r="AF29" t="s">
        <v>181</v>
      </c>
      <c r="AG29">
        <v>5999</v>
      </c>
      <c r="AH29">
        <v>63</v>
      </c>
      <c r="AI29" t="s">
        <v>160</v>
      </c>
      <c r="AJ29">
        <v>200185</v>
      </c>
      <c r="AK29" t="s">
        <v>160</v>
      </c>
      <c r="AL29" t="s">
        <v>164</v>
      </c>
      <c r="AM29" t="s">
        <v>301</v>
      </c>
      <c r="AN29">
        <v>566</v>
      </c>
      <c r="AO29">
        <v>560712</v>
      </c>
      <c r="AP29">
        <v>566</v>
      </c>
      <c r="AQ29">
        <v>9859548591</v>
      </c>
      <c r="AR29">
        <v>9859548591</v>
      </c>
      <c r="AS29" t="s">
        <v>166</v>
      </c>
      <c r="AT29" t="s">
        <v>199</v>
      </c>
      <c r="AU29" t="s">
        <v>160</v>
      </c>
      <c r="AV29" t="s">
        <v>168</v>
      </c>
      <c r="AW29" s="2">
        <v>0.5</v>
      </c>
      <c r="AX29">
        <v>3700</v>
      </c>
      <c r="AY29">
        <v>3700</v>
      </c>
      <c r="AZ29" s="7">
        <f t="shared" si="0"/>
        <v>2700</v>
      </c>
      <c r="BA29" s="7">
        <v>350</v>
      </c>
      <c r="BB29" s="7">
        <f t="shared" si="1"/>
        <v>2350</v>
      </c>
      <c r="BC29" s="8">
        <f t="shared" si="2"/>
        <v>413.6</v>
      </c>
      <c r="BD29" s="9">
        <f t="shared" si="3"/>
        <v>1880</v>
      </c>
      <c r="BE29" s="10">
        <f t="shared" si="4"/>
        <v>56.4</v>
      </c>
      <c r="BF29" s="7">
        <v>250</v>
      </c>
      <c r="BG29" s="11">
        <f t="shared" si="5"/>
        <v>81.25</v>
      </c>
      <c r="BH29" s="11">
        <v>1000</v>
      </c>
      <c r="BI29" s="12"/>
      <c r="BJ29" s="7">
        <f t="shared" si="6"/>
        <v>18.75</v>
      </c>
      <c r="BK29" t="s">
        <v>160</v>
      </c>
      <c r="BL29" t="s">
        <v>160</v>
      </c>
      <c r="BM29" t="s">
        <v>160</v>
      </c>
      <c r="BN29" t="s">
        <v>160</v>
      </c>
      <c r="BO29">
        <v>566</v>
      </c>
      <c r="BP29">
        <v>566</v>
      </c>
      <c r="BQ29">
        <v>3700</v>
      </c>
      <c r="BR29">
        <v>1000</v>
      </c>
      <c r="BS29">
        <v>18.5</v>
      </c>
      <c r="BT29">
        <v>1.39</v>
      </c>
      <c r="BU29">
        <v>0</v>
      </c>
      <c r="BV29">
        <v>3680.1125000000002</v>
      </c>
      <c r="BW29">
        <v>0</v>
      </c>
      <c r="BX29" t="s">
        <v>160</v>
      </c>
      <c r="BY29" t="s">
        <v>160</v>
      </c>
      <c r="BZ29">
        <v>0</v>
      </c>
      <c r="CA29">
        <v>0</v>
      </c>
      <c r="CB29" t="s">
        <v>169</v>
      </c>
      <c r="CC29">
        <v>7.4</v>
      </c>
      <c r="CD29" t="s">
        <v>160</v>
      </c>
      <c r="CE29">
        <v>0</v>
      </c>
      <c r="CF29">
        <v>0</v>
      </c>
      <c r="CG29" t="s">
        <v>160</v>
      </c>
      <c r="CH29">
        <v>0</v>
      </c>
      <c r="CI29">
        <v>0.2</v>
      </c>
      <c r="CJ29">
        <v>7.4</v>
      </c>
      <c r="CK29" t="s">
        <v>160</v>
      </c>
      <c r="CL29" t="s">
        <v>160</v>
      </c>
      <c r="CM29" t="s">
        <v>160</v>
      </c>
      <c r="CN29" t="s">
        <v>160</v>
      </c>
      <c r="CO29">
        <v>0</v>
      </c>
      <c r="CP29" t="s">
        <v>147</v>
      </c>
      <c r="CQ29">
        <v>30</v>
      </c>
      <c r="CR29">
        <v>2.2200000000000002</v>
      </c>
      <c r="CS29">
        <v>0.17</v>
      </c>
      <c r="CT29">
        <v>3700.84</v>
      </c>
      <c r="CU29" t="s">
        <v>171</v>
      </c>
      <c r="CV29">
        <v>25</v>
      </c>
      <c r="CW29">
        <v>1.85</v>
      </c>
      <c r="CX29">
        <v>0.14000000000000001</v>
      </c>
      <c r="CY29" t="s">
        <v>172</v>
      </c>
      <c r="CZ29">
        <v>7.5</v>
      </c>
      <c r="DA29">
        <v>0.55500000000000005</v>
      </c>
      <c r="DB29">
        <v>0.04</v>
      </c>
      <c r="DC29" t="s">
        <v>164</v>
      </c>
      <c r="DD29">
        <v>7.5</v>
      </c>
      <c r="DE29">
        <v>0.55500000000000005</v>
      </c>
      <c r="DF29">
        <v>0.04</v>
      </c>
      <c r="DG29">
        <v>0</v>
      </c>
      <c r="DH29">
        <v>3</v>
      </c>
      <c r="DI29">
        <v>0.23</v>
      </c>
      <c r="DJ29" t="s">
        <v>171</v>
      </c>
      <c r="DK29">
        <v>5</v>
      </c>
      <c r="DL29">
        <v>0.37</v>
      </c>
      <c r="DM29">
        <v>0.03</v>
      </c>
      <c r="DN29" t="s">
        <v>171</v>
      </c>
      <c r="DO29">
        <v>25</v>
      </c>
      <c r="DP29">
        <v>1.85</v>
      </c>
      <c r="DQ29">
        <v>0.14000000000000001</v>
      </c>
      <c r="DR29" t="s">
        <v>160</v>
      </c>
      <c r="DS29">
        <v>0</v>
      </c>
      <c r="DT29">
        <v>0</v>
      </c>
      <c r="DU29" t="s">
        <v>160</v>
      </c>
      <c r="DV29">
        <v>0</v>
      </c>
      <c r="DW29">
        <v>0</v>
      </c>
      <c r="DX29" t="s">
        <v>160</v>
      </c>
      <c r="DY29" t="s">
        <v>160</v>
      </c>
      <c r="DZ29" t="s">
        <v>160</v>
      </c>
      <c r="EA29" t="s">
        <v>160</v>
      </c>
      <c r="EB29">
        <v>0</v>
      </c>
      <c r="EC29">
        <v>0</v>
      </c>
      <c r="ED29">
        <v>11.1</v>
      </c>
      <c r="EE29">
        <v>0.83</v>
      </c>
      <c r="EF29">
        <v>2.0020566090040005E+19</v>
      </c>
      <c r="EG29">
        <v>3.0040567E+19</v>
      </c>
      <c r="EH29" t="s">
        <v>300</v>
      </c>
      <c r="EI29" t="s">
        <v>300</v>
      </c>
      <c r="EJ29" t="s">
        <v>301</v>
      </c>
      <c r="EK29" t="s">
        <v>302</v>
      </c>
      <c r="EL29" t="s">
        <v>174</v>
      </c>
      <c r="EM29" t="s">
        <v>160</v>
      </c>
      <c r="EN29" t="s">
        <v>160</v>
      </c>
      <c r="EO29" t="s">
        <v>160</v>
      </c>
      <c r="EP29" t="s">
        <v>160</v>
      </c>
      <c r="EQ29" t="s">
        <v>160</v>
      </c>
      <c r="ER29" t="s">
        <v>160</v>
      </c>
      <c r="ES29" t="s">
        <v>160</v>
      </c>
      <c r="ET29" t="s">
        <v>160</v>
      </c>
      <c r="EU29" t="s">
        <v>160</v>
      </c>
      <c r="EV29">
        <v>3700.84</v>
      </c>
      <c r="EW29">
        <v>0</v>
      </c>
      <c r="EX29">
        <v>0</v>
      </c>
      <c r="EY29" t="s">
        <v>160</v>
      </c>
      <c r="EZ29" t="s">
        <v>175</v>
      </c>
      <c r="FA29" t="s">
        <v>160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9860216027</v>
      </c>
      <c r="D30" t="s">
        <v>146</v>
      </c>
      <c r="E30" t="s">
        <v>147</v>
      </c>
      <c r="F30" s="1" t="s">
        <v>148</v>
      </c>
      <c r="G30" t="s">
        <v>178</v>
      </c>
      <c r="H30" t="s">
        <v>179</v>
      </c>
      <c r="I30" t="s">
        <v>194</v>
      </c>
      <c r="J30" t="s">
        <v>181</v>
      </c>
      <c r="K30" t="s">
        <v>153</v>
      </c>
      <c r="L30" s="2">
        <v>0.5</v>
      </c>
      <c r="M30" s="2">
        <v>3700</v>
      </c>
      <c r="N30" s="2" t="s">
        <v>154</v>
      </c>
      <c r="O30" t="s">
        <v>195</v>
      </c>
      <c r="P30" t="s">
        <v>303</v>
      </c>
      <c r="Q30">
        <v>35057</v>
      </c>
      <c r="R30">
        <v>573041</v>
      </c>
      <c r="S30" s="1" t="s">
        <v>157</v>
      </c>
      <c r="T30" t="s">
        <v>144</v>
      </c>
      <c r="U30">
        <v>2624950828</v>
      </c>
      <c r="V30" s="2" t="s">
        <v>304</v>
      </c>
      <c r="W30" s="2" t="s">
        <v>304</v>
      </c>
      <c r="X30">
        <v>7598735</v>
      </c>
      <c r="Y30">
        <v>0</v>
      </c>
      <c r="Z30" t="s">
        <v>160</v>
      </c>
      <c r="AA30">
        <v>9860216027</v>
      </c>
      <c r="AB30">
        <v>123</v>
      </c>
      <c r="AC30" t="s">
        <v>161</v>
      </c>
      <c r="AD30" t="s">
        <v>162</v>
      </c>
      <c r="AE30" t="s">
        <v>163</v>
      </c>
      <c r="AF30" t="s">
        <v>181</v>
      </c>
      <c r="AG30">
        <v>5999</v>
      </c>
      <c r="AH30">
        <v>63</v>
      </c>
      <c r="AI30" t="s">
        <v>160</v>
      </c>
      <c r="AJ30">
        <v>200185</v>
      </c>
      <c r="AK30" t="s">
        <v>160</v>
      </c>
      <c r="AL30" t="s">
        <v>164</v>
      </c>
      <c r="AM30" t="s">
        <v>305</v>
      </c>
      <c r="AN30">
        <v>566</v>
      </c>
      <c r="AO30">
        <v>573041</v>
      </c>
      <c r="AP30">
        <v>566</v>
      </c>
      <c r="AQ30">
        <v>9860216027</v>
      </c>
      <c r="AR30">
        <v>9860216027</v>
      </c>
      <c r="AS30" t="s">
        <v>166</v>
      </c>
      <c r="AT30" t="s">
        <v>199</v>
      </c>
      <c r="AU30" t="s">
        <v>160</v>
      </c>
      <c r="AV30" t="s">
        <v>168</v>
      </c>
      <c r="AW30" s="2">
        <v>0.5</v>
      </c>
      <c r="AX30">
        <v>3700</v>
      </c>
      <c r="AY30">
        <v>3700</v>
      </c>
      <c r="AZ30" s="7">
        <f t="shared" si="0"/>
        <v>2700</v>
      </c>
      <c r="BA30" s="7">
        <v>350</v>
      </c>
      <c r="BB30" s="7">
        <f t="shared" si="1"/>
        <v>2350</v>
      </c>
      <c r="BC30" s="8">
        <f t="shared" si="2"/>
        <v>413.6</v>
      </c>
      <c r="BD30" s="9">
        <f t="shared" si="3"/>
        <v>1880</v>
      </c>
      <c r="BE30" s="10">
        <f t="shared" si="4"/>
        <v>56.4</v>
      </c>
      <c r="BF30" s="7">
        <v>250</v>
      </c>
      <c r="BG30" s="11">
        <f t="shared" si="5"/>
        <v>81.25</v>
      </c>
      <c r="BH30" s="11">
        <v>1000</v>
      </c>
      <c r="BI30" s="12"/>
      <c r="BJ30" s="7">
        <f t="shared" si="6"/>
        <v>18.75</v>
      </c>
      <c r="BK30" t="s">
        <v>160</v>
      </c>
      <c r="BL30" t="s">
        <v>160</v>
      </c>
      <c r="BM30" t="s">
        <v>160</v>
      </c>
      <c r="BN30" t="s">
        <v>160</v>
      </c>
      <c r="BO30">
        <v>566</v>
      </c>
      <c r="BP30">
        <v>566</v>
      </c>
      <c r="BQ30">
        <v>3700</v>
      </c>
      <c r="BR30">
        <v>1000</v>
      </c>
      <c r="BS30">
        <v>18.5</v>
      </c>
      <c r="BT30">
        <v>1.39</v>
      </c>
      <c r="BU30">
        <v>0</v>
      </c>
      <c r="BV30">
        <v>3680.1125000000002</v>
      </c>
      <c r="BW30">
        <v>0</v>
      </c>
      <c r="BX30" t="s">
        <v>160</v>
      </c>
      <c r="BY30" t="s">
        <v>160</v>
      </c>
      <c r="BZ30">
        <v>0</v>
      </c>
      <c r="CA30">
        <v>0</v>
      </c>
      <c r="CB30" t="s">
        <v>169</v>
      </c>
      <c r="CC30">
        <v>7.4</v>
      </c>
      <c r="CD30" t="s">
        <v>160</v>
      </c>
      <c r="CE30">
        <v>0</v>
      </c>
      <c r="CF30">
        <v>0</v>
      </c>
      <c r="CG30" t="s">
        <v>160</v>
      </c>
      <c r="CH30">
        <v>0</v>
      </c>
      <c r="CI30">
        <v>0.2</v>
      </c>
      <c r="CJ30">
        <v>7.4</v>
      </c>
      <c r="CK30" t="s">
        <v>160</v>
      </c>
      <c r="CL30" t="s">
        <v>160</v>
      </c>
      <c r="CM30" t="s">
        <v>160</v>
      </c>
      <c r="CN30" t="s">
        <v>160</v>
      </c>
      <c r="CO30">
        <v>0</v>
      </c>
      <c r="CP30" t="s">
        <v>147</v>
      </c>
      <c r="CQ30">
        <v>30</v>
      </c>
      <c r="CR30">
        <v>2.2200000000000002</v>
      </c>
      <c r="CS30">
        <v>0.17</v>
      </c>
      <c r="CT30">
        <v>3700.84</v>
      </c>
      <c r="CU30" t="s">
        <v>171</v>
      </c>
      <c r="CV30">
        <v>25</v>
      </c>
      <c r="CW30">
        <v>1.85</v>
      </c>
      <c r="CX30">
        <v>0.14000000000000001</v>
      </c>
      <c r="CY30" t="s">
        <v>172</v>
      </c>
      <c r="CZ30">
        <v>7.5</v>
      </c>
      <c r="DA30">
        <v>0.55500000000000005</v>
      </c>
      <c r="DB30">
        <v>0.04</v>
      </c>
      <c r="DC30" t="s">
        <v>164</v>
      </c>
      <c r="DD30">
        <v>7.5</v>
      </c>
      <c r="DE30">
        <v>0.55500000000000005</v>
      </c>
      <c r="DF30">
        <v>0.04</v>
      </c>
      <c r="DG30">
        <v>0</v>
      </c>
      <c r="DH30">
        <v>3</v>
      </c>
      <c r="DI30">
        <v>0.23</v>
      </c>
      <c r="DJ30" t="s">
        <v>171</v>
      </c>
      <c r="DK30">
        <v>5</v>
      </c>
      <c r="DL30">
        <v>0.37</v>
      </c>
      <c r="DM30">
        <v>0.03</v>
      </c>
      <c r="DN30" t="s">
        <v>171</v>
      </c>
      <c r="DO30">
        <v>25</v>
      </c>
      <c r="DP30">
        <v>1.85</v>
      </c>
      <c r="DQ30">
        <v>0.14000000000000001</v>
      </c>
      <c r="DR30" t="s">
        <v>160</v>
      </c>
      <c r="DS30">
        <v>0</v>
      </c>
      <c r="DT30">
        <v>0</v>
      </c>
      <c r="DU30" t="s">
        <v>160</v>
      </c>
      <c r="DV30">
        <v>0</v>
      </c>
      <c r="DW30">
        <v>0</v>
      </c>
      <c r="DX30" t="s">
        <v>160</v>
      </c>
      <c r="DY30" t="s">
        <v>160</v>
      </c>
      <c r="DZ30" t="s">
        <v>160</v>
      </c>
      <c r="EA30" t="s">
        <v>160</v>
      </c>
      <c r="EB30">
        <v>0</v>
      </c>
      <c r="EC30">
        <v>0</v>
      </c>
      <c r="ED30">
        <v>11.1</v>
      </c>
      <c r="EE30">
        <v>0.83</v>
      </c>
      <c r="EF30">
        <v>2.0020566090040005E+19</v>
      </c>
      <c r="EG30">
        <v>3.0040567E+19</v>
      </c>
      <c r="EH30" t="s">
        <v>304</v>
      </c>
      <c r="EI30" t="s">
        <v>304</v>
      </c>
      <c r="EJ30" t="s">
        <v>305</v>
      </c>
      <c r="EK30" t="s">
        <v>306</v>
      </c>
      <c r="EL30" t="s">
        <v>174</v>
      </c>
      <c r="EM30" t="s">
        <v>160</v>
      </c>
      <c r="EN30" t="s">
        <v>160</v>
      </c>
      <c r="EO30" t="s">
        <v>160</v>
      </c>
      <c r="EP30" t="s">
        <v>160</v>
      </c>
      <c r="EQ30" t="s">
        <v>160</v>
      </c>
      <c r="ER30" t="s">
        <v>160</v>
      </c>
      <c r="ES30" t="s">
        <v>160</v>
      </c>
      <c r="ET30" t="s">
        <v>160</v>
      </c>
      <c r="EU30" t="s">
        <v>160</v>
      </c>
      <c r="EV30">
        <v>3700.84</v>
      </c>
      <c r="EW30">
        <v>0</v>
      </c>
      <c r="EX30">
        <v>0</v>
      </c>
      <c r="EY30" t="s">
        <v>160</v>
      </c>
      <c r="EZ30" t="s">
        <v>175</v>
      </c>
      <c r="FA30" t="s">
        <v>160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9860546315</v>
      </c>
      <c r="D31" t="s">
        <v>146</v>
      </c>
      <c r="E31" t="s">
        <v>176</v>
      </c>
      <c r="F31" s="1" t="s">
        <v>177</v>
      </c>
      <c r="G31" t="s">
        <v>178</v>
      </c>
      <c r="H31" t="s">
        <v>179</v>
      </c>
      <c r="I31" t="s">
        <v>180</v>
      </c>
      <c r="J31" t="s">
        <v>181</v>
      </c>
      <c r="K31" t="s">
        <v>153</v>
      </c>
      <c r="L31" s="2">
        <v>0.5</v>
      </c>
      <c r="M31" s="2">
        <v>3700</v>
      </c>
      <c r="N31" s="2" t="s">
        <v>154</v>
      </c>
      <c r="O31" t="s">
        <v>182</v>
      </c>
      <c r="P31" t="s">
        <v>307</v>
      </c>
      <c r="Q31">
        <v>35057</v>
      </c>
      <c r="R31">
        <v>251644</v>
      </c>
      <c r="S31" s="1" t="s">
        <v>184</v>
      </c>
      <c r="T31" t="s">
        <v>144</v>
      </c>
      <c r="U31">
        <v>2624999657</v>
      </c>
      <c r="V31" s="2" t="s">
        <v>308</v>
      </c>
      <c r="W31" s="2" t="s">
        <v>308</v>
      </c>
      <c r="X31">
        <v>7598735</v>
      </c>
      <c r="Y31">
        <v>0</v>
      </c>
      <c r="Z31" t="s">
        <v>160</v>
      </c>
      <c r="AA31">
        <v>9860546315</v>
      </c>
      <c r="AB31">
        <v>123</v>
      </c>
      <c r="AC31" t="s">
        <v>161</v>
      </c>
      <c r="AD31" t="s">
        <v>162</v>
      </c>
      <c r="AE31" t="s">
        <v>163</v>
      </c>
      <c r="AF31" t="s">
        <v>181</v>
      </c>
      <c r="AG31">
        <v>5999</v>
      </c>
      <c r="AH31">
        <v>44</v>
      </c>
      <c r="AI31" t="s">
        <v>160</v>
      </c>
      <c r="AJ31">
        <v>200185</v>
      </c>
      <c r="AK31" t="s">
        <v>160</v>
      </c>
      <c r="AL31" t="s">
        <v>164</v>
      </c>
      <c r="AM31" t="s">
        <v>309</v>
      </c>
      <c r="AN31">
        <v>566</v>
      </c>
      <c r="AO31">
        <v>251644</v>
      </c>
      <c r="AP31">
        <v>566</v>
      </c>
      <c r="AQ31">
        <v>9860546315</v>
      </c>
      <c r="AR31">
        <v>9860546315</v>
      </c>
      <c r="AS31" t="s">
        <v>166</v>
      </c>
      <c r="AT31" t="s">
        <v>187</v>
      </c>
      <c r="AU31" t="s">
        <v>160</v>
      </c>
      <c r="AV31" t="s">
        <v>188</v>
      </c>
      <c r="AW31" s="2">
        <v>0.5</v>
      </c>
      <c r="AX31">
        <v>3700</v>
      </c>
      <c r="AY31">
        <v>3700</v>
      </c>
      <c r="AZ31" s="7">
        <f t="shared" si="0"/>
        <v>2700</v>
      </c>
      <c r="BA31" s="7">
        <v>350</v>
      </c>
      <c r="BB31" s="7">
        <f t="shared" si="1"/>
        <v>2350</v>
      </c>
      <c r="BC31" s="8">
        <f t="shared" si="2"/>
        <v>413.6</v>
      </c>
      <c r="BD31" s="9">
        <f t="shared" si="3"/>
        <v>1880</v>
      </c>
      <c r="BE31" s="10">
        <f t="shared" si="4"/>
        <v>56.4</v>
      </c>
      <c r="BF31" s="7">
        <v>250</v>
      </c>
      <c r="BG31" s="11">
        <f t="shared" si="5"/>
        <v>81.25</v>
      </c>
      <c r="BH31" s="11">
        <v>1000</v>
      </c>
      <c r="BI31" s="12"/>
      <c r="BJ31" s="7">
        <f t="shared" si="6"/>
        <v>18.75</v>
      </c>
      <c r="BK31" t="s">
        <v>160</v>
      </c>
      <c r="BL31" t="s">
        <v>160</v>
      </c>
      <c r="BM31" t="s">
        <v>160</v>
      </c>
      <c r="BN31" t="s">
        <v>160</v>
      </c>
      <c r="BO31">
        <v>566</v>
      </c>
      <c r="BP31">
        <v>566</v>
      </c>
      <c r="BQ31">
        <v>3700</v>
      </c>
      <c r="BR31">
        <v>1000</v>
      </c>
      <c r="BS31">
        <v>18.5</v>
      </c>
      <c r="BT31">
        <v>1.39</v>
      </c>
      <c r="BU31">
        <v>0</v>
      </c>
      <c r="BV31">
        <v>3680.1125000000002</v>
      </c>
      <c r="BW31">
        <v>0</v>
      </c>
      <c r="BX31" t="s">
        <v>160</v>
      </c>
      <c r="BY31" t="s">
        <v>160</v>
      </c>
      <c r="BZ31">
        <v>0</v>
      </c>
      <c r="CA31">
        <v>0</v>
      </c>
      <c r="CB31" t="s">
        <v>169</v>
      </c>
      <c r="CC31">
        <v>7.4</v>
      </c>
      <c r="CD31" t="s">
        <v>160</v>
      </c>
      <c r="CE31">
        <v>0</v>
      </c>
      <c r="CF31">
        <v>0</v>
      </c>
      <c r="CG31" t="s">
        <v>160</v>
      </c>
      <c r="CH31">
        <v>0</v>
      </c>
      <c r="CI31">
        <v>0.2</v>
      </c>
      <c r="CJ31">
        <v>7.4</v>
      </c>
      <c r="CK31" t="s">
        <v>160</v>
      </c>
      <c r="CL31" t="s">
        <v>160</v>
      </c>
      <c r="CM31" t="s">
        <v>160</v>
      </c>
      <c r="CN31" t="s">
        <v>160</v>
      </c>
      <c r="CO31">
        <v>0</v>
      </c>
      <c r="CP31" t="s">
        <v>176</v>
      </c>
      <c r="CQ31">
        <v>30</v>
      </c>
      <c r="CR31">
        <v>2.2200000000000002</v>
      </c>
      <c r="CS31">
        <v>0.17</v>
      </c>
      <c r="CT31">
        <v>3697.61</v>
      </c>
      <c r="CU31" t="s">
        <v>171</v>
      </c>
      <c r="CV31">
        <v>25</v>
      </c>
      <c r="CW31">
        <v>1.85</v>
      </c>
      <c r="CX31">
        <v>0.14000000000000001</v>
      </c>
      <c r="CY31" t="s">
        <v>172</v>
      </c>
      <c r="CZ31">
        <v>7.5</v>
      </c>
      <c r="DA31">
        <v>0.55500000000000005</v>
      </c>
      <c r="DB31">
        <v>0.04</v>
      </c>
      <c r="DC31" t="s">
        <v>164</v>
      </c>
      <c r="DD31">
        <v>7.5</v>
      </c>
      <c r="DE31">
        <v>0.55500000000000005</v>
      </c>
      <c r="DF31">
        <v>0.04</v>
      </c>
      <c r="DG31">
        <v>0</v>
      </c>
      <c r="DH31">
        <v>0</v>
      </c>
      <c r="DI31">
        <v>0</v>
      </c>
      <c r="DJ31" t="s">
        <v>171</v>
      </c>
      <c r="DK31">
        <v>5</v>
      </c>
      <c r="DL31">
        <v>0.37</v>
      </c>
      <c r="DM31">
        <v>0.03</v>
      </c>
      <c r="DN31" t="s">
        <v>171</v>
      </c>
      <c r="DO31">
        <v>25</v>
      </c>
      <c r="DP31">
        <v>1.85</v>
      </c>
      <c r="DQ31">
        <v>0.14000000000000001</v>
      </c>
      <c r="DR31" t="s">
        <v>160</v>
      </c>
      <c r="DS31">
        <v>0</v>
      </c>
      <c r="DT31">
        <v>0</v>
      </c>
      <c r="DU31" t="s">
        <v>160</v>
      </c>
      <c r="DV31">
        <v>0</v>
      </c>
      <c r="DW31">
        <v>0</v>
      </c>
      <c r="DX31" t="s">
        <v>160</v>
      </c>
      <c r="DY31" t="s">
        <v>160</v>
      </c>
      <c r="DZ31" t="s">
        <v>160</v>
      </c>
      <c r="EA31" t="s">
        <v>160</v>
      </c>
      <c r="EB31">
        <v>0</v>
      </c>
      <c r="EC31">
        <v>0</v>
      </c>
      <c r="ED31">
        <v>11.1</v>
      </c>
      <c r="EE31">
        <v>0.83</v>
      </c>
      <c r="EF31">
        <v>2.0020566090040005E+19</v>
      </c>
      <c r="EG31">
        <v>3.0040567E+19</v>
      </c>
      <c r="EH31" t="s">
        <v>308</v>
      </c>
      <c r="EI31" t="s">
        <v>308</v>
      </c>
      <c r="EJ31" t="s">
        <v>309</v>
      </c>
      <c r="EK31" t="s">
        <v>310</v>
      </c>
      <c r="EL31" t="s">
        <v>174</v>
      </c>
      <c r="EM31" t="s">
        <v>160</v>
      </c>
      <c r="EN31" t="s">
        <v>160</v>
      </c>
      <c r="EO31" t="s">
        <v>160</v>
      </c>
      <c r="EP31" t="s">
        <v>160</v>
      </c>
      <c r="EQ31" t="s">
        <v>160</v>
      </c>
      <c r="ER31" t="s">
        <v>160</v>
      </c>
      <c r="ES31" t="s">
        <v>160</v>
      </c>
      <c r="ET31" t="s">
        <v>160</v>
      </c>
      <c r="EU31" t="s">
        <v>160</v>
      </c>
      <c r="EV31">
        <v>3697.61</v>
      </c>
      <c r="EW31">
        <v>0</v>
      </c>
      <c r="EX31">
        <v>0</v>
      </c>
      <c r="EY31" t="s">
        <v>160</v>
      </c>
      <c r="EZ31" t="s">
        <v>175</v>
      </c>
      <c r="FA31" t="s">
        <v>160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9860011520</v>
      </c>
      <c r="D32" t="s">
        <v>146</v>
      </c>
      <c r="E32" t="s">
        <v>311</v>
      </c>
      <c r="F32" s="1" t="s">
        <v>148</v>
      </c>
      <c r="G32" t="s">
        <v>178</v>
      </c>
      <c r="H32" t="s">
        <v>179</v>
      </c>
      <c r="I32" t="s">
        <v>194</v>
      </c>
      <c r="J32" t="s">
        <v>181</v>
      </c>
      <c r="K32" t="s">
        <v>153</v>
      </c>
      <c r="L32" s="2">
        <v>0.5</v>
      </c>
      <c r="M32" s="2">
        <v>4350</v>
      </c>
      <c r="N32" s="2" t="s">
        <v>154</v>
      </c>
      <c r="O32" t="s">
        <v>312</v>
      </c>
      <c r="P32" t="s">
        <v>313</v>
      </c>
      <c r="Q32">
        <v>35057</v>
      </c>
      <c r="R32">
        <v>978521</v>
      </c>
      <c r="S32" s="1" t="s">
        <v>157</v>
      </c>
      <c r="T32" t="s">
        <v>144</v>
      </c>
      <c r="U32">
        <v>2624941154</v>
      </c>
      <c r="V32" s="2" t="s">
        <v>314</v>
      </c>
      <c r="W32" s="2" t="s">
        <v>314</v>
      </c>
      <c r="X32">
        <v>7598735</v>
      </c>
      <c r="Y32">
        <v>0</v>
      </c>
      <c r="Z32" t="s">
        <v>160</v>
      </c>
      <c r="AA32">
        <v>9860011520</v>
      </c>
      <c r="AB32">
        <v>123</v>
      </c>
      <c r="AC32" t="s">
        <v>161</v>
      </c>
      <c r="AD32" t="s">
        <v>162</v>
      </c>
      <c r="AE32" t="s">
        <v>163</v>
      </c>
      <c r="AF32" t="s">
        <v>181</v>
      </c>
      <c r="AG32">
        <v>5999</v>
      </c>
      <c r="AH32">
        <v>63</v>
      </c>
      <c r="AI32" t="s">
        <v>160</v>
      </c>
      <c r="AJ32">
        <v>200185</v>
      </c>
      <c r="AK32" t="s">
        <v>160</v>
      </c>
      <c r="AL32" t="s">
        <v>164</v>
      </c>
      <c r="AM32" t="s">
        <v>315</v>
      </c>
      <c r="AN32">
        <v>566</v>
      </c>
      <c r="AO32">
        <v>110057</v>
      </c>
      <c r="AP32">
        <v>566</v>
      </c>
      <c r="AQ32">
        <v>9860011520</v>
      </c>
      <c r="AR32">
        <v>9860011520</v>
      </c>
      <c r="AS32" t="s">
        <v>166</v>
      </c>
      <c r="AT32" t="s">
        <v>316</v>
      </c>
      <c r="AU32" t="s">
        <v>160</v>
      </c>
      <c r="AV32" t="s">
        <v>317</v>
      </c>
      <c r="AW32" s="2">
        <v>0.5</v>
      </c>
      <c r="AX32">
        <v>4350</v>
      </c>
      <c r="AY32">
        <v>4350</v>
      </c>
      <c r="AZ32" s="7">
        <f t="shared" si="0"/>
        <v>4350</v>
      </c>
      <c r="BA32" s="7">
        <v>350</v>
      </c>
      <c r="BB32" s="7">
        <f t="shared" si="1"/>
        <v>4000</v>
      </c>
      <c r="BC32" s="8">
        <f t="shared" si="2"/>
        <v>704.00000000000011</v>
      </c>
      <c r="BD32" s="9">
        <f t="shared" si="3"/>
        <v>3200</v>
      </c>
      <c r="BE32" s="10">
        <f t="shared" si="4"/>
        <v>96</v>
      </c>
      <c r="BF32" s="7">
        <v>250</v>
      </c>
      <c r="BG32" s="11">
        <f t="shared" si="5"/>
        <v>81.25</v>
      </c>
      <c r="BH32" s="11"/>
      <c r="BI32" s="12"/>
      <c r="BJ32" s="7">
        <f t="shared" si="6"/>
        <v>18.75</v>
      </c>
      <c r="BK32" t="s">
        <v>160</v>
      </c>
      <c r="BL32" t="s">
        <v>160</v>
      </c>
      <c r="BM32" t="s">
        <v>160</v>
      </c>
      <c r="BN32" t="s">
        <v>160</v>
      </c>
      <c r="BO32">
        <v>566</v>
      </c>
      <c r="BP32">
        <v>566</v>
      </c>
      <c r="BQ32">
        <v>4350</v>
      </c>
      <c r="BR32">
        <v>1000</v>
      </c>
      <c r="BS32">
        <v>21.75</v>
      </c>
      <c r="BT32">
        <v>1.63</v>
      </c>
      <c r="BU32">
        <v>0</v>
      </c>
      <c r="BV32">
        <v>4326.6188000000002</v>
      </c>
      <c r="BW32">
        <v>0</v>
      </c>
      <c r="BX32" t="s">
        <v>160</v>
      </c>
      <c r="BY32" t="s">
        <v>160</v>
      </c>
      <c r="BZ32">
        <v>0</v>
      </c>
      <c r="CA32">
        <v>0</v>
      </c>
      <c r="CB32" t="s">
        <v>169</v>
      </c>
      <c r="CC32">
        <v>8.6999999999999993</v>
      </c>
      <c r="CD32" t="s">
        <v>160</v>
      </c>
      <c r="CE32">
        <v>0</v>
      </c>
      <c r="CF32">
        <v>0</v>
      </c>
      <c r="CG32" t="s">
        <v>160</v>
      </c>
      <c r="CH32">
        <v>0</v>
      </c>
      <c r="CI32">
        <v>0.2</v>
      </c>
      <c r="CJ32">
        <v>8.6999999999999993</v>
      </c>
      <c r="CK32" t="s">
        <v>160</v>
      </c>
      <c r="CL32" t="s">
        <v>160</v>
      </c>
      <c r="CM32" t="s">
        <v>160</v>
      </c>
      <c r="CN32" t="s">
        <v>160</v>
      </c>
      <c r="CO32">
        <v>0</v>
      </c>
      <c r="CP32" t="s">
        <v>311</v>
      </c>
      <c r="CQ32">
        <v>30</v>
      </c>
      <c r="CR32">
        <v>2.61</v>
      </c>
      <c r="CS32">
        <v>0.2</v>
      </c>
      <c r="CT32">
        <v>4348.2700000000004</v>
      </c>
      <c r="CU32" t="s">
        <v>171</v>
      </c>
      <c r="CV32">
        <v>25</v>
      </c>
      <c r="CW32">
        <v>2.1749999999999998</v>
      </c>
      <c r="CX32">
        <v>0.16</v>
      </c>
      <c r="CY32" t="s">
        <v>172</v>
      </c>
      <c r="CZ32">
        <v>7.5</v>
      </c>
      <c r="DA32">
        <v>0.65249999999999997</v>
      </c>
      <c r="DB32">
        <v>0.05</v>
      </c>
      <c r="DC32" t="s">
        <v>164</v>
      </c>
      <c r="DD32">
        <v>7.5</v>
      </c>
      <c r="DE32">
        <v>0.65249999999999997</v>
      </c>
      <c r="DF32">
        <v>0.05</v>
      </c>
      <c r="DG32">
        <v>0</v>
      </c>
      <c r="DH32">
        <v>1</v>
      </c>
      <c r="DI32">
        <v>0.08</v>
      </c>
      <c r="DJ32" t="s">
        <v>171</v>
      </c>
      <c r="DK32">
        <v>5</v>
      </c>
      <c r="DL32">
        <v>0.435</v>
      </c>
      <c r="DM32">
        <v>0.03</v>
      </c>
      <c r="DN32" t="s">
        <v>171</v>
      </c>
      <c r="DO32">
        <v>25</v>
      </c>
      <c r="DP32">
        <v>2.1749999999999998</v>
      </c>
      <c r="DQ32">
        <v>0.16</v>
      </c>
      <c r="DR32" t="s">
        <v>160</v>
      </c>
      <c r="DS32">
        <v>0</v>
      </c>
      <c r="DT32">
        <v>0</v>
      </c>
      <c r="DU32" t="s">
        <v>160</v>
      </c>
      <c r="DV32">
        <v>0</v>
      </c>
      <c r="DW32">
        <v>0</v>
      </c>
      <c r="DX32" t="s">
        <v>160</v>
      </c>
      <c r="DY32" t="s">
        <v>160</v>
      </c>
      <c r="DZ32" t="s">
        <v>160</v>
      </c>
      <c r="EA32" t="s">
        <v>160</v>
      </c>
      <c r="EB32">
        <v>0</v>
      </c>
      <c r="EC32">
        <v>0</v>
      </c>
      <c r="ED32">
        <v>13.05</v>
      </c>
      <c r="EE32">
        <v>0.98</v>
      </c>
      <c r="EF32">
        <v>2.0020566090040005E+19</v>
      </c>
      <c r="EG32">
        <v>3.0040567E+19</v>
      </c>
      <c r="EH32" t="s">
        <v>314</v>
      </c>
      <c r="EI32" t="s">
        <v>314</v>
      </c>
      <c r="EJ32" t="s">
        <v>315</v>
      </c>
      <c r="EK32" t="s">
        <v>318</v>
      </c>
      <c r="EL32" t="s">
        <v>174</v>
      </c>
      <c r="EM32" t="s">
        <v>160</v>
      </c>
      <c r="EN32" t="s">
        <v>160</v>
      </c>
      <c r="EO32" t="s">
        <v>160</v>
      </c>
      <c r="EP32" t="s">
        <v>160</v>
      </c>
      <c r="EQ32" t="s">
        <v>160</v>
      </c>
      <c r="ER32" t="s">
        <v>160</v>
      </c>
      <c r="ES32" t="s">
        <v>160</v>
      </c>
      <c r="ET32" t="s">
        <v>160</v>
      </c>
      <c r="EU32" t="s">
        <v>160</v>
      </c>
      <c r="EV32">
        <v>4348.2700000000004</v>
      </c>
      <c r="EW32">
        <v>0</v>
      </c>
      <c r="EX32">
        <v>0</v>
      </c>
      <c r="EY32" t="s">
        <v>160</v>
      </c>
      <c r="EZ32" t="s">
        <v>175</v>
      </c>
      <c r="FA32" t="s">
        <v>160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9858074992</v>
      </c>
      <c r="D33" t="s">
        <v>146</v>
      </c>
      <c r="E33" t="s">
        <v>147</v>
      </c>
      <c r="F33" s="1" t="s">
        <v>148</v>
      </c>
      <c r="G33" t="s">
        <v>178</v>
      </c>
      <c r="H33" t="s">
        <v>179</v>
      </c>
      <c r="I33" t="s">
        <v>194</v>
      </c>
      <c r="J33" t="s">
        <v>181</v>
      </c>
      <c r="K33" t="s">
        <v>153</v>
      </c>
      <c r="L33" s="2">
        <v>0.5</v>
      </c>
      <c r="M33" s="2">
        <v>2350</v>
      </c>
      <c r="N33" s="2" t="s">
        <v>154</v>
      </c>
      <c r="O33" t="s">
        <v>195</v>
      </c>
      <c r="P33" t="s">
        <v>319</v>
      </c>
      <c r="Q33">
        <v>35056</v>
      </c>
      <c r="R33">
        <v>529664</v>
      </c>
      <c r="S33" s="1" t="s">
        <v>157</v>
      </c>
      <c r="T33" t="s">
        <v>144</v>
      </c>
      <c r="U33">
        <v>2624812396</v>
      </c>
      <c r="V33" s="2" t="s">
        <v>320</v>
      </c>
      <c r="W33" s="2" t="s">
        <v>320</v>
      </c>
      <c r="X33">
        <v>7474084</v>
      </c>
      <c r="Y33">
        <v>0</v>
      </c>
      <c r="Z33" t="s">
        <v>160</v>
      </c>
      <c r="AA33">
        <v>9858074992</v>
      </c>
      <c r="AB33">
        <v>123</v>
      </c>
      <c r="AC33" t="s">
        <v>161</v>
      </c>
      <c r="AD33" t="s">
        <v>162</v>
      </c>
      <c r="AE33" t="s">
        <v>163</v>
      </c>
      <c r="AF33" t="s">
        <v>181</v>
      </c>
      <c r="AG33">
        <v>5999</v>
      </c>
      <c r="AH33">
        <v>63</v>
      </c>
      <c r="AI33" t="s">
        <v>160</v>
      </c>
      <c r="AJ33">
        <v>200185</v>
      </c>
      <c r="AK33" t="s">
        <v>160</v>
      </c>
      <c r="AL33" t="s">
        <v>164</v>
      </c>
      <c r="AM33" t="s">
        <v>321</v>
      </c>
      <c r="AN33">
        <v>566</v>
      </c>
      <c r="AO33">
        <v>529664</v>
      </c>
      <c r="AP33">
        <v>566</v>
      </c>
      <c r="AQ33">
        <v>9858074992</v>
      </c>
      <c r="AR33">
        <v>9858074992</v>
      </c>
      <c r="AS33" t="s">
        <v>166</v>
      </c>
      <c r="AT33" t="s">
        <v>199</v>
      </c>
      <c r="AU33" t="s">
        <v>160</v>
      </c>
      <c r="AV33" t="s">
        <v>168</v>
      </c>
      <c r="AW33" s="2">
        <v>0.5</v>
      </c>
      <c r="AX33">
        <v>2350</v>
      </c>
      <c r="AY33">
        <v>2350</v>
      </c>
      <c r="AZ33" s="7">
        <f t="shared" si="0"/>
        <v>2350</v>
      </c>
      <c r="BA33" s="7">
        <v>350</v>
      </c>
      <c r="BB33" s="7">
        <f t="shared" si="1"/>
        <v>2000</v>
      </c>
      <c r="BC33" s="8">
        <f t="shared" si="2"/>
        <v>352.00000000000006</v>
      </c>
      <c r="BD33" s="9">
        <f t="shared" si="3"/>
        <v>1600</v>
      </c>
      <c r="BE33" s="10">
        <f t="shared" si="4"/>
        <v>48</v>
      </c>
      <c r="BF33" s="7">
        <v>250</v>
      </c>
      <c r="BG33" s="11">
        <f t="shared" si="5"/>
        <v>81.25</v>
      </c>
      <c r="BH33" s="11"/>
      <c r="BI33" s="12"/>
      <c r="BJ33" s="7">
        <f t="shared" si="6"/>
        <v>18.75</v>
      </c>
      <c r="BK33" t="s">
        <v>160</v>
      </c>
      <c r="BL33" t="s">
        <v>160</v>
      </c>
      <c r="BM33" t="s">
        <v>160</v>
      </c>
      <c r="BN33" t="s">
        <v>160</v>
      </c>
      <c r="BO33">
        <v>566</v>
      </c>
      <c r="BP33">
        <v>566</v>
      </c>
      <c r="BQ33">
        <v>2350</v>
      </c>
      <c r="BR33">
        <v>1000</v>
      </c>
      <c r="BS33">
        <v>11.75</v>
      </c>
      <c r="BT33">
        <v>0.88</v>
      </c>
      <c r="BU33">
        <v>0</v>
      </c>
      <c r="BV33">
        <v>2337.3688000000002</v>
      </c>
      <c r="BW33">
        <v>0</v>
      </c>
      <c r="BX33" t="s">
        <v>160</v>
      </c>
      <c r="BY33" t="s">
        <v>160</v>
      </c>
      <c r="BZ33">
        <v>0</v>
      </c>
      <c r="CA33">
        <v>0</v>
      </c>
      <c r="CB33" t="s">
        <v>169</v>
      </c>
      <c r="CC33">
        <v>4.7</v>
      </c>
      <c r="CD33" t="s">
        <v>160</v>
      </c>
      <c r="CE33">
        <v>0</v>
      </c>
      <c r="CF33">
        <v>0</v>
      </c>
      <c r="CG33" t="s">
        <v>160</v>
      </c>
      <c r="CH33">
        <v>0</v>
      </c>
      <c r="CI33">
        <v>0.2</v>
      </c>
      <c r="CJ33">
        <v>4.7</v>
      </c>
      <c r="CK33" t="s">
        <v>160</v>
      </c>
      <c r="CL33" t="s">
        <v>160</v>
      </c>
      <c r="CM33" t="s">
        <v>160</v>
      </c>
      <c r="CN33" t="s">
        <v>160</v>
      </c>
      <c r="CO33">
        <v>0</v>
      </c>
      <c r="CP33" t="s">
        <v>147</v>
      </c>
      <c r="CQ33">
        <v>30</v>
      </c>
      <c r="CR33">
        <v>1.41</v>
      </c>
      <c r="CS33">
        <v>0.11</v>
      </c>
      <c r="CT33">
        <v>2351.71</v>
      </c>
      <c r="CU33" t="s">
        <v>171</v>
      </c>
      <c r="CV33">
        <v>25</v>
      </c>
      <c r="CW33">
        <v>1.175</v>
      </c>
      <c r="CX33">
        <v>0.09</v>
      </c>
      <c r="CY33" t="s">
        <v>172</v>
      </c>
      <c r="CZ33">
        <v>7.5</v>
      </c>
      <c r="DA33">
        <v>0.35249999999999998</v>
      </c>
      <c r="DB33">
        <v>0.03</v>
      </c>
      <c r="DC33" t="s">
        <v>164</v>
      </c>
      <c r="DD33">
        <v>7.5</v>
      </c>
      <c r="DE33">
        <v>0.35249999999999998</v>
      </c>
      <c r="DF33">
        <v>0.03</v>
      </c>
      <c r="DG33">
        <v>0</v>
      </c>
      <c r="DH33">
        <v>3</v>
      </c>
      <c r="DI33">
        <v>0.23</v>
      </c>
      <c r="DJ33" t="s">
        <v>171</v>
      </c>
      <c r="DK33">
        <v>5</v>
      </c>
      <c r="DL33">
        <v>0.23499999999999999</v>
      </c>
      <c r="DM33">
        <v>0.02</v>
      </c>
      <c r="DN33" t="s">
        <v>171</v>
      </c>
      <c r="DO33">
        <v>25</v>
      </c>
      <c r="DP33">
        <v>1.175</v>
      </c>
      <c r="DQ33">
        <v>0.09</v>
      </c>
      <c r="DR33" t="s">
        <v>160</v>
      </c>
      <c r="DS33">
        <v>0</v>
      </c>
      <c r="DT33">
        <v>0</v>
      </c>
      <c r="DU33" t="s">
        <v>160</v>
      </c>
      <c r="DV33">
        <v>0</v>
      </c>
      <c r="DW33">
        <v>0</v>
      </c>
      <c r="DX33" t="s">
        <v>160</v>
      </c>
      <c r="DY33" t="s">
        <v>160</v>
      </c>
      <c r="DZ33" t="s">
        <v>160</v>
      </c>
      <c r="EA33" t="s">
        <v>160</v>
      </c>
      <c r="EB33">
        <v>0</v>
      </c>
      <c r="EC33">
        <v>0</v>
      </c>
      <c r="ED33">
        <v>7.05</v>
      </c>
      <c r="EE33">
        <v>0.51</v>
      </c>
      <c r="EF33">
        <v>2.0020566090040005E+19</v>
      </c>
      <c r="EG33">
        <v>3.0040567E+19</v>
      </c>
      <c r="EH33" t="s">
        <v>320</v>
      </c>
      <c r="EI33" t="s">
        <v>320</v>
      </c>
      <c r="EJ33" t="s">
        <v>321</v>
      </c>
      <c r="EK33" t="s">
        <v>322</v>
      </c>
      <c r="EL33" t="s">
        <v>174</v>
      </c>
      <c r="EM33" t="s">
        <v>160</v>
      </c>
      <c r="EN33" t="s">
        <v>160</v>
      </c>
      <c r="EO33" t="s">
        <v>160</v>
      </c>
      <c r="EP33" t="s">
        <v>160</v>
      </c>
      <c r="EQ33" t="s">
        <v>160</v>
      </c>
      <c r="ER33" t="s">
        <v>160</v>
      </c>
      <c r="ES33" t="s">
        <v>160</v>
      </c>
      <c r="ET33" t="s">
        <v>160</v>
      </c>
      <c r="EU33" t="s">
        <v>160</v>
      </c>
      <c r="EV33">
        <v>2351.71</v>
      </c>
      <c r="EW33">
        <v>0</v>
      </c>
      <c r="EX33">
        <v>0</v>
      </c>
      <c r="EY33" t="s">
        <v>160</v>
      </c>
      <c r="EZ33" t="s">
        <v>175</v>
      </c>
      <c r="FA33" t="s">
        <v>160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9857162445</v>
      </c>
      <c r="D34" t="s">
        <v>146</v>
      </c>
      <c r="E34" t="s">
        <v>184</v>
      </c>
      <c r="F34" s="1" t="s">
        <v>177</v>
      </c>
      <c r="G34" t="s">
        <v>178</v>
      </c>
      <c r="H34" t="s">
        <v>179</v>
      </c>
      <c r="I34" t="s">
        <v>180</v>
      </c>
      <c r="J34" t="s">
        <v>323</v>
      </c>
      <c r="K34" t="s">
        <v>153</v>
      </c>
      <c r="L34" s="2">
        <v>0.5</v>
      </c>
      <c r="M34" s="2">
        <v>2350</v>
      </c>
      <c r="N34" s="2" t="s">
        <v>154</v>
      </c>
      <c r="O34" t="s">
        <v>324</v>
      </c>
      <c r="P34" t="s">
        <v>325</v>
      </c>
      <c r="Q34">
        <v>35054</v>
      </c>
      <c r="R34">
        <v>477969</v>
      </c>
      <c r="S34" s="1" t="s">
        <v>184</v>
      </c>
      <c r="T34" t="s">
        <v>144</v>
      </c>
      <c r="U34">
        <v>2624413768</v>
      </c>
      <c r="V34" s="2" t="s">
        <v>326</v>
      </c>
      <c r="W34" s="2" t="s">
        <v>326</v>
      </c>
      <c r="X34">
        <v>4633635</v>
      </c>
      <c r="Y34">
        <v>0</v>
      </c>
      <c r="Z34" t="s">
        <v>160</v>
      </c>
      <c r="AA34">
        <v>9857162445</v>
      </c>
      <c r="AB34">
        <v>123</v>
      </c>
      <c r="AC34" t="s">
        <v>161</v>
      </c>
      <c r="AD34" t="s">
        <v>162</v>
      </c>
      <c r="AE34" t="s">
        <v>163</v>
      </c>
      <c r="AF34" t="s">
        <v>323</v>
      </c>
      <c r="AG34">
        <v>5999</v>
      </c>
      <c r="AH34">
        <v>44</v>
      </c>
      <c r="AI34" t="s">
        <v>160</v>
      </c>
      <c r="AJ34">
        <v>200185</v>
      </c>
      <c r="AK34" t="s">
        <v>160</v>
      </c>
      <c r="AL34" t="s">
        <v>164</v>
      </c>
      <c r="AM34" t="s">
        <v>327</v>
      </c>
      <c r="AN34">
        <v>566</v>
      </c>
      <c r="AO34">
        <v>727443</v>
      </c>
      <c r="AP34">
        <v>566</v>
      </c>
      <c r="AQ34">
        <v>9857162445</v>
      </c>
      <c r="AR34">
        <v>9857162445</v>
      </c>
      <c r="AS34" t="s">
        <v>154</v>
      </c>
      <c r="AT34" t="s">
        <v>328</v>
      </c>
      <c r="AU34" t="s">
        <v>160</v>
      </c>
      <c r="AV34" t="s">
        <v>329</v>
      </c>
      <c r="AW34" s="2">
        <v>0.5</v>
      </c>
      <c r="AX34">
        <v>2350</v>
      </c>
      <c r="AY34">
        <v>2350</v>
      </c>
      <c r="AZ34" s="7">
        <f t="shared" si="0"/>
        <v>2350</v>
      </c>
      <c r="BA34" s="7">
        <v>350</v>
      </c>
      <c r="BB34" s="7">
        <f t="shared" si="1"/>
        <v>2000</v>
      </c>
      <c r="BC34" s="8">
        <f t="shared" si="2"/>
        <v>352.00000000000006</v>
      </c>
      <c r="BD34" s="9">
        <f t="shared" si="3"/>
        <v>1600</v>
      </c>
      <c r="BE34" s="10">
        <f t="shared" si="4"/>
        <v>48</v>
      </c>
      <c r="BF34" s="7">
        <v>250</v>
      </c>
      <c r="BG34" s="11">
        <f t="shared" si="5"/>
        <v>81.25</v>
      </c>
      <c r="BH34" s="11"/>
      <c r="BI34" s="12"/>
      <c r="BJ34" s="7">
        <f t="shared" si="6"/>
        <v>18.75</v>
      </c>
      <c r="BK34" t="s">
        <v>160</v>
      </c>
      <c r="BL34" t="s">
        <v>160</v>
      </c>
      <c r="BM34" t="s">
        <v>160</v>
      </c>
      <c r="BN34" t="s">
        <v>160</v>
      </c>
      <c r="BO34">
        <v>566</v>
      </c>
      <c r="BP34">
        <v>566</v>
      </c>
      <c r="BQ34">
        <v>2350</v>
      </c>
      <c r="BR34">
        <v>1000</v>
      </c>
      <c r="BS34">
        <v>11.75</v>
      </c>
      <c r="BT34">
        <v>0.88</v>
      </c>
      <c r="BU34">
        <v>0</v>
      </c>
      <c r="BV34">
        <v>2337.3688000000002</v>
      </c>
      <c r="BW34">
        <v>0</v>
      </c>
      <c r="BX34" t="s">
        <v>160</v>
      </c>
      <c r="BY34" t="s">
        <v>160</v>
      </c>
      <c r="BZ34">
        <v>0</v>
      </c>
      <c r="CA34">
        <v>0</v>
      </c>
      <c r="CB34" t="s">
        <v>169</v>
      </c>
      <c r="CC34">
        <v>4.7</v>
      </c>
      <c r="CD34" t="s">
        <v>160</v>
      </c>
      <c r="CE34">
        <v>0</v>
      </c>
      <c r="CF34">
        <v>0</v>
      </c>
      <c r="CG34" t="s">
        <v>160</v>
      </c>
      <c r="CH34">
        <v>0</v>
      </c>
      <c r="CI34">
        <v>0.2</v>
      </c>
      <c r="CJ34">
        <v>4.7</v>
      </c>
      <c r="CK34" t="s">
        <v>160</v>
      </c>
      <c r="CL34" t="s">
        <v>160</v>
      </c>
      <c r="CM34" t="s">
        <v>160</v>
      </c>
      <c r="CN34" t="s">
        <v>160</v>
      </c>
      <c r="CO34">
        <v>0</v>
      </c>
      <c r="CP34" t="s">
        <v>184</v>
      </c>
      <c r="CQ34">
        <v>30</v>
      </c>
      <c r="CR34">
        <v>1.41</v>
      </c>
      <c r="CS34">
        <v>0.11</v>
      </c>
      <c r="CT34">
        <v>2353.86</v>
      </c>
      <c r="CU34" t="s">
        <v>171</v>
      </c>
      <c r="CV34">
        <v>25</v>
      </c>
      <c r="CW34">
        <v>1.175</v>
      </c>
      <c r="CX34">
        <v>0.09</v>
      </c>
      <c r="CY34" t="s">
        <v>172</v>
      </c>
      <c r="CZ34">
        <v>7.5</v>
      </c>
      <c r="DA34">
        <v>0.35249999999999998</v>
      </c>
      <c r="DB34">
        <v>0.03</v>
      </c>
      <c r="DC34" t="s">
        <v>164</v>
      </c>
      <c r="DD34">
        <v>7.5</v>
      </c>
      <c r="DE34">
        <v>0.35249999999999998</v>
      </c>
      <c r="DF34">
        <v>0.03</v>
      </c>
      <c r="DG34">
        <v>0</v>
      </c>
      <c r="DH34">
        <v>5</v>
      </c>
      <c r="DI34">
        <v>0.38</v>
      </c>
      <c r="DJ34" t="s">
        <v>171</v>
      </c>
      <c r="DK34">
        <v>5</v>
      </c>
      <c r="DL34">
        <v>0.23499999999999999</v>
      </c>
      <c r="DM34">
        <v>0.02</v>
      </c>
      <c r="DN34" t="s">
        <v>171</v>
      </c>
      <c r="DO34">
        <v>25</v>
      </c>
      <c r="DP34">
        <v>1.175</v>
      </c>
      <c r="DQ34">
        <v>0.09</v>
      </c>
      <c r="DR34" t="s">
        <v>160</v>
      </c>
      <c r="DS34">
        <v>0</v>
      </c>
      <c r="DT34">
        <v>0</v>
      </c>
      <c r="DU34" t="s">
        <v>160</v>
      </c>
      <c r="DV34">
        <v>0</v>
      </c>
      <c r="DW34">
        <v>0</v>
      </c>
      <c r="DX34" t="s">
        <v>160</v>
      </c>
      <c r="DY34" t="s">
        <v>160</v>
      </c>
      <c r="DZ34" t="s">
        <v>160</v>
      </c>
      <c r="EA34" t="s">
        <v>160</v>
      </c>
      <c r="EB34">
        <v>0</v>
      </c>
      <c r="EC34">
        <v>0</v>
      </c>
      <c r="ED34">
        <v>7.05</v>
      </c>
      <c r="EE34">
        <v>0.51</v>
      </c>
      <c r="EF34">
        <v>2.0020566090040005E+19</v>
      </c>
      <c r="EG34">
        <v>3.0040566E+19</v>
      </c>
      <c r="EH34" t="s">
        <v>326</v>
      </c>
      <c r="EI34" t="s">
        <v>326</v>
      </c>
      <c r="EJ34" t="s">
        <v>327</v>
      </c>
      <c r="EK34" t="s">
        <v>330</v>
      </c>
      <c r="EL34" t="s">
        <v>174</v>
      </c>
      <c r="EM34" t="s">
        <v>160</v>
      </c>
      <c r="EN34" t="s">
        <v>160</v>
      </c>
      <c r="EO34" t="s">
        <v>160</v>
      </c>
      <c r="EP34" t="s">
        <v>160</v>
      </c>
      <c r="EQ34" t="s">
        <v>160</v>
      </c>
      <c r="ER34" t="s">
        <v>160</v>
      </c>
      <c r="ES34" t="s">
        <v>160</v>
      </c>
      <c r="ET34" t="s">
        <v>160</v>
      </c>
      <c r="EU34" t="s">
        <v>160</v>
      </c>
      <c r="EV34">
        <v>2353.86</v>
      </c>
      <c r="EW34">
        <v>0</v>
      </c>
      <c r="EX34">
        <v>0</v>
      </c>
      <c r="EY34" t="s">
        <v>160</v>
      </c>
      <c r="EZ34" t="s">
        <v>175</v>
      </c>
      <c r="FA34" t="s">
        <v>160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9856863271</v>
      </c>
      <c r="D35" t="s">
        <v>146</v>
      </c>
      <c r="E35" t="s">
        <v>176</v>
      </c>
      <c r="F35" s="1" t="s">
        <v>177</v>
      </c>
      <c r="G35" t="s">
        <v>178</v>
      </c>
      <c r="H35" t="s">
        <v>179</v>
      </c>
      <c r="I35" t="s">
        <v>180</v>
      </c>
      <c r="J35" t="s">
        <v>181</v>
      </c>
      <c r="K35" t="s">
        <v>153</v>
      </c>
      <c r="L35" s="2">
        <v>0.5</v>
      </c>
      <c r="M35" s="2">
        <v>2350</v>
      </c>
      <c r="N35" s="2" t="s">
        <v>154</v>
      </c>
      <c r="O35" t="s">
        <v>331</v>
      </c>
      <c r="P35" t="s">
        <v>332</v>
      </c>
      <c r="Q35">
        <v>35054</v>
      </c>
      <c r="R35">
        <v>208169</v>
      </c>
      <c r="S35" s="1" t="s">
        <v>184</v>
      </c>
      <c r="T35" t="s">
        <v>144</v>
      </c>
      <c r="U35">
        <v>2624382009</v>
      </c>
      <c r="V35" s="2" t="s">
        <v>333</v>
      </c>
      <c r="W35" s="2" t="s">
        <v>333</v>
      </c>
      <c r="X35">
        <v>8271374</v>
      </c>
      <c r="Y35">
        <v>0</v>
      </c>
      <c r="Z35" t="s">
        <v>160</v>
      </c>
      <c r="AA35">
        <v>9856863271</v>
      </c>
      <c r="AB35">
        <v>123</v>
      </c>
      <c r="AC35" t="s">
        <v>161</v>
      </c>
      <c r="AD35" t="s">
        <v>162</v>
      </c>
      <c r="AE35" t="s">
        <v>163</v>
      </c>
      <c r="AF35" t="s">
        <v>181</v>
      </c>
      <c r="AG35">
        <v>5999</v>
      </c>
      <c r="AH35">
        <v>44</v>
      </c>
      <c r="AI35" t="s">
        <v>160</v>
      </c>
      <c r="AJ35">
        <v>200185</v>
      </c>
      <c r="AK35" t="s">
        <v>160</v>
      </c>
      <c r="AL35" t="s">
        <v>164</v>
      </c>
      <c r="AM35" t="s">
        <v>334</v>
      </c>
      <c r="AN35">
        <v>566</v>
      </c>
      <c r="AO35">
        <v>208169</v>
      </c>
      <c r="AP35">
        <v>566</v>
      </c>
      <c r="AQ35">
        <v>9856863271</v>
      </c>
      <c r="AR35">
        <v>9856863271</v>
      </c>
      <c r="AS35" t="s">
        <v>166</v>
      </c>
      <c r="AT35" t="s">
        <v>335</v>
      </c>
      <c r="AU35" t="s">
        <v>160</v>
      </c>
      <c r="AV35" t="s">
        <v>188</v>
      </c>
      <c r="AW35" s="2">
        <v>0.5</v>
      </c>
      <c r="AX35">
        <v>2350</v>
      </c>
      <c r="AY35">
        <v>2350</v>
      </c>
      <c r="AZ35" s="7">
        <f t="shared" si="0"/>
        <v>2350</v>
      </c>
      <c r="BA35" s="7">
        <v>350</v>
      </c>
      <c r="BB35" s="7">
        <f t="shared" si="1"/>
        <v>2000</v>
      </c>
      <c r="BC35" s="8">
        <f t="shared" si="2"/>
        <v>352.00000000000006</v>
      </c>
      <c r="BD35" s="9">
        <f t="shared" si="3"/>
        <v>1600</v>
      </c>
      <c r="BE35" s="10">
        <f t="shared" si="4"/>
        <v>48</v>
      </c>
      <c r="BF35" s="7">
        <v>250</v>
      </c>
      <c r="BG35" s="11">
        <f t="shared" si="5"/>
        <v>81.25</v>
      </c>
      <c r="BH35" s="11"/>
      <c r="BI35" s="12"/>
      <c r="BJ35" s="7">
        <f t="shared" si="6"/>
        <v>18.75</v>
      </c>
      <c r="BK35" t="s">
        <v>160</v>
      </c>
      <c r="BL35" t="s">
        <v>160</v>
      </c>
      <c r="BM35" t="s">
        <v>160</v>
      </c>
      <c r="BN35" t="s">
        <v>160</v>
      </c>
      <c r="BO35">
        <v>566</v>
      </c>
      <c r="BP35">
        <v>566</v>
      </c>
      <c r="BQ35">
        <v>2350</v>
      </c>
      <c r="BR35">
        <v>1000</v>
      </c>
      <c r="BS35">
        <v>11.75</v>
      </c>
      <c r="BT35">
        <v>0.88</v>
      </c>
      <c r="BU35">
        <v>0</v>
      </c>
      <c r="BV35">
        <v>2337.3688000000002</v>
      </c>
      <c r="BW35">
        <v>0</v>
      </c>
      <c r="BX35" t="s">
        <v>160</v>
      </c>
      <c r="BY35" t="s">
        <v>160</v>
      </c>
      <c r="BZ35">
        <v>0</v>
      </c>
      <c r="CA35">
        <v>0</v>
      </c>
      <c r="CB35" t="s">
        <v>169</v>
      </c>
      <c r="CC35">
        <v>4.7</v>
      </c>
      <c r="CD35" t="s">
        <v>160</v>
      </c>
      <c r="CE35">
        <v>0</v>
      </c>
      <c r="CF35">
        <v>0</v>
      </c>
      <c r="CG35" t="s">
        <v>160</v>
      </c>
      <c r="CH35">
        <v>0</v>
      </c>
      <c r="CI35">
        <v>0.2</v>
      </c>
      <c r="CJ35">
        <v>4.7</v>
      </c>
      <c r="CK35" t="s">
        <v>160</v>
      </c>
      <c r="CL35" t="s">
        <v>160</v>
      </c>
      <c r="CM35" t="s">
        <v>160</v>
      </c>
      <c r="CN35" t="s">
        <v>160</v>
      </c>
      <c r="CO35">
        <v>0</v>
      </c>
      <c r="CP35" t="s">
        <v>176</v>
      </c>
      <c r="CQ35">
        <v>30</v>
      </c>
      <c r="CR35">
        <v>1.41</v>
      </c>
      <c r="CS35">
        <v>0.11</v>
      </c>
      <c r="CT35">
        <v>2348.48</v>
      </c>
      <c r="CU35" t="s">
        <v>171</v>
      </c>
      <c r="CV35">
        <v>25</v>
      </c>
      <c r="CW35">
        <v>1.175</v>
      </c>
      <c r="CX35">
        <v>0.09</v>
      </c>
      <c r="CY35" t="s">
        <v>172</v>
      </c>
      <c r="CZ35">
        <v>7.5</v>
      </c>
      <c r="DA35">
        <v>0.35249999999999998</v>
      </c>
      <c r="DB35">
        <v>0.03</v>
      </c>
      <c r="DC35" t="s">
        <v>164</v>
      </c>
      <c r="DD35">
        <v>7.5</v>
      </c>
      <c r="DE35">
        <v>0.35249999999999998</v>
      </c>
      <c r="DF35">
        <v>0.03</v>
      </c>
      <c r="DG35">
        <v>0</v>
      </c>
      <c r="DH35">
        <v>0</v>
      </c>
      <c r="DI35">
        <v>0</v>
      </c>
      <c r="DJ35" t="s">
        <v>171</v>
      </c>
      <c r="DK35">
        <v>5</v>
      </c>
      <c r="DL35">
        <v>0.23499999999999999</v>
      </c>
      <c r="DM35">
        <v>0.02</v>
      </c>
      <c r="DN35" t="s">
        <v>171</v>
      </c>
      <c r="DO35">
        <v>25</v>
      </c>
      <c r="DP35">
        <v>1.175</v>
      </c>
      <c r="DQ35">
        <v>0.09</v>
      </c>
      <c r="DR35" t="s">
        <v>160</v>
      </c>
      <c r="DS35">
        <v>0</v>
      </c>
      <c r="DT35">
        <v>0</v>
      </c>
      <c r="DU35" t="s">
        <v>160</v>
      </c>
      <c r="DV35">
        <v>0</v>
      </c>
      <c r="DW35">
        <v>0</v>
      </c>
      <c r="DX35" t="s">
        <v>160</v>
      </c>
      <c r="DY35" t="s">
        <v>160</v>
      </c>
      <c r="DZ35" t="s">
        <v>160</v>
      </c>
      <c r="EA35" t="s">
        <v>160</v>
      </c>
      <c r="EB35">
        <v>0</v>
      </c>
      <c r="EC35">
        <v>0</v>
      </c>
      <c r="ED35">
        <v>7.05</v>
      </c>
      <c r="EE35">
        <v>0.51</v>
      </c>
      <c r="EF35">
        <v>2.0020566090040005E+19</v>
      </c>
      <c r="EG35">
        <v>3.0040567E+19</v>
      </c>
      <c r="EH35" t="s">
        <v>333</v>
      </c>
      <c r="EI35" t="s">
        <v>333</v>
      </c>
      <c r="EJ35" t="s">
        <v>334</v>
      </c>
      <c r="EK35" t="s">
        <v>336</v>
      </c>
      <c r="EL35" t="s">
        <v>174</v>
      </c>
      <c r="EM35" t="s">
        <v>160</v>
      </c>
      <c r="EN35" t="s">
        <v>160</v>
      </c>
      <c r="EO35" t="s">
        <v>160</v>
      </c>
      <c r="EP35" t="s">
        <v>160</v>
      </c>
      <c r="EQ35" t="s">
        <v>160</v>
      </c>
      <c r="ER35" t="s">
        <v>160</v>
      </c>
      <c r="ES35" t="s">
        <v>160</v>
      </c>
      <c r="ET35" t="s">
        <v>160</v>
      </c>
      <c r="EU35" t="s">
        <v>160</v>
      </c>
      <c r="EV35">
        <v>2348.48</v>
      </c>
      <c r="EW35">
        <v>0</v>
      </c>
      <c r="EX35">
        <v>0</v>
      </c>
      <c r="EY35" t="s">
        <v>160</v>
      </c>
      <c r="EZ35" t="s">
        <v>175</v>
      </c>
      <c r="FA35" t="s">
        <v>160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9859721637</v>
      </c>
      <c r="D36" t="s">
        <v>146</v>
      </c>
      <c r="E36" t="s">
        <v>147</v>
      </c>
      <c r="F36" s="1" t="s">
        <v>148</v>
      </c>
      <c r="G36" t="s">
        <v>178</v>
      </c>
      <c r="H36" t="s">
        <v>179</v>
      </c>
      <c r="I36" t="s">
        <v>194</v>
      </c>
      <c r="J36" t="s">
        <v>181</v>
      </c>
      <c r="K36" t="s">
        <v>153</v>
      </c>
      <c r="L36" s="2">
        <v>0.5</v>
      </c>
      <c r="M36" s="2">
        <v>2350</v>
      </c>
      <c r="N36" s="2" t="s">
        <v>154</v>
      </c>
      <c r="O36" t="s">
        <v>195</v>
      </c>
      <c r="P36" t="s">
        <v>337</v>
      </c>
      <c r="Q36">
        <v>35056</v>
      </c>
      <c r="R36">
        <v>565686</v>
      </c>
      <c r="S36" s="1" t="s">
        <v>157</v>
      </c>
      <c r="T36" t="s">
        <v>144</v>
      </c>
      <c r="U36">
        <v>2624925407</v>
      </c>
      <c r="V36" s="2" t="s">
        <v>338</v>
      </c>
      <c r="W36" s="2" t="s">
        <v>338</v>
      </c>
      <c r="X36">
        <v>7474084</v>
      </c>
      <c r="Y36">
        <v>0</v>
      </c>
      <c r="Z36" t="s">
        <v>160</v>
      </c>
      <c r="AA36">
        <v>9859721637</v>
      </c>
      <c r="AB36">
        <v>123</v>
      </c>
      <c r="AC36" t="s">
        <v>161</v>
      </c>
      <c r="AD36" t="s">
        <v>162</v>
      </c>
      <c r="AE36" t="s">
        <v>163</v>
      </c>
      <c r="AF36" t="s">
        <v>181</v>
      </c>
      <c r="AG36">
        <v>5999</v>
      </c>
      <c r="AH36">
        <v>63</v>
      </c>
      <c r="AI36" t="s">
        <v>160</v>
      </c>
      <c r="AJ36">
        <v>200185</v>
      </c>
      <c r="AK36" t="s">
        <v>160</v>
      </c>
      <c r="AL36" t="s">
        <v>164</v>
      </c>
      <c r="AM36" t="s">
        <v>339</v>
      </c>
      <c r="AN36">
        <v>566</v>
      </c>
      <c r="AO36">
        <v>565686</v>
      </c>
      <c r="AP36">
        <v>566</v>
      </c>
      <c r="AQ36">
        <v>9859721637</v>
      </c>
      <c r="AR36">
        <v>9859721637</v>
      </c>
      <c r="AS36" t="s">
        <v>166</v>
      </c>
      <c r="AT36" t="s">
        <v>199</v>
      </c>
      <c r="AU36" t="s">
        <v>160</v>
      </c>
      <c r="AV36" t="s">
        <v>168</v>
      </c>
      <c r="AW36" s="2">
        <v>0.5</v>
      </c>
      <c r="AX36">
        <v>2350</v>
      </c>
      <c r="AY36">
        <v>2350</v>
      </c>
      <c r="AZ36" s="7">
        <f t="shared" si="0"/>
        <v>2350</v>
      </c>
      <c r="BA36" s="7">
        <v>350</v>
      </c>
      <c r="BB36" s="7">
        <f t="shared" si="1"/>
        <v>2000</v>
      </c>
      <c r="BC36" s="8">
        <f t="shared" si="2"/>
        <v>352.00000000000006</v>
      </c>
      <c r="BD36" s="9">
        <f t="shared" si="3"/>
        <v>1600</v>
      </c>
      <c r="BE36" s="10">
        <f t="shared" si="4"/>
        <v>48</v>
      </c>
      <c r="BF36" s="7">
        <v>250</v>
      </c>
      <c r="BG36" s="11">
        <f t="shared" si="5"/>
        <v>81.25</v>
      </c>
      <c r="BH36" s="11"/>
      <c r="BI36" s="12"/>
      <c r="BJ36" s="7">
        <f t="shared" si="6"/>
        <v>18.75</v>
      </c>
      <c r="BK36" t="s">
        <v>160</v>
      </c>
      <c r="BL36" t="s">
        <v>160</v>
      </c>
      <c r="BM36" t="s">
        <v>160</v>
      </c>
      <c r="BN36" t="s">
        <v>160</v>
      </c>
      <c r="BO36">
        <v>566</v>
      </c>
      <c r="BP36">
        <v>566</v>
      </c>
      <c r="BQ36">
        <v>2350</v>
      </c>
      <c r="BR36">
        <v>1000</v>
      </c>
      <c r="BS36">
        <v>11.75</v>
      </c>
      <c r="BT36">
        <v>0.88</v>
      </c>
      <c r="BU36">
        <v>0</v>
      </c>
      <c r="BV36">
        <v>2337.3688000000002</v>
      </c>
      <c r="BW36">
        <v>0</v>
      </c>
      <c r="BX36" t="s">
        <v>160</v>
      </c>
      <c r="BY36" t="s">
        <v>160</v>
      </c>
      <c r="BZ36">
        <v>0</v>
      </c>
      <c r="CA36">
        <v>0</v>
      </c>
      <c r="CB36" t="s">
        <v>169</v>
      </c>
      <c r="CC36">
        <v>4.7</v>
      </c>
      <c r="CD36" t="s">
        <v>160</v>
      </c>
      <c r="CE36">
        <v>0</v>
      </c>
      <c r="CF36">
        <v>0</v>
      </c>
      <c r="CG36" t="s">
        <v>160</v>
      </c>
      <c r="CH36">
        <v>0</v>
      </c>
      <c r="CI36">
        <v>0.2</v>
      </c>
      <c r="CJ36">
        <v>4.7</v>
      </c>
      <c r="CK36" t="s">
        <v>160</v>
      </c>
      <c r="CL36" t="s">
        <v>160</v>
      </c>
      <c r="CM36" t="s">
        <v>160</v>
      </c>
      <c r="CN36" t="s">
        <v>160</v>
      </c>
      <c r="CO36">
        <v>0</v>
      </c>
      <c r="CP36" t="s">
        <v>147</v>
      </c>
      <c r="CQ36">
        <v>30</v>
      </c>
      <c r="CR36">
        <v>1.41</v>
      </c>
      <c r="CS36">
        <v>0.11</v>
      </c>
      <c r="CT36">
        <v>2351.71</v>
      </c>
      <c r="CU36" t="s">
        <v>171</v>
      </c>
      <c r="CV36">
        <v>25</v>
      </c>
      <c r="CW36">
        <v>1.175</v>
      </c>
      <c r="CX36">
        <v>0.09</v>
      </c>
      <c r="CY36" t="s">
        <v>172</v>
      </c>
      <c r="CZ36">
        <v>7.5</v>
      </c>
      <c r="DA36">
        <v>0.35249999999999998</v>
      </c>
      <c r="DB36">
        <v>0.03</v>
      </c>
      <c r="DC36" t="s">
        <v>164</v>
      </c>
      <c r="DD36">
        <v>7.5</v>
      </c>
      <c r="DE36">
        <v>0.35249999999999998</v>
      </c>
      <c r="DF36">
        <v>0.03</v>
      </c>
      <c r="DG36">
        <v>0</v>
      </c>
      <c r="DH36">
        <v>3</v>
      </c>
      <c r="DI36">
        <v>0.23</v>
      </c>
      <c r="DJ36" t="s">
        <v>171</v>
      </c>
      <c r="DK36">
        <v>5</v>
      </c>
      <c r="DL36">
        <v>0.23499999999999999</v>
      </c>
      <c r="DM36">
        <v>0.02</v>
      </c>
      <c r="DN36" t="s">
        <v>171</v>
      </c>
      <c r="DO36">
        <v>25</v>
      </c>
      <c r="DP36">
        <v>1.175</v>
      </c>
      <c r="DQ36">
        <v>0.09</v>
      </c>
      <c r="DR36" t="s">
        <v>160</v>
      </c>
      <c r="DS36">
        <v>0</v>
      </c>
      <c r="DT36">
        <v>0</v>
      </c>
      <c r="DU36" t="s">
        <v>160</v>
      </c>
      <c r="DV36">
        <v>0</v>
      </c>
      <c r="DW36">
        <v>0</v>
      </c>
      <c r="DX36" t="s">
        <v>160</v>
      </c>
      <c r="DY36" t="s">
        <v>160</v>
      </c>
      <c r="DZ36" t="s">
        <v>160</v>
      </c>
      <c r="EA36" t="s">
        <v>160</v>
      </c>
      <c r="EB36">
        <v>0</v>
      </c>
      <c r="EC36">
        <v>0</v>
      </c>
      <c r="ED36">
        <v>7.05</v>
      </c>
      <c r="EE36">
        <v>0.51</v>
      </c>
      <c r="EF36">
        <v>2.0020566090040005E+19</v>
      </c>
      <c r="EG36">
        <v>3.0040567E+19</v>
      </c>
      <c r="EH36" t="s">
        <v>338</v>
      </c>
      <c r="EI36" t="s">
        <v>338</v>
      </c>
      <c r="EJ36" t="s">
        <v>339</v>
      </c>
      <c r="EK36" t="s">
        <v>340</v>
      </c>
      <c r="EL36" t="s">
        <v>174</v>
      </c>
      <c r="EM36" t="s">
        <v>160</v>
      </c>
      <c r="EN36" t="s">
        <v>160</v>
      </c>
      <c r="EO36" t="s">
        <v>160</v>
      </c>
      <c r="EP36" t="s">
        <v>160</v>
      </c>
      <c r="EQ36" t="s">
        <v>160</v>
      </c>
      <c r="ER36" t="s">
        <v>160</v>
      </c>
      <c r="ES36" t="s">
        <v>160</v>
      </c>
      <c r="ET36" t="s">
        <v>160</v>
      </c>
      <c r="EU36" t="s">
        <v>160</v>
      </c>
      <c r="EV36">
        <v>2351.71</v>
      </c>
      <c r="EW36">
        <v>0</v>
      </c>
      <c r="EX36">
        <v>0</v>
      </c>
      <c r="EY36" t="s">
        <v>160</v>
      </c>
      <c r="EZ36" t="s">
        <v>175</v>
      </c>
      <c r="FA36" t="s">
        <v>160</v>
      </c>
      <c r="FB36">
        <v>0</v>
      </c>
      <c r="FC36">
        <v>0</v>
      </c>
    </row>
  </sheetData>
  <autoFilter ref="A1:FC36" xr:uid="{C89F763C-6714-4F81-A57F-58F7EB80855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EC79-E6EA-4E5B-B685-9E425F01D21D}">
  <dimension ref="A1:EV2"/>
  <sheetViews>
    <sheetView topLeftCell="AO1" workbookViewId="0">
      <selection activeCell="BB2" activeCellId="2" sqref="AZ2 BA2 BB2"/>
    </sheetView>
  </sheetViews>
  <sheetFormatPr defaultRowHeight="15" x14ac:dyDescent="0.25"/>
  <cols>
    <col min="52" max="52" width="20.42578125" style="18" bestFit="1" customWidth="1"/>
    <col min="53" max="53" width="21.28515625" style="18" bestFit="1" customWidth="1"/>
    <col min="54" max="55" width="17.28515625" style="18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6" t="s">
        <v>344</v>
      </c>
      <c r="BA1" s="16" t="s">
        <v>363</v>
      </c>
      <c r="BB1" s="16" t="s">
        <v>346</v>
      </c>
      <c r="BC1" s="16" t="s">
        <v>351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9858170089</v>
      </c>
      <c r="D2" t="s">
        <v>146</v>
      </c>
      <c r="E2" t="s">
        <v>147</v>
      </c>
      <c r="F2" s="1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2">
        <v>0.5</v>
      </c>
      <c r="M2" s="2">
        <v>150000</v>
      </c>
      <c r="N2" s="2" t="s">
        <v>154</v>
      </c>
      <c r="O2" t="s">
        <v>155</v>
      </c>
      <c r="P2" t="s">
        <v>156</v>
      </c>
      <c r="Q2">
        <v>35056</v>
      </c>
      <c r="R2">
        <v>531604</v>
      </c>
      <c r="S2" s="1" t="s">
        <v>157</v>
      </c>
      <c r="T2" t="s">
        <v>144</v>
      </c>
      <c r="U2">
        <v>2624824721</v>
      </c>
      <c r="V2" s="2" t="s">
        <v>158</v>
      </c>
      <c r="W2" s="2" t="s">
        <v>159</v>
      </c>
      <c r="X2">
        <v>7474084</v>
      </c>
      <c r="Y2">
        <v>0</v>
      </c>
      <c r="Z2" t="s">
        <v>160</v>
      </c>
      <c r="AA2">
        <v>9858170089</v>
      </c>
      <c r="AB2">
        <v>123</v>
      </c>
      <c r="AC2" t="s">
        <v>161</v>
      </c>
      <c r="AD2" t="s">
        <v>162</v>
      </c>
      <c r="AE2" t="s">
        <v>163</v>
      </c>
      <c r="AF2" t="s">
        <v>152</v>
      </c>
      <c r="AG2">
        <v>5999</v>
      </c>
      <c r="AH2">
        <v>63</v>
      </c>
      <c r="AI2" t="s">
        <v>160</v>
      </c>
      <c r="AJ2">
        <v>200261</v>
      </c>
      <c r="AK2" t="s">
        <v>160</v>
      </c>
      <c r="AL2" t="s">
        <v>164</v>
      </c>
      <c r="AM2" t="s">
        <v>165</v>
      </c>
      <c r="AN2">
        <v>566</v>
      </c>
      <c r="AO2">
        <v>531604</v>
      </c>
      <c r="AP2">
        <v>566</v>
      </c>
      <c r="AQ2">
        <v>9858170089</v>
      </c>
      <c r="AR2">
        <v>9858170089</v>
      </c>
      <c r="AS2" t="s">
        <v>166</v>
      </c>
      <c r="AT2" t="s">
        <v>167</v>
      </c>
      <c r="AU2" t="s">
        <v>160</v>
      </c>
      <c r="AV2" t="s">
        <v>168</v>
      </c>
      <c r="AW2" s="2">
        <v>0.5</v>
      </c>
      <c r="AX2">
        <v>150000</v>
      </c>
      <c r="AY2">
        <v>150000</v>
      </c>
      <c r="AZ2" s="17">
        <f t="shared" ref="AZ2" si="0">AY2*88%</f>
        <v>132000</v>
      </c>
      <c r="BA2" s="17">
        <f t="shared" ref="BA2" si="1">2%*AY2</f>
        <v>3000</v>
      </c>
      <c r="BB2" s="17">
        <f t="shared" ref="BB2" si="2">AY2*10%-BC2</f>
        <v>14775</v>
      </c>
      <c r="BC2" s="17">
        <f t="shared" ref="BC2" si="3">7.5%*BA2</f>
        <v>225</v>
      </c>
      <c r="BD2" t="s">
        <v>160</v>
      </c>
      <c r="BE2" t="s">
        <v>160</v>
      </c>
      <c r="BF2" t="s">
        <v>160</v>
      </c>
      <c r="BG2" t="s">
        <v>160</v>
      </c>
      <c r="BH2">
        <v>566</v>
      </c>
      <c r="BI2">
        <v>566</v>
      </c>
      <c r="BJ2">
        <v>150000</v>
      </c>
      <c r="BK2">
        <v>1000</v>
      </c>
      <c r="BL2">
        <v>750</v>
      </c>
      <c r="BM2">
        <v>56.25</v>
      </c>
      <c r="BN2">
        <v>0</v>
      </c>
      <c r="BO2">
        <v>149193.75</v>
      </c>
      <c r="BP2">
        <v>0</v>
      </c>
      <c r="BQ2" t="s">
        <v>160</v>
      </c>
      <c r="BR2" t="s">
        <v>160</v>
      </c>
      <c r="BS2">
        <v>0</v>
      </c>
      <c r="BT2">
        <v>0</v>
      </c>
      <c r="BU2" t="s">
        <v>169</v>
      </c>
      <c r="BV2">
        <v>300</v>
      </c>
      <c r="BW2" t="s">
        <v>160</v>
      </c>
      <c r="BX2">
        <v>0</v>
      </c>
      <c r="BY2">
        <v>0</v>
      </c>
      <c r="BZ2" t="s">
        <v>170</v>
      </c>
      <c r="CA2">
        <v>0</v>
      </c>
      <c r="CB2">
        <v>0.2</v>
      </c>
      <c r="CC2">
        <v>300</v>
      </c>
      <c r="CD2" t="s">
        <v>160</v>
      </c>
      <c r="CE2" t="s">
        <v>170</v>
      </c>
      <c r="CF2" t="s">
        <v>160</v>
      </c>
      <c r="CG2" t="s">
        <v>160</v>
      </c>
      <c r="CH2">
        <v>0</v>
      </c>
      <c r="CI2" t="s">
        <v>147</v>
      </c>
      <c r="CJ2">
        <v>30</v>
      </c>
      <c r="CK2">
        <v>90</v>
      </c>
      <c r="CL2">
        <v>6.75</v>
      </c>
      <c r="CM2">
        <v>149906.48000000001</v>
      </c>
      <c r="CN2" t="s">
        <v>171</v>
      </c>
      <c r="CO2">
        <v>25</v>
      </c>
      <c r="CP2">
        <v>75</v>
      </c>
      <c r="CQ2">
        <v>5.63</v>
      </c>
      <c r="CR2" t="s">
        <v>172</v>
      </c>
      <c r="CS2">
        <v>7.5</v>
      </c>
      <c r="CT2">
        <v>22.5</v>
      </c>
      <c r="CU2">
        <v>1.69</v>
      </c>
      <c r="CV2" t="s">
        <v>164</v>
      </c>
      <c r="CW2">
        <v>7.5</v>
      </c>
      <c r="CX2">
        <v>22.5</v>
      </c>
      <c r="CY2">
        <v>1.69</v>
      </c>
      <c r="CZ2">
        <v>0</v>
      </c>
      <c r="DA2">
        <v>3</v>
      </c>
      <c r="DB2">
        <v>0.23</v>
      </c>
      <c r="DC2" t="s">
        <v>171</v>
      </c>
      <c r="DD2">
        <v>5</v>
      </c>
      <c r="DE2">
        <v>15</v>
      </c>
      <c r="DF2">
        <v>1.1299999999999999</v>
      </c>
      <c r="DG2" t="s">
        <v>171</v>
      </c>
      <c r="DH2">
        <v>25</v>
      </c>
      <c r="DI2">
        <v>75</v>
      </c>
      <c r="DJ2">
        <v>5.63</v>
      </c>
      <c r="DK2" t="s">
        <v>160</v>
      </c>
      <c r="DL2">
        <v>0</v>
      </c>
      <c r="DM2">
        <v>0</v>
      </c>
      <c r="DN2" t="s">
        <v>160</v>
      </c>
      <c r="DO2">
        <v>0</v>
      </c>
      <c r="DP2">
        <v>0</v>
      </c>
      <c r="DQ2" t="s">
        <v>160</v>
      </c>
      <c r="DR2" t="s">
        <v>160</v>
      </c>
      <c r="DS2" t="s">
        <v>160</v>
      </c>
      <c r="DT2" t="s">
        <v>160</v>
      </c>
      <c r="DU2">
        <v>0</v>
      </c>
      <c r="DV2">
        <v>0</v>
      </c>
      <c r="DW2">
        <v>450</v>
      </c>
      <c r="DX2">
        <v>33.729999999999997</v>
      </c>
      <c r="DY2">
        <v>2.0020566090040005E+19</v>
      </c>
      <c r="DZ2">
        <v>3.0040567E+19</v>
      </c>
      <c r="EA2" t="s">
        <v>158</v>
      </c>
      <c r="EB2" t="s">
        <v>159</v>
      </c>
      <c r="EC2" t="s">
        <v>165</v>
      </c>
      <c r="ED2" t="s">
        <v>173</v>
      </c>
      <c r="EE2" t="s">
        <v>174</v>
      </c>
      <c r="EF2" t="s">
        <v>160</v>
      </c>
      <c r="EG2" t="s">
        <v>160</v>
      </c>
      <c r="EH2" t="s">
        <v>160</v>
      </c>
      <c r="EI2" t="s">
        <v>160</v>
      </c>
      <c r="EJ2" t="s">
        <v>160</v>
      </c>
      <c r="EK2" t="s">
        <v>160</v>
      </c>
      <c r="EL2" t="s">
        <v>160</v>
      </c>
      <c r="EM2" t="s">
        <v>160</v>
      </c>
      <c r="EN2" t="s">
        <v>160</v>
      </c>
      <c r="EO2">
        <v>149906.48000000001</v>
      </c>
      <c r="EP2">
        <v>0</v>
      </c>
      <c r="EQ2">
        <v>0</v>
      </c>
      <c r="ER2" t="s">
        <v>160</v>
      </c>
      <c r="ES2" t="s">
        <v>175</v>
      </c>
      <c r="ET2" t="s">
        <v>175</v>
      </c>
      <c r="EU2">
        <v>0</v>
      </c>
      <c r="EV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ABAKPA</dc:creator>
  <cp:lastModifiedBy>BLESSING ABAKPA</cp:lastModifiedBy>
  <dcterms:created xsi:type="dcterms:W3CDTF">2023-02-14T09:03:29Z</dcterms:created>
  <dcterms:modified xsi:type="dcterms:W3CDTF">2023-02-14T09:09:31Z</dcterms:modified>
</cp:coreProperties>
</file>