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X:\DOT 44(C)\OLDDOT44\MyDocuments\cpd test checker\SOKOTO STATE PAYARENA BANK BRANCH\SOKOTO STATE SCHOOL BOARD\SETTLEMENT REPORT\MONTH OF FEBRUARY 2023\"/>
    </mc:Choice>
  </mc:AlternateContent>
  <xr:revisionPtr revIDLastSave="0" documentId="8_{61353205-740F-441F-AB64-C33DE139792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MDA" sheetId="1" r:id="rId1"/>
    <sheet name="Stanbic IBTC BANK PLC" sheetId="3" r:id="rId2"/>
    <sheet name="FIRST BANK OF NIGERIA PLC" sheetId="2" r:id="rId3"/>
  </sheets>
  <definedNames>
    <definedName name="_xlnm._FilterDatabase" localSheetId="0" hidden="1">MDA!$A$1:$BE$7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" i="3" l="1"/>
  <c r="I10" i="1"/>
  <c r="G8" i="1"/>
  <c r="H8" i="1"/>
  <c r="I8" i="1"/>
  <c r="J8" i="1"/>
  <c r="K8" i="1"/>
  <c r="I7" i="1"/>
  <c r="K7" i="1" s="1"/>
  <c r="J7" i="1" s="1"/>
  <c r="H7" i="1"/>
  <c r="I6" i="1"/>
  <c r="K6" i="1" s="1"/>
  <c r="J6" i="1" s="1"/>
  <c r="H6" i="1"/>
  <c r="I5" i="1"/>
  <c r="K5" i="1" s="1"/>
  <c r="J5" i="1" s="1"/>
  <c r="H5" i="1"/>
  <c r="I4" i="1"/>
  <c r="K4" i="1" s="1"/>
  <c r="J4" i="1" s="1"/>
  <c r="H4" i="1"/>
  <c r="I3" i="1"/>
  <c r="K3" i="1" s="1"/>
  <c r="J3" i="1" s="1"/>
  <c r="H3" i="1"/>
  <c r="K2" i="1"/>
  <c r="J2" i="1" s="1"/>
  <c r="I2" i="1"/>
  <c r="H2" i="1"/>
</calcChain>
</file>

<file path=xl/sharedStrings.xml><?xml version="1.0" encoding="utf-8"?>
<sst xmlns="http://schemas.openxmlformats.org/spreadsheetml/2006/main" count="691" uniqueCount="100">
  <si>
    <t>GID</t>
  </si>
  <si>
    <t>OPDATE</t>
  </si>
  <si>
    <t>ITEMNO</t>
  </si>
  <si>
    <t>TRANNO</t>
  </si>
  <si>
    <t>APPLICANTNAME</t>
  </si>
  <si>
    <t>APPTYPE</t>
  </si>
  <si>
    <t>TRANAMOUNT</t>
  </si>
  <si>
    <t>APPID</t>
  </si>
  <si>
    <t>TRANDATE</t>
  </si>
  <si>
    <t>FULLREM</t>
  </si>
  <si>
    <t>PAYMENT_MODE</t>
  </si>
  <si>
    <t>RESPONSECODE</t>
  </si>
  <si>
    <t>APPROVALCODE</t>
  </si>
  <si>
    <t>UPDATE_STATE</t>
  </si>
  <si>
    <t>BANKNAME</t>
  </si>
  <si>
    <t>BANKCODE</t>
  </si>
  <si>
    <t>BRANCHNAME</t>
  </si>
  <si>
    <t>ACCOUNTNO_BANK</t>
  </si>
  <si>
    <t>ACCOUNTNAME_BANK</t>
  </si>
  <si>
    <t>PRODUCT_ACCT</t>
  </si>
  <si>
    <t>PRODUCTNAME</t>
  </si>
  <si>
    <t>CLERKID</t>
  </si>
  <si>
    <t>IP_ADDRESS</t>
  </si>
  <si>
    <t>RETAILERID</t>
  </si>
  <si>
    <t>TERMID</t>
  </si>
  <si>
    <t>TRANCURRENCY</t>
  </si>
  <si>
    <t>WEBSERVER_UPDATE</t>
  </si>
  <si>
    <t>BRANCHCODE</t>
  </si>
  <si>
    <t>PAYMENT_STATUS</t>
  </si>
  <si>
    <t>ID</t>
  </si>
  <si>
    <t>REFERENCENO</t>
  </si>
  <si>
    <t>AUTORIZERID</t>
  </si>
  <si>
    <t>SETTLED_STATUS</t>
  </si>
  <si>
    <t>DEPOSITSLIPNO</t>
  </si>
  <si>
    <t>URL</t>
  </si>
  <si>
    <t>STATECODE</t>
  </si>
  <si>
    <t>STATENAME</t>
  </si>
  <si>
    <t>TEXTMESS</t>
  </si>
  <si>
    <t>EMAIL</t>
  </si>
  <si>
    <t>PAYERSTATE</t>
  </si>
  <si>
    <t>PAYERSEX</t>
  </si>
  <si>
    <t>PAYERPHONE</t>
  </si>
  <si>
    <t>PAYERLOCATION</t>
  </si>
  <si>
    <t>ELIESTWINNINGCODE</t>
  </si>
  <si>
    <t>PAYMENTREFERENCE</t>
  </si>
  <si>
    <t>TRANSACTIONTYPE</t>
  </si>
  <si>
    <t>TRANSACTIONSTATUS</t>
  </si>
  <si>
    <t>COLLECTIONCODE</t>
  </si>
  <si>
    <t>NETAMOUNT</t>
  </si>
  <si>
    <t>BANKCHARGE</t>
  </si>
  <si>
    <t>UPSLCHARGE</t>
  </si>
  <si>
    <t>EXPIRYDATE</t>
  </si>
  <si>
    <t>RESPONSE</t>
  </si>
  <si>
    <t/>
  </si>
  <si>
    <t>Demand Notice</t>
  </si>
  <si>
    <t>blue crescent schools</t>
  </si>
  <si>
    <t>SOIRS SCHOOL FEE - Sokoto State eTax</t>
  </si>
  <si>
    <t>65118651</t>
  </si>
  <si>
    <t>00</t>
  </si>
  <si>
    <t>UPSL0913</t>
  </si>
  <si>
    <t>FIRST BANK OF NIGERIA PLC</t>
  </si>
  <si>
    <t>011</t>
  </si>
  <si>
    <t>0000000000</t>
  </si>
  <si>
    <t>Collection</t>
  </si>
  <si>
    <t>TN041267</t>
  </si>
  <si>
    <t>172.20.12.93</t>
  </si>
  <si>
    <t>377</t>
  </si>
  <si>
    <t>Y</t>
  </si>
  <si>
    <t>UPSL65118651</t>
  </si>
  <si>
    <t>3426</t>
  </si>
  <si>
    <t>N</t>
  </si>
  <si>
    <t>22272465</t>
  </si>
  <si>
    <t>014</t>
  </si>
  <si>
    <t>Generic Bill</t>
  </si>
  <si>
    <t xml:space="preserve">HAYAT KIMYA </t>
  </si>
  <si>
    <t>44260001</t>
  </si>
  <si>
    <t>Stanbic IBTC BANK PLC</t>
  </si>
  <si>
    <t>221</t>
  </si>
  <si>
    <t>468316</t>
  </si>
  <si>
    <t>41.203.116.133</t>
  </si>
  <si>
    <t>000045</t>
  </si>
  <si>
    <t>UPSL44260001</t>
  </si>
  <si>
    <t>PRUDENTIAL GUARDS LIMITED</t>
  </si>
  <si>
    <t>55044641</t>
  </si>
  <si>
    <t>468276</t>
  </si>
  <si>
    <t>UPSL55044641</t>
  </si>
  <si>
    <t>OPay Digital Services Limited</t>
  </si>
  <si>
    <t>47839743</t>
  </si>
  <si>
    <t>468286</t>
  </si>
  <si>
    <t>UPSL47839743</t>
  </si>
  <si>
    <t>38905084</t>
  </si>
  <si>
    <t>468285</t>
  </si>
  <si>
    <t>UPSL38905084</t>
  </si>
  <si>
    <t>44252670</t>
  </si>
  <si>
    <t>468273</t>
  </si>
  <si>
    <t>UPSL44252670</t>
  </si>
  <si>
    <t>AMT DUE SOKOTO</t>
  </si>
  <si>
    <t>UP</t>
  </si>
  <si>
    <t>AMT DUE IDS</t>
  </si>
  <si>
    <t>VAT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</si>
</sst>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5" x14ac:knownFonts="1">
    <font>
      <sz val="11"/>
      <color indexed="8"/>
      <name val="Calibri"/>
      <family val="2"/>
      <scheme val="minor"/>
    </font>
    <font>
      <b/>
      <sz val="12"/>
      <color indexed="12"/>
      <name val="Calibri"/>
    </font>
    <font>
      <sz val="10"/>
      <color indexed="8"/>
      <name val="Calibri"/>
    </font>
    <font>
      <sz val="11"/>
      <color indexed="8"/>
      <name val="Calibri"/>
      <family val="2"/>
      <scheme val="minor"/>
    </font>
    <font>
      <sz val="11"/>
      <color rgb="FFFF0000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7">
    <xf numFmtId="0" fontId="0" fillId="0" borderId="0" xfId="0"/>
    <xf numFmtId="0" fontId="1" fillId="0" borderId="1" xfId="0" applyFont="1" applyBorder="1"/>
    <xf numFmtId="0" fontId="2" fillId="0" borderId="0" xfId="0" applyFont="1"/>
    <xf numFmtId="22" fontId="2" fillId="0" borderId="0" xfId="0" applyNumberFormat="1" applyFont="1"/>
    <xf numFmtId="43" fontId="4" fillId="2" borderId="0" xfId="1" applyFont="1" applyFill="1"/>
    <xf numFmtId="43" fontId="0" fillId="3" borderId="0" xfId="1" applyFont="1" applyFill="1"/>
    <xf numFmtId="43" fontId="0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E10"/>
  <sheetViews>
    <sheetView tabSelected="1" workbookViewId="0">
      <selection activeCell="J8" sqref="J8"/>
    </sheetView>
  </sheetViews>
  <sheetFormatPr defaultRowHeight="15" x14ac:dyDescent="0.25"/>
  <cols>
    <col min="3" max="3" width="12.85546875" bestFit="1" customWidth="1"/>
    <col min="6" max="6" width="31" bestFit="1" customWidth="1"/>
    <col min="7" max="7" width="11.5703125" bestFit="1" customWidth="1"/>
    <col min="8" max="8" width="20.5703125" style="6" bestFit="1" customWidth="1"/>
    <col min="9" max="9" width="21.42578125" style="6" bestFit="1" customWidth="1"/>
    <col min="10" max="11" width="17.28515625" style="6" customWidth="1"/>
  </cols>
  <sheetData>
    <row r="1" spans="1:57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4" t="s">
        <v>96</v>
      </c>
      <c r="I1" s="4" t="s">
        <v>97</v>
      </c>
      <c r="J1" s="4" t="s">
        <v>98</v>
      </c>
      <c r="K1" s="4" t="s">
        <v>99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1" t="s">
        <v>23</v>
      </c>
      <c r="AC1" s="1" t="s">
        <v>24</v>
      </c>
      <c r="AD1" s="1" t="s">
        <v>25</v>
      </c>
      <c r="AE1" s="1" t="s">
        <v>26</v>
      </c>
      <c r="AF1" s="1" t="s">
        <v>27</v>
      </c>
      <c r="AG1" s="1" t="s">
        <v>28</v>
      </c>
      <c r="AH1" s="1" t="s">
        <v>29</v>
      </c>
      <c r="AI1" s="1" t="s">
        <v>30</v>
      </c>
      <c r="AJ1" s="1" t="s">
        <v>31</v>
      </c>
      <c r="AK1" s="1" t="s">
        <v>32</v>
      </c>
      <c r="AL1" s="1" t="s">
        <v>33</v>
      </c>
      <c r="AM1" s="1" t="s">
        <v>34</v>
      </c>
      <c r="AN1" s="1" t="s">
        <v>35</v>
      </c>
      <c r="AO1" s="1" t="s">
        <v>36</v>
      </c>
      <c r="AP1" s="1" t="s">
        <v>37</v>
      </c>
      <c r="AQ1" s="1" t="s">
        <v>38</v>
      </c>
      <c r="AR1" s="1" t="s">
        <v>39</v>
      </c>
      <c r="AS1" s="1" t="s">
        <v>40</v>
      </c>
      <c r="AT1" s="1" t="s">
        <v>41</v>
      </c>
      <c r="AU1" s="1" t="s">
        <v>42</v>
      </c>
      <c r="AV1" s="1" t="s">
        <v>43</v>
      </c>
      <c r="AW1" s="1" t="s">
        <v>44</v>
      </c>
      <c r="AX1" s="1" t="s">
        <v>45</v>
      </c>
      <c r="AY1" s="1" t="s">
        <v>46</v>
      </c>
      <c r="AZ1" s="1" t="s">
        <v>47</v>
      </c>
      <c r="BA1" s="1" t="s">
        <v>48</v>
      </c>
      <c r="BB1" s="1" t="s">
        <v>49</v>
      </c>
      <c r="BC1" s="1" t="s">
        <v>50</v>
      </c>
      <c r="BD1" s="1" t="s">
        <v>51</v>
      </c>
      <c r="BE1" s="1" t="s">
        <v>52</v>
      </c>
    </row>
    <row r="2" spans="1:57" x14ac:dyDescent="0.25">
      <c r="A2" s="2" t="s">
        <v>53</v>
      </c>
      <c r="B2" s="3">
        <v>44971.736817129633</v>
      </c>
      <c r="C2" s="2" t="s">
        <v>54</v>
      </c>
      <c r="D2" s="2" t="s">
        <v>53</v>
      </c>
      <c r="E2" s="2" t="s">
        <v>55</v>
      </c>
      <c r="F2" s="2" t="s">
        <v>56</v>
      </c>
      <c r="G2" s="2">
        <v>231000</v>
      </c>
      <c r="H2" s="5">
        <f t="shared" ref="H2:H7" si="0">G2*88%</f>
        <v>203280</v>
      </c>
      <c r="I2" s="5">
        <f t="shared" ref="I2:I7" si="1">2%*G2</f>
        <v>4620</v>
      </c>
      <c r="J2" s="5">
        <f t="shared" ref="J2:J7" si="2">G2*10%-K2</f>
        <v>22753.5</v>
      </c>
      <c r="K2" s="5">
        <f t="shared" ref="K2:K7" si="3">7.5%*I2</f>
        <v>346.5</v>
      </c>
      <c r="L2" s="2" t="s">
        <v>57</v>
      </c>
      <c r="M2" s="3">
        <v>44971.719629629632</v>
      </c>
      <c r="N2" s="2" t="s">
        <v>53</v>
      </c>
      <c r="O2" s="2" t="s">
        <v>53</v>
      </c>
      <c r="P2" s="2" t="s">
        <v>58</v>
      </c>
      <c r="Q2" s="2" t="s">
        <v>59</v>
      </c>
      <c r="R2" s="2" t="s">
        <v>53</v>
      </c>
      <c r="S2" s="2" t="s">
        <v>60</v>
      </c>
      <c r="T2" s="2" t="s">
        <v>61</v>
      </c>
      <c r="U2" s="2" t="s">
        <v>53</v>
      </c>
      <c r="V2" s="2" t="s">
        <v>62</v>
      </c>
      <c r="W2" s="2" t="s">
        <v>63</v>
      </c>
      <c r="X2" s="2" t="s">
        <v>62</v>
      </c>
      <c r="Y2" s="2" t="s">
        <v>63</v>
      </c>
      <c r="Z2" s="2" t="s">
        <v>64</v>
      </c>
      <c r="AA2" s="2" t="s">
        <v>65</v>
      </c>
      <c r="AB2" s="2" t="s">
        <v>53</v>
      </c>
      <c r="AC2" s="2" t="s">
        <v>53</v>
      </c>
      <c r="AD2" s="2" t="s">
        <v>53</v>
      </c>
      <c r="AE2" s="2">
        <v>1</v>
      </c>
      <c r="AF2" s="2" t="s">
        <v>66</v>
      </c>
      <c r="AG2" s="2" t="s">
        <v>67</v>
      </c>
      <c r="AH2" s="2" t="s">
        <v>68</v>
      </c>
      <c r="AI2" s="2" t="s">
        <v>57</v>
      </c>
      <c r="AJ2" s="2" t="s">
        <v>69</v>
      </c>
      <c r="AK2" s="2" t="s">
        <v>70</v>
      </c>
      <c r="AL2" s="2" t="s">
        <v>71</v>
      </c>
      <c r="AM2" s="2" t="s">
        <v>53</v>
      </c>
      <c r="AN2" s="2" t="s">
        <v>53</v>
      </c>
      <c r="AO2" s="2" t="s">
        <v>53</v>
      </c>
      <c r="AP2" s="2" t="s">
        <v>54</v>
      </c>
      <c r="AQ2" s="2" t="s">
        <v>53</v>
      </c>
      <c r="AR2" s="2" t="s">
        <v>53</v>
      </c>
      <c r="AS2" s="2" t="s">
        <v>53</v>
      </c>
      <c r="AT2" s="2" t="s">
        <v>53</v>
      </c>
      <c r="AU2" s="2" t="s">
        <v>53</v>
      </c>
      <c r="AV2" s="2" t="s">
        <v>53</v>
      </c>
      <c r="AW2" s="2" t="s">
        <v>53</v>
      </c>
      <c r="AZ2" s="2" t="s">
        <v>72</v>
      </c>
      <c r="BD2" s="2" t="s">
        <v>53</v>
      </c>
      <c r="BE2" s="2" t="s">
        <v>53</v>
      </c>
    </row>
    <row r="3" spans="1:57" x14ac:dyDescent="0.25">
      <c r="A3" s="2" t="s">
        <v>53</v>
      </c>
      <c r="B3" s="3">
        <v>44971.62773148148</v>
      </c>
      <c r="C3" s="2" t="s">
        <v>73</v>
      </c>
      <c r="D3" s="2" t="s">
        <v>53</v>
      </c>
      <c r="E3" s="2" t="s">
        <v>74</v>
      </c>
      <c r="F3" s="2" t="s">
        <v>56</v>
      </c>
      <c r="G3" s="2">
        <v>61075.87</v>
      </c>
      <c r="H3" s="5">
        <f t="shared" si="0"/>
        <v>53746.765600000006</v>
      </c>
      <c r="I3" s="5">
        <f t="shared" si="1"/>
        <v>1221.5174000000002</v>
      </c>
      <c r="J3" s="5">
        <f t="shared" si="2"/>
        <v>6015.9731950000005</v>
      </c>
      <c r="K3" s="5">
        <f t="shared" si="3"/>
        <v>91.613805000000013</v>
      </c>
      <c r="L3" s="2" t="s">
        <v>75</v>
      </c>
      <c r="M3" s="3">
        <v>44971.626574074071</v>
      </c>
      <c r="N3" s="2" t="s">
        <v>53</v>
      </c>
      <c r="O3" s="2" t="s">
        <v>53</v>
      </c>
      <c r="P3" s="2" t="s">
        <v>58</v>
      </c>
      <c r="Q3" s="2" t="s">
        <v>59</v>
      </c>
      <c r="R3" s="2" t="s">
        <v>53</v>
      </c>
      <c r="S3" s="2" t="s">
        <v>76</v>
      </c>
      <c r="T3" s="2" t="s">
        <v>77</v>
      </c>
      <c r="U3" s="2" t="s">
        <v>53</v>
      </c>
      <c r="V3" s="2" t="s">
        <v>62</v>
      </c>
      <c r="W3" s="2" t="s">
        <v>63</v>
      </c>
      <c r="X3" s="2" t="s">
        <v>62</v>
      </c>
      <c r="Y3" s="2" t="s">
        <v>63</v>
      </c>
      <c r="Z3" s="2" t="s">
        <v>78</v>
      </c>
      <c r="AA3" s="2" t="s">
        <v>79</v>
      </c>
      <c r="AB3" s="2" t="s">
        <v>53</v>
      </c>
      <c r="AC3" s="2" t="s">
        <v>53</v>
      </c>
      <c r="AD3" s="2" t="s">
        <v>53</v>
      </c>
      <c r="AE3" s="2">
        <v>1</v>
      </c>
      <c r="AF3" s="2" t="s">
        <v>80</v>
      </c>
      <c r="AG3" s="2" t="s">
        <v>67</v>
      </c>
      <c r="AH3" s="2" t="s">
        <v>81</v>
      </c>
      <c r="AI3" s="2" t="s">
        <v>75</v>
      </c>
      <c r="AJ3" s="2" t="s">
        <v>78</v>
      </c>
      <c r="AK3" s="2" t="s">
        <v>70</v>
      </c>
      <c r="AL3" s="2" t="s">
        <v>78</v>
      </c>
      <c r="AM3" s="2" t="s">
        <v>53</v>
      </c>
      <c r="AN3" s="2" t="s">
        <v>53</v>
      </c>
      <c r="AO3" s="2" t="s">
        <v>53</v>
      </c>
      <c r="AP3" s="2" t="s">
        <v>73</v>
      </c>
      <c r="AQ3" s="2" t="s">
        <v>53</v>
      </c>
      <c r="AR3" s="2" t="s">
        <v>53</v>
      </c>
      <c r="AS3" s="2" t="s">
        <v>53</v>
      </c>
      <c r="AT3" s="2" t="s">
        <v>53</v>
      </c>
      <c r="AU3" s="2" t="s">
        <v>53</v>
      </c>
      <c r="AV3" s="2" t="s">
        <v>53</v>
      </c>
      <c r="AW3" s="2" t="s">
        <v>53</v>
      </c>
      <c r="AZ3" s="2" t="s">
        <v>72</v>
      </c>
      <c r="BD3" s="2" t="s">
        <v>53</v>
      </c>
      <c r="BE3" s="2" t="s">
        <v>53</v>
      </c>
    </row>
    <row r="4" spans="1:57" x14ac:dyDescent="0.25">
      <c r="A4" s="2" t="s">
        <v>53</v>
      </c>
      <c r="B4" s="3">
        <v>44971.564756944441</v>
      </c>
      <c r="C4" s="2" t="s">
        <v>73</v>
      </c>
      <c r="D4" s="2" t="s">
        <v>53</v>
      </c>
      <c r="E4" s="2" t="s">
        <v>82</v>
      </c>
      <c r="F4" s="2" t="s">
        <v>56</v>
      </c>
      <c r="G4" s="2">
        <v>6270.08</v>
      </c>
      <c r="H4" s="5">
        <f t="shared" si="0"/>
        <v>5517.6704</v>
      </c>
      <c r="I4" s="5">
        <f t="shared" si="1"/>
        <v>125.4016</v>
      </c>
      <c r="J4" s="5">
        <f t="shared" si="2"/>
        <v>617.60288000000003</v>
      </c>
      <c r="K4" s="5">
        <f t="shared" si="3"/>
        <v>9.4051200000000001</v>
      </c>
      <c r="L4" s="2" t="s">
        <v>83</v>
      </c>
      <c r="M4" s="3">
        <v>44971.438773148147</v>
      </c>
      <c r="N4" s="2" t="s">
        <v>53</v>
      </c>
      <c r="O4" s="2" t="s">
        <v>53</v>
      </c>
      <c r="P4" s="2" t="s">
        <v>58</v>
      </c>
      <c r="Q4" s="2" t="s">
        <v>59</v>
      </c>
      <c r="R4" s="2" t="s">
        <v>53</v>
      </c>
      <c r="S4" s="2" t="s">
        <v>76</v>
      </c>
      <c r="T4" s="2" t="s">
        <v>77</v>
      </c>
      <c r="U4" s="2" t="s">
        <v>53</v>
      </c>
      <c r="V4" s="2" t="s">
        <v>62</v>
      </c>
      <c r="W4" s="2" t="s">
        <v>63</v>
      </c>
      <c r="X4" s="2" t="s">
        <v>62</v>
      </c>
      <c r="Y4" s="2" t="s">
        <v>63</v>
      </c>
      <c r="Z4" s="2" t="s">
        <v>84</v>
      </c>
      <c r="AA4" s="2" t="s">
        <v>79</v>
      </c>
      <c r="AB4" s="2" t="s">
        <v>53</v>
      </c>
      <c r="AC4" s="2" t="s">
        <v>53</v>
      </c>
      <c r="AD4" s="2" t="s">
        <v>53</v>
      </c>
      <c r="AE4" s="2">
        <v>1</v>
      </c>
      <c r="AF4" s="2" t="s">
        <v>80</v>
      </c>
      <c r="AG4" s="2" t="s">
        <v>67</v>
      </c>
      <c r="AH4" s="2" t="s">
        <v>85</v>
      </c>
      <c r="AI4" s="2" t="s">
        <v>83</v>
      </c>
      <c r="AJ4" s="2" t="s">
        <v>84</v>
      </c>
      <c r="AK4" s="2" t="s">
        <v>70</v>
      </c>
      <c r="AL4" s="2" t="s">
        <v>84</v>
      </c>
      <c r="AM4" s="2" t="s">
        <v>53</v>
      </c>
      <c r="AN4" s="2" t="s">
        <v>53</v>
      </c>
      <c r="AO4" s="2" t="s">
        <v>53</v>
      </c>
      <c r="AP4" s="2" t="s">
        <v>73</v>
      </c>
      <c r="AQ4" s="2" t="s">
        <v>53</v>
      </c>
      <c r="AR4" s="2" t="s">
        <v>53</v>
      </c>
      <c r="AS4" s="2" t="s">
        <v>53</v>
      </c>
      <c r="AT4" s="2" t="s">
        <v>53</v>
      </c>
      <c r="AU4" s="2" t="s">
        <v>53</v>
      </c>
      <c r="AV4" s="2" t="s">
        <v>53</v>
      </c>
      <c r="AW4" s="2" t="s">
        <v>53</v>
      </c>
      <c r="AZ4" s="2" t="s">
        <v>72</v>
      </c>
      <c r="BD4" s="2" t="s">
        <v>53</v>
      </c>
      <c r="BE4" s="2" t="s">
        <v>53</v>
      </c>
    </row>
    <row r="5" spans="1:57" x14ac:dyDescent="0.25">
      <c r="A5" s="2" t="s">
        <v>53</v>
      </c>
      <c r="B5" s="3">
        <v>44971.432488425926</v>
      </c>
      <c r="C5" s="2" t="s">
        <v>73</v>
      </c>
      <c r="D5" s="2" t="s">
        <v>53</v>
      </c>
      <c r="E5" s="2" t="s">
        <v>86</v>
      </c>
      <c r="F5" s="2" t="s">
        <v>56</v>
      </c>
      <c r="G5" s="2">
        <v>36965.589999999997</v>
      </c>
      <c r="H5" s="5">
        <f t="shared" si="0"/>
        <v>32529.719199999996</v>
      </c>
      <c r="I5" s="5">
        <f t="shared" si="1"/>
        <v>739.31179999999995</v>
      </c>
      <c r="J5" s="5">
        <f t="shared" si="2"/>
        <v>3641.1106149999996</v>
      </c>
      <c r="K5" s="5">
        <f t="shared" si="3"/>
        <v>55.448384999999995</v>
      </c>
      <c r="L5" s="2" t="s">
        <v>87</v>
      </c>
      <c r="M5" s="3">
        <v>44971.428229166668</v>
      </c>
      <c r="N5" s="2" t="s">
        <v>53</v>
      </c>
      <c r="O5" s="2" t="s">
        <v>53</v>
      </c>
      <c r="P5" s="2" t="s">
        <v>58</v>
      </c>
      <c r="Q5" s="2" t="s">
        <v>59</v>
      </c>
      <c r="R5" s="2" t="s">
        <v>53</v>
      </c>
      <c r="S5" s="2" t="s">
        <v>76</v>
      </c>
      <c r="T5" s="2" t="s">
        <v>77</v>
      </c>
      <c r="U5" s="2" t="s">
        <v>53</v>
      </c>
      <c r="V5" s="2" t="s">
        <v>62</v>
      </c>
      <c r="W5" s="2" t="s">
        <v>63</v>
      </c>
      <c r="X5" s="2" t="s">
        <v>62</v>
      </c>
      <c r="Y5" s="2" t="s">
        <v>63</v>
      </c>
      <c r="Z5" s="2" t="s">
        <v>88</v>
      </c>
      <c r="AA5" s="2" t="s">
        <v>79</v>
      </c>
      <c r="AB5" s="2" t="s">
        <v>53</v>
      </c>
      <c r="AC5" s="2" t="s">
        <v>53</v>
      </c>
      <c r="AD5" s="2" t="s">
        <v>53</v>
      </c>
      <c r="AE5" s="2">
        <v>1</v>
      </c>
      <c r="AF5" s="2" t="s">
        <v>80</v>
      </c>
      <c r="AG5" s="2" t="s">
        <v>67</v>
      </c>
      <c r="AH5" s="2" t="s">
        <v>89</v>
      </c>
      <c r="AI5" s="2" t="s">
        <v>87</v>
      </c>
      <c r="AJ5" s="2" t="s">
        <v>88</v>
      </c>
      <c r="AK5" s="2" t="s">
        <v>70</v>
      </c>
      <c r="AL5" s="2" t="s">
        <v>88</v>
      </c>
      <c r="AM5" s="2" t="s">
        <v>53</v>
      </c>
      <c r="AN5" s="2" t="s">
        <v>53</v>
      </c>
      <c r="AO5" s="2" t="s">
        <v>53</v>
      </c>
      <c r="AP5" s="2" t="s">
        <v>73</v>
      </c>
      <c r="AQ5" s="2" t="s">
        <v>53</v>
      </c>
      <c r="AR5" s="2" t="s">
        <v>53</v>
      </c>
      <c r="AS5" s="2" t="s">
        <v>53</v>
      </c>
      <c r="AT5" s="2" t="s">
        <v>53</v>
      </c>
      <c r="AU5" s="2" t="s">
        <v>53</v>
      </c>
      <c r="AV5" s="2" t="s">
        <v>53</v>
      </c>
      <c r="AW5" s="2" t="s">
        <v>53</v>
      </c>
      <c r="AZ5" s="2" t="s">
        <v>72</v>
      </c>
      <c r="BD5" s="2" t="s">
        <v>53</v>
      </c>
      <c r="BE5" s="2" t="s">
        <v>53</v>
      </c>
    </row>
    <row r="6" spans="1:57" x14ac:dyDescent="0.25">
      <c r="A6" s="2" t="s">
        <v>53</v>
      </c>
      <c r="B6" s="3">
        <v>44971.432071759256</v>
      </c>
      <c r="C6" s="2" t="s">
        <v>73</v>
      </c>
      <c r="D6" s="2" t="s">
        <v>53</v>
      </c>
      <c r="E6" s="2" t="s">
        <v>86</v>
      </c>
      <c r="F6" s="2" t="s">
        <v>56</v>
      </c>
      <c r="G6" s="2">
        <v>36111.660000000003</v>
      </c>
      <c r="H6" s="5">
        <f t="shared" si="0"/>
        <v>31778.260800000004</v>
      </c>
      <c r="I6" s="5">
        <f t="shared" si="1"/>
        <v>722.23320000000012</v>
      </c>
      <c r="J6" s="5">
        <f t="shared" si="2"/>
        <v>3556.9985100000008</v>
      </c>
      <c r="K6" s="5">
        <f t="shared" si="3"/>
        <v>54.167490000000008</v>
      </c>
      <c r="L6" s="2" t="s">
        <v>90</v>
      </c>
      <c r="M6" s="3">
        <v>44971.42732638889</v>
      </c>
      <c r="N6" s="2" t="s">
        <v>53</v>
      </c>
      <c r="O6" s="2" t="s">
        <v>53</v>
      </c>
      <c r="P6" s="2" t="s">
        <v>58</v>
      </c>
      <c r="Q6" s="2" t="s">
        <v>59</v>
      </c>
      <c r="R6" s="2" t="s">
        <v>53</v>
      </c>
      <c r="S6" s="2" t="s">
        <v>76</v>
      </c>
      <c r="T6" s="2" t="s">
        <v>77</v>
      </c>
      <c r="U6" s="2" t="s">
        <v>53</v>
      </c>
      <c r="V6" s="2" t="s">
        <v>62</v>
      </c>
      <c r="W6" s="2" t="s">
        <v>63</v>
      </c>
      <c r="X6" s="2" t="s">
        <v>62</v>
      </c>
      <c r="Y6" s="2" t="s">
        <v>63</v>
      </c>
      <c r="Z6" s="2" t="s">
        <v>91</v>
      </c>
      <c r="AA6" s="2" t="s">
        <v>79</v>
      </c>
      <c r="AB6" s="2" t="s">
        <v>53</v>
      </c>
      <c r="AC6" s="2" t="s">
        <v>53</v>
      </c>
      <c r="AD6" s="2" t="s">
        <v>53</v>
      </c>
      <c r="AE6" s="2">
        <v>1</v>
      </c>
      <c r="AF6" s="2" t="s">
        <v>80</v>
      </c>
      <c r="AG6" s="2" t="s">
        <v>67</v>
      </c>
      <c r="AH6" s="2" t="s">
        <v>92</v>
      </c>
      <c r="AI6" s="2" t="s">
        <v>90</v>
      </c>
      <c r="AJ6" s="2" t="s">
        <v>91</v>
      </c>
      <c r="AK6" s="2" t="s">
        <v>70</v>
      </c>
      <c r="AL6" s="2" t="s">
        <v>91</v>
      </c>
      <c r="AM6" s="2" t="s">
        <v>53</v>
      </c>
      <c r="AN6" s="2" t="s">
        <v>53</v>
      </c>
      <c r="AO6" s="2" t="s">
        <v>53</v>
      </c>
      <c r="AP6" s="2" t="s">
        <v>73</v>
      </c>
      <c r="AQ6" s="2" t="s">
        <v>53</v>
      </c>
      <c r="AR6" s="2" t="s">
        <v>53</v>
      </c>
      <c r="AS6" s="2" t="s">
        <v>53</v>
      </c>
      <c r="AT6" s="2" t="s">
        <v>53</v>
      </c>
      <c r="AU6" s="2" t="s">
        <v>53</v>
      </c>
      <c r="AV6" s="2" t="s">
        <v>53</v>
      </c>
      <c r="AW6" s="2" t="s">
        <v>53</v>
      </c>
      <c r="AZ6" s="2" t="s">
        <v>72</v>
      </c>
      <c r="BD6" s="2" t="s">
        <v>53</v>
      </c>
      <c r="BE6" s="2" t="s">
        <v>53</v>
      </c>
    </row>
    <row r="7" spans="1:57" x14ac:dyDescent="0.25">
      <c r="A7" s="2" t="s">
        <v>53</v>
      </c>
      <c r="B7" s="3">
        <v>44971.430868055555</v>
      </c>
      <c r="C7" s="2" t="s">
        <v>73</v>
      </c>
      <c r="D7" s="2" t="s">
        <v>53</v>
      </c>
      <c r="E7" s="2" t="s">
        <v>86</v>
      </c>
      <c r="F7" s="2" t="s">
        <v>56</v>
      </c>
      <c r="G7" s="2">
        <v>36842.97</v>
      </c>
      <c r="H7" s="5">
        <f t="shared" si="0"/>
        <v>32421.813600000001</v>
      </c>
      <c r="I7" s="5">
        <f t="shared" si="1"/>
        <v>736.85940000000005</v>
      </c>
      <c r="J7" s="5">
        <f t="shared" si="2"/>
        <v>3629.0325450000005</v>
      </c>
      <c r="K7" s="5">
        <f t="shared" si="3"/>
        <v>55.264455000000005</v>
      </c>
      <c r="L7" s="2" t="s">
        <v>93</v>
      </c>
      <c r="M7" s="3">
        <v>44971.426377314812</v>
      </c>
      <c r="N7" s="2" t="s">
        <v>53</v>
      </c>
      <c r="O7" s="2" t="s">
        <v>53</v>
      </c>
      <c r="P7" s="2" t="s">
        <v>58</v>
      </c>
      <c r="Q7" s="2" t="s">
        <v>59</v>
      </c>
      <c r="R7" s="2" t="s">
        <v>53</v>
      </c>
      <c r="S7" s="2" t="s">
        <v>76</v>
      </c>
      <c r="T7" s="2" t="s">
        <v>77</v>
      </c>
      <c r="U7" s="2" t="s">
        <v>53</v>
      </c>
      <c r="V7" s="2" t="s">
        <v>62</v>
      </c>
      <c r="W7" s="2" t="s">
        <v>63</v>
      </c>
      <c r="X7" s="2" t="s">
        <v>62</v>
      </c>
      <c r="Y7" s="2" t="s">
        <v>63</v>
      </c>
      <c r="Z7" s="2" t="s">
        <v>94</v>
      </c>
      <c r="AA7" s="2" t="s">
        <v>79</v>
      </c>
      <c r="AB7" s="2" t="s">
        <v>53</v>
      </c>
      <c r="AC7" s="2" t="s">
        <v>53</v>
      </c>
      <c r="AD7" s="2" t="s">
        <v>53</v>
      </c>
      <c r="AE7" s="2">
        <v>1</v>
      </c>
      <c r="AF7" s="2" t="s">
        <v>80</v>
      </c>
      <c r="AG7" s="2" t="s">
        <v>67</v>
      </c>
      <c r="AH7" s="2" t="s">
        <v>95</v>
      </c>
      <c r="AI7" s="2" t="s">
        <v>93</v>
      </c>
      <c r="AJ7" s="2" t="s">
        <v>94</v>
      </c>
      <c r="AK7" s="2" t="s">
        <v>70</v>
      </c>
      <c r="AL7" s="2" t="s">
        <v>94</v>
      </c>
      <c r="AM7" s="2" t="s">
        <v>53</v>
      </c>
      <c r="AN7" s="2" t="s">
        <v>53</v>
      </c>
      <c r="AO7" s="2" t="s">
        <v>53</v>
      </c>
      <c r="AP7" s="2" t="s">
        <v>73</v>
      </c>
      <c r="AQ7" s="2" t="s">
        <v>53</v>
      </c>
      <c r="AR7" s="2" t="s">
        <v>53</v>
      </c>
      <c r="AS7" s="2" t="s">
        <v>53</v>
      </c>
      <c r="AT7" s="2" t="s">
        <v>53</v>
      </c>
      <c r="AU7" s="2" t="s">
        <v>53</v>
      </c>
      <c r="AV7" s="2" t="s">
        <v>53</v>
      </c>
      <c r="AW7" s="2" t="s">
        <v>53</v>
      </c>
      <c r="AZ7" s="2" t="s">
        <v>72</v>
      </c>
      <c r="BD7" s="2" t="s">
        <v>53</v>
      </c>
      <c r="BE7" s="2" t="s">
        <v>53</v>
      </c>
    </row>
    <row r="8" spans="1:57" x14ac:dyDescent="0.25">
      <c r="G8" s="6">
        <f t="shared" ref="G8:K8" si="4">SUM(G2:G7)</f>
        <v>408266.17000000004</v>
      </c>
      <c r="H8" s="6">
        <f t="shared" si="4"/>
        <v>359274.22959999996</v>
      </c>
      <c r="I8" s="6">
        <f t="shared" si="4"/>
        <v>8165.323400000002</v>
      </c>
      <c r="J8" s="6">
        <f t="shared" si="4"/>
        <v>40214.217744999994</v>
      </c>
      <c r="K8" s="6">
        <f t="shared" si="4"/>
        <v>612.39925500000004</v>
      </c>
    </row>
    <row r="10" spans="1:57" x14ac:dyDescent="0.25">
      <c r="I10" s="6">
        <f>I8+K8</f>
        <v>8777.7226550000014</v>
      </c>
    </row>
  </sheetData>
  <autoFilter ref="A1:BE7" xr:uid="{00000000-0001-0000-0000-000000000000}"/>
  <pageMargins left="0.7" right="0.7" top="0.75" bottom="0.75" header="0.3" footer="0.3"/>
  <pageSetup paperSize="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4A59F-30A2-476E-B677-23E14952798B}">
  <dimension ref="A1:BA7"/>
  <sheetViews>
    <sheetView workbookViewId="0">
      <selection activeCell="G7" sqref="G7"/>
    </sheetView>
  </sheetViews>
  <sheetFormatPr defaultRowHeight="15" x14ac:dyDescent="0.25"/>
  <sheetData>
    <row r="1" spans="1:53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</row>
    <row r="2" spans="1:53" x14ac:dyDescent="0.25">
      <c r="A2" s="2" t="s">
        <v>53</v>
      </c>
      <c r="B2" s="3">
        <v>44971.62773148148</v>
      </c>
      <c r="C2" s="2" t="s">
        <v>73</v>
      </c>
      <c r="D2" s="2" t="s">
        <v>53</v>
      </c>
      <c r="E2" s="2" t="s">
        <v>74</v>
      </c>
      <c r="F2" s="2" t="s">
        <v>56</v>
      </c>
      <c r="G2" s="2">
        <v>61075.87</v>
      </c>
      <c r="H2" s="2" t="s">
        <v>75</v>
      </c>
      <c r="I2" s="3">
        <v>44971.626574074071</v>
      </c>
      <c r="J2" s="2" t="s">
        <v>53</v>
      </c>
      <c r="K2" s="2" t="s">
        <v>53</v>
      </c>
      <c r="L2" s="2" t="s">
        <v>58</v>
      </c>
      <c r="M2" s="2" t="s">
        <v>59</v>
      </c>
      <c r="N2" s="2" t="s">
        <v>53</v>
      </c>
      <c r="O2" s="2" t="s">
        <v>76</v>
      </c>
      <c r="P2" s="2" t="s">
        <v>77</v>
      </c>
      <c r="Q2" s="2" t="s">
        <v>53</v>
      </c>
      <c r="R2" s="2" t="s">
        <v>62</v>
      </c>
      <c r="S2" s="2" t="s">
        <v>63</v>
      </c>
      <c r="T2" s="2" t="s">
        <v>62</v>
      </c>
      <c r="U2" s="2" t="s">
        <v>63</v>
      </c>
      <c r="V2" s="2" t="s">
        <v>78</v>
      </c>
      <c r="W2" s="2" t="s">
        <v>79</v>
      </c>
      <c r="X2" s="2" t="s">
        <v>53</v>
      </c>
      <c r="Y2" s="2" t="s">
        <v>53</v>
      </c>
      <c r="Z2" s="2" t="s">
        <v>53</v>
      </c>
      <c r="AA2" s="2">
        <v>1</v>
      </c>
      <c r="AB2" s="2" t="s">
        <v>80</v>
      </c>
      <c r="AC2" s="2" t="s">
        <v>67</v>
      </c>
      <c r="AD2" s="2" t="s">
        <v>81</v>
      </c>
      <c r="AE2" s="2" t="s">
        <v>75</v>
      </c>
      <c r="AF2" s="2" t="s">
        <v>78</v>
      </c>
      <c r="AG2" s="2" t="s">
        <v>70</v>
      </c>
      <c r="AH2" s="2" t="s">
        <v>78</v>
      </c>
      <c r="AI2" s="2" t="s">
        <v>53</v>
      </c>
      <c r="AJ2" s="2" t="s">
        <v>53</v>
      </c>
      <c r="AK2" s="2" t="s">
        <v>53</v>
      </c>
      <c r="AL2" s="2" t="s">
        <v>73</v>
      </c>
      <c r="AM2" s="2" t="s">
        <v>53</v>
      </c>
      <c r="AN2" s="2" t="s">
        <v>53</v>
      </c>
      <c r="AO2" s="2" t="s">
        <v>53</v>
      </c>
      <c r="AP2" s="2" t="s">
        <v>53</v>
      </c>
      <c r="AQ2" s="2" t="s">
        <v>53</v>
      </c>
      <c r="AR2" s="2" t="s">
        <v>53</v>
      </c>
      <c r="AS2" s="2" t="s">
        <v>53</v>
      </c>
      <c r="AV2" s="2" t="s">
        <v>72</v>
      </c>
      <c r="AZ2" s="2" t="s">
        <v>53</v>
      </c>
      <c r="BA2" s="2" t="s">
        <v>53</v>
      </c>
    </row>
    <row r="3" spans="1:53" x14ac:dyDescent="0.25">
      <c r="A3" s="2" t="s">
        <v>53</v>
      </c>
      <c r="B3" s="3">
        <v>44971.564756944441</v>
      </c>
      <c r="C3" s="2" t="s">
        <v>73</v>
      </c>
      <c r="D3" s="2" t="s">
        <v>53</v>
      </c>
      <c r="E3" s="2" t="s">
        <v>82</v>
      </c>
      <c r="F3" s="2" t="s">
        <v>56</v>
      </c>
      <c r="G3" s="2">
        <v>6270.08</v>
      </c>
      <c r="H3" s="2" t="s">
        <v>83</v>
      </c>
      <c r="I3" s="3">
        <v>44971.438773148147</v>
      </c>
      <c r="J3" s="2" t="s">
        <v>53</v>
      </c>
      <c r="K3" s="2" t="s">
        <v>53</v>
      </c>
      <c r="L3" s="2" t="s">
        <v>58</v>
      </c>
      <c r="M3" s="2" t="s">
        <v>59</v>
      </c>
      <c r="N3" s="2" t="s">
        <v>53</v>
      </c>
      <c r="O3" s="2" t="s">
        <v>76</v>
      </c>
      <c r="P3" s="2" t="s">
        <v>77</v>
      </c>
      <c r="Q3" s="2" t="s">
        <v>53</v>
      </c>
      <c r="R3" s="2" t="s">
        <v>62</v>
      </c>
      <c r="S3" s="2" t="s">
        <v>63</v>
      </c>
      <c r="T3" s="2" t="s">
        <v>62</v>
      </c>
      <c r="U3" s="2" t="s">
        <v>63</v>
      </c>
      <c r="V3" s="2" t="s">
        <v>84</v>
      </c>
      <c r="W3" s="2" t="s">
        <v>79</v>
      </c>
      <c r="X3" s="2" t="s">
        <v>53</v>
      </c>
      <c r="Y3" s="2" t="s">
        <v>53</v>
      </c>
      <c r="Z3" s="2" t="s">
        <v>53</v>
      </c>
      <c r="AA3" s="2">
        <v>1</v>
      </c>
      <c r="AB3" s="2" t="s">
        <v>80</v>
      </c>
      <c r="AC3" s="2" t="s">
        <v>67</v>
      </c>
      <c r="AD3" s="2" t="s">
        <v>85</v>
      </c>
      <c r="AE3" s="2" t="s">
        <v>83</v>
      </c>
      <c r="AF3" s="2" t="s">
        <v>84</v>
      </c>
      <c r="AG3" s="2" t="s">
        <v>70</v>
      </c>
      <c r="AH3" s="2" t="s">
        <v>84</v>
      </c>
      <c r="AI3" s="2" t="s">
        <v>53</v>
      </c>
      <c r="AJ3" s="2" t="s">
        <v>53</v>
      </c>
      <c r="AK3" s="2" t="s">
        <v>53</v>
      </c>
      <c r="AL3" s="2" t="s">
        <v>73</v>
      </c>
      <c r="AM3" s="2" t="s">
        <v>53</v>
      </c>
      <c r="AN3" s="2" t="s">
        <v>53</v>
      </c>
      <c r="AO3" s="2" t="s">
        <v>53</v>
      </c>
      <c r="AP3" s="2" t="s">
        <v>53</v>
      </c>
      <c r="AQ3" s="2" t="s">
        <v>53</v>
      </c>
      <c r="AR3" s="2" t="s">
        <v>53</v>
      </c>
      <c r="AS3" s="2" t="s">
        <v>53</v>
      </c>
      <c r="AV3" s="2" t="s">
        <v>72</v>
      </c>
      <c r="AZ3" s="2" t="s">
        <v>53</v>
      </c>
      <c r="BA3" s="2" t="s">
        <v>53</v>
      </c>
    </row>
    <row r="4" spans="1:53" x14ac:dyDescent="0.25">
      <c r="A4" s="2" t="s">
        <v>53</v>
      </c>
      <c r="B4" s="3">
        <v>44971.432488425926</v>
      </c>
      <c r="C4" s="2" t="s">
        <v>73</v>
      </c>
      <c r="D4" s="2" t="s">
        <v>53</v>
      </c>
      <c r="E4" s="2" t="s">
        <v>86</v>
      </c>
      <c r="F4" s="2" t="s">
        <v>56</v>
      </c>
      <c r="G4" s="2">
        <v>36965.589999999997</v>
      </c>
      <c r="H4" s="2" t="s">
        <v>87</v>
      </c>
      <c r="I4" s="3">
        <v>44971.428229166668</v>
      </c>
      <c r="J4" s="2" t="s">
        <v>53</v>
      </c>
      <c r="K4" s="2" t="s">
        <v>53</v>
      </c>
      <c r="L4" s="2" t="s">
        <v>58</v>
      </c>
      <c r="M4" s="2" t="s">
        <v>59</v>
      </c>
      <c r="N4" s="2" t="s">
        <v>53</v>
      </c>
      <c r="O4" s="2" t="s">
        <v>76</v>
      </c>
      <c r="P4" s="2" t="s">
        <v>77</v>
      </c>
      <c r="Q4" s="2" t="s">
        <v>53</v>
      </c>
      <c r="R4" s="2" t="s">
        <v>62</v>
      </c>
      <c r="S4" s="2" t="s">
        <v>63</v>
      </c>
      <c r="T4" s="2" t="s">
        <v>62</v>
      </c>
      <c r="U4" s="2" t="s">
        <v>63</v>
      </c>
      <c r="V4" s="2" t="s">
        <v>88</v>
      </c>
      <c r="W4" s="2" t="s">
        <v>79</v>
      </c>
      <c r="X4" s="2" t="s">
        <v>53</v>
      </c>
      <c r="Y4" s="2" t="s">
        <v>53</v>
      </c>
      <c r="Z4" s="2" t="s">
        <v>53</v>
      </c>
      <c r="AA4" s="2">
        <v>1</v>
      </c>
      <c r="AB4" s="2" t="s">
        <v>80</v>
      </c>
      <c r="AC4" s="2" t="s">
        <v>67</v>
      </c>
      <c r="AD4" s="2" t="s">
        <v>89</v>
      </c>
      <c r="AE4" s="2" t="s">
        <v>87</v>
      </c>
      <c r="AF4" s="2" t="s">
        <v>88</v>
      </c>
      <c r="AG4" s="2" t="s">
        <v>70</v>
      </c>
      <c r="AH4" s="2" t="s">
        <v>88</v>
      </c>
      <c r="AI4" s="2" t="s">
        <v>53</v>
      </c>
      <c r="AJ4" s="2" t="s">
        <v>53</v>
      </c>
      <c r="AK4" s="2" t="s">
        <v>53</v>
      </c>
      <c r="AL4" s="2" t="s">
        <v>73</v>
      </c>
      <c r="AM4" s="2" t="s">
        <v>53</v>
      </c>
      <c r="AN4" s="2" t="s">
        <v>53</v>
      </c>
      <c r="AO4" s="2" t="s">
        <v>53</v>
      </c>
      <c r="AP4" s="2" t="s">
        <v>53</v>
      </c>
      <c r="AQ4" s="2" t="s">
        <v>53</v>
      </c>
      <c r="AR4" s="2" t="s">
        <v>53</v>
      </c>
      <c r="AS4" s="2" t="s">
        <v>53</v>
      </c>
      <c r="AV4" s="2" t="s">
        <v>72</v>
      </c>
      <c r="AZ4" s="2" t="s">
        <v>53</v>
      </c>
      <c r="BA4" s="2" t="s">
        <v>53</v>
      </c>
    </row>
    <row r="5" spans="1:53" x14ac:dyDescent="0.25">
      <c r="A5" s="2" t="s">
        <v>53</v>
      </c>
      <c r="B5" s="3">
        <v>44971.432071759256</v>
      </c>
      <c r="C5" s="2" t="s">
        <v>73</v>
      </c>
      <c r="D5" s="2" t="s">
        <v>53</v>
      </c>
      <c r="E5" s="2" t="s">
        <v>86</v>
      </c>
      <c r="F5" s="2" t="s">
        <v>56</v>
      </c>
      <c r="G5" s="2">
        <v>36111.660000000003</v>
      </c>
      <c r="H5" s="2" t="s">
        <v>90</v>
      </c>
      <c r="I5" s="3">
        <v>44971.42732638889</v>
      </c>
      <c r="J5" s="2" t="s">
        <v>53</v>
      </c>
      <c r="K5" s="2" t="s">
        <v>53</v>
      </c>
      <c r="L5" s="2" t="s">
        <v>58</v>
      </c>
      <c r="M5" s="2" t="s">
        <v>59</v>
      </c>
      <c r="N5" s="2" t="s">
        <v>53</v>
      </c>
      <c r="O5" s="2" t="s">
        <v>76</v>
      </c>
      <c r="P5" s="2" t="s">
        <v>77</v>
      </c>
      <c r="Q5" s="2" t="s">
        <v>53</v>
      </c>
      <c r="R5" s="2" t="s">
        <v>62</v>
      </c>
      <c r="S5" s="2" t="s">
        <v>63</v>
      </c>
      <c r="T5" s="2" t="s">
        <v>62</v>
      </c>
      <c r="U5" s="2" t="s">
        <v>63</v>
      </c>
      <c r="V5" s="2" t="s">
        <v>91</v>
      </c>
      <c r="W5" s="2" t="s">
        <v>79</v>
      </c>
      <c r="X5" s="2" t="s">
        <v>53</v>
      </c>
      <c r="Y5" s="2" t="s">
        <v>53</v>
      </c>
      <c r="Z5" s="2" t="s">
        <v>53</v>
      </c>
      <c r="AA5" s="2">
        <v>1</v>
      </c>
      <c r="AB5" s="2" t="s">
        <v>80</v>
      </c>
      <c r="AC5" s="2" t="s">
        <v>67</v>
      </c>
      <c r="AD5" s="2" t="s">
        <v>92</v>
      </c>
      <c r="AE5" s="2" t="s">
        <v>90</v>
      </c>
      <c r="AF5" s="2" t="s">
        <v>91</v>
      </c>
      <c r="AG5" s="2" t="s">
        <v>70</v>
      </c>
      <c r="AH5" s="2" t="s">
        <v>91</v>
      </c>
      <c r="AI5" s="2" t="s">
        <v>53</v>
      </c>
      <c r="AJ5" s="2" t="s">
        <v>53</v>
      </c>
      <c r="AK5" s="2" t="s">
        <v>53</v>
      </c>
      <c r="AL5" s="2" t="s">
        <v>73</v>
      </c>
      <c r="AM5" s="2" t="s">
        <v>53</v>
      </c>
      <c r="AN5" s="2" t="s">
        <v>53</v>
      </c>
      <c r="AO5" s="2" t="s">
        <v>53</v>
      </c>
      <c r="AP5" s="2" t="s">
        <v>53</v>
      </c>
      <c r="AQ5" s="2" t="s">
        <v>53</v>
      </c>
      <c r="AR5" s="2" t="s">
        <v>53</v>
      </c>
      <c r="AS5" s="2" t="s">
        <v>53</v>
      </c>
      <c r="AV5" s="2" t="s">
        <v>72</v>
      </c>
      <c r="AZ5" s="2" t="s">
        <v>53</v>
      </c>
      <c r="BA5" s="2" t="s">
        <v>53</v>
      </c>
    </row>
    <row r="6" spans="1:53" x14ac:dyDescent="0.25">
      <c r="A6" s="2" t="s">
        <v>53</v>
      </c>
      <c r="B6" s="3">
        <v>44971.430868055555</v>
      </c>
      <c r="C6" s="2" t="s">
        <v>73</v>
      </c>
      <c r="D6" s="2" t="s">
        <v>53</v>
      </c>
      <c r="E6" s="2" t="s">
        <v>86</v>
      </c>
      <c r="F6" s="2" t="s">
        <v>56</v>
      </c>
      <c r="G6" s="2">
        <v>36842.97</v>
      </c>
      <c r="H6" s="2" t="s">
        <v>93</v>
      </c>
      <c r="I6" s="3">
        <v>44971.426377314812</v>
      </c>
      <c r="J6" s="2" t="s">
        <v>53</v>
      </c>
      <c r="K6" s="2" t="s">
        <v>53</v>
      </c>
      <c r="L6" s="2" t="s">
        <v>58</v>
      </c>
      <c r="M6" s="2" t="s">
        <v>59</v>
      </c>
      <c r="N6" s="2" t="s">
        <v>53</v>
      </c>
      <c r="O6" s="2" t="s">
        <v>76</v>
      </c>
      <c r="P6" s="2" t="s">
        <v>77</v>
      </c>
      <c r="Q6" s="2" t="s">
        <v>53</v>
      </c>
      <c r="R6" s="2" t="s">
        <v>62</v>
      </c>
      <c r="S6" s="2" t="s">
        <v>63</v>
      </c>
      <c r="T6" s="2" t="s">
        <v>62</v>
      </c>
      <c r="U6" s="2" t="s">
        <v>63</v>
      </c>
      <c r="V6" s="2" t="s">
        <v>94</v>
      </c>
      <c r="W6" s="2" t="s">
        <v>79</v>
      </c>
      <c r="X6" s="2" t="s">
        <v>53</v>
      </c>
      <c r="Y6" s="2" t="s">
        <v>53</v>
      </c>
      <c r="Z6" s="2" t="s">
        <v>53</v>
      </c>
      <c r="AA6" s="2">
        <v>1</v>
      </c>
      <c r="AB6" s="2" t="s">
        <v>80</v>
      </c>
      <c r="AC6" s="2" t="s">
        <v>67</v>
      </c>
      <c r="AD6" s="2" t="s">
        <v>95</v>
      </c>
      <c r="AE6" s="2" t="s">
        <v>93</v>
      </c>
      <c r="AF6" s="2" t="s">
        <v>94</v>
      </c>
      <c r="AG6" s="2" t="s">
        <v>70</v>
      </c>
      <c r="AH6" s="2" t="s">
        <v>94</v>
      </c>
      <c r="AI6" s="2" t="s">
        <v>53</v>
      </c>
      <c r="AJ6" s="2" t="s">
        <v>53</v>
      </c>
      <c r="AK6" s="2" t="s">
        <v>53</v>
      </c>
      <c r="AL6" s="2" t="s">
        <v>73</v>
      </c>
      <c r="AM6" s="2" t="s">
        <v>53</v>
      </c>
      <c r="AN6" s="2" t="s">
        <v>53</v>
      </c>
      <c r="AO6" s="2" t="s">
        <v>53</v>
      </c>
      <c r="AP6" s="2" t="s">
        <v>53</v>
      </c>
      <c r="AQ6" s="2" t="s">
        <v>53</v>
      </c>
      <c r="AR6" s="2" t="s">
        <v>53</v>
      </c>
      <c r="AS6" s="2" t="s">
        <v>53</v>
      </c>
      <c r="AV6" s="2" t="s">
        <v>72</v>
      </c>
      <c r="AZ6" s="2" t="s">
        <v>53</v>
      </c>
      <c r="BA6" s="2" t="s">
        <v>53</v>
      </c>
    </row>
    <row r="7" spans="1:53" x14ac:dyDescent="0.25">
      <c r="G7">
        <f>SUM(G2:G6)</f>
        <v>177266.17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DDD01-0243-4426-9C78-FB05891A6333}">
  <dimension ref="A1:BA2"/>
  <sheetViews>
    <sheetView workbookViewId="0">
      <selection activeCell="L14" sqref="L14"/>
    </sheetView>
  </sheetViews>
  <sheetFormatPr defaultRowHeight="15" x14ac:dyDescent="0.25"/>
  <sheetData>
    <row r="1" spans="1:53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</row>
    <row r="2" spans="1:53" x14ac:dyDescent="0.25">
      <c r="A2" s="2" t="s">
        <v>53</v>
      </c>
      <c r="B2" s="3">
        <v>44971.736817129633</v>
      </c>
      <c r="C2" s="2" t="s">
        <v>54</v>
      </c>
      <c r="D2" s="2" t="s">
        <v>53</v>
      </c>
      <c r="E2" s="2" t="s">
        <v>55</v>
      </c>
      <c r="F2" s="2" t="s">
        <v>56</v>
      </c>
      <c r="G2" s="2">
        <v>231000</v>
      </c>
      <c r="H2" s="2" t="s">
        <v>57</v>
      </c>
      <c r="I2" s="3">
        <v>44971.719629629632</v>
      </c>
      <c r="J2" s="2" t="s">
        <v>53</v>
      </c>
      <c r="K2" s="2" t="s">
        <v>53</v>
      </c>
      <c r="L2" s="2" t="s">
        <v>58</v>
      </c>
      <c r="M2" s="2" t="s">
        <v>59</v>
      </c>
      <c r="N2" s="2" t="s">
        <v>53</v>
      </c>
      <c r="O2" s="2" t="s">
        <v>60</v>
      </c>
      <c r="P2" s="2" t="s">
        <v>61</v>
      </c>
      <c r="Q2" s="2" t="s">
        <v>53</v>
      </c>
      <c r="R2" s="2" t="s">
        <v>62</v>
      </c>
      <c r="S2" s="2" t="s">
        <v>63</v>
      </c>
      <c r="T2" s="2" t="s">
        <v>62</v>
      </c>
      <c r="U2" s="2" t="s">
        <v>63</v>
      </c>
      <c r="V2" s="2" t="s">
        <v>64</v>
      </c>
      <c r="W2" s="2" t="s">
        <v>65</v>
      </c>
      <c r="X2" s="2" t="s">
        <v>53</v>
      </c>
      <c r="Y2" s="2" t="s">
        <v>53</v>
      </c>
      <c r="Z2" s="2" t="s">
        <v>53</v>
      </c>
      <c r="AA2" s="2">
        <v>1</v>
      </c>
      <c r="AB2" s="2" t="s">
        <v>66</v>
      </c>
      <c r="AC2" s="2" t="s">
        <v>67</v>
      </c>
      <c r="AD2" s="2" t="s">
        <v>68</v>
      </c>
      <c r="AE2" s="2" t="s">
        <v>57</v>
      </c>
      <c r="AF2" s="2" t="s">
        <v>69</v>
      </c>
      <c r="AG2" s="2" t="s">
        <v>70</v>
      </c>
      <c r="AH2" s="2" t="s">
        <v>71</v>
      </c>
      <c r="AI2" s="2" t="s">
        <v>53</v>
      </c>
      <c r="AJ2" s="2" t="s">
        <v>53</v>
      </c>
      <c r="AK2" s="2" t="s">
        <v>53</v>
      </c>
      <c r="AL2" s="2" t="s">
        <v>54</v>
      </c>
      <c r="AM2" s="2" t="s">
        <v>53</v>
      </c>
      <c r="AN2" s="2" t="s">
        <v>53</v>
      </c>
      <c r="AO2" s="2" t="s">
        <v>53</v>
      </c>
      <c r="AP2" s="2" t="s">
        <v>53</v>
      </c>
      <c r="AQ2" s="2" t="s">
        <v>53</v>
      </c>
      <c r="AR2" s="2" t="s">
        <v>53</v>
      </c>
      <c r="AS2" s="2" t="s">
        <v>53</v>
      </c>
      <c r="AV2" s="2" t="s">
        <v>72</v>
      </c>
      <c r="AZ2" s="2" t="s">
        <v>53</v>
      </c>
      <c r="BA2" s="2" t="s">
        <v>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MDA</vt:lpstr>
      <vt:lpstr>Stanbic IBTC BANK PLC</vt:lpstr>
      <vt:lpstr>FIRST BANK OF NIGERIA PLC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BLESSING ABAKPA</cp:lastModifiedBy>
  <dcterms:created xsi:type="dcterms:W3CDTF">2023-02-15T06:48:31Z</dcterms:created>
  <dcterms:modified xsi:type="dcterms:W3CDTF">2023-02-15T08:59:10Z</dcterms:modified>
</cp:coreProperties>
</file>