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T 44(C)\OLDDOT44\MyDocuments\cpd test checker\SOKOTO STATE PAYARENA BANK BRANCH\SOKOTO STATE SCHOOL BOARD\SETTLEMENT REPORT\MONTH OF FEBRUARY 2023\"/>
    </mc:Choice>
  </mc:AlternateContent>
  <xr:revisionPtr revIDLastSave="0" documentId="13_ncr:1_{FDD9FD0A-4EA3-48C9-A4C2-AFF23411A15F}" xr6:coauthVersionLast="47" xr6:coauthVersionMax="47" xr10:uidLastSave="{00000000-0000-0000-0000-000000000000}"/>
  <bookViews>
    <workbookView xWindow="-120" yWindow="-120" windowWidth="20730" windowHeight="11160" xr2:uid="{CFE7941E-1A57-4945-8565-B861EA2292EF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RETAILER!$A$1:$FC$39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2" l="1"/>
  <c r="BB2" i="2"/>
  <c r="BA2" i="2"/>
  <c r="AZ2" i="2"/>
  <c r="BJ39" i="1"/>
  <c r="BG39" i="1" s="1"/>
  <c r="AZ39" i="1"/>
  <c r="BB39" i="1" s="1"/>
  <c r="BJ38" i="1"/>
  <c r="BG38" i="1"/>
  <c r="AZ38" i="1"/>
  <c r="BB38" i="1" s="1"/>
  <c r="BJ37" i="1"/>
  <c r="BG37" i="1" s="1"/>
  <c r="AZ37" i="1"/>
  <c r="BB37" i="1" s="1"/>
  <c r="BJ36" i="1"/>
  <c r="BG36" i="1" s="1"/>
  <c r="AZ36" i="1"/>
  <c r="BB36" i="1" s="1"/>
  <c r="BE36" i="1" s="1"/>
  <c r="BJ35" i="1"/>
  <c r="BG35" i="1"/>
  <c r="AZ35" i="1"/>
  <c r="BB35" i="1" s="1"/>
  <c r="BJ34" i="1"/>
  <c r="BG34" i="1" s="1"/>
  <c r="AZ34" i="1"/>
  <c r="BB34" i="1" s="1"/>
  <c r="BJ33" i="1"/>
  <c r="BG33" i="1" s="1"/>
  <c r="AZ33" i="1"/>
  <c r="BB33" i="1" s="1"/>
  <c r="BC33" i="1" s="1"/>
  <c r="BJ32" i="1"/>
  <c r="BG32" i="1" s="1"/>
  <c r="AZ32" i="1"/>
  <c r="BB32" i="1" s="1"/>
  <c r="BE32" i="1" s="1"/>
  <c r="BJ31" i="1"/>
  <c r="BG31" i="1" s="1"/>
  <c r="AZ31" i="1"/>
  <c r="BB31" i="1" s="1"/>
  <c r="BC31" i="1" s="1"/>
  <c r="BJ30" i="1"/>
  <c r="BG30" i="1" s="1"/>
  <c r="AZ30" i="1"/>
  <c r="BB30" i="1" s="1"/>
  <c r="BJ29" i="1"/>
  <c r="BG29" i="1" s="1"/>
  <c r="AZ29" i="1"/>
  <c r="BB29" i="1" s="1"/>
  <c r="BC29" i="1" s="1"/>
  <c r="BJ28" i="1"/>
  <c r="BG28" i="1" s="1"/>
  <c r="AZ28" i="1"/>
  <c r="BB28" i="1" s="1"/>
  <c r="BE28" i="1" s="1"/>
  <c r="BJ27" i="1"/>
  <c r="BG27" i="1" s="1"/>
  <c r="AZ27" i="1"/>
  <c r="BB27" i="1" s="1"/>
  <c r="BJ26" i="1"/>
  <c r="BG26" i="1" s="1"/>
  <c r="AZ26" i="1"/>
  <c r="BB26" i="1" s="1"/>
  <c r="BJ25" i="1"/>
  <c r="BG25" i="1"/>
  <c r="AZ25" i="1"/>
  <c r="BB25" i="1" s="1"/>
  <c r="BC25" i="1" s="1"/>
  <c r="BJ24" i="1"/>
  <c r="BG24" i="1" s="1"/>
  <c r="AZ24" i="1"/>
  <c r="BB24" i="1" s="1"/>
  <c r="BE24" i="1" s="1"/>
  <c r="BJ23" i="1"/>
  <c r="BG23" i="1" s="1"/>
  <c r="BB23" i="1"/>
  <c r="AZ23" i="1"/>
  <c r="BJ22" i="1"/>
  <c r="BG22" i="1"/>
  <c r="BB22" i="1"/>
  <c r="AZ22" i="1"/>
  <c r="BJ21" i="1"/>
  <c r="BG21" i="1"/>
  <c r="BE21" i="1"/>
  <c r="AZ21" i="1"/>
  <c r="BB21" i="1" s="1"/>
  <c r="BC21" i="1" s="1"/>
  <c r="BJ20" i="1"/>
  <c r="BG20" i="1" s="1"/>
  <c r="AZ20" i="1"/>
  <c r="BB20" i="1" s="1"/>
  <c r="BE20" i="1" s="1"/>
  <c r="BJ19" i="1"/>
  <c r="BG19" i="1" s="1"/>
  <c r="AZ19" i="1"/>
  <c r="BB19" i="1" s="1"/>
  <c r="BJ18" i="1"/>
  <c r="BG18" i="1"/>
  <c r="AZ18" i="1"/>
  <c r="BB18" i="1" s="1"/>
  <c r="BJ17" i="1"/>
  <c r="BG17" i="1" s="1"/>
  <c r="AZ17" i="1"/>
  <c r="BB17" i="1" s="1"/>
  <c r="BC17" i="1" s="1"/>
  <c r="BJ16" i="1"/>
  <c r="BG16" i="1" s="1"/>
  <c r="AZ16" i="1"/>
  <c r="BB16" i="1" s="1"/>
  <c r="BE16" i="1" s="1"/>
  <c r="BJ15" i="1"/>
  <c r="BG15" i="1" s="1"/>
  <c r="AZ15" i="1"/>
  <c r="BB15" i="1" s="1"/>
  <c r="BC15" i="1" s="1"/>
  <c r="BJ14" i="1"/>
  <c r="BG14" i="1" s="1"/>
  <c r="AZ14" i="1"/>
  <c r="BB14" i="1" s="1"/>
  <c r="BJ13" i="1"/>
  <c r="BG13" i="1" s="1"/>
  <c r="AZ13" i="1"/>
  <c r="BB13" i="1" s="1"/>
  <c r="BC13" i="1" s="1"/>
  <c r="BJ12" i="1"/>
  <c r="BG12" i="1" s="1"/>
  <c r="AZ12" i="1"/>
  <c r="BB12" i="1" s="1"/>
  <c r="BE12" i="1" s="1"/>
  <c r="BJ11" i="1"/>
  <c r="BG11" i="1" s="1"/>
  <c r="AZ11" i="1"/>
  <c r="BB11" i="1" s="1"/>
  <c r="BJ10" i="1"/>
  <c r="BG10" i="1"/>
  <c r="AZ10" i="1"/>
  <c r="BB10" i="1" s="1"/>
  <c r="BJ9" i="1"/>
  <c r="BG9" i="1" s="1"/>
  <c r="AZ9" i="1"/>
  <c r="BB9" i="1" s="1"/>
  <c r="BC9" i="1" s="1"/>
  <c r="BJ8" i="1"/>
  <c r="BG8" i="1" s="1"/>
  <c r="AZ8" i="1"/>
  <c r="BB8" i="1" s="1"/>
  <c r="BE8" i="1" s="1"/>
  <c r="BJ7" i="1"/>
  <c r="BG7" i="1" s="1"/>
  <c r="AZ7" i="1"/>
  <c r="BB7" i="1" s="1"/>
  <c r="BJ6" i="1"/>
  <c r="BG6" i="1" s="1"/>
  <c r="AZ6" i="1"/>
  <c r="BB6" i="1" s="1"/>
  <c r="BJ5" i="1"/>
  <c r="BG5" i="1" s="1"/>
  <c r="AZ5" i="1"/>
  <c r="BB5" i="1" s="1"/>
  <c r="BC5" i="1" s="1"/>
  <c r="BJ4" i="1"/>
  <c r="BG4" i="1" s="1"/>
  <c r="AZ4" i="1"/>
  <c r="BB4" i="1" s="1"/>
  <c r="BE4" i="1" s="1"/>
  <c r="BJ3" i="1"/>
  <c r="BG3" i="1" s="1"/>
  <c r="AZ3" i="1"/>
  <c r="BB3" i="1" s="1"/>
  <c r="BJ2" i="1"/>
  <c r="BG2" i="1" s="1"/>
  <c r="AZ2" i="1"/>
  <c r="BB2" i="1" s="1"/>
  <c r="BC32" i="1" l="1"/>
  <c r="BD33" i="1"/>
  <c r="BD36" i="1"/>
  <c r="BD32" i="1"/>
  <c r="BE33" i="1"/>
  <c r="BE5" i="1"/>
  <c r="BC16" i="1"/>
  <c r="BD20" i="1"/>
  <c r="BD4" i="1"/>
  <c r="BD16" i="1"/>
  <c r="BE17" i="1"/>
  <c r="BD17" i="1"/>
  <c r="BD2" i="1"/>
  <c r="BC2" i="1"/>
  <c r="BE2" i="1"/>
  <c r="BD26" i="1"/>
  <c r="BC26" i="1"/>
  <c r="BE26" i="1"/>
  <c r="BD30" i="1"/>
  <c r="BC30" i="1"/>
  <c r="BE30" i="1"/>
  <c r="BD10" i="1"/>
  <c r="BC10" i="1"/>
  <c r="BE10" i="1"/>
  <c r="BD14" i="1"/>
  <c r="BC14" i="1"/>
  <c r="BE14" i="1"/>
  <c r="BD34" i="1"/>
  <c r="BC34" i="1"/>
  <c r="BE34" i="1"/>
  <c r="BD18" i="1"/>
  <c r="BC18" i="1"/>
  <c r="BE18" i="1"/>
  <c r="BD6" i="1"/>
  <c r="BC6" i="1"/>
  <c r="BE11" i="1"/>
  <c r="BD11" i="1"/>
  <c r="BD22" i="1"/>
  <c r="BC22" i="1"/>
  <c r="BE27" i="1"/>
  <c r="BD27" i="1"/>
  <c r="BE6" i="1"/>
  <c r="BE7" i="1"/>
  <c r="BD7" i="1"/>
  <c r="BC11" i="1"/>
  <c r="BC12" i="1"/>
  <c r="BD13" i="1"/>
  <c r="BE22" i="1"/>
  <c r="BE23" i="1"/>
  <c r="BD23" i="1"/>
  <c r="BC27" i="1"/>
  <c r="BC28" i="1"/>
  <c r="BD29" i="1"/>
  <c r="BE3" i="1"/>
  <c r="BD3" i="1"/>
  <c r="BC7" i="1"/>
  <c r="BC8" i="1"/>
  <c r="BD9" i="1"/>
  <c r="BD12" i="1"/>
  <c r="BE13" i="1"/>
  <c r="BE19" i="1"/>
  <c r="BD19" i="1"/>
  <c r="BC23" i="1"/>
  <c r="BC24" i="1"/>
  <c r="BD25" i="1"/>
  <c r="BD28" i="1"/>
  <c r="BE29" i="1"/>
  <c r="BE35" i="1"/>
  <c r="BD35" i="1"/>
  <c r="BE37" i="1"/>
  <c r="BC37" i="1"/>
  <c r="BD38" i="1"/>
  <c r="BC38" i="1"/>
  <c r="BC3" i="1"/>
  <c r="BC4" i="1"/>
  <c r="BD5" i="1"/>
  <c r="BD8" i="1"/>
  <c r="BE9" i="1"/>
  <c r="BE15" i="1"/>
  <c r="BD15" i="1"/>
  <c r="BC19" i="1"/>
  <c r="BC20" i="1"/>
  <c r="BD21" i="1"/>
  <c r="BD24" i="1"/>
  <c r="BE25" i="1"/>
  <c r="BE31" i="1"/>
  <c r="BD31" i="1"/>
  <c r="BC35" i="1"/>
  <c r="BC36" i="1"/>
  <c r="BD37" i="1"/>
  <c r="BE38" i="1"/>
  <c r="BC39" i="1"/>
  <c r="BE39" i="1"/>
  <c r="BD39" i="1"/>
</calcChain>
</file>

<file path=xl/sharedStrings.xml><?xml version="1.0" encoding="utf-8"?>
<sst xmlns="http://schemas.openxmlformats.org/spreadsheetml/2006/main" count="3135" uniqueCount="369">
  <si>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</si>
  <si>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</si>
  <si>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</si>
  <si>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</si>
  <si>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</si>
  <si>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</si>
  <si>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</si>
  <si>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</si>
  <si>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</si>
  <si>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</si>
  <si>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</si>
  <si>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</si>
  <si>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</si>
  <si>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</si>
  <si>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</si>
  <si>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</si>
  <si>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</si>
  <si>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</si>
  <si>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</si>
  <si>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</si>
  <si>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</si>
  <si>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</si>
  <si>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</si>
  <si>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</si>
  <si>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</si>
  <si>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</si>
  <si>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</si>
  <si>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</si>
  <si>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</si>
  <si>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</si>
  <si>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</si>
  <si>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</si>
  <si>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</si>
  <si>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</si>
  <si>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</si>
  <si>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</si>
  <si>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</si>
  <si>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</si>
  <si>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</si>
  <si>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</si>
  <si>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</si>
  <si>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</si>
  <si>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</si>
  <si>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</si>
  <si>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</si>
  <si>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</si>
  <si>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</si>
  <si>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</si>
  <si>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</si>
  <si>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</si>
  <si>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</si>
  <si>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</si>
  <si>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</si>
  <si>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</si>
  <si>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</si>
  <si>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</si>
  <si>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</si>
  <si>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</si>
  <si>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</si>
  <si>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</si>
  <si>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</si>
  <si>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</si>
  <si>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</si>
  <si>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</si>
  <si>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</si>
  <si>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</si>
  <si>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</si>
  <si>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</si>
  <si>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</si>
  <si>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</si>
  <si>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</si>
  <si>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</si>
  <si>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</si>
  <si>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</si>
  <si>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</si>
  <si>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</si>
  <si>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</si>
  <si>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</si>
  <si>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</si>
  <si>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</si>
  <si>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</si>
  <si>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</si>
  <si>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</si>
  <si>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</si>
  <si>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</si>
  <si>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</si>
  <si>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</si>
  <si>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</si>
  <si>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</si>
  <si>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</si>
  <si>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</si>
  <si>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</si>
  <si>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</si>
  <si>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</si>
  <si>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</si>
  <si>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</si>
  <si>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</si>
  <si>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</si>
  <si>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</si>
  <si>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</si>
  <si>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</si>
  <si>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</si>
  <si>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</si>
  <si>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</si>
  <si>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</si>
  <si>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</si>
  <si>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</si>
  <si>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</si>
  <si>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</si>
  <si>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</si>
  <si>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</si>
  <si>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</si>
  <si>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</si>
  <si>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</si>
  <si>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</si>
  <si>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</si>
  <si>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</si>
  <si>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</si>
  <si>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</si>
  <si>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</si>
  <si>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</si>
  <si>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</si>
  <si>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</si>
  <si>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</si>
  <si>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</si>
  <si>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</si>
  <si>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</si>
  <si>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</si>
  <si>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</si>
  <si>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</si>
  <si>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</si>
  <si>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</si>
  <si>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</si>
  <si>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</si>
  <si>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</si>
  <si>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</si>
  <si>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</si>
  <si>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</si>
  <si>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</si>
  <si>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</si>
  <si>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</si>
  <si>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</si>
  <si>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</si>
  <si>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</si>
  <si>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14/02/2023</t>
  </si>
  <si>
    <t>15/02/2023</t>
  </si>
  <si>
    <t>UP SETTLEMENT</t>
  </si>
  <si>
    <t>UNITED BANK FOR AFRICA PLC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</si>
  <si>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</si>
  <si>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</si>
  <si>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</si>
  <si>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</si>
  <si>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</si>
  <si>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Payment</t>
  </si>
  <si>
    <t>MAST</t>
  </si>
  <si>
    <t>519911******6360</t>
  </si>
  <si>
    <t>14-02-2023 10:02:59</t>
  </si>
  <si>
    <t>ACCESS BANK NIGERIA PLC</t>
  </si>
  <si>
    <t>0517018001-143234-BASHIRU SHEHU-1176464771--SalesOfForms:2700-PortalAccessFee:1000</t>
  </si>
  <si>
    <t/>
  </si>
  <si>
    <t>+</t>
  </si>
  <si>
    <t>SC011</t>
  </si>
  <si>
    <t>Retail</t>
  </si>
  <si>
    <t>UNIFIED PAYMENTS SERVICES LTD</t>
  </si>
  <si>
    <t>PAYMENT REFERENCE=1176464771</t>
  </si>
  <si>
    <t>2182563847</t>
  </si>
  <si>
    <t>UBHO</t>
  </si>
  <si>
    <t>GENERAL</t>
  </si>
  <si>
    <t>UNIFIED PAYMENT SERVICES LTD</t>
  </si>
  <si>
    <t>NIGERIAN INTERBANK SETTLEMENT SERVICE</t>
  </si>
  <si>
    <t>NAME:=BASHIRU SHEHU|Payment Ref:=1176464771|Description:=0517018001-143234-BASHIRU SHEHU-1176464771--SalesOfForms:2700-PortalAccessFee:1000</t>
  </si>
  <si>
    <t>SPECIAL</t>
  </si>
  <si>
    <t>N</t>
  </si>
  <si>
    <t>14-02-2023 10:15:34</t>
  </si>
  <si>
    <t>0517018001-143237-FARIDA ALIYU-2300068837--SalesOfForms:2700-PortalAccessFee:1000</t>
  </si>
  <si>
    <t>PAYMENT REFERENCE=2300068837</t>
  </si>
  <si>
    <t>NAME:=FARIDA ALIYU|Payment Ref:=2300068837|Description:=0517018001-143237-FARIDA ALIYU-2300068837--SalesOfForms:2700-PortalAccessFee:1000</t>
  </si>
  <si>
    <t>14-02-2023 10:51:56</t>
  </si>
  <si>
    <t>0517018001-143242-USMAN ARMIYAU -2513666865--SalesOfForms:2700-PortalAccessFee:1000</t>
  </si>
  <si>
    <t>PAYMENT REFERENCE=2513666865</t>
  </si>
  <si>
    <t>NAME:=USMAN ARMIYAU |Payment Ref:=2513666865|Description:=0517018001-143242-USMAN ARMIYAU -2513666865--SalesOfForms:2700-PortalAccessFee:1000</t>
  </si>
  <si>
    <t>0006067466</t>
  </si>
  <si>
    <t>COLLEGE OF NURSING SCIENCES SOKOTO (SOIRS SCHOOL)</t>
  </si>
  <si>
    <t>3UP1SO000000007</t>
  </si>
  <si>
    <t>3UP16101</t>
  </si>
  <si>
    <t>COLLEGE OF NURSING SCIENC,COLLEGE OF NURSING SCIENC,SOKOTO,NG</t>
  </si>
  <si>
    <t>Purchase</t>
  </si>
  <si>
    <t>519911******3085</t>
  </si>
  <si>
    <t>14-02-2023 08:48:10</t>
  </si>
  <si>
    <t>ACCESS BANK (DIAMOND)</t>
  </si>
  <si>
    <t>0521104001-GNP/2022A/193-ISMAIL  IBRAHIM -786508278726-PortalAccessFee:1000-RegFee:30000^WEBID11801611^(IP:102.89.47.242)</t>
  </si>
  <si>
    <t>2201036969</t>
  </si>
  <si>
    <t>F</t>
  </si>
  <si>
    <t>0521104001-GNP/2022A/193-ISMAIL  IBRAHIM -786508278726-PortalAccessFee:1000-RegFee:30000^WEBID118016</t>
  </si>
  <si>
    <t>14-02-2023 08:41:33</t>
  </si>
  <si>
    <t>0521104001-GNP/2022A/116-ABDULAZIZ HALIRU ALIYU -152474100083-PortalAccessFee:1000-RegFee:30000^WEBID11801542^(IP:102.89.46.172)</t>
  </si>
  <si>
    <t>0521104001-GNP/2022A/116-ABDULAZIZ HALIRU ALIYU -152474100083-PortalAccessFee:1000-RegFee:30000^WEBI</t>
  </si>
  <si>
    <t>14-02-2023 08:44:31</t>
  </si>
  <si>
    <t>0521104001-BMP/2021A/062-SULEIMAN  FATIMA-806197207125-PortalAccessFee:1000-RegFee:30000^WEBID11801573^(IP:102.89.46.93)</t>
  </si>
  <si>
    <t>0521104001-BMP/2021A/062-SULEIMAN  FATIMA-806197207125-PortalAccessFee:1000-RegFee:30000^WEBID118015</t>
  </si>
  <si>
    <t>14-02-2023 08:50:40</t>
  </si>
  <si>
    <t>0521104001-GNP/2022A/193-IBRAHIM  ISMAIL -231403904637-HostelAccommudation:5000^WEBID11801631^(IP:102.89.46.93)</t>
  </si>
  <si>
    <t>0521104001-GNP/2022A/193-IBRAHIM  ISMAIL -231403904637-HostelAccommudation:5000^WEBID11801631^(IP:10</t>
  </si>
  <si>
    <t>14-02-2023 07:47:13</t>
  </si>
  <si>
    <t>0521104001-GNP/2021B/124-YUSUF  AMINU -11801038-PortalAccessFee:1000-RegFee:30000^WEBID11801073^(IP:102.89.46.36)</t>
  </si>
  <si>
    <t>0521104001-GNP/2021B/124-YUSUF  AMINU -11801038-PortalAccessFee:1000-RegFee:30000^WEBID11801073^(IP:</t>
  </si>
  <si>
    <t>14-02-2023 07:54:52</t>
  </si>
  <si>
    <t>0521104001-GNP/2020/097-AMINU SILAMI  HASSAN-170209119932-PortalAccessFee:1000-RegFee:30000^WEBID11801130^(IP:102.89.46.93)</t>
  </si>
  <si>
    <t>0521104001-GNP/2020/097-AMINU SILAMI  HASSAN-170209119932-PortalAccessFee:1000-RegFee:30000^WEBID118</t>
  </si>
  <si>
    <t>14-02-2023 07:49:45</t>
  </si>
  <si>
    <t>0521104001-GNP/2021B/124-AMINU  YUSUF -817742758087-HostelAccommudation:5000^WEBID11801089^(IP:102.89.47.180)</t>
  </si>
  <si>
    <t>0521104001-GNP/2021B/124-AMINU  YUSUF -817742758087-HostelAccommudation:5000^WEBID11801089^(IP:102.8</t>
  </si>
  <si>
    <t>14-02-2023 08:04:59</t>
  </si>
  <si>
    <t>0521104001-GNP/2019/143-NASIRU AMINU IMAM-398768472711-PortalAccessFee:1000-RegFee:30000^WEBID11801198^(IP:102.89.47.62)</t>
  </si>
  <si>
    <t>0521104001-GNP/2019/143-NASIRU AMINU IMAM-398768472711-PortalAccessFee:1000-RegFee:30000^WEBID118011</t>
  </si>
  <si>
    <t>14-02-2023 07:58:38</t>
  </si>
  <si>
    <t>0521104001-GNP/2020/182-MUSTAPHA GOBIR FADILAH-586075362799-PortalAccessFee:1000-RegFee:30000^WEBID11801152^(IP:102.89.46.107)</t>
  </si>
  <si>
    <t>0521104001-GNP/2020/182-MUSTAPHA GOBIR FADILAH-586075362799-PortalAccessFee:1000-RegFee:30000^WEBID1</t>
  </si>
  <si>
    <t>14-02-2023 08:14:20</t>
  </si>
  <si>
    <t>0521104001-GNP/2018/084-DAHIRU  MUHAMMAD-214238559680-PortalAccessFee:1000-RegFee:30000^WEBID11801268^(IP:102.89.47.124)</t>
  </si>
  <si>
    <t>0521104001-GNP/2018/084-DAHIRU  MUHAMMAD-214238559680-PortalAccessFee:1000-RegFee:30000^WEBID1180126</t>
  </si>
  <si>
    <t>14-02-2023 08:01:27</t>
  </si>
  <si>
    <t>0521104001-BMP/2021A/023-AMINA  ALIYU-329688484848-PortalAccessFee:1000-RegFee:30000^WEBID11801175^(IP:102.89.47.242)</t>
  </si>
  <si>
    <t>0521104001-BMP/2021A/023-AMINA  ALIYU-329688484848-PortalAccessFee:1000-RegFee:30000^WEBID11801175^(</t>
  </si>
  <si>
    <t>14-02-2023 08:28:35</t>
  </si>
  <si>
    <t>0521104001-GNP/2021B/148-AISHA  LADAN -219898376237-PortalAccessFee:1000-RegFee:30000^WEBID11801395^(IP:102.89.47.62)</t>
  </si>
  <si>
    <t>0521104001-GNP/2021B/148-AISHA  LADAN -219898376237-PortalAccessFee:1000-RegFee:30000^WEBID11801395^</t>
  </si>
  <si>
    <t>14-02-2023 08:32:38</t>
  </si>
  <si>
    <t>0521104001-GNP/2021A/070-SAMINU  USMAN -727307247791-PortalAccessFee:1000-RegFee:30000^WEBID11801443^(IP:102.89.47.62)</t>
  </si>
  <si>
    <t>0521104001-GNP/2021A/070-SAMINU  USMAN -727307247791-PortalAccessFee:1000-RegFee:30000^WEBID11801443</t>
  </si>
  <si>
    <t>ZENITH INTERNATIONAL BANK PLC</t>
  </si>
  <si>
    <t>COLLEGE OF NURSING SCIENC,SOKOTO,SOKOTO,NG</t>
  </si>
  <si>
    <t>539941******2066</t>
  </si>
  <si>
    <t>14-02-2023 07:36:39</t>
  </si>
  <si>
    <t>81F723</t>
  </si>
  <si>
    <t>0521104001-GNP/2018/174-BASIRU  ADAMU-637581631956-PortalAccessFee:1000-RegFee:30000^WEBID11801010^(IP:102.91.5.171)</t>
  </si>
  <si>
    <t>2289944099</t>
  </si>
  <si>
    <t>ZENI</t>
  </si>
  <si>
    <t>0521104001-GNP/2018/174-BASIRU  ADAMU-637581631956-PortalAccessFee:1000-RegFee:30000^WEBID11801010^(</t>
  </si>
  <si>
    <t>14-02-2023 15:46:40</t>
  </si>
  <si>
    <t>0517018001-143278-YAKUBU MUHAMMAD-2798415214--SalesOfForms:2700-PortalAccessFee:1000</t>
  </si>
  <si>
    <t>PAYMENT REFERENCE=2798415214</t>
  </si>
  <si>
    <t>NAME:=YAKUBU MUHAMMAD|Payment Ref:=2798415214|Description:=0517018001-143278-YAKUBU MUHAMMAD-2798415214--SalesOfForms:2700-PortalAccessFee:1000</t>
  </si>
  <si>
    <t>FIRST BANK OF NIGERIA PLC</t>
  </si>
  <si>
    <t>2UP17972</t>
  </si>
  <si>
    <t>539923******4562</t>
  </si>
  <si>
    <t>14-02-2023 11:58:52</t>
  </si>
  <si>
    <t>0517018001-143254-YUSUF BALA-1852172039--SalesOfForms:2700-PortalAccessFee:1000</t>
  </si>
  <si>
    <t>PAYMENT REFERENCE=1852172039</t>
  </si>
  <si>
    <t>3139077233</t>
  </si>
  <si>
    <t>FBHO</t>
  </si>
  <si>
    <t>NAME:=YUSUF BALA|Payment Ref:=1852172039|Description:=0517018001-143254-YUSUF BALA-1852172039--SalesOfForms:2700-PortalAccessFee:1000</t>
  </si>
  <si>
    <t>14-02-2023 12:41:06</t>
  </si>
  <si>
    <t>0517018001-143260-EMEKA SAMUEL-8401697701--SalesOfForms:2700-PortalAccessFee:1000</t>
  </si>
  <si>
    <t>PAYMENT REFERENCE=8401697701</t>
  </si>
  <si>
    <t>NAME:=EMEKA SAMUEL|Payment Ref:=8401697701|Description:=0517018001-143260-EMEKA SAMUEL-8401697701--SalesOfForms:2700-PortalAccessFee:1000</t>
  </si>
  <si>
    <t>STERLING BANK PLC</t>
  </si>
  <si>
    <t>533477******3209</t>
  </si>
  <si>
    <t>14-02-2023 12:06:34</t>
  </si>
  <si>
    <t>0521104001-GNP/2020/066-IBRAHIM MUHAMMAD ZAYYANU-825002492940-PortalAccessFee:1000-RegFee:30000^WEBID11803896^(IP:197.210.70.212)</t>
  </si>
  <si>
    <t>0080510201</t>
  </si>
  <si>
    <t>STHO</t>
  </si>
  <si>
    <t>0521104001-GNP/2020/066-IBRAHIM MUHAMMAD ZAYYANU-825002492940-PortalAccessFee:1000-RegFee:30000^WEBI</t>
  </si>
  <si>
    <t>14-02-2023 12:45:27</t>
  </si>
  <si>
    <t>0517018001-59487-NZEWODO MARTINS CHUKWUEBUKA-1974796781-Certificate processingND-Diploma-Certificate</t>
  </si>
  <si>
    <t>PAYMENT REFERENCE=1974796781</t>
  </si>
  <si>
    <t>NAME:=NZEWODO MARTINS CHUKWUEBUKA|Payment Ref:=1974796781|Description:=0517018001-59487-NZEWODO MARTINS CHUKWUEBUKA-1974796781-Certificate processingND-Diploma-Certificate</t>
  </si>
  <si>
    <t>14-02-2023 11:46:52</t>
  </si>
  <si>
    <t>0517018001-143250-MUHAMMAD AMINU-2752633106--SalesOfForms:2700-PortalAccessFee:1000</t>
  </si>
  <si>
    <t>PAYMENT REFERENCE=2752633106</t>
  </si>
  <si>
    <t>NAME:=MUHAMMAD AMINU|Payment Ref:=2752633106|Description:=0517018001-143250-MUHAMMAD AMINU-2752633106--SalesOfForms:2700-PortalAccessFee:1000</t>
  </si>
  <si>
    <t>GTBANK PLC</t>
  </si>
  <si>
    <t>539983******8316</t>
  </si>
  <si>
    <t>14-02-2023 12:14:18</t>
  </si>
  <si>
    <t>0517018001-142118-SIDI ABDULRAHMAN -1416741258-AcceptanceFee:2500.00</t>
  </si>
  <si>
    <t>PAYMENT REFERENCE=1416741258</t>
  </si>
  <si>
    <t>351037767401005900</t>
  </si>
  <si>
    <t>GTHO</t>
  </si>
  <si>
    <t>NAME:=SIDI ABDULRAHMAN |Payment Ref:=1416741258|Description:=0517018001-142118-SIDI ABDULRAHMAN -1416741258-AcceptanceFee:2500.00</t>
  </si>
  <si>
    <t>14-02-2023 14:10:21</t>
  </si>
  <si>
    <t>0517018001-143266-SHEHU MUHAMMAD-2227447269--SalesOfForms:2700-PortalAccessFee:1000</t>
  </si>
  <si>
    <t>PAYMENT REFERENCE=2227447269</t>
  </si>
  <si>
    <t>NAME:=SHEHU MUHAMMAD|Payment Ref:=2227447269|Description:=0517018001-143266-SHEHU MUHAMMAD-2227447269--SalesOfForms:2700-PortalAccessFee:1000</t>
  </si>
  <si>
    <t>14-02-2023 12:41:35</t>
  </si>
  <si>
    <t>0517018001-23317-MOHAMMED BERETE-2094001885-Certificate processingND-Diploma-Certificate:4000.00</t>
  </si>
  <si>
    <t>PAYMENT REFERENCE=2094001885</t>
  </si>
  <si>
    <t>NAME:=MOHAMMED BERETE|Payment Ref:=2094001885|Description:=0517018001-23317-MOHAMMED BERETE-2094001885-Certificate processingND-Diploma-Certificate:4000.00</t>
  </si>
  <si>
    <t>14-02-2023 12:31:36</t>
  </si>
  <si>
    <t>0517018001-143258-BULUS FAVOUR PETER-9461770108--SalesOfForms:2700-PortalAccessFee:1000</t>
  </si>
  <si>
    <t>PAYMENT REFERENCE=9461770108</t>
  </si>
  <si>
    <t>NAME:=BULUS FAVOUR PETER|Payment Ref:=9461770108|Description:=0517018001-143258-BULUS FAVOUR PETER-9461770108--SalesOfForms:2700-PortalAccessFee:1000</t>
  </si>
  <si>
    <t>14-02-2023 12:58:50</t>
  </si>
  <si>
    <t>0517018001-141690-MARYAM ISHAKU-2193556626-AcceptanceFee:2500.00</t>
  </si>
  <si>
    <t>PAYMENT REFERENCE=2193556626</t>
  </si>
  <si>
    <t>NAME:=MARYAM ISHAKU|Payment Ref:=2193556626|Description:=0517018001-141690-MARYAM ISHAKU-2193556626-AcceptanceFee:2500.00</t>
  </si>
  <si>
    <t>14-02-2023 13:22:05</t>
  </si>
  <si>
    <t>0517018001-31819-ISHAQ ZAINAB-2911133569-Certificate processingND-Diploma-Certificate:4000.00</t>
  </si>
  <si>
    <t>PAYMENT REFERENCE=2911133569</t>
  </si>
  <si>
    <t>NAME:=ISHAQ ZAINAB|Payment Ref:=2911133569|Description:=0517018001-31819-ISHAQ ZAINAB-2911133569-Certificate processingND-Diploma-Certificate:4000.00</t>
  </si>
  <si>
    <t>14-02-2023 13:26:21</t>
  </si>
  <si>
    <t>0517018001-64309-AHMAD SANI SALIHU-6430982124-Certificate processingND-Diploma-Certificate:4000.00</t>
  </si>
  <si>
    <t>PAYMENT REFERENCE=6430982124</t>
  </si>
  <si>
    <t>NAME:=AHMAD SANI SALIHU|Payment Ref:=6430982124|Description:=0517018001-64309-AHMAD SANI SALIHU-6430982124-Certificate processingND-Diploma-Certificate:4000.00</t>
  </si>
  <si>
    <t>14-02-2023 11:32:35</t>
  </si>
  <si>
    <t>0521104001-GNP/2020/122-KABIRU ZAKI FARIDA-590219475430-PortalAccessFee:1000-RegFee:30000^WEBID11803414^(IP:197.210.70.212)</t>
  </si>
  <si>
    <t>0521104001-GNP/2020/122-KABIRU ZAKI FARIDA-590219475430-PortalAccessFee:1000-RegFee:30000^WEBID11803</t>
  </si>
  <si>
    <t>14-02-2023 11:25:23</t>
  </si>
  <si>
    <t>0517018001-25977-ABUBAKAR IBRAHIM-1064947005-Certificate processingND-Diploma-Certificate:4000.00</t>
  </si>
  <si>
    <t>PAYMENT REFERENCE=1064947005</t>
  </si>
  <si>
    <t>NAME:=ABUBAKAR IBRAHIM|Payment Ref:=1064947005|Description:=0517018001-25977-ABUBAKAR IBRAHIM-1064947005-Certificate processingND-Diploma-Certificate:4000.00</t>
  </si>
  <si>
    <t>539941******8809</t>
  </si>
  <si>
    <t>14-02-2023 10:50:24</t>
  </si>
  <si>
    <t>88217B</t>
  </si>
  <si>
    <t>0521104001-GNP/2021A/238-ABDULLAHI  AHMAD ABUBAKAR-11800759-HostelAccommudation:5000^WEBID11802846^(IP:197.211.53.57)</t>
  </si>
  <si>
    <t>2086374136</t>
  </si>
  <si>
    <t>0521104001-GNP/2021A/238-ABDULLAHI  AHMAD ABUBAKAR-11800759-HostelAccommudation:5000^WEBID11802846^(</t>
  </si>
  <si>
    <t>14-02-2023 10:47:22</t>
  </si>
  <si>
    <t>8802EE</t>
  </si>
  <si>
    <t>0521104001-GNP/2021A/238-AHMAD ABUBAKAR ABDULLAHI -286300935559-PortalAccessFee:1000-RegFee:30000^WEBID11802801^(IP:197.211.53.57)</t>
  </si>
  <si>
    <t>0521104001-GNP/2021A/238-AHMAD ABUBAKAR ABDULLAHI -286300935559-PortalAccessFee:1000-RegFee:30000^WE</t>
  </si>
  <si>
    <t>14-02-2023 10:47:18</t>
  </si>
  <si>
    <t>0517018001-82350-YAKUBU MUHAMMAD-8590670671-NotificationProcessingFee:2000.00</t>
  </si>
  <si>
    <t>PAYMENT REFERENCE=8590670671</t>
  </si>
  <si>
    <t>NAME:=YAKUBU MUHAMMAD|Payment Ref:=8590670671|Description:=0517018001-82350-YAKUBU MUHAMMAD-8590670671-NotificationProcessingFee:2000.00</t>
  </si>
  <si>
    <t>SOKOTO STATE INTERNAL REVENUE SOKOTO (SOIRS)</t>
  </si>
  <si>
    <t>2UP1SO000000097</t>
  </si>
  <si>
    <t>2UP16883</t>
  </si>
  <si>
    <t>SOKOTO ETAX  (SOBIR),SOKOTO ETAX  (SOBIR),SO,NG</t>
  </si>
  <si>
    <t>539983******2455</t>
  </si>
  <si>
    <t>14-02-2023 11:23:10</t>
  </si>
  <si>
    <t>Description:=Generic Bill|NAME:=ISLAMIC MEDICINE CENTRE SHUNI|Payment Ref:=12015389258|Amount:=20000</t>
  </si>
  <si>
    <t>APPLICATION ID=12015389258</t>
  </si>
  <si>
    <t>351034872501005900</t>
  </si>
  <si>
    <t>SOKOTOETAX12015389258Description:=Generic BillPayment Ref:=12015389258|Amount:=20000</t>
  </si>
  <si>
    <t>14-02-2023 10:38:35</t>
  </si>
  <si>
    <t>0517018001-143240-UMAR ALIYU-1006763633--SalesOfForms:2700-PortalAccessFee:1000</t>
  </si>
  <si>
    <t>PAYMENT REFERENCE=1006763633</t>
  </si>
  <si>
    <t>NAME:=UMAR ALIYU|Payment Ref:=1006763633|Description:=0517018001-143240-UMAR ALIYU-1006763633--SalesOfForms:2700-PortalAccessFee:1000</t>
  </si>
  <si>
    <t>14-02-2023 11:01:31</t>
  </si>
  <si>
    <t>0517018001-143243-USMAN MUSTAPHA-4887330575--SalesOfForms:2700-PortalAccessFee:1000</t>
  </si>
  <si>
    <t>PAYMENT REFERENCE=4887330575</t>
  </si>
  <si>
    <t>NAME:=USMAN MUSTAPHA|Payment Ref:=4887330575|Description:=0517018001-143243-USMAN MUSTAPHA-4887330575--SalesOfForms:2700-PortalAccessFee:1000</t>
  </si>
  <si>
    <t>14-02-2023 10:25:30</t>
  </si>
  <si>
    <t>0517018001-143239-KHALID MANIR-7389590010--SalesOfForms:2700-PortalAccessFee:1000</t>
  </si>
  <si>
    <t>PAYMENT REFERENCE=7389590010</t>
  </si>
  <si>
    <t>NAME:=KHALID MANIR|Payment Ref:=7389590010|Description:=0517018001-143239-KHALID MANIR-7389590010--SalesOfForms:2700-PortalAccessFee:1000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</si>
  <si>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</si>
  <si>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</si>
  <si>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</si>
  <si>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</si>
  <si>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</si>
  <si>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</si>
  <si>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</si>
  <si>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</si>
  <si>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</si>
  <si>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</si>
  <si>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</si>
  <si>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UP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</si>
  <si>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</si>
  <si>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</si>
  <si>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</si>
  <si>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</si>
  <si>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</si>
  <si>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</si>
  <si>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</si>
  <si>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</si>
  <si>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</si>
  <si>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Count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</si>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</sst>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</font>
    <font>
      <sz val="11"/>
      <color rgb="FFFF0000"/>
      <name val="Calibri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164" fontId="7" fillId="2" borderId="0" xfId="1" applyFont="1" applyFill="1"/>
    <xf numFmtId="164" fontId="0" fillId="7" borderId="0" xfId="1" applyFont="1" applyFill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 ABAKPA" refreshedDate="44972.410605555553" createdVersion="8" refreshedVersion="8" minRefreshableVersion="3" recordCount="38" xr:uid="{FB179BDA-8207-48F1-88EA-39DD0778C18D}">
  <cacheSource type="worksheet">
    <worksheetSource ref="A1:FC39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865348601" maxValue="9870846813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2">
        <s v="UMARU ALI SHINKAFI POLYTECHNIC (SOIRS SCHOOL)"/>
        <s v="COLLEGE OF NURSING SCIENCES SOKOTO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3135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065" maxValue="35069"/>
    </cacheField>
    <cacheField name="APPROVAL CODE" numFmtId="0">
      <sharedItems containsMixedTypes="1" containsNumber="1" containsInteger="1" minValue="322772" maxValue="914470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25779017" maxValue="2626709147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1020633" maxValue="9629462"/>
    </cacheField>
    <cacheField name="SEQUENCE NUMBER" numFmtId="0">
      <sharedItems containsSemiMixedTypes="0" containsString="0" containsNumber="1" containsInteger="1" minValue="0" maxValue="1001667"/>
    </cacheField>
    <cacheField name="INVOICENUM" numFmtId="0">
      <sharedItems containsMixedTypes="1" containsNumber="1" containsInteger="1" minValue="25558824" maxValue="25560793"/>
    </cacheField>
    <cacheField name="TRANNUMBER" numFmtId="0">
      <sharedItems containsSemiMixedTypes="0" containsString="0" containsNumber="1" containsInteger="1" minValue="9865348601" maxValue="9870846813"/>
    </cacheField>
    <cacheField name="ORIGID" numFmtId="0">
      <sharedItems containsSemiMixedTypes="0" containsString="0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154343" maxValue="984203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865348601" maxValue="9870846813"/>
    </cacheField>
    <cacheField name="ISS_STAN" numFmtId="0">
      <sharedItems containsSemiMixedTypes="0" containsString="0" containsNumber="1" containsInteger="1" minValue="9865348601" maxValue="9870846813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31350"/>
    </cacheField>
    <cacheField name="ORIGINALAMOUNT" numFmtId="0">
      <sharedItems containsSemiMixedTypes="0" containsString="0" containsNumber="1" containsInteger="1" minValue="2350" maxValue="31350"/>
    </cacheField>
    <cacheField name="AMOUNT DUE LESS PORTAL ACCESS FEE &amp; ACREDITATION" numFmtId="0">
      <sharedItems containsSemiMixedTypes="0" containsString="0" containsNumber="1" containsInteger="1" minValue="2350" maxValue="3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30000"/>
    </cacheField>
    <cacheField name="AMT DUE SOKOTO" numFmtId="0">
      <sharedItems containsSemiMixedTypes="0" containsString="0" containsNumber="1" minValue="352.00000000000006" maxValue="5280.0000000000009"/>
    </cacheField>
    <cacheField name="AMT DUE SCHOOLS" numFmtId="0">
      <sharedItems containsSemiMixedTypes="0" containsString="0" containsNumber="1" containsInteger="1" minValue="1600" maxValue="24000"/>
    </cacheField>
    <cacheField name="AMT DUE IDS" numFmtId="0">
      <sharedItems containsSemiMixedTypes="0" containsString="0" containsNumber="1" minValue="48" maxValue="72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3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156.75"/>
    </cacheField>
    <cacheField name="VATCHARGE" numFmtId="0">
      <sharedItems containsSemiMixedTypes="0" containsString="0" containsNumber="1" minValue="0.88" maxValue="11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31181.4938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4.7" maxValue="62.7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4.7" maxValue="62.7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1.41" maxValue="18.809999999999999"/>
    </cacheField>
    <cacheField name="ISSUERVAT VALUE" numFmtId="0">
      <sharedItems containsSemiMixedTypes="0" containsString="0" containsNumber="1" minValue="0.11" maxValue="1.41"/>
    </cacheField>
    <cacheField name="ISSUER OBLIGATION" numFmtId="0">
      <sharedItems containsSemiMixedTypes="0" containsString="0" containsNumber="1" minValue="2348.48" maxValue="31336.7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175" maxValue="15.675000000000001"/>
    </cacheField>
    <cacheField name="PTSPVAT" numFmtId="0">
      <sharedItems containsSemiMixedTypes="0" containsString="0" containsNumber="1" minValue="0.09" maxValue="1.1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35249999999999998" maxValue="4.7024999999999997"/>
    </cacheField>
    <cacheField name="PTSAVAT" numFmtId="0">
      <sharedItems containsSemiMixedTypes="0" containsString="0" containsNumber="1" minValue="0.03" maxValue="0.35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35249999999999998" maxValue="4.7024999999999997"/>
    </cacheField>
    <cacheField name="ACQUIRERVAT" numFmtId="0">
      <sharedItems containsSemiMixedTypes="0" containsString="0" containsNumber="1" minValue="0.03" maxValue="0.35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6.51"/>
    </cacheField>
    <cacheField name="PROCESSINGVAT" numFmtId="0">
      <sharedItems containsSemiMixedTypes="0" containsString="0" containsNumber="1" minValue="0" maxValue="0.4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23499999999999999" maxValue="3.1349999999999998"/>
    </cacheField>
    <cacheField name="SWITCHVAT" numFmtId="0">
      <sharedItems containsSemiMixedTypes="0" containsString="0" containsNumber="1" minValue="0.02" maxValue="0.2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175" maxValue="15.675000000000001"/>
    </cacheField>
    <cacheField name="TERMINALOWNERVAT" numFmtId="0">
      <sharedItems containsSemiMixedTypes="0" containsString="0" containsNumber="1" minValue="0.09" maxValue="1.1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94.05"/>
    </cacheField>
    <cacheField name="VAT MARGIN" numFmtId="0">
      <sharedItems containsSemiMixedTypes="0" containsString="0" containsNumber="1" minValue="0.51" maxValue="7.05"/>
    </cacheField>
    <cacheField name="TWCMS CREDIT ACCOUNT" numFmtId="0">
      <sharedItems containsSemiMixedTypes="0" containsString="0" containsNumber="1" containsInteger="1" minValue="2.0020566000040006E+19" maxValue="2.0020566090040005E+19"/>
    </cacheField>
    <cacheField name="TWCMS DEBIT ACCOUNT" numFmtId="0">
      <sharedItems containsSemiMixedTypes="0" containsString="0" containsNumber="1" containsInteger="1" minValue="3.0040561E+19" maxValue="4.0010566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348.48" maxValue="31336.78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14/02/2023"/>
    <s v="15/02/2023"/>
    <n v="986732416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14-02-2023 10:47:18"/>
    <n v="35067"/>
    <n v="360197"/>
    <s v="ACCESS BANK NIGERIA PLC"/>
    <s v="14/02/2023"/>
    <n v="2626092671"/>
    <s v="0517018001-82350-YAKUBU MUHAMMAD-8590670671-NotificationProcessingFee:2000.00"/>
    <s v="0517018001-82350-YAKUBU MUHAMMAD-8590670671-NotificationProcessingFee:2000.00"/>
    <n v="8769143"/>
    <n v="0"/>
    <s v=""/>
    <n v="986732416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8590670671"/>
    <n v="566"/>
    <n v="360197"/>
    <n v="566"/>
    <n v="9867324162"/>
    <n v="9867324162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82350-YAKUBU MUHAMMAD-8590670671-NotificationProcessingFee:2000.00"/>
    <s v="0517018001-82350-YAKUBU MUHAMMAD-8590670671-NotificationProcessingFee:2000.00"/>
    <s v="PAYMENT REFERENCE=8590670671"/>
    <s v="NAME:=YAKUBU MUHAMMAD|Payment Ref:=8590670671|Description:=0517018001-82350-YAKUBU MUHAMMAD-8590670671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14/02/2023"/>
    <s v="15/02/2023"/>
    <n v="9868471056"/>
    <s v="UP SETTLEMENT"/>
    <s v="GTBANK PLC"/>
    <s v="0006067466"/>
    <x v="0"/>
    <s v="2UP1SO000000106"/>
    <s v="2UP17972"/>
    <s v="Sokoto IGR Schools on POS,Sokoto IGR Schools on POS,SO,NG"/>
    <s v="Payment"/>
    <n v="0.5"/>
    <n v="2850"/>
    <s v="MAST"/>
    <s v="539983******8316"/>
    <s v="14-02-2023 12:14:18"/>
    <n v="35068"/>
    <n v="864780"/>
    <s v="ACCESS BANK (DIAMOND)"/>
    <s v="14/02/2023"/>
    <n v="2626441945"/>
    <s v="0517018001-142118-SIDI ABDULRAHMAN -1416741258-AcceptanceFee:2500.00"/>
    <s v="0517018001-142118-SIDI ABDULRAHMAN -1416741258-AcceptanceFee:2500.00"/>
    <n v="4379097"/>
    <n v="0"/>
    <s v=""/>
    <n v="986847105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416741258"/>
    <n v="566"/>
    <n v="984203"/>
    <n v="566"/>
    <n v="9868471056"/>
    <n v="9868471056"/>
    <s v="MAST"/>
    <s v="351037767401005900"/>
    <s v=""/>
    <s v="GT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GTBANK PLC"/>
    <n v="30"/>
    <n v="1.71"/>
    <n v="0.13"/>
    <n v="2849.24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1"/>
    <n v="0.08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2118-SIDI ABDULRAHMAN -1416741258-AcceptanceFee:2500.00"/>
    <s v="0517018001-142118-SIDI ABDULRAHMAN -1416741258-AcceptanceFee:2500.00"/>
    <s v="PAYMENT REFERENCE=1416741258"/>
    <s v="NAME:=SIDI ABDULRAHMAN |Payment Ref:=1416741258|Description:=0517018001-142118-SIDI ABDULRAHMAN -1416741258-AcceptanceFee:2500.00"/>
    <s v="SPECIAL"/>
    <s v=""/>
    <s v=""/>
    <s v=""/>
    <s v=""/>
    <s v=""/>
    <s v=""/>
    <s v=""/>
    <s v=""/>
    <s v=""/>
    <n v="2849.24"/>
    <n v="0"/>
    <n v="0"/>
    <s v=""/>
    <s v="N"/>
    <s v=""/>
    <n v="0"/>
    <n v="0"/>
  </r>
  <r>
    <s v="14/02/2023"/>
    <s v="15/02/2023"/>
    <n v="986901099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14-02-2023 12:58:50"/>
    <n v="35068"/>
    <n v="389761"/>
    <s v="ACCESS BANK NIGERIA PLC"/>
    <s v="14/02/2023"/>
    <n v="2626498799"/>
    <s v="0517018001-141690-MARYAM ISHAKU-2193556626-AcceptanceFee:2500.00"/>
    <s v="0517018001-141690-MARYAM ISHAKU-2193556626-AcceptanceFee:2500.00"/>
    <n v="4379097"/>
    <n v="0"/>
    <s v=""/>
    <n v="986901099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193556626"/>
    <n v="566"/>
    <n v="389761"/>
    <n v="566"/>
    <n v="9869010999"/>
    <n v="9869010999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690-MARYAM ISHAKU-2193556626-AcceptanceFee:2500.00"/>
    <s v="0517018001-141690-MARYAM ISHAKU-2193556626-AcceptanceFee:2500.00"/>
    <s v="PAYMENT REFERENCE=2193556626"/>
    <s v="NAME:=MARYAM ISHAKU|Payment Ref:=2193556626|Description:=0517018001-141690-MARYAM ISHAKU-2193556626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14/02/2023"/>
    <s v="15/02/2023"/>
    <n v="986675598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4-02-2023 10:02:59"/>
    <n v="35067"/>
    <n v="350909"/>
    <s v="ACCESS BANK NIGERIA PLC"/>
    <s v="14/02/2023"/>
    <n v="2626035930"/>
    <s v="0517018001-143234-BASHIRU SHEHU-1176464771--SalesOfForms:2700-PortalAccessFee:1000"/>
    <s v="0517018001-143234-BASHIRU SHEHU-1176464771--SalesOfForms:2700-PortalAccessFee:1000"/>
    <n v="7224661"/>
    <n v="0"/>
    <s v=""/>
    <n v="986675598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176464771"/>
    <n v="566"/>
    <n v="350909"/>
    <n v="566"/>
    <n v="9866755987"/>
    <n v="9866755987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34-BASHIRU SHEHU-1176464771--SalesOfForms:2700-PortalAccessFee:1000"/>
    <s v="0517018001-143234-BASHIRU SHEHU-1176464771--SalesOfForms:2700-PortalAccessFee:1000"/>
    <s v="PAYMENT REFERENCE=1176464771"/>
    <s v="NAME:=BASHIRU SHEHU|Payment Ref:=1176464771|Description:=0517018001-143234-BASHIRU SHEHU-1176464771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4/02/2023"/>
    <s v="15/02/2023"/>
    <n v="986691112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4-02-2023 10:15:34"/>
    <n v="35067"/>
    <n v="749496"/>
    <s v="ACCESS BANK NIGERIA PLC"/>
    <s v="14/02/2023"/>
    <n v="2626054018"/>
    <s v="0517018001-143237-FARIDA ALIYU-2300068837--SalesOfForms:2700-PortalAccessFee:1000"/>
    <s v="0517018001-143237-FARIDA ALIYU-2300068837--SalesOfForms:2700-PortalAccessFee:1000"/>
    <n v="7224661"/>
    <n v="0"/>
    <s v=""/>
    <n v="986691112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300068837"/>
    <n v="566"/>
    <n v="749496"/>
    <n v="566"/>
    <n v="9866911129"/>
    <n v="9866911129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37-FARIDA ALIYU-2300068837--SalesOfForms:2700-PortalAccessFee:1000"/>
    <s v="0517018001-143237-FARIDA ALIYU-2300068837--SalesOfForms:2700-PortalAccessFee:1000"/>
    <s v="PAYMENT REFERENCE=2300068837"/>
    <s v="NAME:=FARIDA ALIYU|Payment Ref:=2300068837|Description:=0517018001-143237-FARIDA ALIYU-2300068837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4/02/2023"/>
    <s v="15/02/2023"/>
    <n v="986738763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4-02-2023 10:51:56"/>
    <n v="35067"/>
    <n v="758389"/>
    <s v="ACCESS BANK NIGERIA PLC"/>
    <s v="14/02/2023"/>
    <n v="2626095895"/>
    <s v="0517018001-143242-USMAN ARMIYAU -2513666865--SalesOfForms:2700-PortalAccessFee:1000"/>
    <s v="0517018001-143242-USMAN ARMIYAU -2513666865--SalesOfForms:2700-PortalAccessFee:1000"/>
    <n v="7224661"/>
    <n v="0"/>
    <s v=""/>
    <n v="986738763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513666865"/>
    <n v="566"/>
    <n v="758389"/>
    <n v="566"/>
    <n v="9867387635"/>
    <n v="986738763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42-USMAN ARMIYAU -2513666865--SalesOfForms:2700-PortalAccessFee:1000"/>
    <s v="0517018001-143242-USMAN ARMIYAU -2513666865--SalesOfForms:2700-PortalAccessFee:1000"/>
    <s v="PAYMENT REFERENCE=2513666865"/>
    <s v="NAME:=USMAN ARMIYAU |Payment Ref:=2513666865|Description:=0517018001-143242-USMAN ARMIYAU -2513666865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4/02/2023"/>
    <s v="15/02/2023"/>
    <n v="987084681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4-02-2023 15:46:40"/>
    <n v="35069"/>
    <n v="414803"/>
    <s v="ACCESS BANK NIGERIA PLC"/>
    <s v="14/02/2023"/>
    <n v="2626709147"/>
    <s v="0517018001-143278-YAKUBU MUHAMMAD-2798415214--SalesOfForms:2700-PortalAccessFee:1000"/>
    <s v="0517018001-143278-YAKUBU MUHAMMAD-2798415214--SalesOfForms:2700-PortalAccessFee:1000"/>
    <n v="3416339"/>
    <n v="0"/>
    <s v=""/>
    <n v="987084681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798415214"/>
    <n v="566"/>
    <n v="414803"/>
    <n v="566"/>
    <n v="9870846813"/>
    <n v="9870846813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78-YAKUBU MUHAMMAD-2798415214--SalesOfForms:2700-PortalAccessFee:1000"/>
    <s v="0517018001-143278-YAKUBU MUHAMMAD-2798415214--SalesOfForms:2700-PortalAccessFee:1000"/>
    <s v="PAYMENT REFERENCE=2798415214"/>
    <s v="NAME:=YAKUBU MUHAMMAD|Payment Ref:=2798415214|Description:=0517018001-143278-YAKUBU MUHAMMAD-2798415214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4/02/2023"/>
    <s v="15/02/2023"/>
    <n v="9868268195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4-02-2023 11:58:52"/>
    <n v="35068"/>
    <n v="733985"/>
    <s v="ACCESS BANK (DIAMOND)"/>
    <s v="14/02/2023"/>
    <n v="2626427668"/>
    <s v="0517018001-143254-YUSUF BALA-1852172039--SalesOfForms:2700-PortalAccessFee:1000"/>
    <s v="0517018001-143254-YUSUF BALA-1852172039--SalesOfForms:2700-PortalAccessFee:1000"/>
    <n v="4379097"/>
    <n v="0"/>
    <s v=""/>
    <n v="986826819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852172039"/>
    <n v="566"/>
    <n v="733985"/>
    <n v="566"/>
    <n v="9868268195"/>
    <n v="9868268195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54-YUSUF BALA-1852172039--SalesOfForms:2700-PortalAccessFee:1000"/>
    <s v="0517018001-143254-YUSUF BALA-1852172039--SalesOfForms:2700-PortalAccessFee:1000"/>
    <s v="PAYMENT REFERENCE=1852172039"/>
    <s v="NAME:=YUSUF BALA|Payment Ref:=1852172039|Description:=0517018001-143254-YUSUF BALA-1852172039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4/02/2023"/>
    <s v="15/02/2023"/>
    <n v="9868812507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4-02-2023 12:41:06"/>
    <n v="35068"/>
    <n v="743827"/>
    <s v="ACCESS BANK (DIAMOND)"/>
    <s v="14/02/2023"/>
    <n v="2626472516"/>
    <s v="0517018001-143260-EMEKA SAMUEL-8401697701--SalesOfForms:2700-PortalAccessFee:1000"/>
    <s v="0517018001-143260-EMEKA SAMUEL-8401697701--SalesOfForms:2700-PortalAccessFee:1000"/>
    <n v="4379097"/>
    <n v="0"/>
    <s v=""/>
    <n v="986881250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8401697701"/>
    <n v="566"/>
    <n v="743827"/>
    <n v="566"/>
    <n v="9868812507"/>
    <n v="9868812507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60-EMEKA SAMUEL-8401697701--SalesOfForms:2700-PortalAccessFee:1000"/>
    <s v="0517018001-143260-EMEKA SAMUEL-8401697701--SalesOfForms:2700-PortalAccessFee:1000"/>
    <s v="PAYMENT REFERENCE=8401697701"/>
    <s v="NAME:=EMEKA SAMUEL|Payment Ref:=8401697701|Description:=0517018001-143260-EMEKA SAMUEL-8401697701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4/02/2023"/>
    <s v="15/02/2023"/>
    <n v="986810570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4-02-2023 11:46:52"/>
    <n v="35067"/>
    <n v="374167"/>
    <s v="ACCESS BANK NIGERIA PLC"/>
    <s v="14/02/2023"/>
    <n v="2626130012"/>
    <s v="0517018001-143250-MUHAMMAD AMINU-2752633106--SalesOfForms:2700-PortalAccessFee:1000"/>
    <s v="0517018001-143250-MUHAMMAD AMINU-2752633106--SalesOfForms:2700-PortalAccessFee:1000"/>
    <n v="4636695"/>
    <n v="0"/>
    <s v=""/>
    <n v="986810570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752633106"/>
    <n v="566"/>
    <n v="374167"/>
    <n v="566"/>
    <n v="9868105708"/>
    <n v="986810570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50-MUHAMMAD AMINU-2752633106--SalesOfForms:2700-PortalAccessFee:1000"/>
    <s v="0517018001-143250-MUHAMMAD AMINU-2752633106--SalesOfForms:2700-PortalAccessFee:1000"/>
    <s v="PAYMENT REFERENCE=2752633106"/>
    <s v="NAME:=MUHAMMAD AMINU|Payment Ref:=2752633106|Description:=0517018001-143250-MUHAMMAD AMINU-2752633106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4/02/2023"/>
    <s v="15/02/2023"/>
    <n v="9869804161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4-02-2023 14:10:21"/>
    <n v="35068"/>
    <n v="762820"/>
    <s v="ACCESS BANK (DIAMOND)"/>
    <s v="14/02/2023"/>
    <n v="2626561890"/>
    <s v="0517018001-143266-SHEHU MUHAMMAD-2227447269--SalesOfForms:2700-PortalAccessFee:1000"/>
    <s v="0517018001-143266-SHEHU MUHAMMAD-2227447269--SalesOfForms:2700-PortalAccessFee:1000"/>
    <n v="4379097"/>
    <n v="0"/>
    <s v=""/>
    <n v="986980416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227447269"/>
    <n v="566"/>
    <n v="762820"/>
    <n v="566"/>
    <n v="9869804161"/>
    <n v="9869804161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66-SHEHU MUHAMMAD-2227447269--SalesOfForms:2700-PortalAccessFee:1000"/>
    <s v="0517018001-143266-SHEHU MUHAMMAD-2227447269--SalesOfForms:2700-PortalAccessFee:1000"/>
    <s v="PAYMENT REFERENCE=2227447269"/>
    <s v="NAME:=SHEHU MUHAMMAD|Payment Ref:=2227447269|Description:=0517018001-143266-SHEHU MUHAMMAD-2227447269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4/02/2023"/>
    <s v="15/02/2023"/>
    <n v="986870089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4-02-2023 12:31:36"/>
    <n v="35068"/>
    <n v="384281"/>
    <s v="ACCESS BANK NIGERIA PLC"/>
    <s v="14/02/2023"/>
    <n v="2626462930"/>
    <s v="0517018001-143258-BULUS FAVOUR PETER-9461770108--SalesOfForms:2700-PortalAccessFee:1000"/>
    <s v="0517018001-143258-BULUS FAVOUR PETER-9461770108--SalesOfForms:2700-PortalAccessFee:1000"/>
    <n v="4379097"/>
    <n v="0"/>
    <s v=""/>
    <n v="986870089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9461770108"/>
    <n v="566"/>
    <n v="384281"/>
    <n v="566"/>
    <n v="9868700891"/>
    <n v="9868700891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58-BULUS FAVOUR PETER-9461770108--SalesOfForms:2700-PortalAccessFee:1000"/>
    <s v="0517018001-143258-BULUS FAVOUR PETER-9461770108--SalesOfForms:2700-PortalAccessFee:1000"/>
    <s v="PAYMENT REFERENCE=9461770108"/>
    <s v="NAME:=BULUS FAVOUR PETER|Payment Ref:=9461770108|Description:=0517018001-143258-BULUS FAVOUR PETER-9461770108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4/02/2023"/>
    <s v="15/02/2023"/>
    <n v="986720174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4-02-2023 10:38:35"/>
    <n v="35067"/>
    <n v="358728"/>
    <s v="ACCESS BANK NIGERIA PLC"/>
    <s v="14/02/2023"/>
    <n v="2626085661"/>
    <s v="0517018001-143240-UMAR ALIYU-1006763633--SalesOfForms:2700-PortalAccessFee:1000"/>
    <s v="0517018001-143240-UMAR ALIYU-1006763633--SalesOfForms:2700-PortalAccessFee:1000"/>
    <n v="9629462"/>
    <n v="0"/>
    <s v=""/>
    <n v="986720174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006763633"/>
    <n v="566"/>
    <n v="358728"/>
    <n v="566"/>
    <n v="9867201745"/>
    <n v="986720174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40-UMAR ALIYU-1006763633--SalesOfForms:2700-PortalAccessFee:1000"/>
    <s v="0517018001-143240-UMAR ALIYU-1006763633--SalesOfForms:2700-PortalAccessFee:1000"/>
    <s v="PAYMENT REFERENCE=1006763633"/>
    <s v="NAME:=UMAR ALIYU|Payment Ref:=1006763633|Description:=0517018001-143240-UMAR ALIYU-1006763633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4/02/2023"/>
    <s v="15/02/2023"/>
    <n v="986751250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4-02-2023 11:01:31"/>
    <n v="35067"/>
    <n v="914470"/>
    <s v="ACCESS BANK NIGERIA PLC"/>
    <s v="14/02/2023"/>
    <n v="2626099754"/>
    <s v="0517018001-143243-USMAN MUSTAPHA-4887330575--SalesOfForms:2700-PortalAccessFee:1000"/>
    <s v="0517018001-143243-USMAN MUSTAPHA-4887330575--SalesOfForms:2700-PortalAccessFee:1000"/>
    <n v="7705933"/>
    <n v="0"/>
    <s v=""/>
    <n v="986751250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4887330575"/>
    <n v="566"/>
    <n v="914470"/>
    <n v="566"/>
    <n v="9867512509"/>
    <n v="9867512509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43-USMAN MUSTAPHA-4887330575--SalesOfForms:2700-PortalAccessFee:1000"/>
    <s v="0517018001-143243-USMAN MUSTAPHA-4887330575--SalesOfForms:2700-PortalAccessFee:1000"/>
    <s v="PAYMENT REFERENCE=4887330575"/>
    <s v="NAME:=USMAN MUSTAPHA|Payment Ref:=4887330575|Description:=0517018001-143243-USMAN MUSTAPHA-4887330575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4/02/2023"/>
    <s v="15/02/2023"/>
    <n v="986703429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4-02-2023 10:25:30"/>
    <n v="35067"/>
    <n v="354902"/>
    <s v="ACCESS BANK NIGERIA PLC"/>
    <s v="14/02/2023"/>
    <n v="2626066750"/>
    <s v="0517018001-143239-KHALID MANIR-7389590010--SalesOfForms:2700-PortalAccessFee:1000"/>
    <s v="0517018001-143239-KHALID MANIR-7389590010--SalesOfForms:2700-PortalAccessFee:1000"/>
    <n v="5664686"/>
    <n v="0"/>
    <s v=""/>
    <n v="986703429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7389590010"/>
    <n v="566"/>
    <n v="354902"/>
    <n v="566"/>
    <n v="9867034292"/>
    <n v="9867034292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39-KHALID MANIR-7389590010--SalesOfForms:2700-PortalAccessFee:1000"/>
    <s v="0517018001-143239-KHALID MANIR-7389590010--SalesOfForms:2700-PortalAccessFee:1000"/>
    <s v="PAYMENT REFERENCE=7389590010"/>
    <s v="NAME:=KHALID MANIR|Payment Ref:=7389590010|Description:=0517018001-143239-KHALID MANIR-738959001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4/02/2023"/>
    <s v="15/02/2023"/>
    <n v="986886099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14-02-2023 12:45:27"/>
    <n v="35068"/>
    <n v="386275"/>
    <s v="ACCESS BANK NIGERIA PLC"/>
    <s v="14/02/2023"/>
    <n v="2626476720"/>
    <s v="0517018001-59487-NZEWODO MARTINS CHUKWUEBUKA-1974796781-Certificate processingND-Diploma-Certificate"/>
    <s v="0517018001-59487-NZEWODO MARTINS CHUKWUEBUKA-1974796781-Certificate processingND-Diploma-Certificate"/>
    <n v="4636695"/>
    <n v="0"/>
    <s v=""/>
    <n v="986886099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974796781"/>
    <n v="566"/>
    <n v="386275"/>
    <n v="566"/>
    <n v="9868860992"/>
    <n v="9868860992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59487-NZEWODO MARTINS CHUKWUEBUKA-1974796781-Certificate processingND-Diploma-Certificate"/>
    <s v="0517018001-59487-NZEWODO MARTINS CHUKWUEBUKA-1974796781-Certificate processingND-Diploma-Certificate"/>
    <s v="PAYMENT REFERENCE=1974796781"/>
    <s v="NAME:=NZEWODO MARTINS CHUKWUEBUKA|Payment Ref:=1974796781|Description:=0517018001-59487-NZEWODO MARTINS CHUKWUEBUKA-1974796781-Certificate processingND-Diploma-Certificate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14/02/2023"/>
    <s v="15/02/2023"/>
    <n v="986881790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14-02-2023 12:41:35"/>
    <n v="35068"/>
    <n v="783001"/>
    <s v="ACCESS BANK NIGERIA PLC"/>
    <s v="14/02/2023"/>
    <n v="2626473050"/>
    <s v="0517018001-23317-MOHAMMED BERETE-2094001885-Certificate processingND-Diploma-Certificate:4000.00"/>
    <s v="0517018001-23317-MOHAMMED BERETE-2094001885-Certificate processingND-Diploma-Certificate:4000.00"/>
    <n v="4379097"/>
    <n v="0"/>
    <s v=""/>
    <n v="986881790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094001885"/>
    <n v="566"/>
    <n v="783001"/>
    <n v="566"/>
    <n v="9868817901"/>
    <n v="9868817901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23317-MOHAMMED BERETE-2094001885-Certificate processingND-Diploma-Certificate:4000.00"/>
    <s v="0517018001-23317-MOHAMMED BERETE-2094001885-Certificate processingND-Diploma-Certificate:4000.00"/>
    <s v="PAYMENT REFERENCE=2094001885"/>
    <s v="NAME:=MOHAMMED BERETE|Payment Ref:=2094001885|Description:=0517018001-23317-MOHAMMED BERETE-2094001885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14/02/2023"/>
    <s v="15/02/2023"/>
    <n v="986925949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14-02-2023 13:22:05"/>
    <n v="35068"/>
    <n v="391160"/>
    <s v="ACCESS BANK NIGERIA PLC"/>
    <s v="14/02/2023"/>
    <n v="2626530006"/>
    <s v="0517018001-31819-ISHAQ ZAINAB-2911133569-Certificate processingND-Diploma-Certificate:4000.00"/>
    <s v="0517018001-31819-ISHAQ ZAINAB-2911133569-Certificate processingND-Diploma-Certificate:4000.00"/>
    <n v="4379097"/>
    <n v="0"/>
    <s v=""/>
    <n v="986925949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911133569"/>
    <n v="566"/>
    <n v="391160"/>
    <n v="566"/>
    <n v="9869259496"/>
    <n v="9869259496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31819-ISHAQ ZAINAB-2911133569-Certificate processingND-Diploma-Certificate:4000.00"/>
    <s v="0517018001-31819-ISHAQ ZAINAB-2911133569-Certificate processingND-Diploma-Certificate:4000.00"/>
    <s v="PAYMENT REFERENCE=2911133569"/>
    <s v="NAME:=ISHAQ ZAINAB|Payment Ref:=2911133569|Description:=0517018001-31819-ISHAQ ZAINAB-2911133569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14/02/2023"/>
    <s v="15/02/2023"/>
    <n v="986930576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14-02-2023 13:26:21"/>
    <n v="35068"/>
    <n v="391769"/>
    <s v="ACCESS BANK NIGERIA PLC"/>
    <s v="14/02/2023"/>
    <n v="2626534914"/>
    <s v="0517018001-64309-AHMAD SANI SALIHU-6430982124-Certificate processingND-Diploma-Certificate:4000.00"/>
    <s v="0517018001-64309-AHMAD SANI SALIHU-6430982124-Certificate processingND-Diploma-Certificate:4000.00"/>
    <n v="4379097"/>
    <n v="0"/>
    <s v=""/>
    <n v="986930576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6430982124"/>
    <n v="566"/>
    <n v="391769"/>
    <n v="566"/>
    <n v="9869305769"/>
    <n v="9869305769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64309-AHMAD SANI SALIHU-6430982124-Certificate processingND-Diploma-Certificate:4000.00"/>
    <s v="0517018001-64309-AHMAD SANI SALIHU-6430982124-Certificate processingND-Diploma-Certificate:4000.00"/>
    <s v="PAYMENT REFERENCE=6430982124"/>
    <s v="NAME:=AHMAD SANI SALIHU|Payment Ref:=6430982124|Description:=0517018001-64309-AHMAD SANI SALIHU-6430982124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14/02/2023"/>
    <s v="15/02/2023"/>
    <n v="9867820724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14-02-2023 11:25:23"/>
    <n v="35067"/>
    <n v="726928"/>
    <s v="ACCESS BANK (DIAMOND)"/>
    <s v="14/02/2023"/>
    <n v="2626114845"/>
    <s v="0517018001-25977-ABUBAKAR IBRAHIM-1064947005-Certificate processingND-Diploma-Certificate:4000.00"/>
    <s v="0517018001-25977-ABUBAKAR IBRAHIM-1064947005-Certificate processingND-Diploma-Certificate:4000.00"/>
    <n v="8769143"/>
    <n v="0"/>
    <s v=""/>
    <n v="986782072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064947005"/>
    <n v="566"/>
    <n v="726928"/>
    <n v="566"/>
    <n v="9867820724"/>
    <n v="9867820724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25977-ABUBAKAR IBRAHIM-1064947005-Certificate processingND-Diploma-Certificate:4000.00"/>
    <s v="0517018001-25977-ABUBAKAR IBRAHIM-1064947005-Certificate processingND-Diploma-Certificate:4000.00"/>
    <s v="PAYMENT REFERENCE=1064947005"/>
    <s v="NAME:=ABUBAKAR IBRAHIM|Payment Ref:=1064947005|Description:=0517018001-25977-ABUBAKAR IBRAHIM-1064947005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14/02/2023"/>
    <s v="15/02/2023"/>
    <n v="986592937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4-02-2023 08:50:40"/>
    <n v="35066"/>
    <n v="729805"/>
    <s v="ACCESS BANK (DIAMOND)"/>
    <s v="14/02/2023"/>
    <n v="2625871294"/>
    <s v="0521104001-GNP/2022A/193-IBRAHIM  ISMAIL -231403904637-HostelAccommudation:5000^WEBID11801631^(IP:102.89.46.93)"/>
    <s v="0521104001-GNP/2022A/193-IBRAHIM  ISMAIL -231403904637-HostelAccommudation:5000^WEBID11801631^(IP:102.89.46.93)"/>
    <n v="1608388"/>
    <n v="1001663"/>
    <n v="25559127"/>
    <n v="986592937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93-IBRAHIM  ISMAIL -231403904637-HostelAccommudation:5000^WEBID11801631^(IP:102.89.46.93)"/>
    <n v="566"/>
    <n v="729805"/>
    <n v="566"/>
    <n v="9865929375"/>
    <n v="9865929375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2A/193-IBRAHIM  ISMAIL -231403904637-HostelAccommudation:5000^WEBID11801631^(IP:10"/>
    <s v="0521104001-GNP/2022A/193-IBRAHIM  ISMAIL -231403904637-HostelAccommudation:5000^WEBID11801631^(IP:102.89.46.93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4/02/2023"/>
    <s v="15/02/2023"/>
    <n v="986541332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4-02-2023 07:49:45"/>
    <n v="35065"/>
    <n v="322772"/>
    <s v="ACCESS BANK (DIAMOND)"/>
    <s v="14/02/2023"/>
    <n v="2625791066"/>
    <s v="0521104001-GNP/2021B/124-AMINU  YUSUF -817742758087-HostelAccommudation:5000^WEBID11801089^(IP:102.89.47.180)"/>
    <s v="0521104001-GNP/2021B/124-AMINU  YUSUF -817742758087-HostelAccommudation:5000^WEBID11801089^(IP:102.89.47.180)"/>
    <n v="3473575"/>
    <n v="1001652"/>
    <n v="25558869"/>
    <n v="986541332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24-AMINU  YUSUF -817742758087-HostelAccommudation:5000^WEBID11801089^(IP:102.89.47.180)"/>
    <n v="566"/>
    <n v="322772"/>
    <n v="566"/>
    <n v="9865413326"/>
    <n v="9865413326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124-AMINU  YUSUF -817742758087-HostelAccommudation:5000^WEBID11801089^(IP:102.8"/>
    <s v="0521104001-GNP/2021B/124-AMINU  YUSUF -817742758087-HostelAccommudation:5000^WEBID11801089^(IP:102.89.47.180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4/02/2023"/>
    <s v="15/02/2023"/>
    <n v="9867354901"/>
    <s v="UP SETTLEMENT"/>
    <s v="ZENITH INTERNATIONAL BANK PLC"/>
    <s v="0006067466"/>
    <x v="1"/>
    <s v="3UP1SO000000007"/>
    <s v="3UP16101"/>
    <s v="COLLEGE OF NURSING SCIENC,SOKOTO,SOKOTO,NG"/>
    <s v="Purchase"/>
    <n v="0.5"/>
    <n v="7350"/>
    <s v="MAST"/>
    <s v="539941******8809"/>
    <s v="14-02-2023 10:50:24"/>
    <n v="35067"/>
    <s v="88217B"/>
    <s v="ACCESS BANK (DIAMOND)"/>
    <s v="14/02/2023"/>
    <n v="2626093508"/>
    <s v="0521104001-GNP/2021A/238-ABDULLAHI  AHMAD ABUBAKAR-11800759-HostelAccommudation:5000^WEBID11802846^(IP:197.211.53.57)"/>
    <s v="0521104001-GNP/2021A/238-ABDULLAHI  AHMAD ABUBAKAR-11800759-HostelAccommudation:5000^WEBID11802846^(IP:197.211.53.57)"/>
    <n v="8769143"/>
    <n v="1001665"/>
    <n v="25560033"/>
    <n v="9867354901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238-ABDULLAHI  AHMAD ABUBAKAR-11800759-HostelAccommudation:5000^WEBID11802846^(IP:197.211.53.57)"/>
    <n v="566"/>
    <n v="478163"/>
    <n v="566"/>
    <n v="9867354901"/>
    <n v="9867354901"/>
    <s v="MAST"/>
    <s v="2086374136"/>
    <s v=""/>
    <s v="ZENI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1A/238-ABDULLAHI  AHMAD ABUBAKAR-11800759-HostelAccommudation:5000^WEBID11802846^("/>
    <s v="0521104001-GNP/2021A/238-ABDULLAHI  AHMAD ABUBAKAR-11800759-HostelAccommudation:5000^WEBID11802846^(IP:197.211.53.57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s v="14/02/2023"/>
    <s v="15/02/2023"/>
    <n v="986590325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8:48:10"/>
    <n v="35065"/>
    <n v="331392"/>
    <s v="ACCESS BANK (DIAMOND)"/>
    <s v="14/02/2023"/>
    <n v="2625826807"/>
    <s v="0521104001-GNP/2022A/193-ISMAIL  IBRAHIM -786508278726-PortalAccessFee:1000-RegFee:30000^WEBID11801611^(IP:102.89.47.242)"/>
    <s v="0521104001-GNP/2022A/193-ISMAIL  IBRAHIM -786508278726-PortalAccessFee:1000-RegFee:30000^WEBID11801611^(IP:102.89.47.242)"/>
    <n v="5647706"/>
    <n v="1001662"/>
    <n v="25559111"/>
    <n v="986590325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93-ISMAIL  IBRAHIM -786508278726-PortalAccessFee:1000-RegFee:30000^WEBID11801611^(IP:102.89.47.242)"/>
    <n v="566"/>
    <n v="331392"/>
    <n v="566"/>
    <n v="9865903253"/>
    <n v="986590325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193-ISMAIL  IBRAHIM -786508278726-PortalAccessFee:1000-RegFee:30000^WEBID118016"/>
    <s v="0521104001-GNP/2022A/193-ISMAIL  IBRAHIM -786508278726-PortalAccessFee:1000-RegFee:30000^WEBID11801611^(IP:102.89.47.24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83244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8:41:33"/>
    <n v="35065"/>
    <n v="329987"/>
    <s v="ACCESS BANK (DIAMOND)"/>
    <s v="14/02/2023"/>
    <n v="2625823333"/>
    <s v="0521104001-GNP/2022A/116-ABDULAZIZ HALIRU ALIYU -152474100083-PortalAccessFee:1000-RegFee:30000^WEBID11801542^(IP:102.89.46.172)"/>
    <s v="0521104001-GNP/2022A/116-ABDULAZIZ HALIRU ALIYU -152474100083-PortalAccessFee:1000-RegFee:30000^WEBID11801542^(IP:102.89.46.172)"/>
    <n v="5413083"/>
    <n v="1001660"/>
    <n v="25559066"/>
    <n v="986583244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16-ABDULAZIZ HALIRU ALIYU -152474100083-PortalAccessFee:1000-RegFee:30000^WEBID11801542^(IP:102.89.46.172)"/>
    <n v="566"/>
    <n v="329987"/>
    <n v="566"/>
    <n v="9865832444"/>
    <n v="986583244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116-ABDULAZIZ HALIRU ALIYU -152474100083-PortalAccessFee:1000-RegFee:30000^WEBI"/>
    <s v="0521104001-GNP/2022A/116-ABDULAZIZ HALIRU ALIYU -152474100083-PortalAccessFee:1000-RegFee:30000^WEBID11801542^(IP:102.89.46.17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86429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8:44:31"/>
    <n v="35065"/>
    <n v="330624"/>
    <s v="ACCESS BANK (DIAMOND)"/>
    <s v="14/02/2023"/>
    <n v="2625825058"/>
    <s v="0521104001-BMP/2021A/062-SULEIMAN  FATIMA-806197207125-PortalAccessFee:1000-RegFee:30000^WEBID11801573^(IP:102.89.46.93)"/>
    <s v="0521104001-BMP/2021A/062-SULEIMAN  FATIMA-806197207125-PortalAccessFee:1000-RegFee:30000^WEBID11801573^(IP:102.89.46.93)"/>
    <n v="5413083"/>
    <n v="1001661"/>
    <n v="25559083"/>
    <n v="986586429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62-SULEIMAN  FATIMA-806197207125-PortalAccessFee:1000-RegFee:30000^WEBID11801573^(IP:102.89.46.93)"/>
    <n v="566"/>
    <n v="330624"/>
    <n v="566"/>
    <n v="9865864290"/>
    <n v="9865864290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62-SULEIMAN  FATIMA-806197207125-PortalAccessFee:1000-RegFee:30000^WEBID118015"/>
    <s v="0521104001-BMP/2021A/062-SULEIMAN  FATIMA-806197207125-PortalAccessFee:1000-RegFee:30000^WEBID11801573^(IP:102.89.46.9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39953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7:47:13"/>
    <n v="35065"/>
    <n v="719450"/>
    <s v="ACCESS BANK (DIAMOND)"/>
    <s v="14/02/2023"/>
    <n v="2625788414"/>
    <s v="0521104001-GNP/2021B/124-YUSUF  AMINU -11801038-PortalAccessFee:1000-RegFee:30000^WEBID11801073^(IP:102.89.46.36)"/>
    <s v="0521104001-GNP/2021B/124-YUSUF  AMINU -11801038-PortalAccessFee:1000-RegFee:30000^WEBID11801073^(IP:102.89.46.36)"/>
    <n v="3473575"/>
    <n v="1001651"/>
    <n v="25558862"/>
    <n v="986539953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24-YUSUF  AMINU -11801038-PortalAccessFee:1000-RegFee:30000^WEBID11801073^(IP:102.89.46.36)"/>
    <n v="566"/>
    <n v="719450"/>
    <n v="566"/>
    <n v="9865399532"/>
    <n v="9865399532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124-YUSUF  AMINU -11801038-PortalAccessFee:1000-RegFee:30000^WEBID11801073^(IP:"/>
    <s v="0521104001-GNP/2021B/124-YUSUF  AMINU -11801038-PortalAccessFee:1000-RegFee:30000^WEBID11801073^(IP:102.89.46.3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443389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7:54:52"/>
    <n v="35065"/>
    <n v="323382"/>
    <s v="ACCESS BANK (DIAMOND)"/>
    <s v="14/02/2023"/>
    <n v="2625797072"/>
    <s v="0521104001-GNP/2020/097-AMINU SILAMI  HASSAN-170209119932-PortalAccessFee:1000-RegFee:30000^WEBID11801130^(IP:102.89.46.93)"/>
    <s v="0521104001-GNP/2020/097-AMINU SILAMI  HASSAN-170209119932-PortalAccessFee:1000-RegFee:30000^WEBID11801130^(IP:102.89.46.93)"/>
    <n v="3473575"/>
    <n v="1001653"/>
    <n v="25558889"/>
    <n v="986544338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97-AMINU SILAMI  HASSAN-170209119932-PortalAccessFee:1000-RegFee:30000^WEBID11801130^(IP:102.89.46.93)"/>
    <n v="566"/>
    <n v="323382"/>
    <n v="566"/>
    <n v="9865443389"/>
    <n v="9865443389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97-AMINU SILAMI  HASSAN-170209119932-PortalAccessFee:1000-RegFee:30000^WEBID118"/>
    <s v="0521104001-GNP/2020/097-AMINU SILAMI  HASSAN-170209119932-PortalAccessFee:1000-RegFee:30000^WEBID11801130^(IP:102.89.46.9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50872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8:04:59"/>
    <n v="35065"/>
    <n v="323746"/>
    <s v="ACCESS BANK (DIAMOND)"/>
    <s v="14/02/2023"/>
    <n v="2625806037"/>
    <s v="0521104001-GNP/2019/143-NASIRU AMINU IMAM-398768472711-PortalAccessFee:1000-RegFee:30000^WEBID11801198^(IP:102.89.47.62)"/>
    <s v="0521104001-GNP/2019/143-NASIRU AMINU IMAM-398768472711-PortalAccessFee:1000-RegFee:30000^WEBID11801198^(IP:102.89.47.62)"/>
    <n v="3473575"/>
    <n v="1001656"/>
    <n v="25558930"/>
    <n v="986550872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9/143-NASIRU AMINU IMAM-398768472711-PortalAccessFee:1000-RegFee:30000^WEBID11801198^(IP:102.89.47.62)"/>
    <n v="566"/>
    <n v="323746"/>
    <n v="566"/>
    <n v="9865508725"/>
    <n v="986550872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9/143-NASIRU AMINU IMAM-398768472711-PortalAccessFee:1000-RegFee:30000^WEBID118011"/>
    <s v="0521104001-GNP/2019/143-NASIRU AMINU IMAM-398768472711-PortalAccessFee:1000-RegFee:30000^WEBID11801198^(IP:102.89.47.6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46694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7:58:38"/>
    <n v="35065"/>
    <n v="874634"/>
    <s v="ACCESS BANK (DIAMOND)"/>
    <s v="14/02/2023"/>
    <n v="2625801364"/>
    <s v="0521104001-GNP/2020/182-MUSTAPHA GOBIR FADILAH-586075362799-PortalAccessFee:1000-RegFee:30000^WEBID11801152^(IP:102.89.46.107)"/>
    <s v="0521104001-GNP/2020/182-MUSTAPHA GOBIR FADILAH-586075362799-PortalAccessFee:1000-RegFee:30000^WEBID11801152^(IP:102.89.46.107)"/>
    <n v="3473575"/>
    <n v="1001654"/>
    <n v="25558903"/>
    <n v="986546694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82-MUSTAPHA GOBIR FADILAH-586075362799-PortalAccessFee:1000-RegFee:30000^WEBID11801152^(IP:102.89.46.107)"/>
    <n v="566"/>
    <n v="874634"/>
    <n v="566"/>
    <n v="9865466945"/>
    <n v="986546694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82-MUSTAPHA GOBIR FADILAH-586075362799-PortalAccessFee:1000-RegFee:30000^WEBID1"/>
    <s v="0521104001-GNP/2020/182-MUSTAPHA GOBIR FADILAH-586075362799-PortalAccessFee:1000-RegFee:30000^WEBID11801152^(IP:102.89.46.107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57845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8:14:20"/>
    <n v="35065"/>
    <n v="723065"/>
    <s v="ACCESS BANK (DIAMOND)"/>
    <s v="14/02/2023"/>
    <n v="2625811874"/>
    <s v="0521104001-GNP/2018/084-DAHIRU  MUHAMMAD-214238559680-PortalAccessFee:1000-RegFee:30000^WEBID11801268^(IP:102.89.47.124)"/>
    <s v="0521104001-GNP/2018/084-DAHIRU  MUHAMMAD-214238559680-PortalAccessFee:1000-RegFee:30000^WEBID11801268^(IP:102.89.47.124)"/>
    <n v="3473575"/>
    <n v="1001657"/>
    <n v="25558956"/>
    <n v="986557845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8/084-DAHIRU  MUHAMMAD-214238559680-PortalAccessFee:1000-RegFee:30000^WEBID11801268^(IP:102.89.47.124)"/>
    <n v="566"/>
    <n v="723065"/>
    <n v="566"/>
    <n v="9865578456"/>
    <n v="986557845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8/084-DAHIRU  MUHAMMAD-214238559680-PortalAccessFee:1000-RegFee:30000^WEBID1180126"/>
    <s v="0521104001-GNP/2018/084-DAHIRU  MUHAMMAD-214238559680-PortalAccessFee:1000-RegFee:30000^WEBID11801268^(IP:102.89.47.124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48509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8:01:27"/>
    <n v="35065"/>
    <n v="324780"/>
    <s v="ACCESS BANK (DIAMOND)"/>
    <s v="14/02/2023"/>
    <n v="2625803946"/>
    <s v="0521104001-BMP/2021A/023-AMINA  ALIYU-329688484848-PortalAccessFee:1000-RegFee:30000^WEBID11801175^(IP:102.89.47.242)"/>
    <s v="0521104001-BMP/2021A/023-AMINA  ALIYU-329688484848-PortalAccessFee:1000-RegFee:30000^WEBID11801175^(IP:102.89.47.242)"/>
    <n v="3473575"/>
    <n v="1001655"/>
    <n v="25558914"/>
    <n v="986548509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23-AMINA  ALIYU-329688484848-PortalAccessFee:1000-RegFee:30000^WEBID11801175^(IP:102.89.47.242)"/>
    <n v="566"/>
    <n v="324780"/>
    <n v="566"/>
    <n v="9865485095"/>
    <n v="986548509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23-AMINA  ALIYU-329688484848-PortalAccessFee:1000-RegFee:30000^WEBID11801175^("/>
    <s v="0521104001-BMP/2021A/023-AMINA  ALIYU-329688484848-PortalAccessFee:1000-RegFee:30000^WEBID11801175^(IP:102.89.47.24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70487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8:28:35"/>
    <n v="35065"/>
    <n v="879269"/>
    <s v="ACCESS BANK (DIAMOND)"/>
    <s v="14/02/2023"/>
    <n v="2625818240"/>
    <s v="0521104001-GNP/2021B/148-AISHA  LADAN -219898376237-PortalAccessFee:1000-RegFee:30000^WEBID11801395^(IP:102.89.47.62)"/>
    <s v="0521104001-GNP/2021B/148-AISHA  LADAN -219898376237-PortalAccessFee:1000-RegFee:30000^WEBID11801395^(IP:102.89.47.62)"/>
    <n v="3473575"/>
    <n v="1001658"/>
    <n v="25559001"/>
    <n v="986570487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48-AISHA  LADAN -219898376237-PortalAccessFee:1000-RegFee:30000^WEBID11801395^(IP:102.89.47.62)"/>
    <n v="566"/>
    <n v="879269"/>
    <n v="566"/>
    <n v="9865704872"/>
    <n v="9865704872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148-AISHA  LADAN -219898376237-PortalAccessFee:1000-RegFee:30000^WEBID11801395^"/>
    <s v="0521104001-GNP/2021B/148-AISHA  LADAN -219898376237-PortalAccessFee:1000-RegFee:30000^WEBID11801395^(IP:102.89.47.6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74369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4-02-2023 08:32:38"/>
    <n v="35065"/>
    <n v="329855"/>
    <s v="ACCESS BANK (DIAMOND)"/>
    <s v="14/02/2023"/>
    <n v="2625819512"/>
    <s v="0521104001-GNP/2021A/070-SAMINU  USMAN -727307247791-PortalAccessFee:1000-RegFee:30000^WEBID11801443^(IP:102.89.47.62)"/>
    <s v="0521104001-GNP/2021A/070-SAMINU  USMAN -727307247791-PortalAccessFee:1000-RegFee:30000^WEBID11801443^(IP:102.89.47.62)"/>
    <n v="3473575"/>
    <n v="1001659"/>
    <n v="25559021"/>
    <n v="986574369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70-SAMINU  USMAN -727307247791-PortalAccessFee:1000-RegFee:30000^WEBID11801443^(IP:102.89.47.62)"/>
    <n v="566"/>
    <n v="329855"/>
    <n v="566"/>
    <n v="9865743690"/>
    <n v="9865743690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70-SAMINU  USMAN -727307247791-PortalAccessFee:1000-RegFee:30000^WEBID11801443"/>
    <s v="0521104001-GNP/2021A/070-SAMINU  USMAN -727307247791-PortalAccessFee:1000-RegFee:30000^WEBID11801443^(IP:102.89.47.6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4/02/2023"/>
    <s v="15/02/2023"/>
    <n v="9865348601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4-02-2023 07:36:39"/>
    <n v="35065"/>
    <s v="81F723"/>
    <s v="ACCESS BANK (DIAMOND)"/>
    <s v="14/02/2023"/>
    <n v="2625779017"/>
    <s v="0521104001-GNP/2018/174-BASIRU  ADAMU-637581631956-PortalAccessFee:1000-RegFee:30000^WEBID11801010^(IP:102.91.5.171)"/>
    <s v="0521104001-GNP/2018/174-BASIRU  ADAMU-637581631956-PortalAccessFee:1000-RegFee:30000^WEBID11801010^(IP:102.91.5.171)"/>
    <n v="3473575"/>
    <n v="1001649"/>
    <n v="25558824"/>
    <n v="9865348601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8/174-BASIRU  ADAMU-637581631956-PortalAccessFee:1000-RegFee:30000^WEBID11801010^(IP:102.91.5.171)"/>
    <n v="566"/>
    <n v="154343"/>
    <n v="566"/>
    <n v="9865348601"/>
    <n v="9865348601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18/174-BASIRU  ADAMU-637581631956-PortalAccessFee:1000-RegFee:30000^WEBID11801010^("/>
    <s v="0521104001-GNP/2018/174-BASIRU  ADAMU-637581631956-PortalAccessFee:1000-RegFee:30000^WEBID11801010^(IP:102.91.5.171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4/02/2023"/>
    <s v="15/02/2023"/>
    <n v="9868357390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14-02-2023 12:06:34"/>
    <n v="35068"/>
    <n v="728090"/>
    <s v="ACCESS BANK (DIAMOND)"/>
    <s v="14/02/2023"/>
    <n v="2626433233"/>
    <s v="0521104001-GNP/2020/066-IBRAHIM MUHAMMAD ZAYYANU-825002492940-PortalAccessFee:1000-RegFee:30000^WEBID11803896^(IP:197.210.70.212)"/>
    <s v="0521104001-GNP/2020/066-IBRAHIM MUHAMMAD ZAYYANU-825002492940-PortalAccessFee:1000-RegFee:30000^WEBID11803896^(IP:197.210.70.212)"/>
    <n v="4379097"/>
    <n v="1001667"/>
    <n v="25560793"/>
    <n v="986835739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66-IBRAHIM MUHAMMAD ZAYYANU-825002492940-PortalAccessFee:1000-RegFee:30000^WEBID11803896^(IP:197.210.70.212)"/>
    <n v="566"/>
    <n v="789462"/>
    <n v="566"/>
    <n v="9868357390"/>
    <n v="9868357390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0/066-IBRAHIM MUHAMMAD ZAYYANU-825002492940-PortalAccessFee:1000-RegFee:30000^WEBI"/>
    <s v="0521104001-GNP/2020/066-IBRAHIM MUHAMMAD ZAYYANU-825002492940-PortalAccessFee:1000-RegFee:30000^WEBID11803896^(IP:197.210.70.212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14/02/2023"/>
    <s v="15/02/2023"/>
    <n v="9867902683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14-02-2023 11:32:35"/>
    <n v="35067"/>
    <n v="707420"/>
    <s v="ACCESS BANK (DIAMOND)"/>
    <s v="14/02/2023"/>
    <n v="2626119265"/>
    <s v="0521104001-GNP/2020/122-KABIRU ZAKI FARIDA-590219475430-PortalAccessFee:1000-RegFee:30000^WEBID11803414^(IP:197.210.70.212)"/>
    <s v="0521104001-GNP/2020/122-KABIRU ZAKI FARIDA-590219475430-PortalAccessFee:1000-RegFee:30000^WEBID11803414^(IP:197.210.70.212)"/>
    <n v="1020633"/>
    <n v="1001666"/>
    <n v="25560437"/>
    <n v="986790268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22-KABIRU ZAKI FARIDA-590219475430-PortalAccessFee:1000-RegFee:30000^WEBID11803414^(IP:197.210.70.212)"/>
    <n v="566"/>
    <n v="789133"/>
    <n v="566"/>
    <n v="9867902683"/>
    <n v="9867902683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0/122-KABIRU ZAKI FARIDA-590219475430-PortalAccessFee:1000-RegFee:30000^WEBID11803"/>
    <s v="0521104001-GNP/2020/122-KABIRU ZAKI FARIDA-590219475430-PortalAccessFee:1000-RegFee:30000^WEBID11803414^(IP:197.210.70.212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14/02/2023"/>
    <s v="15/02/2023"/>
    <n v="9867313352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8809"/>
    <s v="14-02-2023 10:47:22"/>
    <n v="35067"/>
    <s v="8802EE"/>
    <s v="ACCESS BANK (DIAMOND)"/>
    <s v="14/02/2023"/>
    <n v="2626092343"/>
    <s v="0521104001-GNP/2021A/238-AHMAD ABUBAKAR ABDULLAHI -286300935559-PortalAccessFee:1000-RegFee:30000^WEBID11802801^(IP:197.211.53.57)"/>
    <s v="0521104001-GNP/2021A/238-AHMAD ABUBAKAR ABDULLAHI -286300935559-PortalAccessFee:1000-RegFee:30000^WEBID11802801^(IP:197.211.53.57)"/>
    <n v="8769143"/>
    <n v="1001664"/>
    <n v="25560002"/>
    <n v="9867313352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238-AHMAD ABUBAKAR ABDULLAHI -286300935559-PortalAccessFee:1000-RegFee:30000^WEBID11802801^(IP:197.211.53.57)"/>
    <n v="566"/>
    <n v="449372"/>
    <n v="566"/>
    <n v="9867313352"/>
    <n v="9867313352"/>
    <s v="MAST"/>
    <s v="2086374136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238-AHMAD ABUBAKAR ABDULLAHI -286300935559-PortalAccessFee:1000-RegFee:30000^WE"/>
    <s v="0521104001-GNP/2021A/238-AHMAD ABUBAKAR ABDULLAHI -286300935559-PortalAccessFee:1000-RegFee:30000^WEBID11802801^(IP:197.211.53.57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449C9-4A8E-4173-BEFD-C37F9D555B5D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6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Count of AMT DUE ACCREDITATION FEES" fld="60" subtotal="count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BC32-3507-4F3B-8900-B78499F54A22}">
  <dimension ref="A3:J6"/>
  <sheetViews>
    <sheetView tabSelected="1" topLeftCell="D1" workbookViewId="0">
      <selection activeCell="G15" sqref="G15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7.28515625" bestFit="1" customWidth="1"/>
    <col min="10" max="10" width="11.140625" bestFit="1" customWidth="1"/>
  </cols>
  <sheetData>
    <row r="3" spans="1:10" x14ac:dyDescent="0.25">
      <c r="A3" s="18" t="s">
        <v>358</v>
      </c>
      <c r="B3" t="s">
        <v>360</v>
      </c>
      <c r="C3" t="s">
        <v>361</v>
      </c>
      <c r="D3" t="s">
        <v>362</v>
      </c>
      <c r="E3" t="s">
        <v>363</v>
      </c>
      <c r="F3" t="s">
        <v>364</v>
      </c>
      <c r="G3" t="s">
        <v>365</v>
      </c>
      <c r="H3" t="s">
        <v>366</v>
      </c>
      <c r="I3" t="s">
        <v>367</v>
      </c>
      <c r="J3" t="s">
        <v>368</v>
      </c>
    </row>
    <row r="4" spans="1:10" x14ac:dyDescent="0.25">
      <c r="A4" s="19" t="s">
        <v>182</v>
      </c>
      <c r="B4" s="20">
        <v>492300</v>
      </c>
      <c r="C4" s="20">
        <v>82896.000000000015</v>
      </c>
      <c r="D4" s="20">
        <v>376800</v>
      </c>
      <c r="E4" s="20">
        <v>11304</v>
      </c>
      <c r="F4" s="20">
        <v>4500</v>
      </c>
      <c r="G4" s="20">
        <v>1462.5</v>
      </c>
      <c r="H4" s="20">
        <v>15000</v>
      </c>
      <c r="I4" s="20"/>
      <c r="J4" s="20">
        <v>337.5</v>
      </c>
    </row>
    <row r="5" spans="1:10" x14ac:dyDescent="0.25">
      <c r="A5" s="19" t="s">
        <v>149</v>
      </c>
      <c r="B5" s="20">
        <v>74200</v>
      </c>
      <c r="C5" s="20">
        <v>9715.2000000000025</v>
      </c>
      <c r="D5" s="20">
        <v>44160</v>
      </c>
      <c r="E5" s="20">
        <v>1324.7999999999997</v>
      </c>
      <c r="F5" s="20">
        <v>5000</v>
      </c>
      <c r="G5" s="20">
        <v>1625</v>
      </c>
      <c r="H5" s="20">
        <v>12000</v>
      </c>
      <c r="I5" s="20"/>
      <c r="J5" s="20">
        <v>375</v>
      </c>
    </row>
    <row r="6" spans="1:10" x14ac:dyDescent="0.25">
      <c r="A6" s="19" t="s">
        <v>359</v>
      </c>
      <c r="B6" s="20">
        <v>566500</v>
      </c>
      <c r="C6" s="20">
        <v>92611.200000000084</v>
      </c>
      <c r="D6" s="20">
        <v>420960</v>
      </c>
      <c r="E6" s="20">
        <v>12628.799999999996</v>
      </c>
      <c r="F6" s="20">
        <v>9500</v>
      </c>
      <c r="G6" s="20">
        <v>3087.5</v>
      </c>
      <c r="H6" s="20">
        <v>27000</v>
      </c>
      <c r="I6" s="20"/>
      <c r="J6" s="20">
        <v>712.5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E4F3-6EC7-433E-A272-5BF850034201}">
  <dimension ref="A1:FC39"/>
  <sheetViews>
    <sheetView workbookViewId="0">
      <selection activeCell="V25" sqref="V25"/>
    </sheetView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3" t="s">
        <v>21</v>
      </c>
      <c r="W1" s="3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346</v>
      </c>
      <c r="BA1" s="5" t="s">
        <v>347</v>
      </c>
      <c r="BB1" s="5" t="s">
        <v>348</v>
      </c>
      <c r="BC1" s="6" t="s">
        <v>349</v>
      </c>
      <c r="BD1" s="7" t="s">
        <v>350</v>
      </c>
      <c r="BE1" s="8" t="s">
        <v>351</v>
      </c>
      <c r="BF1" s="5" t="s">
        <v>352</v>
      </c>
      <c r="BG1" s="8" t="s">
        <v>353</v>
      </c>
      <c r="BH1" s="8" t="s">
        <v>354</v>
      </c>
      <c r="BI1" s="5" t="s">
        <v>355</v>
      </c>
      <c r="BJ1" s="5" t="s">
        <v>356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9867324162</v>
      </c>
      <c r="D2" t="s">
        <v>146</v>
      </c>
      <c r="E2" t="s">
        <v>147</v>
      </c>
      <c r="F2" s="4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3">
        <v>0.5</v>
      </c>
      <c r="M2" s="3">
        <v>2350</v>
      </c>
      <c r="N2" t="s">
        <v>154</v>
      </c>
      <c r="O2" t="s">
        <v>155</v>
      </c>
      <c r="P2" t="s">
        <v>320</v>
      </c>
      <c r="Q2">
        <v>35067</v>
      </c>
      <c r="R2">
        <v>360197</v>
      </c>
      <c r="S2" s="4" t="s">
        <v>157</v>
      </c>
      <c r="T2" t="s">
        <v>144</v>
      </c>
      <c r="U2">
        <v>2626092671</v>
      </c>
      <c r="V2" t="s">
        <v>321</v>
      </c>
      <c r="W2" t="s">
        <v>321</v>
      </c>
      <c r="X2">
        <v>8769143</v>
      </c>
      <c r="Y2">
        <v>0</v>
      </c>
      <c r="Z2" t="s">
        <v>159</v>
      </c>
      <c r="AA2">
        <v>9867324162</v>
      </c>
      <c r="AB2">
        <v>123</v>
      </c>
      <c r="AC2" t="s">
        <v>160</v>
      </c>
      <c r="AD2" t="s">
        <v>161</v>
      </c>
      <c r="AE2" t="s">
        <v>162</v>
      </c>
      <c r="AF2" t="s">
        <v>152</v>
      </c>
      <c r="AG2">
        <v>5999</v>
      </c>
      <c r="AH2">
        <v>44</v>
      </c>
      <c r="AI2" t="s">
        <v>159</v>
      </c>
      <c r="AJ2">
        <v>200185</v>
      </c>
      <c r="AK2" t="s">
        <v>159</v>
      </c>
      <c r="AL2" t="s">
        <v>163</v>
      </c>
      <c r="AM2" t="s">
        <v>322</v>
      </c>
      <c r="AN2">
        <v>566</v>
      </c>
      <c r="AO2">
        <v>360197</v>
      </c>
      <c r="AP2">
        <v>566</v>
      </c>
      <c r="AQ2">
        <v>9867324162</v>
      </c>
      <c r="AR2">
        <v>9867324162</v>
      </c>
      <c r="AS2" t="s">
        <v>154</v>
      </c>
      <c r="AT2" t="s">
        <v>165</v>
      </c>
      <c r="AU2" t="s">
        <v>159</v>
      </c>
      <c r="AV2" t="s">
        <v>166</v>
      </c>
      <c r="AW2" s="3">
        <v>0.5</v>
      </c>
      <c r="AX2">
        <v>2350</v>
      </c>
      <c r="AY2">
        <v>2350</v>
      </c>
      <c r="AZ2" s="9">
        <f t="shared" ref="AZ2:AZ39" si="0">AY2-BH2-BI2</f>
        <v>2350</v>
      </c>
      <c r="BA2" s="9">
        <v>350</v>
      </c>
      <c r="BB2" s="9">
        <f t="shared" ref="BB2:BB39" si="1">AZ2-BA2</f>
        <v>2000</v>
      </c>
      <c r="BC2" s="10">
        <f t="shared" ref="BC2:BC39" si="2">17.6%*BB2</f>
        <v>352.00000000000006</v>
      </c>
      <c r="BD2" s="11">
        <f t="shared" ref="BD2:BD39" si="3">80%*BB2</f>
        <v>1600</v>
      </c>
      <c r="BE2" s="12">
        <f t="shared" ref="BE2:BE39" si="4">BB2*2.4%</f>
        <v>48</v>
      </c>
      <c r="BF2" s="9">
        <v>250</v>
      </c>
      <c r="BG2" s="13">
        <f t="shared" ref="BG2:BG39" si="5">100-BJ2</f>
        <v>81.25</v>
      </c>
      <c r="BH2" s="13"/>
      <c r="BI2" s="14"/>
      <c r="BJ2" s="9">
        <f t="shared" ref="BJ2:BJ39" si="6">BF2*7.5%</f>
        <v>18.75</v>
      </c>
      <c r="BK2" t="s">
        <v>159</v>
      </c>
      <c r="BL2" t="s">
        <v>159</v>
      </c>
      <c r="BM2" t="s">
        <v>159</v>
      </c>
      <c r="BN2" t="s">
        <v>159</v>
      </c>
      <c r="BO2">
        <v>566</v>
      </c>
      <c r="BP2">
        <v>566</v>
      </c>
      <c r="BQ2">
        <v>2350</v>
      </c>
      <c r="BR2">
        <v>1000</v>
      </c>
      <c r="BS2">
        <v>11.75</v>
      </c>
      <c r="BT2">
        <v>0.88</v>
      </c>
      <c r="BU2">
        <v>0</v>
      </c>
      <c r="BV2">
        <v>2337.3688000000002</v>
      </c>
      <c r="BW2">
        <v>0</v>
      </c>
      <c r="BX2" t="s">
        <v>159</v>
      </c>
      <c r="BY2" t="s">
        <v>159</v>
      </c>
      <c r="BZ2">
        <v>0</v>
      </c>
      <c r="CA2">
        <v>0</v>
      </c>
      <c r="CB2" t="s">
        <v>167</v>
      </c>
      <c r="CC2">
        <v>4.7</v>
      </c>
      <c r="CD2" t="s">
        <v>159</v>
      </c>
      <c r="CE2">
        <v>0</v>
      </c>
      <c r="CF2">
        <v>0</v>
      </c>
      <c r="CG2" t="s">
        <v>159</v>
      </c>
      <c r="CH2">
        <v>0</v>
      </c>
      <c r="CI2">
        <v>0.2</v>
      </c>
      <c r="CJ2">
        <v>4.7</v>
      </c>
      <c r="CK2" t="s">
        <v>159</v>
      </c>
      <c r="CL2" t="s">
        <v>159</v>
      </c>
      <c r="CM2" t="s">
        <v>159</v>
      </c>
      <c r="CN2" t="s">
        <v>159</v>
      </c>
      <c r="CO2">
        <v>0</v>
      </c>
      <c r="CP2" t="s">
        <v>147</v>
      </c>
      <c r="CQ2">
        <v>30</v>
      </c>
      <c r="CR2">
        <v>1.41</v>
      </c>
      <c r="CS2">
        <v>0.11</v>
      </c>
      <c r="CT2">
        <v>2348.48</v>
      </c>
      <c r="CU2" t="s">
        <v>168</v>
      </c>
      <c r="CV2">
        <v>25</v>
      </c>
      <c r="CW2">
        <v>1.175</v>
      </c>
      <c r="CX2">
        <v>0.09</v>
      </c>
      <c r="CY2" t="s">
        <v>169</v>
      </c>
      <c r="CZ2">
        <v>7.5</v>
      </c>
      <c r="DA2">
        <v>0.35249999999999998</v>
      </c>
      <c r="DB2">
        <v>0.03</v>
      </c>
      <c r="DC2" t="s">
        <v>163</v>
      </c>
      <c r="DD2">
        <v>7.5</v>
      </c>
      <c r="DE2">
        <v>0.35249999999999998</v>
      </c>
      <c r="DF2">
        <v>0.03</v>
      </c>
      <c r="DG2">
        <v>0</v>
      </c>
      <c r="DH2">
        <v>0</v>
      </c>
      <c r="DI2">
        <v>0</v>
      </c>
      <c r="DJ2" t="s">
        <v>168</v>
      </c>
      <c r="DK2">
        <v>5</v>
      </c>
      <c r="DL2">
        <v>0.23499999999999999</v>
      </c>
      <c r="DM2">
        <v>0.02</v>
      </c>
      <c r="DN2" t="s">
        <v>168</v>
      </c>
      <c r="DO2">
        <v>25</v>
      </c>
      <c r="DP2">
        <v>1.175</v>
      </c>
      <c r="DQ2">
        <v>0.09</v>
      </c>
      <c r="DR2" t="s">
        <v>159</v>
      </c>
      <c r="DS2">
        <v>0</v>
      </c>
      <c r="DT2">
        <v>0</v>
      </c>
      <c r="DU2" t="s">
        <v>159</v>
      </c>
      <c r="DV2">
        <v>0</v>
      </c>
      <c r="DW2">
        <v>0</v>
      </c>
      <c r="DX2" t="s">
        <v>159</v>
      </c>
      <c r="DY2" t="s">
        <v>159</v>
      </c>
      <c r="DZ2" t="s">
        <v>159</v>
      </c>
      <c r="EA2" t="s">
        <v>159</v>
      </c>
      <c r="EB2">
        <v>0</v>
      </c>
      <c r="EC2">
        <v>0</v>
      </c>
      <c r="ED2">
        <v>7.05</v>
      </c>
      <c r="EE2">
        <v>0.51</v>
      </c>
      <c r="EF2">
        <v>2.0020566090040005E+19</v>
      </c>
      <c r="EG2">
        <v>3.0040567E+19</v>
      </c>
      <c r="EH2" t="s">
        <v>321</v>
      </c>
      <c r="EI2" t="s">
        <v>321</v>
      </c>
      <c r="EJ2" t="s">
        <v>322</v>
      </c>
      <c r="EK2" t="s">
        <v>323</v>
      </c>
      <c r="EL2" t="s">
        <v>171</v>
      </c>
      <c r="EM2" t="s">
        <v>159</v>
      </c>
      <c r="EN2" t="s">
        <v>159</v>
      </c>
      <c r="EO2" t="s">
        <v>159</v>
      </c>
      <c r="EP2" t="s">
        <v>159</v>
      </c>
      <c r="EQ2" t="s">
        <v>159</v>
      </c>
      <c r="ER2" t="s">
        <v>159</v>
      </c>
      <c r="ES2" t="s">
        <v>159</v>
      </c>
      <c r="ET2" t="s">
        <v>159</v>
      </c>
      <c r="EU2" t="s">
        <v>159</v>
      </c>
      <c r="EV2">
        <v>2348.48</v>
      </c>
      <c r="EW2">
        <v>0</v>
      </c>
      <c r="EX2">
        <v>0</v>
      </c>
      <c r="EY2" t="s">
        <v>159</v>
      </c>
      <c r="EZ2" t="s">
        <v>172</v>
      </c>
      <c r="FA2" t="s">
        <v>159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9868471056</v>
      </c>
      <c r="D3" t="s">
        <v>146</v>
      </c>
      <c r="E3" t="s">
        <v>271</v>
      </c>
      <c r="F3" s="4" t="s">
        <v>181</v>
      </c>
      <c r="G3" t="s">
        <v>149</v>
      </c>
      <c r="H3" t="s">
        <v>150</v>
      </c>
      <c r="I3" t="s">
        <v>244</v>
      </c>
      <c r="J3" t="s">
        <v>152</v>
      </c>
      <c r="K3" t="s">
        <v>153</v>
      </c>
      <c r="L3" s="3">
        <v>0.5</v>
      </c>
      <c r="M3" s="3">
        <v>2850</v>
      </c>
      <c r="N3" t="s">
        <v>154</v>
      </c>
      <c r="O3" t="s">
        <v>272</v>
      </c>
      <c r="P3" t="s">
        <v>273</v>
      </c>
      <c r="Q3">
        <v>35068</v>
      </c>
      <c r="R3">
        <v>864780</v>
      </c>
      <c r="S3" s="4" t="s">
        <v>189</v>
      </c>
      <c r="T3" t="s">
        <v>144</v>
      </c>
      <c r="U3">
        <v>2626441945</v>
      </c>
      <c r="V3" t="s">
        <v>274</v>
      </c>
      <c r="W3" t="s">
        <v>274</v>
      </c>
      <c r="X3">
        <v>4379097</v>
      </c>
      <c r="Y3">
        <v>0</v>
      </c>
      <c r="Z3" t="s">
        <v>159</v>
      </c>
      <c r="AA3">
        <v>9868471056</v>
      </c>
      <c r="AB3">
        <v>123</v>
      </c>
      <c r="AC3" t="s">
        <v>160</v>
      </c>
      <c r="AD3" t="s">
        <v>161</v>
      </c>
      <c r="AE3" t="s">
        <v>162</v>
      </c>
      <c r="AF3" t="s">
        <v>152</v>
      </c>
      <c r="AG3">
        <v>5999</v>
      </c>
      <c r="AH3">
        <v>63</v>
      </c>
      <c r="AI3" t="s">
        <v>159</v>
      </c>
      <c r="AJ3">
        <v>200185</v>
      </c>
      <c r="AK3" t="s">
        <v>159</v>
      </c>
      <c r="AL3" t="s">
        <v>163</v>
      </c>
      <c r="AM3" t="s">
        <v>275</v>
      </c>
      <c r="AN3">
        <v>566</v>
      </c>
      <c r="AO3">
        <v>984203</v>
      </c>
      <c r="AP3">
        <v>566</v>
      </c>
      <c r="AQ3">
        <v>9868471056</v>
      </c>
      <c r="AR3">
        <v>9868471056</v>
      </c>
      <c r="AS3" t="s">
        <v>154</v>
      </c>
      <c r="AT3" t="s">
        <v>276</v>
      </c>
      <c r="AU3" t="s">
        <v>159</v>
      </c>
      <c r="AV3" t="s">
        <v>277</v>
      </c>
      <c r="AW3" s="3">
        <v>0.5</v>
      </c>
      <c r="AX3">
        <v>2850</v>
      </c>
      <c r="AY3">
        <v>2850</v>
      </c>
      <c r="AZ3" s="9">
        <f t="shared" si="0"/>
        <v>2850</v>
      </c>
      <c r="BA3" s="9">
        <v>350</v>
      </c>
      <c r="BB3" s="9">
        <f t="shared" si="1"/>
        <v>2500</v>
      </c>
      <c r="BC3" s="10">
        <f t="shared" si="2"/>
        <v>440.00000000000006</v>
      </c>
      <c r="BD3" s="11">
        <f t="shared" si="3"/>
        <v>2000</v>
      </c>
      <c r="BE3" s="12">
        <f t="shared" si="4"/>
        <v>60</v>
      </c>
      <c r="BF3" s="9">
        <v>250</v>
      </c>
      <c r="BG3" s="13">
        <f t="shared" si="5"/>
        <v>81.25</v>
      </c>
      <c r="BH3" s="13"/>
      <c r="BI3" s="14"/>
      <c r="BJ3" s="9">
        <f t="shared" si="6"/>
        <v>18.75</v>
      </c>
      <c r="BK3" t="s">
        <v>159</v>
      </c>
      <c r="BL3" t="s">
        <v>159</v>
      </c>
      <c r="BM3" t="s">
        <v>159</v>
      </c>
      <c r="BN3" t="s">
        <v>159</v>
      </c>
      <c r="BO3">
        <v>566</v>
      </c>
      <c r="BP3">
        <v>566</v>
      </c>
      <c r="BQ3">
        <v>2850</v>
      </c>
      <c r="BR3">
        <v>1000</v>
      </c>
      <c r="BS3">
        <v>14.25</v>
      </c>
      <c r="BT3">
        <v>1.07</v>
      </c>
      <c r="BU3">
        <v>0</v>
      </c>
      <c r="BV3">
        <v>2834.6813000000002</v>
      </c>
      <c r="BW3">
        <v>0</v>
      </c>
      <c r="BX3" t="s">
        <v>159</v>
      </c>
      <c r="BY3" t="s">
        <v>159</v>
      </c>
      <c r="BZ3">
        <v>0</v>
      </c>
      <c r="CA3">
        <v>0</v>
      </c>
      <c r="CB3" t="s">
        <v>167</v>
      </c>
      <c r="CC3">
        <v>5.7</v>
      </c>
      <c r="CD3" t="s">
        <v>159</v>
      </c>
      <c r="CE3">
        <v>0</v>
      </c>
      <c r="CF3">
        <v>0</v>
      </c>
      <c r="CG3" t="s">
        <v>159</v>
      </c>
      <c r="CH3">
        <v>0</v>
      </c>
      <c r="CI3">
        <v>0.2</v>
      </c>
      <c r="CJ3">
        <v>5.7</v>
      </c>
      <c r="CK3" t="s">
        <v>159</v>
      </c>
      <c r="CL3" t="s">
        <v>159</v>
      </c>
      <c r="CM3" t="s">
        <v>159</v>
      </c>
      <c r="CN3" t="s">
        <v>159</v>
      </c>
      <c r="CO3">
        <v>0</v>
      </c>
      <c r="CP3" t="s">
        <v>271</v>
      </c>
      <c r="CQ3">
        <v>30</v>
      </c>
      <c r="CR3">
        <v>1.71</v>
      </c>
      <c r="CS3">
        <v>0.13</v>
      </c>
      <c r="CT3">
        <v>2849.24</v>
      </c>
      <c r="CU3" t="s">
        <v>168</v>
      </c>
      <c r="CV3">
        <v>25</v>
      </c>
      <c r="CW3">
        <v>1.425</v>
      </c>
      <c r="CX3">
        <v>0.11</v>
      </c>
      <c r="CY3" t="s">
        <v>169</v>
      </c>
      <c r="CZ3">
        <v>7.5</v>
      </c>
      <c r="DA3">
        <v>0.42749999999999999</v>
      </c>
      <c r="DB3">
        <v>0.03</v>
      </c>
      <c r="DC3" t="s">
        <v>163</v>
      </c>
      <c r="DD3">
        <v>7.5</v>
      </c>
      <c r="DE3">
        <v>0.42749999999999999</v>
      </c>
      <c r="DF3">
        <v>0.03</v>
      </c>
      <c r="DG3">
        <v>0</v>
      </c>
      <c r="DH3">
        <v>1</v>
      </c>
      <c r="DI3">
        <v>0.08</v>
      </c>
      <c r="DJ3" t="s">
        <v>168</v>
      </c>
      <c r="DK3">
        <v>5</v>
      </c>
      <c r="DL3">
        <v>0.28499999999999998</v>
      </c>
      <c r="DM3">
        <v>0.02</v>
      </c>
      <c r="DN3" t="s">
        <v>168</v>
      </c>
      <c r="DO3">
        <v>25</v>
      </c>
      <c r="DP3">
        <v>1.425</v>
      </c>
      <c r="DQ3">
        <v>0.11</v>
      </c>
      <c r="DR3" t="s">
        <v>159</v>
      </c>
      <c r="DS3">
        <v>0</v>
      </c>
      <c r="DT3">
        <v>0</v>
      </c>
      <c r="DU3" t="s">
        <v>159</v>
      </c>
      <c r="DV3">
        <v>0</v>
      </c>
      <c r="DW3">
        <v>0</v>
      </c>
      <c r="DX3" t="s">
        <v>159</v>
      </c>
      <c r="DY3" t="s">
        <v>159</v>
      </c>
      <c r="DZ3" t="s">
        <v>159</v>
      </c>
      <c r="EA3" t="s">
        <v>159</v>
      </c>
      <c r="EB3">
        <v>0</v>
      </c>
      <c r="EC3">
        <v>0</v>
      </c>
      <c r="ED3">
        <v>8.5500000000000007</v>
      </c>
      <c r="EE3">
        <v>0.64</v>
      </c>
      <c r="EF3">
        <v>2.0020566090040005E+19</v>
      </c>
      <c r="EG3">
        <v>3.0040567E+19</v>
      </c>
      <c r="EH3" t="s">
        <v>274</v>
      </c>
      <c r="EI3" t="s">
        <v>274</v>
      </c>
      <c r="EJ3" t="s">
        <v>275</v>
      </c>
      <c r="EK3" t="s">
        <v>278</v>
      </c>
      <c r="EL3" t="s">
        <v>171</v>
      </c>
      <c r="EM3" t="s">
        <v>159</v>
      </c>
      <c r="EN3" t="s">
        <v>159</v>
      </c>
      <c r="EO3" t="s">
        <v>159</v>
      </c>
      <c r="EP3" t="s">
        <v>159</v>
      </c>
      <c r="EQ3" t="s">
        <v>159</v>
      </c>
      <c r="ER3" t="s">
        <v>159</v>
      </c>
      <c r="ES3" t="s">
        <v>159</v>
      </c>
      <c r="ET3" t="s">
        <v>159</v>
      </c>
      <c r="EU3" t="s">
        <v>159</v>
      </c>
      <c r="EV3">
        <v>2849.24</v>
      </c>
      <c r="EW3">
        <v>0</v>
      </c>
      <c r="EX3">
        <v>0</v>
      </c>
      <c r="EY3" t="s">
        <v>159</v>
      </c>
      <c r="EZ3" t="s">
        <v>172</v>
      </c>
      <c r="FA3" t="s">
        <v>159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9869010999</v>
      </c>
      <c r="D4" t="s">
        <v>146</v>
      </c>
      <c r="E4" t="s">
        <v>147</v>
      </c>
      <c r="F4" s="4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153</v>
      </c>
      <c r="L4" s="3">
        <v>0.5</v>
      </c>
      <c r="M4" s="3">
        <v>2850</v>
      </c>
      <c r="N4" t="s">
        <v>154</v>
      </c>
      <c r="O4" t="s">
        <v>155</v>
      </c>
      <c r="P4" t="s">
        <v>291</v>
      </c>
      <c r="Q4">
        <v>35068</v>
      </c>
      <c r="R4">
        <v>389761</v>
      </c>
      <c r="S4" s="4" t="s">
        <v>157</v>
      </c>
      <c r="T4" t="s">
        <v>144</v>
      </c>
      <c r="U4">
        <v>2626498799</v>
      </c>
      <c r="V4" t="s">
        <v>292</v>
      </c>
      <c r="W4" t="s">
        <v>292</v>
      </c>
      <c r="X4">
        <v>4379097</v>
      </c>
      <c r="Y4">
        <v>0</v>
      </c>
      <c r="Z4" t="s">
        <v>159</v>
      </c>
      <c r="AA4">
        <v>9869010999</v>
      </c>
      <c r="AB4">
        <v>123</v>
      </c>
      <c r="AC4" t="s">
        <v>160</v>
      </c>
      <c r="AD4" t="s">
        <v>161</v>
      </c>
      <c r="AE4" t="s">
        <v>162</v>
      </c>
      <c r="AF4" t="s">
        <v>152</v>
      </c>
      <c r="AG4">
        <v>5999</v>
      </c>
      <c r="AH4">
        <v>44</v>
      </c>
      <c r="AI4" t="s">
        <v>159</v>
      </c>
      <c r="AJ4">
        <v>200185</v>
      </c>
      <c r="AK4" t="s">
        <v>159</v>
      </c>
      <c r="AL4" t="s">
        <v>163</v>
      </c>
      <c r="AM4" t="s">
        <v>293</v>
      </c>
      <c r="AN4">
        <v>566</v>
      </c>
      <c r="AO4">
        <v>389761</v>
      </c>
      <c r="AP4">
        <v>566</v>
      </c>
      <c r="AQ4">
        <v>9869010999</v>
      </c>
      <c r="AR4">
        <v>9869010999</v>
      </c>
      <c r="AS4" t="s">
        <v>154</v>
      </c>
      <c r="AT4" t="s">
        <v>165</v>
      </c>
      <c r="AU4" t="s">
        <v>159</v>
      </c>
      <c r="AV4" t="s">
        <v>166</v>
      </c>
      <c r="AW4" s="3">
        <v>0.5</v>
      </c>
      <c r="AX4">
        <v>2850</v>
      </c>
      <c r="AY4">
        <v>2850</v>
      </c>
      <c r="AZ4" s="9">
        <f t="shared" si="0"/>
        <v>2850</v>
      </c>
      <c r="BA4" s="9">
        <v>350</v>
      </c>
      <c r="BB4" s="9">
        <f t="shared" si="1"/>
        <v>2500</v>
      </c>
      <c r="BC4" s="10">
        <f t="shared" si="2"/>
        <v>440.00000000000006</v>
      </c>
      <c r="BD4" s="11">
        <f t="shared" si="3"/>
        <v>2000</v>
      </c>
      <c r="BE4" s="12">
        <f t="shared" si="4"/>
        <v>60</v>
      </c>
      <c r="BF4" s="9">
        <v>250</v>
      </c>
      <c r="BG4" s="13">
        <f t="shared" si="5"/>
        <v>81.25</v>
      </c>
      <c r="BH4" s="13"/>
      <c r="BI4" s="14"/>
      <c r="BJ4" s="9">
        <f t="shared" si="6"/>
        <v>18.75</v>
      </c>
      <c r="BK4" t="s">
        <v>159</v>
      </c>
      <c r="BL4" t="s">
        <v>159</v>
      </c>
      <c r="BM4" t="s">
        <v>159</v>
      </c>
      <c r="BN4" t="s">
        <v>159</v>
      </c>
      <c r="BO4">
        <v>566</v>
      </c>
      <c r="BP4">
        <v>566</v>
      </c>
      <c r="BQ4">
        <v>2850</v>
      </c>
      <c r="BR4">
        <v>1000</v>
      </c>
      <c r="BS4">
        <v>14.25</v>
      </c>
      <c r="BT4">
        <v>1.07</v>
      </c>
      <c r="BU4">
        <v>0</v>
      </c>
      <c r="BV4">
        <v>2834.6813000000002</v>
      </c>
      <c r="BW4">
        <v>0</v>
      </c>
      <c r="BX4" t="s">
        <v>159</v>
      </c>
      <c r="BY4" t="s">
        <v>159</v>
      </c>
      <c r="BZ4">
        <v>0</v>
      </c>
      <c r="CA4">
        <v>0</v>
      </c>
      <c r="CB4" t="s">
        <v>167</v>
      </c>
      <c r="CC4">
        <v>5.7</v>
      </c>
      <c r="CD4" t="s">
        <v>159</v>
      </c>
      <c r="CE4">
        <v>0</v>
      </c>
      <c r="CF4">
        <v>0</v>
      </c>
      <c r="CG4" t="s">
        <v>159</v>
      </c>
      <c r="CH4">
        <v>0</v>
      </c>
      <c r="CI4">
        <v>0.2</v>
      </c>
      <c r="CJ4">
        <v>5.7</v>
      </c>
      <c r="CK4" t="s">
        <v>159</v>
      </c>
      <c r="CL4" t="s">
        <v>159</v>
      </c>
      <c r="CM4" t="s">
        <v>159</v>
      </c>
      <c r="CN4" t="s">
        <v>159</v>
      </c>
      <c r="CO4">
        <v>0</v>
      </c>
      <c r="CP4" t="s">
        <v>147</v>
      </c>
      <c r="CQ4">
        <v>30</v>
      </c>
      <c r="CR4">
        <v>1.71</v>
      </c>
      <c r="CS4">
        <v>0.13</v>
      </c>
      <c r="CT4">
        <v>2848.16</v>
      </c>
      <c r="CU4" t="s">
        <v>168</v>
      </c>
      <c r="CV4">
        <v>25</v>
      </c>
      <c r="CW4">
        <v>1.425</v>
      </c>
      <c r="CX4">
        <v>0.11</v>
      </c>
      <c r="CY4" t="s">
        <v>169</v>
      </c>
      <c r="CZ4">
        <v>7.5</v>
      </c>
      <c r="DA4">
        <v>0.42749999999999999</v>
      </c>
      <c r="DB4">
        <v>0.03</v>
      </c>
      <c r="DC4" t="s">
        <v>163</v>
      </c>
      <c r="DD4">
        <v>7.5</v>
      </c>
      <c r="DE4">
        <v>0.42749999999999999</v>
      </c>
      <c r="DF4">
        <v>0.03</v>
      </c>
      <c r="DG4">
        <v>0</v>
      </c>
      <c r="DH4">
        <v>0</v>
      </c>
      <c r="DI4">
        <v>0</v>
      </c>
      <c r="DJ4" t="s">
        <v>168</v>
      </c>
      <c r="DK4">
        <v>5</v>
      </c>
      <c r="DL4">
        <v>0.28499999999999998</v>
      </c>
      <c r="DM4">
        <v>0.02</v>
      </c>
      <c r="DN4" t="s">
        <v>168</v>
      </c>
      <c r="DO4">
        <v>25</v>
      </c>
      <c r="DP4">
        <v>1.425</v>
      </c>
      <c r="DQ4">
        <v>0.11</v>
      </c>
      <c r="DR4" t="s">
        <v>159</v>
      </c>
      <c r="DS4">
        <v>0</v>
      </c>
      <c r="DT4">
        <v>0</v>
      </c>
      <c r="DU4" t="s">
        <v>159</v>
      </c>
      <c r="DV4">
        <v>0</v>
      </c>
      <c r="DW4">
        <v>0</v>
      </c>
      <c r="DX4" t="s">
        <v>159</v>
      </c>
      <c r="DY4" t="s">
        <v>159</v>
      </c>
      <c r="DZ4" t="s">
        <v>159</v>
      </c>
      <c r="EA4" t="s">
        <v>159</v>
      </c>
      <c r="EB4">
        <v>0</v>
      </c>
      <c r="EC4">
        <v>0</v>
      </c>
      <c r="ED4">
        <v>8.5500000000000007</v>
      </c>
      <c r="EE4">
        <v>0.64</v>
      </c>
      <c r="EF4">
        <v>2.0020566090040005E+19</v>
      </c>
      <c r="EG4">
        <v>3.0040567E+19</v>
      </c>
      <c r="EH4" t="s">
        <v>292</v>
      </c>
      <c r="EI4" t="s">
        <v>292</v>
      </c>
      <c r="EJ4" t="s">
        <v>293</v>
      </c>
      <c r="EK4" t="s">
        <v>294</v>
      </c>
      <c r="EL4" t="s">
        <v>171</v>
      </c>
      <c r="EM4" t="s">
        <v>159</v>
      </c>
      <c r="EN4" t="s">
        <v>159</v>
      </c>
      <c r="EO4" t="s">
        <v>159</v>
      </c>
      <c r="EP4" t="s">
        <v>159</v>
      </c>
      <c r="EQ4" t="s">
        <v>159</v>
      </c>
      <c r="ER4" t="s">
        <v>159</v>
      </c>
      <c r="ES4" t="s">
        <v>159</v>
      </c>
      <c r="ET4" t="s">
        <v>159</v>
      </c>
      <c r="EU4" t="s">
        <v>159</v>
      </c>
      <c r="EV4">
        <v>2848.16</v>
      </c>
      <c r="EW4">
        <v>0</v>
      </c>
      <c r="EX4">
        <v>0</v>
      </c>
      <c r="EY4" t="s">
        <v>159</v>
      </c>
      <c r="EZ4" t="s">
        <v>172</v>
      </c>
      <c r="FA4" t="s">
        <v>159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9866755987</v>
      </c>
      <c r="D5" t="s">
        <v>146</v>
      </c>
      <c r="E5" t="s">
        <v>147</v>
      </c>
      <c r="F5" s="4" t="s">
        <v>148</v>
      </c>
      <c r="G5" t="s">
        <v>149</v>
      </c>
      <c r="H5" t="s">
        <v>150</v>
      </c>
      <c r="I5" t="s">
        <v>151</v>
      </c>
      <c r="J5" t="s">
        <v>152</v>
      </c>
      <c r="K5" t="s">
        <v>153</v>
      </c>
      <c r="L5" s="3">
        <v>0.5</v>
      </c>
      <c r="M5" s="3">
        <v>3700</v>
      </c>
      <c r="N5" t="s">
        <v>154</v>
      </c>
      <c r="O5" t="s">
        <v>155</v>
      </c>
      <c r="P5" t="s">
        <v>156</v>
      </c>
      <c r="Q5">
        <v>35067</v>
      </c>
      <c r="R5">
        <v>350909</v>
      </c>
      <c r="S5" s="4" t="s">
        <v>157</v>
      </c>
      <c r="T5" t="s">
        <v>144</v>
      </c>
      <c r="U5">
        <v>2626035930</v>
      </c>
      <c r="V5" t="s">
        <v>158</v>
      </c>
      <c r="W5" t="s">
        <v>158</v>
      </c>
      <c r="X5">
        <v>7224661</v>
      </c>
      <c r="Y5">
        <v>0</v>
      </c>
      <c r="Z5" t="s">
        <v>159</v>
      </c>
      <c r="AA5">
        <v>9866755987</v>
      </c>
      <c r="AB5">
        <v>123</v>
      </c>
      <c r="AC5" t="s">
        <v>160</v>
      </c>
      <c r="AD5" t="s">
        <v>161</v>
      </c>
      <c r="AE5" t="s">
        <v>162</v>
      </c>
      <c r="AF5" t="s">
        <v>152</v>
      </c>
      <c r="AG5">
        <v>5999</v>
      </c>
      <c r="AH5">
        <v>44</v>
      </c>
      <c r="AI5" t="s">
        <v>159</v>
      </c>
      <c r="AJ5">
        <v>200185</v>
      </c>
      <c r="AK5" t="s">
        <v>159</v>
      </c>
      <c r="AL5" t="s">
        <v>163</v>
      </c>
      <c r="AM5" t="s">
        <v>164</v>
      </c>
      <c r="AN5">
        <v>566</v>
      </c>
      <c r="AO5">
        <v>350909</v>
      </c>
      <c r="AP5">
        <v>566</v>
      </c>
      <c r="AQ5">
        <v>9866755987</v>
      </c>
      <c r="AR5">
        <v>9866755987</v>
      </c>
      <c r="AS5" t="s">
        <v>154</v>
      </c>
      <c r="AT5" t="s">
        <v>165</v>
      </c>
      <c r="AU5" t="s">
        <v>159</v>
      </c>
      <c r="AV5" t="s">
        <v>166</v>
      </c>
      <c r="AW5" s="3">
        <v>0.5</v>
      </c>
      <c r="AX5">
        <v>3700</v>
      </c>
      <c r="AY5">
        <v>3700</v>
      </c>
      <c r="AZ5" s="9">
        <f t="shared" si="0"/>
        <v>2700</v>
      </c>
      <c r="BA5" s="9">
        <v>350</v>
      </c>
      <c r="BB5" s="9">
        <f t="shared" si="1"/>
        <v>2350</v>
      </c>
      <c r="BC5" s="10">
        <f t="shared" si="2"/>
        <v>413.6</v>
      </c>
      <c r="BD5" s="11">
        <f t="shared" si="3"/>
        <v>1880</v>
      </c>
      <c r="BE5" s="12">
        <f t="shared" si="4"/>
        <v>56.4</v>
      </c>
      <c r="BF5" s="9">
        <v>250</v>
      </c>
      <c r="BG5" s="13">
        <f t="shared" si="5"/>
        <v>81.25</v>
      </c>
      <c r="BH5" s="13">
        <v>1000</v>
      </c>
      <c r="BI5" s="14"/>
      <c r="BJ5" s="9">
        <f t="shared" si="6"/>
        <v>18.75</v>
      </c>
      <c r="BK5" t="s">
        <v>159</v>
      </c>
      <c r="BL5" t="s">
        <v>159</v>
      </c>
      <c r="BM5" t="s">
        <v>159</v>
      </c>
      <c r="BN5" t="s">
        <v>159</v>
      </c>
      <c r="BO5">
        <v>566</v>
      </c>
      <c r="BP5">
        <v>566</v>
      </c>
      <c r="BQ5">
        <v>3700</v>
      </c>
      <c r="BR5">
        <v>1000</v>
      </c>
      <c r="BS5">
        <v>18.5</v>
      </c>
      <c r="BT5">
        <v>1.39</v>
      </c>
      <c r="BU5">
        <v>0</v>
      </c>
      <c r="BV5">
        <v>3680.1125000000002</v>
      </c>
      <c r="BW5">
        <v>0</v>
      </c>
      <c r="BX5" t="s">
        <v>159</v>
      </c>
      <c r="BY5" t="s">
        <v>159</v>
      </c>
      <c r="BZ5">
        <v>0</v>
      </c>
      <c r="CA5">
        <v>0</v>
      </c>
      <c r="CB5" t="s">
        <v>167</v>
      </c>
      <c r="CC5">
        <v>7.4</v>
      </c>
      <c r="CD5" t="s">
        <v>159</v>
      </c>
      <c r="CE5">
        <v>0</v>
      </c>
      <c r="CF5">
        <v>0</v>
      </c>
      <c r="CG5" t="s">
        <v>159</v>
      </c>
      <c r="CH5">
        <v>0</v>
      </c>
      <c r="CI5">
        <v>0.2</v>
      </c>
      <c r="CJ5">
        <v>7.4</v>
      </c>
      <c r="CK5" t="s">
        <v>159</v>
      </c>
      <c r="CL5" t="s">
        <v>159</v>
      </c>
      <c r="CM5" t="s">
        <v>159</v>
      </c>
      <c r="CN5" t="s">
        <v>159</v>
      </c>
      <c r="CO5">
        <v>0</v>
      </c>
      <c r="CP5" t="s">
        <v>147</v>
      </c>
      <c r="CQ5">
        <v>30</v>
      </c>
      <c r="CR5">
        <v>2.2200000000000002</v>
      </c>
      <c r="CS5">
        <v>0.17</v>
      </c>
      <c r="CT5">
        <v>3697.61</v>
      </c>
      <c r="CU5" t="s">
        <v>168</v>
      </c>
      <c r="CV5">
        <v>25</v>
      </c>
      <c r="CW5">
        <v>1.85</v>
      </c>
      <c r="CX5">
        <v>0.14000000000000001</v>
      </c>
      <c r="CY5" t="s">
        <v>169</v>
      </c>
      <c r="CZ5">
        <v>7.5</v>
      </c>
      <c r="DA5">
        <v>0.55500000000000005</v>
      </c>
      <c r="DB5">
        <v>0.04</v>
      </c>
      <c r="DC5" t="s">
        <v>163</v>
      </c>
      <c r="DD5">
        <v>7.5</v>
      </c>
      <c r="DE5">
        <v>0.55500000000000005</v>
      </c>
      <c r="DF5">
        <v>0.04</v>
      </c>
      <c r="DG5">
        <v>0</v>
      </c>
      <c r="DH5">
        <v>0</v>
      </c>
      <c r="DI5">
        <v>0</v>
      </c>
      <c r="DJ5" t="s">
        <v>168</v>
      </c>
      <c r="DK5">
        <v>5</v>
      </c>
      <c r="DL5">
        <v>0.37</v>
      </c>
      <c r="DM5">
        <v>0.03</v>
      </c>
      <c r="DN5" t="s">
        <v>168</v>
      </c>
      <c r="DO5">
        <v>25</v>
      </c>
      <c r="DP5">
        <v>1.85</v>
      </c>
      <c r="DQ5">
        <v>0.14000000000000001</v>
      </c>
      <c r="DR5" t="s">
        <v>159</v>
      </c>
      <c r="DS5">
        <v>0</v>
      </c>
      <c r="DT5">
        <v>0</v>
      </c>
      <c r="DU5" t="s">
        <v>159</v>
      </c>
      <c r="DV5">
        <v>0</v>
      </c>
      <c r="DW5">
        <v>0</v>
      </c>
      <c r="DX5" t="s">
        <v>159</v>
      </c>
      <c r="DY5" t="s">
        <v>159</v>
      </c>
      <c r="DZ5" t="s">
        <v>159</v>
      </c>
      <c r="EA5" t="s">
        <v>159</v>
      </c>
      <c r="EB5">
        <v>0</v>
      </c>
      <c r="EC5">
        <v>0</v>
      </c>
      <c r="ED5">
        <v>11.1</v>
      </c>
      <c r="EE5">
        <v>0.83</v>
      </c>
      <c r="EF5">
        <v>2.0020566090040005E+19</v>
      </c>
      <c r="EG5">
        <v>3.0040567E+19</v>
      </c>
      <c r="EH5" t="s">
        <v>158</v>
      </c>
      <c r="EI5" t="s">
        <v>158</v>
      </c>
      <c r="EJ5" t="s">
        <v>164</v>
      </c>
      <c r="EK5" t="s">
        <v>170</v>
      </c>
      <c r="EL5" t="s">
        <v>171</v>
      </c>
      <c r="EM5" t="s">
        <v>159</v>
      </c>
      <c r="EN5" t="s">
        <v>159</v>
      </c>
      <c r="EO5" t="s">
        <v>159</v>
      </c>
      <c r="EP5" t="s">
        <v>159</v>
      </c>
      <c r="EQ5" t="s">
        <v>159</v>
      </c>
      <c r="ER5" t="s">
        <v>159</v>
      </c>
      <c r="ES5" t="s">
        <v>159</v>
      </c>
      <c r="ET5" t="s">
        <v>159</v>
      </c>
      <c r="EU5" t="s">
        <v>159</v>
      </c>
      <c r="EV5">
        <v>3697.61</v>
      </c>
      <c r="EW5">
        <v>0</v>
      </c>
      <c r="EX5">
        <v>0</v>
      </c>
      <c r="EY5" t="s">
        <v>159</v>
      </c>
      <c r="EZ5" t="s">
        <v>172</v>
      </c>
      <c r="FA5" t="s">
        <v>159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9866911129</v>
      </c>
      <c r="D6" t="s">
        <v>146</v>
      </c>
      <c r="E6" t="s">
        <v>147</v>
      </c>
      <c r="F6" s="4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s="3">
        <v>0.5</v>
      </c>
      <c r="M6" s="3">
        <v>3700</v>
      </c>
      <c r="N6" t="s">
        <v>154</v>
      </c>
      <c r="O6" t="s">
        <v>155</v>
      </c>
      <c r="P6" t="s">
        <v>173</v>
      </c>
      <c r="Q6">
        <v>35067</v>
      </c>
      <c r="R6">
        <v>749496</v>
      </c>
      <c r="S6" s="4" t="s">
        <v>157</v>
      </c>
      <c r="T6" t="s">
        <v>144</v>
      </c>
      <c r="U6">
        <v>2626054018</v>
      </c>
      <c r="V6" t="s">
        <v>174</v>
      </c>
      <c r="W6" t="s">
        <v>174</v>
      </c>
      <c r="X6">
        <v>7224661</v>
      </c>
      <c r="Y6">
        <v>0</v>
      </c>
      <c r="Z6" t="s">
        <v>159</v>
      </c>
      <c r="AA6">
        <v>9866911129</v>
      </c>
      <c r="AB6">
        <v>123</v>
      </c>
      <c r="AC6" t="s">
        <v>160</v>
      </c>
      <c r="AD6" t="s">
        <v>161</v>
      </c>
      <c r="AE6" t="s">
        <v>162</v>
      </c>
      <c r="AF6" t="s">
        <v>152</v>
      </c>
      <c r="AG6">
        <v>5999</v>
      </c>
      <c r="AH6">
        <v>44</v>
      </c>
      <c r="AI6" t="s">
        <v>159</v>
      </c>
      <c r="AJ6">
        <v>200185</v>
      </c>
      <c r="AK6" t="s">
        <v>159</v>
      </c>
      <c r="AL6" t="s">
        <v>163</v>
      </c>
      <c r="AM6" t="s">
        <v>175</v>
      </c>
      <c r="AN6">
        <v>566</v>
      </c>
      <c r="AO6">
        <v>749496</v>
      </c>
      <c r="AP6">
        <v>566</v>
      </c>
      <c r="AQ6">
        <v>9866911129</v>
      </c>
      <c r="AR6">
        <v>9866911129</v>
      </c>
      <c r="AS6" t="s">
        <v>154</v>
      </c>
      <c r="AT6" t="s">
        <v>165</v>
      </c>
      <c r="AU6" t="s">
        <v>159</v>
      </c>
      <c r="AV6" t="s">
        <v>166</v>
      </c>
      <c r="AW6" s="3">
        <v>0.5</v>
      </c>
      <c r="AX6">
        <v>3700</v>
      </c>
      <c r="AY6">
        <v>3700</v>
      </c>
      <c r="AZ6" s="9">
        <f t="shared" si="0"/>
        <v>2700</v>
      </c>
      <c r="BA6" s="9">
        <v>350</v>
      </c>
      <c r="BB6" s="9">
        <f t="shared" si="1"/>
        <v>2350</v>
      </c>
      <c r="BC6" s="10">
        <f t="shared" si="2"/>
        <v>413.6</v>
      </c>
      <c r="BD6" s="11">
        <f t="shared" si="3"/>
        <v>1880</v>
      </c>
      <c r="BE6" s="12">
        <f t="shared" si="4"/>
        <v>56.4</v>
      </c>
      <c r="BF6" s="9">
        <v>250</v>
      </c>
      <c r="BG6" s="13">
        <f t="shared" si="5"/>
        <v>81.25</v>
      </c>
      <c r="BH6" s="13">
        <v>1000</v>
      </c>
      <c r="BI6" s="14"/>
      <c r="BJ6" s="9">
        <f t="shared" si="6"/>
        <v>18.75</v>
      </c>
      <c r="BK6" t="s">
        <v>159</v>
      </c>
      <c r="BL6" t="s">
        <v>159</v>
      </c>
      <c r="BM6" t="s">
        <v>159</v>
      </c>
      <c r="BN6" t="s">
        <v>159</v>
      </c>
      <c r="BO6">
        <v>566</v>
      </c>
      <c r="BP6">
        <v>566</v>
      </c>
      <c r="BQ6">
        <v>3700</v>
      </c>
      <c r="BR6">
        <v>1000</v>
      </c>
      <c r="BS6">
        <v>18.5</v>
      </c>
      <c r="BT6">
        <v>1.39</v>
      </c>
      <c r="BU6">
        <v>0</v>
      </c>
      <c r="BV6">
        <v>3680.1125000000002</v>
      </c>
      <c r="BW6">
        <v>0</v>
      </c>
      <c r="BX6" t="s">
        <v>159</v>
      </c>
      <c r="BY6" t="s">
        <v>159</v>
      </c>
      <c r="BZ6">
        <v>0</v>
      </c>
      <c r="CA6">
        <v>0</v>
      </c>
      <c r="CB6" t="s">
        <v>167</v>
      </c>
      <c r="CC6">
        <v>7.4</v>
      </c>
      <c r="CD6" t="s">
        <v>159</v>
      </c>
      <c r="CE6">
        <v>0</v>
      </c>
      <c r="CF6">
        <v>0</v>
      </c>
      <c r="CG6" t="s">
        <v>159</v>
      </c>
      <c r="CH6">
        <v>0</v>
      </c>
      <c r="CI6">
        <v>0.2</v>
      </c>
      <c r="CJ6">
        <v>7.4</v>
      </c>
      <c r="CK6" t="s">
        <v>159</v>
      </c>
      <c r="CL6" t="s">
        <v>159</v>
      </c>
      <c r="CM6" t="s">
        <v>159</v>
      </c>
      <c r="CN6" t="s">
        <v>159</v>
      </c>
      <c r="CO6">
        <v>0</v>
      </c>
      <c r="CP6" t="s">
        <v>147</v>
      </c>
      <c r="CQ6">
        <v>30</v>
      </c>
      <c r="CR6">
        <v>2.2200000000000002</v>
      </c>
      <c r="CS6">
        <v>0.17</v>
      </c>
      <c r="CT6">
        <v>3697.61</v>
      </c>
      <c r="CU6" t="s">
        <v>168</v>
      </c>
      <c r="CV6">
        <v>25</v>
      </c>
      <c r="CW6">
        <v>1.85</v>
      </c>
      <c r="CX6">
        <v>0.14000000000000001</v>
      </c>
      <c r="CY6" t="s">
        <v>169</v>
      </c>
      <c r="CZ6">
        <v>7.5</v>
      </c>
      <c r="DA6">
        <v>0.55500000000000005</v>
      </c>
      <c r="DB6">
        <v>0.04</v>
      </c>
      <c r="DC6" t="s">
        <v>163</v>
      </c>
      <c r="DD6">
        <v>7.5</v>
      </c>
      <c r="DE6">
        <v>0.55500000000000005</v>
      </c>
      <c r="DF6">
        <v>0.04</v>
      </c>
      <c r="DG6">
        <v>0</v>
      </c>
      <c r="DH6">
        <v>0</v>
      </c>
      <c r="DI6">
        <v>0</v>
      </c>
      <c r="DJ6" t="s">
        <v>168</v>
      </c>
      <c r="DK6">
        <v>5</v>
      </c>
      <c r="DL6">
        <v>0.37</v>
      </c>
      <c r="DM6">
        <v>0.03</v>
      </c>
      <c r="DN6" t="s">
        <v>168</v>
      </c>
      <c r="DO6">
        <v>25</v>
      </c>
      <c r="DP6">
        <v>1.85</v>
      </c>
      <c r="DQ6">
        <v>0.14000000000000001</v>
      </c>
      <c r="DR6" t="s">
        <v>159</v>
      </c>
      <c r="DS6">
        <v>0</v>
      </c>
      <c r="DT6">
        <v>0</v>
      </c>
      <c r="DU6" t="s">
        <v>159</v>
      </c>
      <c r="DV6">
        <v>0</v>
      </c>
      <c r="DW6">
        <v>0</v>
      </c>
      <c r="DX6" t="s">
        <v>159</v>
      </c>
      <c r="DY6" t="s">
        <v>159</v>
      </c>
      <c r="DZ6" t="s">
        <v>159</v>
      </c>
      <c r="EA6" t="s">
        <v>159</v>
      </c>
      <c r="EB6">
        <v>0</v>
      </c>
      <c r="EC6">
        <v>0</v>
      </c>
      <c r="ED6">
        <v>11.1</v>
      </c>
      <c r="EE6">
        <v>0.83</v>
      </c>
      <c r="EF6">
        <v>2.0020566090040005E+19</v>
      </c>
      <c r="EG6">
        <v>3.0040567E+19</v>
      </c>
      <c r="EH6" t="s">
        <v>174</v>
      </c>
      <c r="EI6" t="s">
        <v>174</v>
      </c>
      <c r="EJ6" t="s">
        <v>175</v>
      </c>
      <c r="EK6" t="s">
        <v>176</v>
      </c>
      <c r="EL6" t="s">
        <v>171</v>
      </c>
      <c r="EM6" t="s">
        <v>159</v>
      </c>
      <c r="EN6" t="s">
        <v>159</v>
      </c>
      <c r="EO6" t="s">
        <v>159</v>
      </c>
      <c r="EP6" t="s">
        <v>159</v>
      </c>
      <c r="EQ6" t="s">
        <v>159</v>
      </c>
      <c r="ER6" t="s">
        <v>159</v>
      </c>
      <c r="ES6" t="s">
        <v>159</v>
      </c>
      <c r="ET6" t="s">
        <v>159</v>
      </c>
      <c r="EU6" t="s">
        <v>159</v>
      </c>
      <c r="EV6">
        <v>3697.61</v>
      </c>
      <c r="EW6">
        <v>0</v>
      </c>
      <c r="EX6">
        <v>0</v>
      </c>
      <c r="EY6" t="s">
        <v>159</v>
      </c>
      <c r="EZ6" t="s">
        <v>172</v>
      </c>
      <c r="FA6" t="s">
        <v>159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9867387635</v>
      </c>
      <c r="D7" t="s">
        <v>146</v>
      </c>
      <c r="E7" t="s">
        <v>147</v>
      </c>
      <c r="F7" s="4" t="s">
        <v>148</v>
      </c>
      <c r="G7" t="s">
        <v>149</v>
      </c>
      <c r="H7" t="s">
        <v>150</v>
      </c>
      <c r="I7" t="s">
        <v>151</v>
      </c>
      <c r="J7" t="s">
        <v>152</v>
      </c>
      <c r="K7" t="s">
        <v>153</v>
      </c>
      <c r="L7" s="3">
        <v>0.5</v>
      </c>
      <c r="M7" s="3">
        <v>3700</v>
      </c>
      <c r="N7" t="s">
        <v>154</v>
      </c>
      <c r="O7" t="s">
        <v>155</v>
      </c>
      <c r="P7" t="s">
        <v>177</v>
      </c>
      <c r="Q7">
        <v>35067</v>
      </c>
      <c r="R7">
        <v>758389</v>
      </c>
      <c r="S7" s="4" t="s">
        <v>157</v>
      </c>
      <c r="T7" t="s">
        <v>144</v>
      </c>
      <c r="U7">
        <v>2626095895</v>
      </c>
      <c r="V7" t="s">
        <v>178</v>
      </c>
      <c r="W7" t="s">
        <v>178</v>
      </c>
      <c r="X7">
        <v>7224661</v>
      </c>
      <c r="Y7">
        <v>0</v>
      </c>
      <c r="Z7" t="s">
        <v>159</v>
      </c>
      <c r="AA7">
        <v>9867387635</v>
      </c>
      <c r="AB7">
        <v>123</v>
      </c>
      <c r="AC7" t="s">
        <v>160</v>
      </c>
      <c r="AD7" t="s">
        <v>161</v>
      </c>
      <c r="AE7" t="s">
        <v>162</v>
      </c>
      <c r="AF7" t="s">
        <v>152</v>
      </c>
      <c r="AG7">
        <v>5999</v>
      </c>
      <c r="AH7">
        <v>44</v>
      </c>
      <c r="AI7" t="s">
        <v>159</v>
      </c>
      <c r="AJ7">
        <v>200185</v>
      </c>
      <c r="AK7" t="s">
        <v>159</v>
      </c>
      <c r="AL7" t="s">
        <v>163</v>
      </c>
      <c r="AM7" t="s">
        <v>179</v>
      </c>
      <c r="AN7">
        <v>566</v>
      </c>
      <c r="AO7">
        <v>758389</v>
      </c>
      <c r="AP7">
        <v>566</v>
      </c>
      <c r="AQ7">
        <v>9867387635</v>
      </c>
      <c r="AR7">
        <v>9867387635</v>
      </c>
      <c r="AS7" t="s">
        <v>154</v>
      </c>
      <c r="AT7" t="s">
        <v>165</v>
      </c>
      <c r="AU7" t="s">
        <v>159</v>
      </c>
      <c r="AV7" t="s">
        <v>166</v>
      </c>
      <c r="AW7" s="3">
        <v>0.5</v>
      </c>
      <c r="AX7">
        <v>3700</v>
      </c>
      <c r="AY7">
        <v>3700</v>
      </c>
      <c r="AZ7" s="9">
        <f t="shared" si="0"/>
        <v>2700</v>
      </c>
      <c r="BA7" s="9">
        <v>350</v>
      </c>
      <c r="BB7" s="9">
        <f t="shared" si="1"/>
        <v>2350</v>
      </c>
      <c r="BC7" s="10">
        <f t="shared" si="2"/>
        <v>413.6</v>
      </c>
      <c r="BD7" s="11">
        <f t="shared" si="3"/>
        <v>1880</v>
      </c>
      <c r="BE7" s="12">
        <f t="shared" si="4"/>
        <v>56.4</v>
      </c>
      <c r="BF7" s="9">
        <v>250</v>
      </c>
      <c r="BG7" s="13">
        <f t="shared" si="5"/>
        <v>81.25</v>
      </c>
      <c r="BH7" s="13">
        <v>1000</v>
      </c>
      <c r="BI7" s="14"/>
      <c r="BJ7" s="9">
        <f t="shared" si="6"/>
        <v>18.75</v>
      </c>
      <c r="BK7" t="s">
        <v>159</v>
      </c>
      <c r="BL7" t="s">
        <v>159</v>
      </c>
      <c r="BM7" t="s">
        <v>159</v>
      </c>
      <c r="BN7" t="s">
        <v>159</v>
      </c>
      <c r="BO7">
        <v>566</v>
      </c>
      <c r="BP7">
        <v>566</v>
      </c>
      <c r="BQ7">
        <v>3700</v>
      </c>
      <c r="BR7">
        <v>1000</v>
      </c>
      <c r="BS7">
        <v>18.5</v>
      </c>
      <c r="BT7">
        <v>1.39</v>
      </c>
      <c r="BU7">
        <v>0</v>
      </c>
      <c r="BV7">
        <v>3680.1125000000002</v>
      </c>
      <c r="BW7">
        <v>0</v>
      </c>
      <c r="BX7" t="s">
        <v>159</v>
      </c>
      <c r="BY7" t="s">
        <v>159</v>
      </c>
      <c r="BZ7">
        <v>0</v>
      </c>
      <c r="CA7">
        <v>0</v>
      </c>
      <c r="CB7" t="s">
        <v>167</v>
      </c>
      <c r="CC7">
        <v>7.4</v>
      </c>
      <c r="CD7" t="s">
        <v>159</v>
      </c>
      <c r="CE7">
        <v>0</v>
      </c>
      <c r="CF7">
        <v>0</v>
      </c>
      <c r="CG7" t="s">
        <v>159</v>
      </c>
      <c r="CH7">
        <v>0</v>
      </c>
      <c r="CI7">
        <v>0.2</v>
      </c>
      <c r="CJ7">
        <v>7.4</v>
      </c>
      <c r="CK7" t="s">
        <v>159</v>
      </c>
      <c r="CL7" t="s">
        <v>159</v>
      </c>
      <c r="CM7" t="s">
        <v>159</v>
      </c>
      <c r="CN7" t="s">
        <v>159</v>
      </c>
      <c r="CO7">
        <v>0</v>
      </c>
      <c r="CP7" t="s">
        <v>147</v>
      </c>
      <c r="CQ7">
        <v>30</v>
      </c>
      <c r="CR7">
        <v>2.2200000000000002</v>
      </c>
      <c r="CS7">
        <v>0.17</v>
      </c>
      <c r="CT7">
        <v>3697.61</v>
      </c>
      <c r="CU7" t="s">
        <v>168</v>
      </c>
      <c r="CV7">
        <v>25</v>
      </c>
      <c r="CW7">
        <v>1.85</v>
      </c>
      <c r="CX7">
        <v>0.14000000000000001</v>
      </c>
      <c r="CY7" t="s">
        <v>169</v>
      </c>
      <c r="CZ7">
        <v>7.5</v>
      </c>
      <c r="DA7">
        <v>0.55500000000000005</v>
      </c>
      <c r="DB7">
        <v>0.04</v>
      </c>
      <c r="DC7" t="s">
        <v>163</v>
      </c>
      <c r="DD7">
        <v>7.5</v>
      </c>
      <c r="DE7">
        <v>0.55500000000000005</v>
      </c>
      <c r="DF7">
        <v>0.04</v>
      </c>
      <c r="DG7">
        <v>0</v>
      </c>
      <c r="DH7">
        <v>0</v>
      </c>
      <c r="DI7">
        <v>0</v>
      </c>
      <c r="DJ7" t="s">
        <v>168</v>
      </c>
      <c r="DK7">
        <v>5</v>
      </c>
      <c r="DL7">
        <v>0.37</v>
      </c>
      <c r="DM7">
        <v>0.03</v>
      </c>
      <c r="DN7" t="s">
        <v>168</v>
      </c>
      <c r="DO7">
        <v>25</v>
      </c>
      <c r="DP7">
        <v>1.85</v>
      </c>
      <c r="DQ7">
        <v>0.14000000000000001</v>
      </c>
      <c r="DR7" t="s">
        <v>159</v>
      </c>
      <c r="DS7">
        <v>0</v>
      </c>
      <c r="DT7">
        <v>0</v>
      </c>
      <c r="DU7" t="s">
        <v>159</v>
      </c>
      <c r="DV7">
        <v>0</v>
      </c>
      <c r="DW7">
        <v>0</v>
      </c>
      <c r="DX7" t="s">
        <v>159</v>
      </c>
      <c r="DY7" t="s">
        <v>159</v>
      </c>
      <c r="DZ7" t="s">
        <v>159</v>
      </c>
      <c r="EA7" t="s">
        <v>159</v>
      </c>
      <c r="EB7">
        <v>0</v>
      </c>
      <c r="EC7">
        <v>0</v>
      </c>
      <c r="ED7">
        <v>11.1</v>
      </c>
      <c r="EE7">
        <v>0.83</v>
      </c>
      <c r="EF7">
        <v>2.0020566090040005E+19</v>
      </c>
      <c r="EG7">
        <v>3.0040567E+19</v>
      </c>
      <c r="EH7" t="s">
        <v>178</v>
      </c>
      <c r="EI7" t="s">
        <v>178</v>
      </c>
      <c r="EJ7" t="s">
        <v>179</v>
      </c>
      <c r="EK7" t="s">
        <v>180</v>
      </c>
      <c r="EL7" t="s">
        <v>171</v>
      </c>
      <c r="EM7" t="s">
        <v>159</v>
      </c>
      <c r="EN7" t="s">
        <v>159</v>
      </c>
      <c r="EO7" t="s">
        <v>159</v>
      </c>
      <c r="EP7" t="s">
        <v>159</v>
      </c>
      <c r="EQ7" t="s">
        <v>159</v>
      </c>
      <c r="ER7" t="s">
        <v>159</v>
      </c>
      <c r="ES7" t="s">
        <v>159</v>
      </c>
      <c r="ET7" t="s">
        <v>159</v>
      </c>
      <c r="EU7" t="s">
        <v>159</v>
      </c>
      <c r="EV7">
        <v>3697.61</v>
      </c>
      <c r="EW7">
        <v>0</v>
      </c>
      <c r="EX7">
        <v>0</v>
      </c>
      <c r="EY7" t="s">
        <v>159</v>
      </c>
      <c r="EZ7" t="s">
        <v>172</v>
      </c>
      <c r="FA7" t="s">
        <v>159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9870846813</v>
      </c>
      <c r="D8" t="s">
        <v>146</v>
      </c>
      <c r="E8" t="s">
        <v>147</v>
      </c>
      <c r="F8" s="4" t="s">
        <v>148</v>
      </c>
      <c r="G8" t="s">
        <v>149</v>
      </c>
      <c r="H8" t="s">
        <v>150</v>
      </c>
      <c r="I8" t="s">
        <v>151</v>
      </c>
      <c r="J8" t="s">
        <v>152</v>
      </c>
      <c r="K8" t="s">
        <v>153</v>
      </c>
      <c r="L8" s="3">
        <v>0.5</v>
      </c>
      <c r="M8" s="3">
        <v>3700</v>
      </c>
      <c r="N8" t="s">
        <v>154</v>
      </c>
      <c r="O8" t="s">
        <v>155</v>
      </c>
      <c r="P8" t="s">
        <v>239</v>
      </c>
      <c r="Q8">
        <v>35069</v>
      </c>
      <c r="R8">
        <v>414803</v>
      </c>
      <c r="S8" s="4" t="s">
        <v>157</v>
      </c>
      <c r="T8" t="s">
        <v>144</v>
      </c>
      <c r="U8">
        <v>2626709147</v>
      </c>
      <c r="V8" t="s">
        <v>240</v>
      </c>
      <c r="W8" t="s">
        <v>240</v>
      </c>
      <c r="X8">
        <v>3416339</v>
      </c>
      <c r="Y8">
        <v>0</v>
      </c>
      <c r="Z8" t="s">
        <v>159</v>
      </c>
      <c r="AA8">
        <v>9870846813</v>
      </c>
      <c r="AB8">
        <v>123</v>
      </c>
      <c r="AC8" t="s">
        <v>160</v>
      </c>
      <c r="AD8" t="s">
        <v>161</v>
      </c>
      <c r="AE8" t="s">
        <v>162</v>
      </c>
      <c r="AF8" t="s">
        <v>152</v>
      </c>
      <c r="AG8">
        <v>5999</v>
      </c>
      <c r="AH8">
        <v>44</v>
      </c>
      <c r="AI8" t="s">
        <v>159</v>
      </c>
      <c r="AJ8">
        <v>200185</v>
      </c>
      <c r="AK8" t="s">
        <v>159</v>
      </c>
      <c r="AL8" t="s">
        <v>163</v>
      </c>
      <c r="AM8" t="s">
        <v>241</v>
      </c>
      <c r="AN8">
        <v>566</v>
      </c>
      <c r="AO8">
        <v>414803</v>
      </c>
      <c r="AP8">
        <v>566</v>
      </c>
      <c r="AQ8">
        <v>9870846813</v>
      </c>
      <c r="AR8">
        <v>9870846813</v>
      </c>
      <c r="AS8" t="s">
        <v>154</v>
      </c>
      <c r="AT8" t="s">
        <v>165</v>
      </c>
      <c r="AU8" t="s">
        <v>159</v>
      </c>
      <c r="AV8" t="s">
        <v>166</v>
      </c>
      <c r="AW8" s="3">
        <v>0.5</v>
      </c>
      <c r="AX8">
        <v>3700</v>
      </c>
      <c r="AY8">
        <v>3700</v>
      </c>
      <c r="AZ8" s="9">
        <f t="shared" si="0"/>
        <v>2700</v>
      </c>
      <c r="BA8" s="9">
        <v>350</v>
      </c>
      <c r="BB8" s="9">
        <f t="shared" si="1"/>
        <v>2350</v>
      </c>
      <c r="BC8" s="10">
        <f t="shared" si="2"/>
        <v>413.6</v>
      </c>
      <c r="BD8" s="11">
        <f t="shared" si="3"/>
        <v>1880</v>
      </c>
      <c r="BE8" s="12">
        <f t="shared" si="4"/>
        <v>56.4</v>
      </c>
      <c r="BF8" s="9">
        <v>250</v>
      </c>
      <c r="BG8" s="13">
        <f t="shared" si="5"/>
        <v>81.25</v>
      </c>
      <c r="BH8" s="13">
        <v>1000</v>
      </c>
      <c r="BI8" s="14"/>
      <c r="BJ8" s="9">
        <f t="shared" si="6"/>
        <v>18.75</v>
      </c>
      <c r="BK8" t="s">
        <v>159</v>
      </c>
      <c r="BL8" t="s">
        <v>159</v>
      </c>
      <c r="BM8" t="s">
        <v>159</v>
      </c>
      <c r="BN8" t="s">
        <v>159</v>
      </c>
      <c r="BO8">
        <v>566</v>
      </c>
      <c r="BP8">
        <v>566</v>
      </c>
      <c r="BQ8">
        <v>3700</v>
      </c>
      <c r="BR8">
        <v>1000</v>
      </c>
      <c r="BS8">
        <v>18.5</v>
      </c>
      <c r="BT8">
        <v>1.39</v>
      </c>
      <c r="BU8">
        <v>0</v>
      </c>
      <c r="BV8">
        <v>3680.1125000000002</v>
      </c>
      <c r="BW8">
        <v>0</v>
      </c>
      <c r="BX8" t="s">
        <v>159</v>
      </c>
      <c r="BY8" t="s">
        <v>159</v>
      </c>
      <c r="BZ8">
        <v>0</v>
      </c>
      <c r="CA8">
        <v>0</v>
      </c>
      <c r="CB8" t="s">
        <v>167</v>
      </c>
      <c r="CC8">
        <v>7.4</v>
      </c>
      <c r="CD8" t="s">
        <v>159</v>
      </c>
      <c r="CE8">
        <v>0</v>
      </c>
      <c r="CF8">
        <v>0</v>
      </c>
      <c r="CG8" t="s">
        <v>159</v>
      </c>
      <c r="CH8">
        <v>0</v>
      </c>
      <c r="CI8">
        <v>0.2</v>
      </c>
      <c r="CJ8">
        <v>7.4</v>
      </c>
      <c r="CK8" t="s">
        <v>159</v>
      </c>
      <c r="CL8" t="s">
        <v>159</v>
      </c>
      <c r="CM8" t="s">
        <v>159</v>
      </c>
      <c r="CN8" t="s">
        <v>159</v>
      </c>
      <c r="CO8">
        <v>0</v>
      </c>
      <c r="CP8" t="s">
        <v>147</v>
      </c>
      <c r="CQ8">
        <v>30</v>
      </c>
      <c r="CR8">
        <v>2.2200000000000002</v>
      </c>
      <c r="CS8">
        <v>0.17</v>
      </c>
      <c r="CT8">
        <v>3697.61</v>
      </c>
      <c r="CU8" t="s">
        <v>168</v>
      </c>
      <c r="CV8">
        <v>25</v>
      </c>
      <c r="CW8">
        <v>1.85</v>
      </c>
      <c r="CX8">
        <v>0.14000000000000001</v>
      </c>
      <c r="CY8" t="s">
        <v>169</v>
      </c>
      <c r="CZ8">
        <v>7.5</v>
      </c>
      <c r="DA8">
        <v>0.55500000000000005</v>
      </c>
      <c r="DB8">
        <v>0.04</v>
      </c>
      <c r="DC8" t="s">
        <v>163</v>
      </c>
      <c r="DD8">
        <v>7.5</v>
      </c>
      <c r="DE8">
        <v>0.55500000000000005</v>
      </c>
      <c r="DF8">
        <v>0.04</v>
      </c>
      <c r="DG8">
        <v>0</v>
      </c>
      <c r="DH8">
        <v>0</v>
      </c>
      <c r="DI8">
        <v>0</v>
      </c>
      <c r="DJ8" t="s">
        <v>168</v>
      </c>
      <c r="DK8">
        <v>5</v>
      </c>
      <c r="DL8">
        <v>0.37</v>
      </c>
      <c r="DM8">
        <v>0.03</v>
      </c>
      <c r="DN8" t="s">
        <v>168</v>
      </c>
      <c r="DO8">
        <v>25</v>
      </c>
      <c r="DP8">
        <v>1.85</v>
      </c>
      <c r="DQ8">
        <v>0.14000000000000001</v>
      </c>
      <c r="DR8" t="s">
        <v>159</v>
      </c>
      <c r="DS8">
        <v>0</v>
      </c>
      <c r="DT8">
        <v>0</v>
      </c>
      <c r="DU8" t="s">
        <v>159</v>
      </c>
      <c r="DV8">
        <v>0</v>
      </c>
      <c r="DW8">
        <v>0</v>
      </c>
      <c r="DX8" t="s">
        <v>159</v>
      </c>
      <c r="DY8" t="s">
        <v>159</v>
      </c>
      <c r="DZ8" t="s">
        <v>159</v>
      </c>
      <c r="EA8" t="s">
        <v>159</v>
      </c>
      <c r="EB8">
        <v>0</v>
      </c>
      <c r="EC8">
        <v>0</v>
      </c>
      <c r="ED8">
        <v>11.1</v>
      </c>
      <c r="EE8">
        <v>0.83</v>
      </c>
      <c r="EF8">
        <v>2.0020566090040005E+19</v>
      </c>
      <c r="EG8">
        <v>3.0040567E+19</v>
      </c>
      <c r="EH8" t="s">
        <v>240</v>
      </c>
      <c r="EI8" t="s">
        <v>240</v>
      </c>
      <c r="EJ8" t="s">
        <v>241</v>
      </c>
      <c r="EK8" t="s">
        <v>242</v>
      </c>
      <c r="EL8" t="s">
        <v>171</v>
      </c>
      <c r="EM8" t="s">
        <v>159</v>
      </c>
      <c r="EN8" t="s">
        <v>159</v>
      </c>
      <c r="EO8" t="s">
        <v>159</v>
      </c>
      <c r="EP8" t="s">
        <v>159</v>
      </c>
      <c r="EQ8" t="s">
        <v>159</v>
      </c>
      <c r="ER8" t="s">
        <v>159</v>
      </c>
      <c r="ES8" t="s">
        <v>159</v>
      </c>
      <c r="ET8" t="s">
        <v>159</v>
      </c>
      <c r="EU8" t="s">
        <v>159</v>
      </c>
      <c r="EV8">
        <v>3697.61</v>
      </c>
      <c r="EW8">
        <v>0</v>
      </c>
      <c r="EX8">
        <v>0</v>
      </c>
      <c r="EY8" t="s">
        <v>159</v>
      </c>
      <c r="EZ8" t="s">
        <v>172</v>
      </c>
      <c r="FA8" t="s">
        <v>159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9868268195</v>
      </c>
      <c r="D9" t="s">
        <v>146</v>
      </c>
      <c r="E9" t="s">
        <v>243</v>
      </c>
      <c r="F9" s="4" t="s">
        <v>181</v>
      </c>
      <c r="G9" t="s">
        <v>149</v>
      </c>
      <c r="H9" t="s">
        <v>150</v>
      </c>
      <c r="I9" t="s">
        <v>244</v>
      </c>
      <c r="J9" t="s">
        <v>152</v>
      </c>
      <c r="K9" t="s">
        <v>153</v>
      </c>
      <c r="L9" s="3">
        <v>0.5</v>
      </c>
      <c r="M9" s="3">
        <v>3700</v>
      </c>
      <c r="N9" t="s">
        <v>154</v>
      </c>
      <c r="O9" t="s">
        <v>245</v>
      </c>
      <c r="P9" t="s">
        <v>246</v>
      </c>
      <c r="Q9">
        <v>35068</v>
      </c>
      <c r="R9">
        <v>733985</v>
      </c>
      <c r="S9" s="4" t="s">
        <v>189</v>
      </c>
      <c r="T9" t="s">
        <v>144</v>
      </c>
      <c r="U9">
        <v>2626427668</v>
      </c>
      <c r="V9" t="s">
        <v>247</v>
      </c>
      <c r="W9" t="s">
        <v>247</v>
      </c>
      <c r="X9">
        <v>4379097</v>
      </c>
      <c r="Y9">
        <v>0</v>
      </c>
      <c r="Z9" t="s">
        <v>159</v>
      </c>
      <c r="AA9">
        <v>9868268195</v>
      </c>
      <c r="AB9">
        <v>123</v>
      </c>
      <c r="AC9" t="s">
        <v>160</v>
      </c>
      <c r="AD9" t="s">
        <v>161</v>
      </c>
      <c r="AE9" t="s">
        <v>162</v>
      </c>
      <c r="AF9" t="s">
        <v>152</v>
      </c>
      <c r="AG9">
        <v>5999</v>
      </c>
      <c r="AH9">
        <v>63</v>
      </c>
      <c r="AI9" t="s">
        <v>159</v>
      </c>
      <c r="AJ9">
        <v>200185</v>
      </c>
      <c r="AK9" t="s">
        <v>159</v>
      </c>
      <c r="AL9" t="s">
        <v>163</v>
      </c>
      <c r="AM9" t="s">
        <v>248</v>
      </c>
      <c r="AN9">
        <v>566</v>
      </c>
      <c r="AO9">
        <v>733985</v>
      </c>
      <c r="AP9">
        <v>566</v>
      </c>
      <c r="AQ9">
        <v>9868268195</v>
      </c>
      <c r="AR9">
        <v>9868268195</v>
      </c>
      <c r="AS9" t="s">
        <v>154</v>
      </c>
      <c r="AT9" t="s">
        <v>249</v>
      </c>
      <c r="AU9" t="s">
        <v>159</v>
      </c>
      <c r="AV9" t="s">
        <v>250</v>
      </c>
      <c r="AW9" s="3">
        <v>0.5</v>
      </c>
      <c r="AX9">
        <v>3700</v>
      </c>
      <c r="AY9">
        <v>3700</v>
      </c>
      <c r="AZ9" s="9">
        <f t="shared" si="0"/>
        <v>2700</v>
      </c>
      <c r="BA9" s="9">
        <v>350</v>
      </c>
      <c r="BB9" s="9">
        <f t="shared" si="1"/>
        <v>2350</v>
      </c>
      <c r="BC9" s="10">
        <f t="shared" si="2"/>
        <v>413.6</v>
      </c>
      <c r="BD9" s="11">
        <f t="shared" si="3"/>
        <v>1880</v>
      </c>
      <c r="BE9" s="12">
        <f t="shared" si="4"/>
        <v>56.4</v>
      </c>
      <c r="BF9" s="9">
        <v>250</v>
      </c>
      <c r="BG9" s="13">
        <f t="shared" si="5"/>
        <v>81.25</v>
      </c>
      <c r="BH9" s="13">
        <v>1000</v>
      </c>
      <c r="BI9" s="14"/>
      <c r="BJ9" s="9">
        <f t="shared" si="6"/>
        <v>18.75</v>
      </c>
      <c r="BK9" t="s">
        <v>159</v>
      </c>
      <c r="BL9" t="s">
        <v>159</v>
      </c>
      <c r="BM9" t="s">
        <v>159</v>
      </c>
      <c r="BN9" t="s">
        <v>159</v>
      </c>
      <c r="BO9">
        <v>566</v>
      </c>
      <c r="BP9">
        <v>566</v>
      </c>
      <c r="BQ9">
        <v>3700</v>
      </c>
      <c r="BR9">
        <v>1000</v>
      </c>
      <c r="BS9">
        <v>18.5</v>
      </c>
      <c r="BT9">
        <v>1.39</v>
      </c>
      <c r="BU9">
        <v>0</v>
      </c>
      <c r="BV9">
        <v>3680.1125000000002</v>
      </c>
      <c r="BW9">
        <v>0</v>
      </c>
      <c r="BX9" t="s">
        <v>159</v>
      </c>
      <c r="BY9" t="s">
        <v>159</v>
      </c>
      <c r="BZ9">
        <v>0</v>
      </c>
      <c r="CA9">
        <v>0</v>
      </c>
      <c r="CB9" t="s">
        <v>167</v>
      </c>
      <c r="CC9">
        <v>7.4</v>
      </c>
      <c r="CD9" t="s">
        <v>159</v>
      </c>
      <c r="CE9">
        <v>0</v>
      </c>
      <c r="CF9">
        <v>0</v>
      </c>
      <c r="CG9" t="s">
        <v>159</v>
      </c>
      <c r="CH9">
        <v>0</v>
      </c>
      <c r="CI9">
        <v>0.2</v>
      </c>
      <c r="CJ9">
        <v>7.4</v>
      </c>
      <c r="CK9" t="s">
        <v>159</v>
      </c>
      <c r="CL9" t="s">
        <v>159</v>
      </c>
      <c r="CM9" t="s">
        <v>159</v>
      </c>
      <c r="CN9" t="s">
        <v>159</v>
      </c>
      <c r="CO9">
        <v>0</v>
      </c>
      <c r="CP9" t="s">
        <v>243</v>
      </c>
      <c r="CQ9">
        <v>30</v>
      </c>
      <c r="CR9">
        <v>2.2200000000000002</v>
      </c>
      <c r="CS9">
        <v>0.17</v>
      </c>
      <c r="CT9">
        <v>3700.84</v>
      </c>
      <c r="CU9" t="s">
        <v>168</v>
      </c>
      <c r="CV9">
        <v>25</v>
      </c>
      <c r="CW9">
        <v>1.85</v>
      </c>
      <c r="CX9">
        <v>0.14000000000000001</v>
      </c>
      <c r="CY9" t="s">
        <v>169</v>
      </c>
      <c r="CZ9">
        <v>7.5</v>
      </c>
      <c r="DA9">
        <v>0.55500000000000005</v>
      </c>
      <c r="DB9">
        <v>0.04</v>
      </c>
      <c r="DC9" t="s">
        <v>163</v>
      </c>
      <c r="DD9">
        <v>7.5</v>
      </c>
      <c r="DE9">
        <v>0.55500000000000005</v>
      </c>
      <c r="DF9">
        <v>0.04</v>
      </c>
      <c r="DG9">
        <v>0</v>
      </c>
      <c r="DH9">
        <v>3</v>
      </c>
      <c r="DI9">
        <v>0.23</v>
      </c>
      <c r="DJ9" t="s">
        <v>168</v>
      </c>
      <c r="DK9">
        <v>5</v>
      </c>
      <c r="DL9">
        <v>0.37</v>
      </c>
      <c r="DM9">
        <v>0.03</v>
      </c>
      <c r="DN9" t="s">
        <v>168</v>
      </c>
      <c r="DO9">
        <v>25</v>
      </c>
      <c r="DP9">
        <v>1.85</v>
      </c>
      <c r="DQ9">
        <v>0.14000000000000001</v>
      </c>
      <c r="DR9" t="s">
        <v>159</v>
      </c>
      <c r="DS9">
        <v>0</v>
      </c>
      <c r="DT9">
        <v>0</v>
      </c>
      <c r="DU9" t="s">
        <v>159</v>
      </c>
      <c r="DV9">
        <v>0</v>
      </c>
      <c r="DW9">
        <v>0</v>
      </c>
      <c r="DX9" t="s">
        <v>159</v>
      </c>
      <c r="DY9" t="s">
        <v>159</v>
      </c>
      <c r="DZ9" t="s">
        <v>159</v>
      </c>
      <c r="EA9" t="s">
        <v>159</v>
      </c>
      <c r="EB9">
        <v>0</v>
      </c>
      <c r="EC9">
        <v>0</v>
      </c>
      <c r="ED9">
        <v>11.1</v>
      </c>
      <c r="EE9">
        <v>0.83</v>
      </c>
      <c r="EF9">
        <v>2.0020566090040005E+19</v>
      </c>
      <c r="EG9">
        <v>3.0040567E+19</v>
      </c>
      <c r="EH9" t="s">
        <v>247</v>
      </c>
      <c r="EI9" t="s">
        <v>247</v>
      </c>
      <c r="EJ9" t="s">
        <v>248</v>
      </c>
      <c r="EK9" t="s">
        <v>251</v>
      </c>
      <c r="EL9" t="s">
        <v>171</v>
      </c>
      <c r="EM9" t="s">
        <v>159</v>
      </c>
      <c r="EN9" t="s">
        <v>159</v>
      </c>
      <c r="EO9" t="s">
        <v>159</v>
      </c>
      <c r="EP9" t="s">
        <v>159</v>
      </c>
      <c r="EQ9" t="s">
        <v>159</v>
      </c>
      <c r="ER9" t="s">
        <v>159</v>
      </c>
      <c r="ES9" t="s">
        <v>159</v>
      </c>
      <c r="ET9" t="s">
        <v>159</v>
      </c>
      <c r="EU9" t="s">
        <v>159</v>
      </c>
      <c r="EV9">
        <v>3700.84</v>
      </c>
      <c r="EW9">
        <v>0</v>
      </c>
      <c r="EX9">
        <v>0</v>
      </c>
      <c r="EY9" t="s">
        <v>159</v>
      </c>
      <c r="EZ9" t="s">
        <v>172</v>
      </c>
      <c r="FA9" t="s">
        <v>159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9868812507</v>
      </c>
      <c r="D10" t="s">
        <v>146</v>
      </c>
      <c r="E10" t="s">
        <v>243</v>
      </c>
      <c r="F10" s="4" t="s">
        <v>181</v>
      </c>
      <c r="G10" t="s">
        <v>149</v>
      </c>
      <c r="H10" t="s">
        <v>150</v>
      </c>
      <c r="I10" t="s">
        <v>244</v>
      </c>
      <c r="J10" t="s">
        <v>152</v>
      </c>
      <c r="K10" t="s">
        <v>153</v>
      </c>
      <c r="L10" s="3">
        <v>0.5</v>
      </c>
      <c r="M10" s="3">
        <v>3700</v>
      </c>
      <c r="N10" t="s">
        <v>154</v>
      </c>
      <c r="O10" t="s">
        <v>245</v>
      </c>
      <c r="P10" t="s">
        <v>252</v>
      </c>
      <c r="Q10">
        <v>35068</v>
      </c>
      <c r="R10">
        <v>743827</v>
      </c>
      <c r="S10" s="4" t="s">
        <v>189</v>
      </c>
      <c r="T10" t="s">
        <v>144</v>
      </c>
      <c r="U10">
        <v>2626472516</v>
      </c>
      <c r="V10" t="s">
        <v>253</v>
      </c>
      <c r="W10" t="s">
        <v>253</v>
      </c>
      <c r="X10">
        <v>4379097</v>
      </c>
      <c r="Y10">
        <v>0</v>
      </c>
      <c r="Z10" t="s">
        <v>159</v>
      </c>
      <c r="AA10">
        <v>9868812507</v>
      </c>
      <c r="AB10">
        <v>123</v>
      </c>
      <c r="AC10" t="s">
        <v>160</v>
      </c>
      <c r="AD10" t="s">
        <v>161</v>
      </c>
      <c r="AE10" t="s">
        <v>162</v>
      </c>
      <c r="AF10" t="s">
        <v>152</v>
      </c>
      <c r="AG10">
        <v>5999</v>
      </c>
      <c r="AH10">
        <v>63</v>
      </c>
      <c r="AI10" t="s">
        <v>159</v>
      </c>
      <c r="AJ10">
        <v>200185</v>
      </c>
      <c r="AK10" t="s">
        <v>159</v>
      </c>
      <c r="AL10" t="s">
        <v>163</v>
      </c>
      <c r="AM10" t="s">
        <v>254</v>
      </c>
      <c r="AN10">
        <v>566</v>
      </c>
      <c r="AO10">
        <v>743827</v>
      </c>
      <c r="AP10">
        <v>566</v>
      </c>
      <c r="AQ10">
        <v>9868812507</v>
      </c>
      <c r="AR10">
        <v>9868812507</v>
      </c>
      <c r="AS10" t="s">
        <v>154</v>
      </c>
      <c r="AT10" t="s">
        <v>249</v>
      </c>
      <c r="AU10" t="s">
        <v>159</v>
      </c>
      <c r="AV10" t="s">
        <v>250</v>
      </c>
      <c r="AW10" s="3">
        <v>0.5</v>
      </c>
      <c r="AX10">
        <v>3700</v>
      </c>
      <c r="AY10">
        <v>3700</v>
      </c>
      <c r="AZ10" s="9">
        <f t="shared" si="0"/>
        <v>2700</v>
      </c>
      <c r="BA10" s="9">
        <v>350</v>
      </c>
      <c r="BB10" s="9">
        <f t="shared" si="1"/>
        <v>2350</v>
      </c>
      <c r="BC10" s="10">
        <f t="shared" si="2"/>
        <v>413.6</v>
      </c>
      <c r="BD10" s="11">
        <f t="shared" si="3"/>
        <v>1880</v>
      </c>
      <c r="BE10" s="12">
        <f t="shared" si="4"/>
        <v>56.4</v>
      </c>
      <c r="BF10" s="9">
        <v>250</v>
      </c>
      <c r="BG10" s="13">
        <f t="shared" si="5"/>
        <v>81.25</v>
      </c>
      <c r="BH10" s="13">
        <v>1000</v>
      </c>
      <c r="BI10" s="14"/>
      <c r="BJ10" s="9">
        <f t="shared" si="6"/>
        <v>18.75</v>
      </c>
      <c r="BK10" t="s">
        <v>159</v>
      </c>
      <c r="BL10" t="s">
        <v>159</v>
      </c>
      <c r="BM10" t="s">
        <v>159</v>
      </c>
      <c r="BN10" t="s">
        <v>159</v>
      </c>
      <c r="BO10">
        <v>566</v>
      </c>
      <c r="BP10">
        <v>566</v>
      </c>
      <c r="BQ10">
        <v>3700</v>
      </c>
      <c r="BR10">
        <v>1000</v>
      </c>
      <c r="BS10">
        <v>18.5</v>
      </c>
      <c r="BT10">
        <v>1.39</v>
      </c>
      <c r="BU10">
        <v>0</v>
      </c>
      <c r="BV10">
        <v>3680.1125000000002</v>
      </c>
      <c r="BW10">
        <v>0</v>
      </c>
      <c r="BX10" t="s">
        <v>159</v>
      </c>
      <c r="BY10" t="s">
        <v>159</v>
      </c>
      <c r="BZ10">
        <v>0</v>
      </c>
      <c r="CA10">
        <v>0</v>
      </c>
      <c r="CB10" t="s">
        <v>167</v>
      </c>
      <c r="CC10">
        <v>7.4</v>
      </c>
      <c r="CD10" t="s">
        <v>159</v>
      </c>
      <c r="CE10">
        <v>0</v>
      </c>
      <c r="CF10">
        <v>0</v>
      </c>
      <c r="CG10" t="s">
        <v>159</v>
      </c>
      <c r="CH10">
        <v>0</v>
      </c>
      <c r="CI10">
        <v>0.2</v>
      </c>
      <c r="CJ10">
        <v>7.4</v>
      </c>
      <c r="CK10" t="s">
        <v>159</v>
      </c>
      <c r="CL10" t="s">
        <v>159</v>
      </c>
      <c r="CM10" t="s">
        <v>159</v>
      </c>
      <c r="CN10" t="s">
        <v>159</v>
      </c>
      <c r="CO10">
        <v>0</v>
      </c>
      <c r="CP10" t="s">
        <v>243</v>
      </c>
      <c r="CQ10">
        <v>30</v>
      </c>
      <c r="CR10">
        <v>2.2200000000000002</v>
      </c>
      <c r="CS10">
        <v>0.17</v>
      </c>
      <c r="CT10">
        <v>3700.84</v>
      </c>
      <c r="CU10" t="s">
        <v>168</v>
      </c>
      <c r="CV10">
        <v>25</v>
      </c>
      <c r="CW10">
        <v>1.85</v>
      </c>
      <c r="CX10">
        <v>0.14000000000000001</v>
      </c>
      <c r="CY10" t="s">
        <v>169</v>
      </c>
      <c r="CZ10">
        <v>7.5</v>
      </c>
      <c r="DA10">
        <v>0.55500000000000005</v>
      </c>
      <c r="DB10">
        <v>0.04</v>
      </c>
      <c r="DC10" t="s">
        <v>163</v>
      </c>
      <c r="DD10">
        <v>7.5</v>
      </c>
      <c r="DE10">
        <v>0.55500000000000005</v>
      </c>
      <c r="DF10">
        <v>0.04</v>
      </c>
      <c r="DG10">
        <v>0</v>
      </c>
      <c r="DH10">
        <v>3</v>
      </c>
      <c r="DI10">
        <v>0.23</v>
      </c>
      <c r="DJ10" t="s">
        <v>168</v>
      </c>
      <c r="DK10">
        <v>5</v>
      </c>
      <c r="DL10">
        <v>0.37</v>
      </c>
      <c r="DM10">
        <v>0.03</v>
      </c>
      <c r="DN10" t="s">
        <v>168</v>
      </c>
      <c r="DO10">
        <v>25</v>
      </c>
      <c r="DP10">
        <v>1.85</v>
      </c>
      <c r="DQ10">
        <v>0.14000000000000001</v>
      </c>
      <c r="DR10" t="s">
        <v>159</v>
      </c>
      <c r="DS10">
        <v>0</v>
      </c>
      <c r="DT10">
        <v>0</v>
      </c>
      <c r="DU10" t="s">
        <v>159</v>
      </c>
      <c r="DV10">
        <v>0</v>
      </c>
      <c r="DW10">
        <v>0</v>
      </c>
      <c r="DX10" t="s">
        <v>159</v>
      </c>
      <c r="DY10" t="s">
        <v>159</v>
      </c>
      <c r="DZ10" t="s">
        <v>159</v>
      </c>
      <c r="EA10" t="s">
        <v>159</v>
      </c>
      <c r="EB10">
        <v>0</v>
      </c>
      <c r="EC10">
        <v>0</v>
      </c>
      <c r="ED10">
        <v>11.1</v>
      </c>
      <c r="EE10">
        <v>0.83</v>
      </c>
      <c r="EF10">
        <v>2.0020566090040005E+19</v>
      </c>
      <c r="EG10">
        <v>3.0040567E+19</v>
      </c>
      <c r="EH10" t="s">
        <v>253</v>
      </c>
      <c r="EI10" t="s">
        <v>253</v>
      </c>
      <c r="EJ10" t="s">
        <v>254</v>
      </c>
      <c r="EK10" t="s">
        <v>255</v>
      </c>
      <c r="EL10" t="s">
        <v>171</v>
      </c>
      <c r="EM10" t="s">
        <v>159</v>
      </c>
      <c r="EN10" t="s">
        <v>159</v>
      </c>
      <c r="EO10" t="s">
        <v>159</v>
      </c>
      <c r="EP10" t="s">
        <v>159</v>
      </c>
      <c r="EQ10" t="s">
        <v>159</v>
      </c>
      <c r="ER10" t="s">
        <v>159</v>
      </c>
      <c r="ES10" t="s">
        <v>159</v>
      </c>
      <c r="ET10" t="s">
        <v>159</v>
      </c>
      <c r="EU10" t="s">
        <v>159</v>
      </c>
      <c r="EV10">
        <v>3700.84</v>
      </c>
      <c r="EW10">
        <v>0</v>
      </c>
      <c r="EX10">
        <v>0</v>
      </c>
      <c r="EY10" t="s">
        <v>159</v>
      </c>
      <c r="EZ10" t="s">
        <v>172</v>
      </c>
      <c r="FA10" t="s">
        <v>159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9868105708</v>
      </c>
      <c r="D11" t="s">
        <v>146</v>
      </c>
      <c r="E11" t="s">
        <v>147</v>
      </c>
      <c r="F11" s="4" t="s">
        <v>148</v>
      </c>
      <c r="G11" t="s">
        <v>149</v>
      </c>
      <c r="H11" t="s">
        <v>150</v>
      </c>
      <c r="I11" t="s">
        <v>151</v>
      </c>
      <c r="J11" t="s">
        <v>152</v>
      </c>
      <c r="K11" t="s">
        <v>153</v>
      </c>
      <c r="L11" s="3">
        <v>0.5</v>
      </c>
      <c r="M11" s="3">
        <v>3700</v>
      </c>
      <c r="N11" t="s">
        <v>154</v>
      </c>
      <c r="O11" t="s">
        <v>155</v>
      </c>
      <c r="P11" t="s">
        <v>267</v>
      </c>
      <c r="Q11">
        <v>35067</v>
      </c>
      <c r="R11">
        <v>374167</v>
      </c>
      <c r="S11" s="4" t="s">
        <v>157</v>
      </c>
      <c r="T11" t="s">
        <v>144</v>
      </c>
      <c r="U11">
        <v>2626130012</v>
      </c>
      <c r="V11" t="s">
        <v>268</v>
      </c>
      <c r="W11" t="s">
        <v>268</v>
      </c>
      <c r="X11">
        <v>4636695</v>
      </c>
      <c r="Y11">
        <v>0</v>
      </c>
      <c r="Z11" t="s">
        <v>159</v>
      </c>
      <c r="AA11">
        <v>9868105708</v>
      </c>
      <c r="AB11">
        <v>123</v>
      </c>
      <c r="AC11" t="s">
        <v>160</v>
      </c>
      <c r="AD11" t="s">
        <v>161</v>
      </c>
      <c r="AE11" t="s">
        <v>162</v>
      </c>
      <c r="AF11" t="s">
        <v>152</v>
      </c>
      <c r="AG11">
        <v>5999</v>
      </c>
      <c r="AH11">
        <v>44</v>
      </c>
      <c r="AI11" t="s">
        <v>159</v>
      </c>
      <c r="AJ11">
        <v>200185</v>
      </c>
      <c r="AK11" t="s">
        <v>159</v>
      </c>
      <c r="AL11" t="s">
        <v>163</v>
      </c>
      <c r="AM11" t="s">
        <v>269</v>
      </c>
      <c r="AN11">
        <v>566</v>
      </c>
      <c r="AO11">
        <v>374167</v>
      </c>
      <c r="AP11">
        <v>566</v>
      </c>
      <c r="AQ11">
        <v>9868105708</v>
      </c>
      <c r="AR11">
        <v>9868105708</v>
      </c>
      <c r="AS11" t="s">
        <v>154</v>
      </c>
      <c r="AT11" t="s">
        <v>165</v>
      </c>
      <c r="AU11" t="s">
        <v>159</v>
      </c>
      <c r="AV11" t="s">
        <v>166</v>
      </c>
      <c r="AW11" s="3">
        <v>0.5</v>
      </c>
      <c r="AX11">
        <v>3700</v>
      </c>
      <c r="AY11">
        <v>3700</v>
      </c>
      <c r="AZ11" s="9">
        <f t="shared" si="0"/>
        <v>2700</v>
      </c>
      <c r="BA11" s="9">
        <v>350</v>
      </c>
      <c r="BB11" s="9">
        <f t="shared" si="1"/>
        <v>2350</v>
      </c>
      <c r="BC11" s="10">
        <f t="shared" si="2"/>
        <v>413.6</v>
      </c>
      <c r="BD11" s="11">
        <f t="shared" si="3"/>
        <v>1880</v>
      </c>
      <c r="BE11" s="12">
        <f t="shared" si="4"/>
        <v>56.4</v>
      </c>
      <c r="BF11" s="9">
        <v>250</v>
      </c>
      <c r="BG11" s="13">
        <f t="shared" si="5"/>
        <v>81.25</v>
      </c>
      <c r="BH11" s="13">
        <v>1000</v>
      </c>
      <c r="BI11" s="14"/>
      <c r="BJ11" s="9">
        <f t="shared" si="6"/>
        <v>18.75</v>
      </c>
      <c r="BK11" t="s">
        <v>159</v>
      </c>
      <c r="BL11" t="s">
        <v>159</v>
      </c>
      <c r="BM11" t="s">
        <v>159</v>
      </c>
      <c r="BN11" t="s">
        <v>159</v>
      </c>
      <c r="BO11">
        <v>566</v>
      </c>
      <c r="BP11">
        <v>566</v>
      </c>
      <c r="BQ11">
        <v>3700</v>
      </c>
      <c r="BR11">
        <v>1000</v>
      </c>
      <c r="BS11">
        <v>18.5</v>
      </c>
      <c r="BT11">
        <v>1.39</v>
      </c>
      <c r="BU11">
        <v>0</v>
      </c>
      <c r="BV11">
        <v>3680.1125000000002</v>
      </c>
      <c r="BW11">
        <v>0</v>
      </c>
      <c r="BX11" t="s">
        <v>159</v>
      </c>
      <c r="BY11" t="s">
        <v>159</v>
      </c>
      <c r="BZ11">
        <v>0</v>
      </c>
      <c r="CA11">
        <v>0</v>
      </c>
      <c r="CB11" t="s">
        <v>167</v>
      </c>
      <c r="CC11">
        <v>7.4</v>
      </c>
      <c r="CD11" t="s">
        <v>159</v>
      </c>
      <c r="CE11">
        <v>0</v>
      </c>
      <c r="CF11">
        <v>0</v>
      </c>
      <c r="CG11" t="s">
        <v>159</v>
      </c>
      <c r="CH11">
        <v>0</v>
      </c>
      <c r="CI11">
        <v>0.2</v>
      </c>
      <c r="CJ11">
        <v>7.4</v>
      </c>
      <c r="CK11" t="s">
        <v>159</v>
      </c>
      <c r="CL11" t="s">
        <v>159</v>
      </c>
      <c r="CM11" t="s">
        <v>159</v>
      </c>
      <c r="CN11" t="s">
        <v>159</v>
      </c>
      <c r="CO11">
        <v>0</v>
      </c>
      <c r="CP11" t="s">
        <v>147</v>
      </c>
      <c r="CQ11">
        <v>30</v>
      </c>
      <c r="CR11">
        <v>2.2200000000000002</v>
      </c>
      <c r="CS11">
        <v>0.17</v>
      </c>
      <c r="CT11">
        <v>3697.61</v>
      </c>
      <c r="CU11" t="s">
        <v>168</v>
      </c>
      <c r="CV11">
        <v>25</v>
      </c>
      <c r="CW11">
        <v>1.85</v>
      </c>
      <c r="CX11">
        <v>0.14000000000000001</v>
      </c>
      <c r="CY11" t="s">
        <v>169</v>
      </c>
      <c r="CZ11">
        <v>7.5</v>
      </c>
      <c r="DA11">
        <v>0.55500000000000005</v>
      </c>
      <c r="DB11">
        <v>0.04</v>
      </c>
      <c r="DC11" t="s">
        <v>163</v>
      </c>
      <c r="DD11">
        <v>7.5</v>
      </c>
      <c r="DE11">
        <v>0.55500000000000005</v>
      </c>
      <c r="DF11">
        <v>0.04</v>
      </c>
      <c r="DG11">
        <v>0</v>
      </c>
      <c r="DH11">
        <v>0</v>
      </c>
      <c r="DI11">
        <v>0</v>
      </c>
      <c r="DJ11" t="s">
        <v>168</v>
      </c>
      <c r="DK11">
        <v>5</v>
      </c>
      <c r="DL11">
        <v>0.37</v>
      </c>
      <c r="DM11">
        <v>0.03</v>
      </c>
      <c r="DN11" t="s">
        <v>168</v>
      </c>
      <c r="DO11">
        <v>25</v>
      </c>
      <c r="DP11">
        <v>1.85</v>
      </c>
      <c r="DQ11">
        <v>0.14000000000000001</v>
      </c>
      <c r="DR11" t="s">
        <v>159</v>
      </c>
      <c r="DS11">
        <v>0</v>
      </c>
      <c r="DT11">
        <v>0</v>
      </c>
      <c r="DU11" t="s">
        <v>159</v>
      </c>
      <c r="DV11">
        <v>0</v>
      </c>
      <c r="DW11">
        <v>0</v>
      </c>
      <c r="DX11" t="s">
        <v>159</v>
      </c>
      <c r="DY11" t="s">
        <v>159</v>
      </c>
      <c r="DZ11" t="s">
        <v>159</v>
      </c>
      <c r="EA11" t="s">
        <v>159</v>
      </c>
      <c r="EB11">
        <v>0</v>
      </c>
      <c r="EC11">
        <v>0</v>
      </c>
      <c r="ED11">
        <v>11.1</v>
      </c>
      <c r="EE11">
        <v>0.83</v>
      </c>
      <c r="EF11">
        <v>2.0020566090040005E+19</v>
      </c>
      <c r="EG11">
        <v>3.0040567E+19</v>
      </c>
      <c r="EH11" t="s">
        <v>268</v>
      </c>
      <c r="EI11" t="s">
        <v>268</v>
      </c>
      <c r="EJ11" t="s">
        <v>269</v>
      </c>
      <c r="EK11" t="s">
        <v>270</v>
      </c>
      <c r="EL11" t="s">
        <v>171</v>
      </c>
      <c r="EM11" t="s">
        <v>159</v>
      </c>
      <c r="EN11" t="s">
        <v>159</v>
      </c>
      <c r="EO11" t="s">
        <v>159</v>
      </c>
      <c r="EP11" t="s">
        <v>159</v>
      </c>
      <c r="EQ11" t="s">
        <v>159</v>
      </c>
      <c r="ER11" t="s">
        <v>159</v>
      </c>
      <c r="ES11" t="s">
        <v>159</v>
      </c>
      <c r="ET11" t="s">
        <v>159</v>
      </c>
      <c r="EU11" t="s">
        <v>159</v>
      </c>
      <c r="EV11">
        <v>3697.61</v>
      </c>
      <c r="EW11">
        <v>0</v>
      </c>
      <c r="EX11">
        <v>0</v>
      </c>
      <c r="EY11" t="s">
        <v>159</v>
      </c>
      <c r="EZ11" t="s">
        <v>172</v>
      </c>
      <c r="FA11" t="s">
        <v>159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9869804161</v>
      </c>
      <c r="D12" t="s">
        <v>146</v>
      </c>
      <c r="E12" t="s">
        <v>243</v>
      </c>
      <c r="F12" s="4" t="s">
        <v>181</v>
      </c>
      <c r="G12" t="s">
        <v>149</v>
      </c>
      <c r="H12" t="s">
        <v>150</v>
      </c>
      <c r="I12" t="s">
        <v>244</v>
      </c>
      <c r="J12" t="s">
        <v>152</v>
      </c>
      <c r="K12" t="s">
        <v>153</v>
      </c>
      <c r="L12" s="3">
        <v>0.5</v>
      </c>
      <c r="M12" s="3">
        <v>3700</v>
      </c>
      <c r="N12" t="s">
        <v>154</v>
      </c>
      <c r="O12" t="s">
        <v>245</v>
      </c>
      <c r="P12" t="s">
        <v>279</v>
      </c>
      <c r="Q12">
        <v>35068</v>
      </c>
      <c r="R12">
        <v>762820</v>
      </c>
      <c r="S12" s="4" t="s">
        <v>189</v>
      </c>
      <c r="T12" t="s">
        <v>144</v>
      </c>
      <c r="U12">
        <v>2626561890</v>
      </c>
      <c r="V12" t="s">
        <v>280</v>
      </c>
      <c r="W12" t="s">
        <v>280</v>
      </c>
      <c r="X12">
        <v>4379097</v>
      </c>
      <c r="Y12">
        <v>0</v>
      </c>
      <c r="Z12" t="s">
        <v>159</v>
      </c>
      <c r="AA12">
        <v>9869804161</v>
      </c>
      <c r="AB12">
        <v>123</v>
      </c>
      <c r="AC12" t="s">
        <v>160</v>
      </c>
      <c r="AD12" t="s">
        <v>161</v>
      </c>
      <c r="AE12" t="s">
        <v>162</v>
      </c>
      <c r="AF12" t="s">
        <v>152</v>
      </c>
      <c r="AG12">
        <v>5999</v>
      </c>
      <c r="AH12">
        <v>63</v>
      </c>
      <c r="AI12" t="s">
        <v>159</v>
      </c>
      <c r="AJ12">
        <v>200185</v>
      </c>
      <c r="AK12" t="s">
        <v>159</v>
      </c>
      <c r="AL12" t="s">
        <v>163</v>
      </c>
      <c r="AM12" t="s">
        <v>281</v>
      </c>
      <c r="AN12">
        <v>566</v>
      </c>
      <c r="AO12">
        <v>762820</v>
      </c>
      <c r="AP12">
        <v>566</v>
      </c>
      <c r="AQ12">
        <v>9869804161</v>
      </c>
      <c r="AR12">
        <v>9869804161</v>
      </c>
      <c r="AS12" t="s">
        <v>154</v>
      </c>
      <c r="AT12" t="s">
        <v>249</v>
      </c>
      <c r="AU12" t="s">
        <v>159</v>
      </c>
      <c r="AV12" t="s">
        <v>250</v>
      </c>
      <c r="AW12" s="3">
        <v>0.5</v>
      </c>
      <c r="AX12">
        <v>3700</v>
      </c>
      <c r="AY12">
        <v>3700</v>
      </c>
      <c r="AZ12" s="9">
        <f t="shared" si="0"/>
        <v>2700</v>
      </c>
      <c r="BA12" s="9">
        <v>350</v>
      </c>
      <c r="BB12" s="9">
        <f t="shared" si="1"/>
        <v>2350</v>
      </c>
      <c r="BC12" s="10">
        <f t="shared" si="2"/>
        <v>413.6</v>
      </c>
      <c r="BD12" s="11">
        <f t="shared" si="3"/>
        <v>1880</v>
      </c>
      <c r="BE12" s="12">
        <f t="shared" si="4"/>
        <v>56.4</v>
      </c>
      <c r="BF12" s="9">
        <v>250</v>
      </c>
      <c r="BG12" s="13">
        <f t="shared" si="5"/>
        <v>81.25</v>
      </c>
      <c r="BH12" s="13">
        <v>1000</v>
      </c>
      <c r="BI12" s="14"/>
      <c r="BJ12" s="9">
        <f t="shared" si="6"/>
        <v>18.75</v>
      </c>
      <c r="BK12" t="s">
        <v>159</v>
      </c>
      <c r="BL12" t="s">
        <v>159</v>
      </c>
      <c r="BM12" t="s">
        <v>159</v>
      </c>
      <c r="BN12" t="s">
        <v>159</v>
      </c>
      <c r="BO12">
        <v>566</v>
      </c>
      <c r="BP12">
        <v>566</v>
      </c>
      <c r="BQ12">
        <v>3700</v>
      </c>
      <c r="BR12">
        <v>1000</v>
      </c>
      <c r="BS12">
        <v>18.5</v>
      </c>
      <c r="BT12">
        <v>1.39</v>
      </c>
      <c r="BU12">
        <v>0</v>
      </c>
      <c r="BV12">
        <v>3680.1125000000002</v>
      </c>
      <c r="BW12">
        <v>0</v>
      </c>
      <c r="BX12" t="s">
        <v>159</v>
      </c>
      <c r="BY12" t="s">
        <v>159</v>
      </c>
      <c r="BZ12">
        <v>0</v>
      </c>
      <c r="CA12">
        <v>0</v>
      </c>
      <c r="CB12" t="s">
        <v>167</v>
      </c>
      <c r="CC12">
        <v>7.4</v>
      </c>
      <c r="CD12" t="s">
        <v>159</v>
      </c>
      <c r="CE12">
        <v>0</v>
      </c>
      <c r="CF12">
        <v>0</v>
      </c>
      <c r="CG12" t="s">
        <v>159</v>
      </c>
      <c r="CH12">
        <v>0</v>
      </c>
      <c r="CI12">
        <v>0.2</v>
      </c>
      <c r="CJ12">
        <v>7.4</v>
      </c>
      <c r="CK12" t="s">
        <v>159</v>
      </c>
      <c r="CL12" t="s">
        <v>159</v>
      </c>
      <c r="CM12" t="s">
        <v>159</v>
      </c>
      <c r="CN12" t="s">
        <v>159</v>
      </c>
      <c r="CO12">
        <v>0</v>
      </c>
      <c r="CP12" t="s">
        <v>243</v>
      </c>
      <c r="CQ12">
        <v>30</v>
      </c>
      <c r="CR12">
        <v>2.2200000000000002</v>
      </c>
      <c r="CS12">
        <v>0.17</v>
      </c>
      <c r="CT12">
        <v>3700.84</v>
      </c>
      <c r="CU12" t="s">
        <v>168</v>
      </c>
      <c r="CV12">
        <v>25</v>
      </c>
      <c r="CW12">
        <v>1.85</v>
      </c>
      <c r="CX12">
        <v>0.14000000000000001</v>
      </c>
      <c r="CY12" t="s">
        <v>169</v>
      </c>
      <c r="CZ12">
        <v>7.5</v>
      </c>
      <c r="DA12">
        <v>0.55500000000000005</v>
      </c>
      <c r="DB12">
        <v>0.04</v>
      </c>
      <c r="DC12" t="s">
        <v>163</v>
      </c>
      <c r="DD12">
        <v>7.5</v>
      </c>
      <c r="DE12">
        <v>0.55500000000000005</v>
      </c>
      <c r="DF12">
        <v>0.04</v>
      </c>
      <c r="DG12">
        <v>0</v>
      </c>
      <c r="DH12">
        <v>3</v>
      </c>
      <c r="DI12">
        <v>0.23</v>
      </c>
      <c r="DJ12" t="s">
        <v>168</v>
      </c>
      <c r="DK12">
        <v>5</v>
      </c>
      <c r="DL12">
        <v>0.37</v>
      </c>
      <c r="DM12">
        <v>0.03</v>
      </c>
      <c r="DN12" t="s">
        <v>168</v>
      </c>
      <c r="DO12">
        <v>25</v>
      </c>
      <c r="DP12">
        <v>1.85</v>
      </c>
      <c r="DQ12">
        <v>0.14000000000000001</v>
      </c>
      <c r="DR12" t="s">
        <v>159</v>
      </c>
      <c r="DS12">
        <v>0</v>
      </c>
      <c r="DT12">
        <v>0</v>
      </c>
      <c r="DU12" t="s">
        <v>159</v>
      </c>
      <c r="DV12">
        <v>0</v>
      </c>
      <c r="DW12">
        <v>0</v>
      </c>
      <c r="DX12" t="s">
        <v>159</v>
      </c>
      <c r="DY12" t="s">
        <v>159</v>
      </c>
      <c r="DZ12" t="s">
        <v>159</v>
      </c>
      <c r="EA12" t="s">
        <v>159</v>
      </c>
      <c r="EB12">
        <v>0</v>
      </c>
      <c r="EC12">
        <v>0</v>
      </c>
      <c r="ED12">
        <v>11.1</v>
      </c>
      <c r="EE12">
        <v>0.83</v>
      </c>
      <c r="EF12">
        <v>2.0020566090040005E+19</v>
      </c>
      <c r="EG12">
        <v>3.0040567E+19</v>
      </c>
      <c r="EH12" t="s">
        <v>280</v>
      </c>
      <c r="EI12" t="s">
        <v>280</v>
      </c>
      <c r="EJ12" t="s">
        <v>281</v>
      </c>
      <c r="EK12" t="s">
        <v>282</v>
      </c>
      <c r="EL12" t="s">
        <v>171</v>
      </c>
      <c r="EM12" t="s">
        <v>159</v>
      </c>
      <c r="EN12" t="s">
        <v>159</v>
      </c>
      <c r="EO12" t="s">
        <v>159</v>
      </c>
      <c r="EP12" t="s">
        <v>159</v>
      </c>
      <c r="EQ12" t="s">
        <v>159</v>
      </c>
      <c r="ER12" t="s">
        <v>159</v>
      </c>
      <c r="ES12" t="s">
        <v>159</v>
      </c>
      <c r="ET12" t="s">
        <v>159</v>
      </c>
      <c r="EU12" t="s">
        <v>159</v>
      </c>
      <c r="EV12">
        <v>3700.84</v>
      </c>
      <c r="EW12">
        <v>0</v>
      </c>
      <c r="EX12">
        <v>0</v>
      </c>
      <c r="EY12" t="s">
        <v>159</v>
      </c>
      <c r="EZ12" t="s">
        <v>172</v>
      </c>
      <c r="FA12" t="s">
        <v>159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9868700891</v>
      </c>
      <c r="D13" t="s">
        <v>146</v>
      </c>
      <c r="E13" t="s">
        <v>147</v>
      </c>
      <c r="F13" s="4" t="s">
        <v>148</v>
      </c>
      <c r="G13" t="s">
        <v>149</v>
      </c>
      <c r="H13" t="s">
        <v>150</v>
      </c>
      <c r="I13" t="s">
        <v>151</v>
      </c>
      <c r="J13" t="s">
        <v>152</v>
      </c>
      <c r="K13" t="s">
        <v>153</v>
      </c>
      <c r="L13" s="3">
        <v>0.5</v>
      </c>
      <c r="M13" s="3">
        <v>3700</v>
      </c>
      <c r="N13" t="s">
        <v>154</v>
      </c>
      <c r="O13" t="s">
        <v>155</v>
      </c>
      <c r="P13" t="s">
        <v>287</v>
      </c>
      <c r="Q13">
        <v>35068</v>
      </c>
      <c r="R13">
        <v>384281</v>
      </c>
      <c r="S13" s="4" t="s">
        <v>157</v>
      </c>
      <c r="T13" t="s">
        <v>144</v>
      </c>
      <c r="U13">
        <v>2626462930</v>
      </c>
      <c r="V13" t="s">
        <v>288</v>
      </c>
      <c r="W13" t="s">
        <v>288</v>
      </c>
      <c r="X13">
        <v>4379097</v>
      </c>
      <c r="Y13">
        <v>0</v>
      </c>
      <c r="Z13" t="s">
        <v>159</v>
      </c>
      <c r="AA13">
        <v>9868700891</v>
      </c>
      <c r="AB13">
        <v>123</v>
      </c>
      <c r="AC13" t="s">
        <v>160</v>
      </c>
      <c r="AD13" t="s">
        <v>161</v>
      </c>
      <c r="AE13" t="s">
        <v>162</v>
      </c>
      <c r="AF13" t="s">
        <v>152</v>
      </c>
      <c r="AG13">
        <v>5999</v>
      </c>
      <c r="AH13">
        <v>44</v>
      </c>
      <c r="AI13" t="s">
        <v>159</v>
      </c>
      <c r="AJ13">
        <v>200185</v>
      </c>
      <c r="AK13" t="s">
        <v>159</v>
      </c>
      <c r="AL13" t="s">
        <v>163</v>
      </c>
      <c r="AM13" t="s">
        <v>289</v>
      </c>
      <c r="AN13">
        <v>566</v>
      </c>
      <c r="AO13">
        <v>384281</v>
      </c>
      <c r="AP13">
        <v>566</v>
      </c>
      <c r="AQ13">
        <v>9868700891</v>
      </c>
      <c r="AR13">
        <v>9868700891</v>
      </c>
      <c r="AS13" t="s">
        <v>154</v>
      </c>
      <c r="AT13" t="s">
        <v>165</v>
      </c>
      <c r="AU13" t="s">
        <v>159</v>
      </c>
      <c r="AV13" t="s">
        <v>166</v>
      </c>
      <c r="AW13" s="3">
        <v>0.5</v>
      </c>
      <c r="AX13">
        <v>3700</v>
      </c>
      <c r="AY13">
        <v>3700</v>
      </c>
      <c r="AZ13" s="9">
        <f t="shared" si="0"/>
        <v>2700</v>
      </c>
      <c r="BA13" s="9">
        <v>350</v>
      </c>
      <c r="BB13" s="9">
        <f t="shared" si="1"/>
        <v>2350</v>
      </c>
      <c r="BC13" s="10">
        <f t="shared" si="2"/>
        <v>413.6</v>
      </c>
      <c r="BD13" s="11">
        <f t="shared" si="3"/>
        <v>1880</v>
      </c>
      <c r="BE13" s="12">
        <f t="shared" si="4"/>
        <v>56.4</v>
      </c>
      <c r="BF13" s="9">
        <v>250</v>
      </c>
      <c r="BG13" s="13">
        <f t="shared" si="5"/>
        <v>81.25</v>
      </c>
      <c r="BH13" s="13">
        <v>1000</v>
      </c>
      <c r="BI13" s="14"/>
      <c r="BJ13" s="9">
        <f t="shared" si="6"/>
        <v>18.75</v>
      </c>
      <c r="BK13" t="s">
        <v>159</v>
      </c>
      <c r="BL13" t="s">
        <v>159</v>
      </c>
      <c r="BM13" t="s">
        <v>159</v>
      </c>
      <c r="BN13" t="s">
        <v>159</v>
      </c>
      <c r="BO13">
        <v>566</v>
      </c>
      <c r="BP13">
        <v>566</v>
      </c>
      <c r="BQ13">
        <v>3700</v>
      </c>
      <c r="BR13">
        <v>1000</v>
      </c>
      <c r="BS13">
        <v>18.5</v>
      </c>
      <c r="BT13">
        <v>1.39</v>
      </c>
      <c r="BU13">
        <v>0</v>
      </c>
      <c r="BV13">
        <v>3680.1125000000002</v>
      </c>
      <c r="BW13">
        <v>0</v>
      </c>
      <c r="BX13" t="s">
        <v>159</v>
      </c>
      <c r="BY13" t="s">
        <v>159</v>
      </c>
      <c r="BZ13">
        <v>0</v>
      </c>
      <c r="CA13">
        <v>0</v>
      </c>
      <c r="CB13" t="s">
        <v>167</v>
      </c>
      <c r="CC13">
        <v>7.4</v>
      </c>
      <c r="CD13" t="s">
        <v>159</v>
      </c>
      <c r="CE13">
        <v>0</v>
      </c>
      <c r="CF13">
        <v>0</v>
      </c>
      <c r="CG13" t="s">
        <v>159</v>
      </c>
      <c r="CH13">
        <v>0</v>
      </c>
      <c r="CI13">
        <v>0.2</v>
      </c>
      <c r="CJ13">
        <v>7.4</v>
      </c>
      <c r="CK13" t="s">
        <v>159</v>
      </c>
      <c r="CL13" t="s">
        <v>159</v>
      </c>
      <c r="CM13" t="s">
        <v>159</v>
      </c>
      <c r="CN13" t="s">
        <v>159</v>
      </c>
      <c r="CO13">
        <v>0</v>
      </c>
      <c r="CP13" t="s">
        <v>147</v>
      </c>
      <c r="CQ13">
        <v>30</v>
      </c>
      <c r="CR13">
        <v>2.2200000000000002</v>
      </c>
      <c r="CS13">
        <v>0.17</v>
      </c>
      <c r="CT13">
        <v>3697.61</v>
      </c>
      <c r="CU13" t="s">
        <v>168</v>
      </c>
      <c r="CV13">
        <v>25</v>
      </c>
      <c r="CW13">
        <v>1.85</v>
      </c>
      <c r="CX13">
        <v>0.14000000000000001</v>
      </c>
      <c r="CY13" t="s">
        <v>169</v>
      </c>
      <c r="CZ13">
        <v>7.5</v>
      </c>
      <c r="DA13">
        <v>0.55500000000000005</v>
      </c>
      <c r="DB13">
        <v>0.04</v>
      </c>
      <c r="DC13" t="s">
        <v>163</v>
      </c>
      <c r="DD13">
        <v>7.5</v>
      </c>
      <c r="DE13">
        <v>0.55500000000000005</v>
      </c>
      <c r="DF13">
        <v>0.04</v>
      </c>
      <c r="DG13">
        <v>0</v>
      </c>
      <c r="DH13">
        <v>0</v>
      </c>
      <c r="DI13">
        <v>0</v>
      </c>
      <c r="DJ13" t="s">
        <v>168</v>
      </c>
      <c r="DK13">
        <v>5</v>
      </c>
      <c r="DL13">
        <v>0.37</v>
      </c>
      <c r="DM13">
        <v>0.03</v>
      </c>
      <c r="DN13" t="s">
        <v>168</v>
      </c>
      <c r="DO13">
        <v>25</v>
      </c>
      <c r="DP13">
        <v>1.85</v>
      </c>
      <c r="DQ13">
        <v>0.14000000000000001</v>
      </c>
      <c r="DR13" t="s">
        <v>159</v>
      </c>
      <c r="DS13">
        <v>0</v>
      </c>
      <c r="DT13">
        <v>0</v>
      </c>
      <c r="DU13" t="s">
        <v>159</v>
      </c>
      <c r="DV13">
        <v>0</v>
      </c>
      <c r="DW13">
        <v>0</v>
      </c>
      <c r="DX13" t="s">
        <v>159</v>
      </c>
      <c r="DY13" t="s">
        <v>159</v>
      </c>
      <c r="DZ13" t="s">
        <v>159</v>
      </c>
      <c r="EA13" t="s">
        <v>159</v>
      </c>
      <c r="EB13">
        <v>0</v>
      </c>
      <c r="EC13">
        <v>0</v>
      </c>
      <c r="ED13">
        <v>11.1</v>
      </c>
      <c r="EE13">
        <v>0.83</v>
      </c>
      <c r="EF13">
        <v>2.0020566090040005E+19</v>
      </c>
      <c r="EG13">
        <v>3.0040567E+19</v>
      </c>
      <c r="EH13" t="s">
        <v>288</v>
      </c>
      <c r="EI13" t="s">
        <v>288</v>
      </c>
      <c r="EJ13" t="s">
        <v>289</v>
      </c>
      <c r="EK13" t="s">
        <v>290</v>
      </c>
      <c r="EL13" t="s">
        <v>171</v>
      </c>
      <c r="EM13" t="s">
        <v>159</v>
      </c>
      <c r="EN13" t="s">
        <v>159</v>
      </c>
      <c r="EO13" t="s">
        <v>159</v>
      </c>
      <c r="EP13" t="s">
        <v>159</v>
      </c>
      <c r="EQ13" t="s">
        <v>159</v>
      </c>
      <c r="ER13" t="s">
        <v>159</v>
      </c>
      <c r="ES13" t="s">
        <v>159</v>
      </c>
      <c r="ET13" t="s">
        <v>159</v>
      </c>
      <c r="EU13" t="s">
        <v>159</v>
      </c>
      <c r="EV13">
        <v>3697.61</v>
      </c>
      <c r="EW13">
        <v>0</v>
      </c>
      <c r="EX13">
        <v>0</v>
      </c>
      <c r="EY13" t="s">
        <v>159</v>
      </c>
      <c r="EZ13" t="s">
        <v>172</v>
      </c>
      <c r="FA13" t="s">
        <v>159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9867201745</v>
      </c>
      <c r="D14" t="s">
        <v>146</v>
      </c>
      <c r="E14" t="s">
        <v>147</v>
      </c>
      <c r="F14" s="4" t="s">
        <v>148</v>
      </c>
      <c r="G14" t="s">
        <v>149</v>
      </c>
      <c r="H14" t="s">
        <v>150</v>
      </c>
      <c r="I14" t="s">
        <v>151</v>
      </c>
      <c r="J14" t="s">
        <v>152</v>
      </c>
      <c r="K14" t="s">
        <v>153</v>
      </c>
      <c r="L14" s="3">
        <v>0.5</v>
      </c>
      <c r="M14" s="3">
        <v>3700</v>
      </c>
      <c r="N14" t="s">
        <v>154</v>
      </c>
      <c r="O14" t="s">
        <v>155</v>
      </c>
      <c r="P14" t="s">
        <v>334</v>
      </c>
      <c r="Q14">
        <v>35067</v>
      </c>
      <c r="R14">
        <v>358728</v>
      </c>
      <c r="S14" s="4" t="s">
        <v>157</v>
      </c>
      <c r="T14" t="s">
        <v>144</v>
      </c>
      <c r="U14">
        <v>2626085661</v>
      </c>
      <c r="V14" t="s">
        <v>335</v>
      </c>
      <c r="W14" t="s">
        <v>335</v>
      </c>
      <c r="X14">
        <v>9629462</v>
      </c>
      <c r="Y14">
        <v>0</v>
      </c>
      <c r="Z14" t="s">
        <v>159</v>
      </c>
      <c r="AA14">
        <v>9867201745</v>
      </c>
      <c r="AB14">
        <v>123</v>
      </c>
      <c r="AC14" t="s">
        <v>160</v>
      </c>
      <c r="AD14" t="s">
        <v>161</v>
      </c>
      <c r="AE14" t="s">
        <v>162</v>
      </c>
      <c r="AF14" t="s">
        <v>152</v>
      </c>
      <c r="AG14">
        <v>5999</v>
      </c>
      <c r="AH14">
        <v>44</v>
      </c>
      <c r="AI14" t="s">
        <v>159</v>
      </c>
      <c r="AJ14">
        <v>200185</v>
      </c>
      <c r="AK14" t="s">
        <v>159</v>
      </c>
      <c r="AL14" t="s">
        <v>163</v>
      </c>
      <c r="AM14" t="s">
        <v>336</v>
      </c>
      <c r="AN14">
        <v>566</v>
      </c>
      <c r="AO14">
        <v>358728</v>
      </c>
      <c r="AP14">
        <v>566</v>
      </c>
      <c r="AQ14">
        <v>9867201745</v>
      </c>
      <c r="AR14">
        <v>9867201745</v>
      </c>
      <c r="AS14" t="s">
        <v>154</v>
      </c>
      <c r="AT14" t="s">
        <v>165</v>
      </c>
      <c r="AU14" t="s">
        <v>159</v>
      </c>
      <c r="AV14" t="s">
        <v>166</v>
      </c>
      <c r="AW14" s="3">
        <v>0.5</v>
      </c>
      <c r="AX14">
        <v>3700</v>
      </c>
      <c r="AY14">
        <v>3700</v>
      </c>
      <c r="AZ14" s="9">
        <f t="shared" si="0"/>
        <v>2700</v>
      </c>
      <c r="BA14" s="9">
        <v>350</v>
      </c>
      <c r="BB14" s="9">
        <f t="shared" si="1"/>
        <v>2350</v>
      </c>
      <c r="BC14" s="10">
        <f t="shared" si="2"/>
        <v>413.6</v>
      </c>
      <c r="BD14" s="11">
        <f t="shared" si="3"/>
        <v>1880</v>
      </c>
      <c r="BE14" s="12">
        <f t="shared" si="4"/>
        <v>56.4</v>
      </c>
      <c r="BF14" s="9">
        <v>250</v>
      </c>
      <c r="BG14" s="13">
        <f t="shared" si="5"/>
        <v>81.25</v>
      </c>
      <c r="BH14" s="13">
        <v>1000</v>
      </c>
      <c r="BI14" s="14"/>
      <c r="BJ14" s="9">
        <f t="shared" si="6"/>
        <v>18.75</v>
      </c>
      <c r="BK14" t="s">
        <v>159</v>
      </c>
      <c r="BL14" t="s">
        <v>159</v>
      </c>
      <c r="BM14" t="s">
        <v>159</v>
      </c>
      <c r="BN14" t="s">
        <v>159</v>
      </c>
      <c r="BO14">
        <v>566</v>
      </c>
      <c r="BP14">
        <v>566</v>
      </c>
      <c r="BQ14">
        <v>3700</v>
      </c>
      <c r="BR14">
        <v>1000</v>
      </c>
      <c r="BS14">
        <v>18.5</v>
      </c>
      <c r="BT14">
        <v>1.39</v>
      </c>
      <c r="BU14">
        <v>0</v>
      </c>
      <c r="BV14">
        <v>3680.1125000000002</v>
      </c>
      <c r="BW14">
        <v>0</v>
      </c>
      <c r="BX14" t="s">
        <v>159</v>
      </c>
      <c r="BY14" t="s">
        <v>159</v>
      </c>
      <c r="BZ14">
        <v>0</v>
      </c>
      <c r="CA14">
        <v>0</v>
      </c>
      <c r="CB14" t="s">
        <v>167</v>
      </c>
      <c r="CC14">
        <v>7.4</v>
      </c>
      <c r="CD14" t="s">
        <v>159</v>
      </c>
      <c r="CE14">
        <v>0</v>
      </c>
      <c r="CF14">
        <v>0</v>
      </c>
      <c r="CG14" t="s">
        <v>159</v>
      </c>
      <c r="CH14">
        <v>0</v>
      </c>
      <c r="CI14">
        <v>0.2</v>
      </c>
      <c r="CJ14">
        <v>7.4</v>
      </c>
      <c r="CK14" t="s">
        <v>159</v>
      </c>
      <c r="CL14" t="s">
        <v>159</v>
      </c>
      <c r="CM14" t="s">
        <v>159</v>
      </c>
      <c r="CN14" t="s">
        <v>159</v>
      </c>
      <c r="CO14">
        <v>0</v>
      </c>
      <c r="CP14" t="s">
        <v>147</v>
      </c>
      <c r="CQ14">
        <v>30</v>
      </c>
      <c r="CR14">
        <v>2.2200000000000002</v>
      </c>
      <c r="CS14">
        <v>0.17</v>
      </c>
      <c r="CT14">
        <v>3697.61</v>
      </c>
      <c r="CU14" t="s">
        <v>168</v>
      </c>
      <c r="CV14">
        <v>25</v>
      </c>
      <c r="CW14">
        <v>1.85</v>
      </c>
      <c r="CX14">
        <v>0.14000000000000001</v>
      </c>
      <c r="CY14" t="s">
        <v>169</v>
      </c>
      <c r="CZ14">
        <v>7.5</v>
      </c>
      <c r="DA14">
        <v>0.55500000000000005</v>
      </c>
      <c r="DB14">
        <v>0.04</v>
      </c>
      <c r="DC14" t="s">
        <v>163</v>
      </c>
      <c r="DD14">
        <v>7.5</v>
      </c>
      <c r="DE14">
        <v>0.55500000000000005</v>
      </c>
      <c r="DF14">
        <v>0.04</v>
      </c>
      <c r="DG14">
        <v>0</v>
      </c>
      <c r="DH14">
        <v>0</v>
      </c>
      <c r="DI14">
        <v>0</v>
      </c>
      <c r="DJ14" t="s">
        <v>168</v>
      </c>
      <c r="DK14">
        <v>5</v>
      </c>
      <c r="DL14">
        <v>0.37</v>
      </c>
      <c r="DM14">
        <v>0.03</v>
      </c>
      <c r="DN14" t="s">
        <v>168</v>
      </c>
      <c r="DO14">
        <v>25</v>
      </c>
      <c r="DP14">
        <v>1.85</v>
      </c>
      <c r="DQ14">
        <v>0.14000000000000001</v>
      </c>
      <c r="DR14" t="s">
        <v>159</v>
      </c>
      <c r="DS14">
        <v>0</v>
      </c>
      <c r="DT14">
        <v>0</v>
      </c>
      <c r="DU14" t="s">
        <v>159</v>
      </c>
      <c r="DV14">
        <v>0</v>
      </c>
      <c r="DW14">
        <v>0</v>
      </c>
      <c r="DX14" t="s">
        <v>159</v>
      </c>
      <c r="DY14" t="s">
        <v>159</v>
      </c>
      <c r="DZ14" t="s">
        <v>159</v>
      </c>
      <c r="EA14" t="s">
        <v>159</v>
      </c>
      <c r="EB14">
        <v>0</v>
      </c>
      <c r="EC14">
        <v>0</v>
      </c>
      <c r="ED14">
        <v>11.1</v>
      </c>
      <c r="EE14">
        <v>0.83</v>
      </c>
      <c r="EF14">
        <v>2.0020566090040005E+19</v>
      </c>
      <c r="EG14">
        <v>3.0040567E+19</v>
      </c>
      <c r="EH14" t="s">
        <v>335</v>
      </c>
      <c r="EI14" t="s">
        <v>335</v>
      </c>
      <c r="EJ14" t="s">
        <v>336</v>
      </c>
      <c r="EK14" t="s">
        <v>337</v>
      </c>
      <c r="EL14" t="s">
        <v>171</v>
      </c>
      <c r="EM14" t="s">
        <v>159</v>
      </c>
      <c r="EN14" t="s">
        <v>159</v>
      </c>
      <c r="EO14" t="s">
        <v>159</v>
      </c>
      <c r="EP14" t="s">
        <v>159</v>
      </c>
      <c r="EQ14" t="s">
        <v>159</v>
      </c>
      <c r="ER14" t="s">
        <v>159</v>
      </c>
      <c r="ES14" t="s">
        <v>159</v>
      </c>
      <c r="ET14" t="s">
        <v>159</v>
      </c>
      <c r="EU14" t="s">
        <v>159</v>
      </c>
      <c r="EV14">
        <v>3697.61</v>
      </c>
      <c r="EW14">
        <v>0</v>
      </c>
      <c r="EX14">
        <v>0</v>
      </c>
      <c r="EY14" t="s">
        <v>159</v>
      </c>
      <c r="EZ14" t="s">
        <v>172</v>
      </c>
      <c r="FA14" t="s">
        <v>159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9867512509</v>
      </c>
      <c r="D15" t="s">
        <v>146</v>
      </c>
      <c r="E15" t="s">
        <v>147</v>
      </c>
      <c r="F15" s="4" t="s">
        <v>148</v>
      </c>
      <c r="G15" t="s">
        <v>149</v>
      </c>
      <c r="H15" t="s">
        <v>150</v>
      </c>
      <c r="I15" t="s">
        <v>151</v>
      </c>
      <c r="J15" t="s">
        <v>152</v>
      </c>
      <c r="K15" t="s">
        <v>153</v>
      </c>
      <c r="L15" s="3">
        <v>0.5</v>
      </c>
      <c r="M15" s="3">
        <v>3700</v>
      </c>
      <c r="N15" t="s">
        <v>154</v>
      </c>
      <c r="O15" t="s">
        <v>155</v>
      </c>
      <c r="P15" t="s">
        <v>338</v>
      </c>
      <c r="Q15">
        <v>35067</v>
      </c>
      <c r="R15">
        <v>914470</v>
      </c>
      <c r="S15" s="4" t="s">
        <v>157</v>
      </c>
      <c r="T15" t="s">
        <v>144</v>
      </c>
      <c r="U15">
        <v>2626099754</v>
      </c>
      <c r="V15" t="s">
        <v>339</v>
      </c>
      <c r="W15" t="s">
        <v>339</v>
      </c>
      <c r="X15">
        <v>7705933</v>
      </c>
      <c r="Y15">
        <v>0</v>
      </c>
      <c r="Z15" t="s">
        <v>159</v>
      </c>
      <c r="AA15">
        <v>9867512509</v>
      </c>
      <c r="AB15">
        <v>123</v>
      </c>
      <c r="AC15" t="s">
        <v>160</v>
      </c>
      <c r="AD15" t="s">
        <v>161</v>
      </c>
      <c r="AE15" t="s">
        <v>162</v>
      </c>
      <c r="AF15" t="s">
        <v>152</v>
      </c>
      <c r="AG15">
        <v>5999</v>
      </c>
      <c r="AH15">
        <v>44</v>
      </c>
      <c r="AI15" t="s">
        <v>159</v>
      </c>
      <c r="AJ15">
        <v>200185</v>
      </c>
      <c r="AK15" t="s">
        <v>159</v>
      </c>
      <c r="AL15" t="s">
        <v>163</v>
      </c>
      <c r="AM15" t="s">
        <v>340</v>
      </c>
      <c r="AN15">
        <v>566</v>
      </c>
      <c r="AO15">
        <v>914470</v>
      </c>
      <c r="AP15">
        <v>566</v>
      </c>
      <c r="AQ15">
        <v>9867512509</v>
      </c>
      <c r="AR15">
        <v>9867512509</v>
      </c>
      <c r="AS15" t="s">
        <v>154</v>
      </c>
      <c r="AT15" t="s">
        <v>165</v>
      </c>
      <c r="AU15" t="s">
        <v>159</v>
      </c>
      <c r="AV15" t="s">
        <v>166</v>
      </c>
      <c r="AW15" s="3">
        <v>0.5</v>
      </c>
      <c r="AX15">
        <v>3700</v>
      </c>
      <c r="AY15">
        <v>3700</v>
      </c>
      <c r="AZ15" s="9">
        <f t="shared" si="0"/>
        <v>2700</v>
      </c>
      <c r="BA15" s="9">
        <v>350</v>
      </c>
      <c r="BB15" s="9">
        <f t="shared" si="1"/>
        <v>2350</v>
      </c>
      <c r="BC15" s="10">
        <f t="shared" si="2"/>
        <v>413.6</v>
      </c>
      <c r="BD15" s="11">
        <f t="shared" si="3"/>
        <v>1880</v>
      </c>
      <c r="BE15" s="12">
        <f t="shared" si="4"/>
        <v>56.4</v>
      </c>
      <c r="BF15" s="9">
        <v>250</v>
      </c>
      <c r="BG15" s="13">
        <f t="shared" si="5"/>
        <v>81.25</v>
      </c>
      <c r="BH15" s="13">
        <v>1000</v>
      </c>
      <c r="BI15" s="14"/>
      <c r="BJ15" s="9">
        <f t="shared" si="6"/>
        <v>18.75</v>
      </c>
      <c r="BK15" t="s">
        <v>159</v>
      </c>
      <c r="BL15" t="s">
        <v>159</v>
      </c>
      <c r="BM15" t="s">
        <v>159</v>
      </c>
      <c r="BN15" t="s">
        <v>159</v>
      </c>
      <c r="BO15">
        <v>566</v>
      </c>
      <c r="BP15">
        <v>566</v>
      </c>
      <c r="BQ15">
        <v>3700</v>
      </c>
      <c r="BR15">
        <v>1000</v>
      </c>
      <c r="BS15">
        <v>18.5</v>
      </c>
      <c r="BT15">
        <v>1.39</v>
      </c>
      <c r="BU15">
        <v>0</v>
      </c>
      <c r="BV15">
        <v>3680.1125000000002</v>
      </c>
      <c r="BW15">
        <v>0</v>
      </c>
      <c r="BX15" t="s">
        <v>159</v>
      </c>
      <c r="BY15" t="s">
        <v>159</v>
      </c>
      <c r="BZ15">
        <v>0</v>
      </c>
      <c r="CA15">
        <v>0</v>
      </c>
      <c r="CB15" t="s">
        <v>167</v>
      </c>
      <c r="CC15">
        <v>7.4</v>
      </c>
      <c r="CD15" t="s">
        <v>159</v>
      </c>
      <c r="CE15">
        <v>0</v>
      </c>
      <c r="CF15">
        <v>0</v>
      </c>
      <c r="CG15" t="s">
        <v>159</v>
      </c>
      <c r="CH15">
        <v>0</v>
      </c>
      <c r="CI15">
        <v>0.2</v>
      </c>
      <c r="CJ15">
        <v>7.4</v>
      </c>
      <c r="CK15" t="s">
        <v>159</v>
      </c>
      <c r="CL15" t="s">
        <v>159</v>
      </c>
      <c r="CM15" t="s">
        <v>159</v>
      </c>
      <c r="CN15" t="s">
        <v>159</v>
      </c>
      <c r="CO15">
        <v>0</v>
      </c>
      <c r="CP15" t="s">
        <v>147</v>
      </c>
      <c r="CQ15">
        <v>30</v>
      </c>
      <c r="CR15">
        <v>2.2200000000000002</v>
      </c>
      <c r="CS15">
        <v>0.17</v>
      </c>
      <c r="CT15">
        <v>3697.61</v>
      </c>
      <c r="CU15" t="s">
        <v>168</v>
      </c>
      <c r="CV15">
        <v>25</v>
      </c>
      <c r="CW15">
        <v>1.85</v>
      </c>
      <c r="CX15">
        <v>0.14000000000000001</v>
      </c>
      <c r="CY15" t="s">
        <v>169</v>
      </c>
      <c r="CZ15">
        <v>7.5</v>
      </c>
      <c r="DA15">
        <v>0.55500000000000005</v>
      </c>
      <c r="DB15">
        <v>0.04</v>
      </c>
      <c r="DC15" t="s">
        <v>163</v>
      </c>
      <c r="DD15">
        <v>7.5</v>
      </c>
      <c r="DE15">
        <v>0.55500000000000005</v>
      </c>
      <c r="DF15">
        <v>0.04</v>
      </c>
      <c r="DG15">
        <v>0</v>
      </c>
      <c r="DH15">
        <v>0</v>
      </c>
      <c r="DI15">
        <v>0</v>
      </c>
      <c r="DJ15" t="s">
        <v>168</v>
      </c>
      <c r="DK15">
        <v>5</v>
      </c>
      <c r="DL15">
        <v>0.37</v>
      </c>
      <c r="DM15">
        <v>0.03</v>
      </c>
      <c r="DN15" t="s">
        <v>168</v>
      </c>
      <c r="DO15">
        <v>25</v>
      </c>
      <c r="DP15">
        <v>1.85</v>
      </c>
      <c r="DQ15">
        <v>0.14000000000000001</v>
      </c>
      <c r="DR15" t="s">
        <v>159</v>
      </c>
      <c r="DS15">
        <v>0</v>
      </c>
      <c r="DT15">
        <v>0</v>
      </c>
      <c r="DU15" t="s">
        <v>159</v>
      </c>
      <c r="DV15">
        <v>0</v>
      </c>
      <c r="DW15">
        <v>0</v>
      </c>
      <c r="DX15" t="s">
        <v>159</v>
      </c>
      <c r="DY15" t="s">
        <v>159</v>
      </c>
      <c r="DZ15" t="s">
        <v>159</v>
      </c>
      <c r="EA15" t="s">
        <v>159</v>
      </c>
      <c r="EB15">
        <v>0</v>
      </c>
      <c r="EC15">
        <v>0</v>
      </c>
      <c r="ED15">
        <v>11.1</v>
      </c>
      <c r="EE15">
        <v>0.83</v>
      </c>
      <c r="EF15">
        <v>2.0020566090040005E+19</v>
      </c>
      <c r="EG15">
        <v>3.0040567E+19</v>
      </c>
      <c r="EH15" t="s">
        <v>339</v>
      </c>
      <c r="EI15" t="s">
        <v>339</v>
      </c>
      <c r="EJ15" t="s">
        <v>340</v>
      </c>
      <c r="EK15" t="s">
        <v>341</v>
      </c>
      <c r="EL15" t="s">
        <v>171</v>
      </c>
      <c r="EM15" t="s">
        <v>159</v>
      </c>
      <c r="EN15" t="s">
        <v>159</v>
      </c>
      <c r="EO15" t="s">
        <v>159</v>
      </c>
      <c r="EP15" t="s">
        <v>159</v>
      </c>
      <c r="EQ15" t="s">
        <v>159</v>
      </c>
      <c r="ER15" t="s">
        <v>159</v>
      </c>
      <c r="ES15" t="s">
        <v>159</v>
      </c>
      <c r="ET15" t="s">
        <v>159</v>
      </c>
      <c r="EU15" t="s">
        <v>159</v>
      </c>
      <c r="EV15">
        <v>3697.61</v>
      </c>
      <c r="EW15">
        <v>0</v>
      </c>
      <c r="EX15">
        <v>0</v>
      </c>
      <c r="EY15" t="s">
        <v>159</v>
      </c>
      <c r="EZ15" t="s">
        <v>172</v>
      </c>
      <c r="FA15" t="s">
        <v>159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9867034292</v>
      </c>
      <c r="D16" t="s">
        <v>146</v>
      </c>
      <c r="E16" t="s">
        <v>147</v>
      </c>
      <c r="F16" s="4" t="s">
        <v>148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  <c r="L16" s="3">
        <v>0.5</v>
      </c>
      <c r="M16" s="3">
        <v>3700</v>
      </c>
      <c r="N16" t="s">
        <v>154</v>
      </c>
      <c r="O16" t="s">
        <v>155</v>
      </c>
      <c r="P16" t="s">
        <v>342</v>
      </c>
      <c r="Q16">
        <v>35067</v>
      </c>
      <c r="R16">
        <v>354902</v>
      </c>
      <c r="S16" s="4" t="s">
        <v>157</v>
      </c>
      <c r="T16" t="s">
        <v>144</v>
      </c>
      <c r="U16">
        <v>2626066750</v>
      </c>
      <c r="V16" t="s">
        <v>343</v>
      </c>
      <c r="W16" t="s">
        <v>343</v>
      </c>
      <c r="X16">
        <v>5664686</v>
      </c>
      <c r="Y16">
        <v>0</v>
      </c>
      <c r="Z16" t="s">
        <v>159</v>
      </c>
      <c r="AA16">
        <v>9867034292</v>
      </c>
      <c r="AB16">
        <v>123</v>
      </c>
      <c r="AC16" t="s">
        <v>160</v>
      </c>
      <c r="AD16" t="s">
        <v>161</v>
      </c>
      <c r="AE16" t="s">
        <v>162</v>
      </c>
      <c r="AF16" t="s">
        <v>152</v>
      </c>
      <c r="AG16">
        <v>5999</v>
      </c>
      <c r="AH16">
        <v>44</v>
      </c>
      <c r="AI16" t="s">
        <v>159</v>
      </c>
      <c r="AJ16">
        <v>200185</v>
      </c>
      <c r="AK16" t="s">
        <v>159</v>
      </c>
      <c r="AL16" t="s">
        <v>163</v>
      </c>
      <c r="AM16" t="s">
        <v>344</v>
      </c>
      <c r="AN16">
        <v>566</v>
      </c>
      <c r="AO16">
        <v>354902</v>
      </c>
      <c r="AP16">
        <v>566</v>
      </c>
      <c r="AQ16">
        <v>9867034292</v>
      </c>
      <c r="AR16">
        <v>9867034292</v>
      </c>
      <c r="AS16" t="s">
        <v>154</v>
      </c>
      <c r="AT16" t="s">
        <v>165</v>
      </c>
      <c r="AU16" t="s">
        <v>159</v>
      </c>
      <c r="AV16" t="s">
        <v>166</v>
      </c>
      <c r="AW16" s="3">
        <v>0.5</v>
      </c>
      <c r="AX16">
        <v>3700</v>
      </c>
      <c r="AY16">
        <v>3700</v>
      </c>
      <c r="AZ16" s="9">
        <f t="shared" si="0"/>
        <v>2700</v>
      </c>
      <c r="BA16" s="9">
        <v>350</v>
      </c>
      <c r="BB16" s="9">
        <f t="shared" si="1"/>
        <v>2350</v>
      </c>
      <c r="BC16" s="10">
        <f t="shared" si="2"/>
        <v>413.6</v>
      </c>
      <c r="BD16" s="11">
        <f t="shared" si="3"/>
        <v>1880</v>
      </c>
      <c r="BE16" s="12">
        <f t="shared" si="4"/>
        <v>56.4</v>
      </c>
      <c r="BF16" s="9">
        <v>250</v>
      </c>
      <c r="BG16" s="13">
        <f t="shared" si="5"/>
        <v>81.25</v>
      </c>
      <c r="BH16" s="13">
        <v>1000</v>
      </c>
      <c r="BI16" s="14"/>
      <c r="BJ16" s="9">
        <f t="shared" si="6"/>
        <v>18.75</v>
      </c>
      <c r="BK16" t="s">
        <v>159</v>
      </c>
      <c r="BL16" t="s">
        <v>159</v>
      </c>
      <c r="BM16" t="s">
        <v>159</v>
      </c>
      <c r="BN16" t="s">
        <v>159</v>
      </c>
      <c r="BO16">
        <v>566</v>
      </c>
      <c r="BP16">
        <v>566</v>
      </c>
      <c r="BQ16">
        <v>3700</v>
      </c>
      <c r="BR16">
        <v>1000</v>
      </c>
      <c r="BS16">
        <v>18.5</v>
      </c>
      <c r="BT16">
        <v>1.39</v>
      </c>
      <c r="BU16">
        <v>0</v>
      </c>
      <c r="BV16">
        <v>3680.1125000000002</v>
      </c>
      <c r="BW16">
        <v>0</v>
      </c>
      <c r="BX16" t="s">
        <v>159</v>
      </c>
      <c r="BY16" t="s">
        <v>159</v>
      </c>
      <c r="BZ16">
        <v>0</v>
      </c>
      <c r="CA16">
        <v>0</v>
      </c>
      <c r="CB16" t="s">
        <v>167</v>
      </c>
      <c r="CC16">
        <v>7.4</v>
      </c>
      <c r="CD16" t="s">
        <v>159</v>
      </c>
      <c r="CE16">
        <v>0</v>
      </c>
      <c r="CF16">
        <v>0</v>
      </c>
      <c r="CG16" t="s">
        <v>159</v>
      </c>
      <c r="CH16">
        <v>0</v>
      </c>
      <c r="CI16">
        <v>0.2</v>
      </c>
      <c r="CJ16">
        <v>7.4</v>
      </c>
      <c r="CK16" t="s">
        <v>159</v>
      </c>
      <c r="CL16" t="s">
        <v>159</v>
      </c>
      <c r="CM16" t="s">
        <v>159</v>
      </c>
      <c r="CN16" t="s">
        <v>159</v>
      </c>
      <c r="CO16">
        <v>0</v>
      </c>
      <c r="CP16" t="s">
        <v>147</v>
      </c>
      <c r="CQ16">
        <v>30</v>
      </c>
      <c r="CR16">
        <v>2.2200000000000002</v>
      </c>
      <c r="CS16">
        <v>0.17</v>
      </c>
      <c r="CT16">
        <v>3697.61</v>
      </c>
      <c r="CU16" t="s">
        <v>168</v>
      </c>
      <c r="CV16">
        <v>25</v>
      </c>
      <c r="CW16">
        <v>1.85</v>
      </c>
      <c r="CX16">
        <v>0.14000000000000001</v>
      </c>
      <c r="CY16" t="s">
        <v>169</v>
      </c>
      <c r="CZ16">
        <v>7.5</v>
      </c>
      <c r="DA16">
        <v>0.55500000000000005</v>
      </c>
      <c r="DB16">
        <v>0.04</v>
      </c>
      <c r="DC16" t="s">
        <v>163</v>
      </c>
      <c r="DD16">
        <v>7.5</v>
      </c>
      <c r="DE16">
        <v>0.55500000000000005</v>
      </c>
      <c r="DF16">
        <v>0.04</v>
      </c>
      <c r="DG16">
        <v>0</v>
      </c>
      <c r="DH16">
        <v>0</v>
      </c>
      <c r="DI16">
        <v>0</v>
      </c>
      <c r="DJ16" t="s">
        <v>168</v>
      </c>
      <c r="DK16">
        <v>5</v>
      </c>
      <c r="DL16">
        <v>0.37</v>
      </c>
      <c r="DM16">
        <v>0.03</v>
      </c>
      <c r="DN16" t="s">
        <v>168</v>
      </c>
      <c r="DO16">
        <v>25</v>
      </c>
      <c r="DP16">
        <v>1.85</v>
      </c>
      <c r="DQ16">
        <v>0.14000000000000001</v>
      </c>
      <c r="DR16" t="s">
        <v>159</v>
      </c>
      <c r="DS16">
        <v>0</v>
      </c>
      <c r="DT16">
        <v>0</v>
      </c>
      <c r="DU16" t="s">
        <v>159</v>
      </c>
      <c r="DV16">
        <v>0</v>
      </c>
      <c r="DW16">
        <v>0</v>
      </c>
      <c r="DX16" t="s">
        <v>159</v>
      </c>
      <c r="DY16" t="s">
        <v>159</v>
      </c>
      <c r="DZ16" t="s">
        <v>159</v>
      </c>
      <c r="EA16" t="s">
        <v>159</v>
      </c>
      <c r="EB16">
        <v>0</v>
      </c>
      <c r="EC16">
        <v>0</v>
      </c>
      <c r="ED16">
        <v>11.1</v>
      </c>
      <c r="EE16">
        <v>0.83</v>
      </c>
      <c r="EF16">
        <v>2.0020566090040005E+19</v>
      </c>
      <c r="EG16">
        <v>3.0040567E+19</v>
      </c>
      <c r="EH16" t="s">
        <v>343</v>
      </c>
      <c r="EI16" t="s">
        <v>343</v>
      </c>
      <c r="EJ16" t="s">
        <v>344</v>
      </c>
      <c r="EK16" t="s">
        <v>345</v>
      </c>
      <c r="EL16" t="s">
        <v>171</v>
      </c>
      <c r="EM16" t="s">
        <v>159</v>
      </c>
      <c r="EN16" t="s">
        <v>159</v>
      </c>
      <c r="EO16" t="s">
        <v>159</v>
      </c>
      <c r="EP16" t="s">
        <v>159</v>
      </c>
      <c r="EQ16" t="s">
        <v>159</v>
      </c>
      <c r="ER16" t="s">
        <v>159</v>
      </c>
      <c r="ES16" t="s">
        <v>159</v>
      </c>
      <c r="ET16" t="s">
        <v>159</v>
      </c>
      <c r="EU16" t="s">
        <v>159</v>
      </c>
      <c r="EV16">
        <v>3697.61</v>
      </c>
      <c r="EW16">
        <v>0</v>
      </c>
      <c r="EX16">
        <v>0</v>
      </c>
      <c r="EY16" t="s">
        <v>159</v>
      </c>
      <c r="EZ16" t="s">
        <v>172</v>
      </c>
      <c r="FA16" t="s">
        <v>159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9868860992</v>
      </c>
      <c r="D17" t="s">
        <v>146</v>
      </c>
      <c r="E17" t="s">
        <v>147</v>
      </c>
      <c r="F17" s="4" t="s">
        <v>148</v>
      </c>
      <c r="G17" t="s">
        <v>149</v>
      </c>
      <c r="H17" t="s">
        <v>150</v>
      </c>
      <c r="I17" t="s">
        <v>151</v>
      </c>
      <c r="J17" t="s">
        <v>152</v>
      </c>
      <c r="K17" t="s">
        <v>153</v>
      </c>
      <c r="L17" s="3">
        <v>0.5</v>
      </c>
      <c r="M17" s="3">
        <v>4350</v>
      </c>
      <c r="N17" t="s">
        <v>154</v>
      </c>
      <c r="O17" t="s">
        <v>155</v>
      </c>
      <c r="P17" t="s">
        <v>263</v>
      </c>
      <c r="Q17">
        <v>35068</v>
      </c>
      <c r="R17">
        <v>386275</v>
      </c>
      <c r="S17" s="4" t="s">
        <v>157</v>
      </c>
      <c r="T17" t="s">
        <v>144</v>
      </c>
      <c r="U17">
        <v>2626476720</v>
      </c>
      <c r="V17" t="s">
        <v>264</v>
      </c>
      <c r="W17" t="s">
        <v>264</v>
      </c>
      <c r="X17">
        <v>4636695</v>
      </c>
      <c r="Y17">
        <v>0</v>
      </c>
      <c r="Z17" t="s">
        <v>159</v>
      </c>
      <c r="AA17">
        <v>9868860992</v>
      </c>
      <c r="AB17">
        <v>123</v>
      </c>
      <c r="AC17" t="s">
        <v>160</v>
      </c>
      <c r="AD17" t="s">
        <v>161</v>
      </c>
      <c r="AE17" t="s">
        <v>162</v>
      </c>
      <c r="AF17" t="s">
        <v>152</v>
      </c>
      <c r="AG17">
        <v>5999</v>
      </c>
      <c r="AH17">
        <v>44</v>
      </c>
      <c r="AI17" t="s">
        <v>159</v>
      </c>
      <c r="AJ17">
        <v>200185</v>
      </c>
      <c r="AK17" t="s">
        <v>159</v>
      </c>
      <c r="AL17" t="s">
        <v>163</v>
      </c>
      <c r="AM17" t="s">
        <v>265</v>
      </c>
      <c r="AN17">
        <v>566</v>
      </c>
      <c r="AO17">
        <v>386275</v>
      </c>
      <c r="AP17">
        <v>566</v>
      </c>
      <c r="AQ17">
        <v>9868860992</v>
      </c>
      <c r="AR17">
        <v>9868860992</v>
      </c>
      <c r="AS17" t="s">
        <v>154</v>
      </c>
      <c r="AT17" t="s">
        <v>165</v>
      </c>
      <c r="AU17" t="s">
        <v>159</v>
      </c>
      <c r="AV17" t="s">
        <v>166</v>
      </c>
      <c r="AW17" s="3">
        <v>0.5</v>
      </c>
      <c r="AX17">
        <v>4350</v>
      </c>
      <c r="AY17">
        <v>4350</v>
      </c>
      <c r="AZ17" s="9">
        <f t="shared" si="0"/>
        <v>4350</v>
      </c>
      <c r="BA17" s="9">
        <v>350</v>
      </c>
      <c r="BB17" s="9">
        <f t="shared" si="1"/>
        <v>4000</v>
      </c>
      <c r="BC17" s="10">
        <f t="shared" si="2"/>
        <v>704.00000000000011</v>
      </c>
      <c r="BD17" s="11">
        <f t="shared" si="3"/>
        <v>3200</v>
      </c>
      <c r="BE17" s="12">
        <f t="shared" si="4"/>
        <v>96</v>
      </c>
      <c r="BF17" s="9">
        <v>250</v>
      </c>
      <c r="BG17" s="13">
        <f t="shared" si="5"/>
        <v>81.25</v>
      </c>
      <c r="BH17" s="13"/>
      <c r="BI17" s="14"/>
      <c r="BJ17" s="9">
        <f t="shared" si="6"/>
        <v>18.75</v>
      </c>
      <c r="BK17" t="s">
        <v>159</v>
      </c>
      <c r="BL17" t="s">
        <v>159</v>
      </c>
      <c r="BM17" t="s">
        <v>159</v>
      </c>
      <c r="BN17" t="s">
        <v>159</v>
      </c>
      <c r="BO17">
        <v>566</v>
      </c>
      <c r="BP17">
        <v>566</v>
      </c>
      <c r="BQ17">
        <v>4350</v>
      </c>
      <c r="BR17">
        <v>1000</v>
      </c>
      <c r="BS17">
        <v>21.75</v>
      </c>
      <c r="BT17">
        <v>1.63</v>
      </c>
      <c r="BU17">
        <v>0</v>
      </c>
      <c r="BV17">
        <v>4326.6188000000002</v>
      </c>
      <c r="BW17">
        <v>0</v>
      </c>
      <c r="BX17" t="s">
        <v>159</v>
      </c>
      <c r="BY17" t="s">
        <v>159</v>
      </c>
      <c r="BZ17">
        <v>0</v>
      </c>
      <c r="CA17">
        <v>0</v>
      </c>
      <c r="CB17" t="s">
        <v>167</v>
      </c>
      <c r="CC17">
        <v>8.6999999999999993</v>
      </c>
      <c r="CD17" t="s">
        <v>159</v>
      </c>
      <c r="CE17">
        <v>0</v>
      </c>
      <c r="CF17">
        <v>0</v>
      </c>
      <c r="CG17" t="s">
        <v>159</v>
      </c>
      <c r="CH17">
        <v>0</v>
      </c>
      <c r="CI17">
        <v>0.2</v>
      </c>
      <c r="CJ17">
        <v>8.6999999999999993</v>
      </c>
      <c r="CK17" t="s">
        <v>159</v>
      </c>
      <c r="CL17" t="s">
        <v>159</v>
      </c>
      <c r="CM17" t="s">
        <v>159</v>
      </c>
      <c r="CN17" t="s">
        <v>159</v>
      </c>
      <c r="CO17">
        <v>0</v>
      </c>
      <c r="CP17" t="s">
        <v>147</v>
      </c>
      <c r="CQ17">
        <v>30</v>
      </c>
      <c r="CR17">
        <v>2.61</v>
      </c>
      <c r="CS17">
        <v>0.2</v>
      </c>
      <c r="CT17">
        <v>4347.1899999999996</v>
      </c>
      <c r="CU17" t="s">
        <v>168</v>
      </c>
      <c r="CV17">
        <v>25</v>
      </c>
      <c r="CW17">
        <v>2.1749999999999998</v>
      </c>
      <c r="CX17">
        <v>0.16</v>
      </c>
      <c r="CY17" t="s">
        <v>169</v>
      </c>
      <c r="CZ17">
        <v>7.5</v>
      </c>
      <c r="DA17">
        <v>0.65249999999999997</v>
      </c>
      <c r="DB17">
        <v>0.05</v>
      </c>
      <c r="DC17" t="s">
        <v>163</v>
      </c>
      <c r="DD17">
        <v>7.5</v>
      </c>
      <c r="DE17">
        <v>0.65249999999999997</v>
      </c>
      <c r="DF17">
        <v>0.05</v>
      </c>
      <c r="DG17">
        <v>0</v>
      </c>
      <c r="DH17">
        <v>0</v>
      </c>
      <c r="DI17">
        <v>0</v>
      </c>
      <c r="DJ17" t="s">
        <v>168</v>
      </c>
      <c r="DK17">
        <v>5</v>
      </c>
      <c r="DL17">
        <v>0.435</v>
      </c>
      <c r="DM17">
        <v>0.03</v>
      </c>
      <c r="DN17" t="s">
        <v>168</v>
      </c>
      <c r="DO17">
        <v>25</v>
      </c>
      <c r="DP17">
        <v>2.1749999999999998</v>
      </c>
      <c r="DQ17">
        <v>0.16</v>
      </c>
      <c r="DR17" t="s">
        <v>159</v>
      </c>
      <c r="DS17">
        <v>0</v>
      </c>
      <c r="DT17">
        <v>0</v>
      </c>
      <c r="DU17" t="s">
        <v>159</v>
      </c>
      <c r="DV17">
        <v>0</v>
      </c>
      <c r="DW17">
        <v>0</v>
      </c>
      <c r="DX17" t="s">
        <v>159</v>
      </c>
      <c r="DY17" t="s">
        <v>159</v>
      </c>
      <c r="DZ17" t="s">
        <v>159</v>
      </c>
      <c r="EA17" t="s">
        <v>159</v>
      </c>
      <c r="EB17">
        <v>0</v>
      </c>
      <c r="EC17">
        <v>0</v>
      </c>
      <c r="ED17">
        <v>13.05</v>
      </c>
      <c r="EE17">
        <v>0.98</v>
      </c>
      <c r="EF17">
        <v>2.0020566090040005E+19</v>
      </c>
      <c r="EG17">
        <v>3.0040567E+19</v>
      </c>
      <c r="EH17" t="s">
        <v>264</v>
      </c>
      <c r="EI17" t="s">
        <v>264</v>
      </c>
      <c r="EJ17" t="s">
        <v>265</v>
      </c>
      <c r="EK17" t="s">
        <v>266</v>
      </c>
      <c r="EL17" t="s">
        <v>171</v>
      </c>
      <c r="EM17" t="s">
        <v>159</v>
      </c>
      <c r="EN17" t="s">
        <v>159</v>
      </c>
      <c r="EO17" t="s">
        <v>159</v>
      </c>
      <c r="EP17" t="s">
        <v>159</v>
      </c>
      <c r="EQ17" t="s">
        <v>159</v>
      </c>
      <c r="ER17" t="s">
        <v>159</v>
      </c>
      <c r="ES17" t="s">
        <v>159</v>
      </c>
      <c r="ET17" t="s">
        <v>159</v>
      </c>
      <c r="EU17" t="s">
        <v>159</v>
      </c>
      <c r="EV17">
        <v>4347.1899999999996</v>
      </c>
      <c r="EW17">
        <v>0</v>
      </c>
      <c r="EX17">
        <v>0</v>
      </c>
      <c r="EY17" t="s">
        <v>159</v>
      </c>
      <c r="EZ17" t="s">
        <v>172</v>
      </c>
      <c r="FA17" t="s">
        <v>159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9868817901</v>
      </c>
      <c r="D18" t="s">
        <v>146</v>
      </c>
      <c r="E18" t="s">
        <v>147</v>
      </c>
      <c r="F18" s="4" t="s">
        <v>148</v>
      </c>
      <c r="G18" t="s">
        <v>149</v>
      </c>
      <c r="H18" t="s">
        <v>150</v>
      </c>
      <c r="I18" t="s">
        <v>151</v>
      </c>
      <c r="J18" t="s">
        <v>152</v>
      </c>
      <c r="K18" t="s">
        <v>153</v>
      </c>
      <c r="L18" s="3">
        <v>0.5</v>
      </c>
      <c r="M18" s="3">
        <v>4350</v>
      </c>
      <c r="N18" t="s">
        <v>154</v>
      </c>
      <c r="O18" t="s">
        <v>155</v>
      </c>
      <c r="P18" t="s">
        <v>283</v>
      </c>
      <c r="Q18">
        <v>35068</v>
      </c>
      <c r="R18">
        <v>783001</v>
      </c>
      <c r="S18" s="4" t="s">
        <v>157</v>
      </c>
      <c r="T18" t="s">
        <v>144</v>
      </c>
      <c r="U18">
        <v>2626473050</v>
      </c>
      <c r="V18" t="s">
        <v>284</v>
      </c>
      <c r="W18" t="s">
        <v>284</v>
      </c>
      <c r="X18">
        <v>4379097</v>
      </c>
      <c r="Y18">
        <v>0</v>
      </c>
      <c r="Z18" t="s">
        <v>159</v>
      </c>
      <c r="AA18">
        <v>9868817901</v>
      </c>
      <c r="AB18">
        <v>123</v>
      </c>
      <c r="AC18" t="s">
        <v>160</v>
      </c>
      <c r="AD18" t="s">
        <v>161</v>
      </c>
      <c r="AE18" t="s">
        <v>162</v>
      </c>
      <c r="AF18" t="s">
        <v>152</v>
      </c>
      <c r="AG18">
        <v>5999</v>
      </c>
      <c r="AH18">
        <v>44</v>
      </c>
      <c r="AI18" t="s">
        <v>159</v>
      </c>
      <c r="AJ18">
        <v>200185</v>
      </c>
      <c r="AK18" t="s">
        <v>159</v>
      </c>
      <c r="AL18" t="s">
        <v>163</v>
      </c>
      <c r="AM18" t="s">
        <v>285</v>
      </c>
      <c r="AN18">
        <v>566</v>
      </c>
      <c r="AO18">
        <v>783001</v>
      </c>
      <c r="AP18">
        <v>566</v>
      </c>
      <c r="AQ18">
        <v>9868817901</v>
      </c>
      <c r="AR18">
        <v>9868817901</v>
      </c>
      <c r="AS18" t="s">
        <v>154</v>
      </c>
      <c r="AT18" t="s">
        <v>165</v>
      </c>
      <c r="AU18" t="s">
        <v>159</v>
      </c>
      <c r="AV18" t="s">
        <v>166</v>
      </c>
      <c r="AW18" s="3">
        <v>0.5</v>
      </c>
      <c r="AX18">
        <v>4350</v>
      </c>
      <c r="AY18">
        <v>4350</v>
      </c>
      <c r="AZ18" s="9">
        <f t="shared" si="0"/>
        <v>4350</v>
      </c>
      <c r="BA18" s="9">
        <v>350</v>
      </c>
      <c r="BB18" s="9">
        <f t="shared" si="1"/>
        <v>4000</v>
      </c>
      <c r="BC18" s="10">
        <f t="shared" si="2"/>
        <v>704.00000000000011</v>
      </c>
      <c r="BD18" s="11">
        <f t="shared" si="3"/>
        <v>3200</v>
      </c>
      <c r="BE18" s="12">
        <f t="shared" si="4"/>
        <v>96</v>
      </c>
      <c r="BF18" s="9">
        <v>250</v>
      </c>
      <c r="BG18" s="13">
        <f t="shared" si="5"/>
        <v>81.25</v>
      </c>
      <c r="BH18" s="13"/>
      <c r="BI18" s="14"/>
      <c r="BJ18" s="9">
        <f t="shared" si="6"/>
        <v>18.75</v>
      </c>
      <c r="BK18" t="s">
        <v>159</v>
      </c>
      <c r="BL18" t="s">
        <v>159</v>
      </c>
      <c r="BM18" t="s">
        <v>159</v>
      </c>
      <c r="BN18" t="s">
        <v>159</v>
      </c>
      <c r="BO18">
        <v>566</v>
      </c>
      <c r="BP18">
        <v>566</v>
      </c>
      <c r="BQ18">
        <v>4350</v>
      </c>
      <c r="BR18">
        <v>1000</v>
      </c>
      <c r="BS18">
        <v>21.75</v>
      </c>
      <c r="BT18">
        <v>1.63</v>
      </c>
      <c r="BU18">
        <v>0</v>
      </c>
      <c r="BV18">
        <v>4326.6188000000002</v>
      </c>
      <c r="BW18">
        <v>0</v>
      </c>
      <c r="BX18" t="s">
        <v>159</v>
      </c>
      <c r="BY18" t="s">
        <v>159</v>
      </c>
      <c r="BZ18">
        <v>0</v>
      </c>
      <c r="CA18">
        <v>0</v>
      </c>
      <c r="CB18" t="s">
        <v>167</v>
      </c>
      <c r="CC18">
        <v>8.6999999999999993</v>
      </c>
      <c r="CD18" t="s">
        <v>159</v>
      </c>
      <c r="CE18">
        <v>0</v>
      </c>
      <c r="CF18">
        <v>0</v>
      </c>
      <c r="CG18" t="s">
        <v>159</v>
      </c>
      <c r="CH18">
        <v>0</v>
      </c>
      <c r="CI18">
        <v>0.2</v>
      </c>
      <c r="CJ18">
        <v>8.6999999999999993</v>
      </c>
      <c r="CK18" t="s">
        <v>159</v>
      </c>
      <c r="CL18" t="s">
        <v>159</v>
      </c>
      <c r="CM18" t="s">
        <v>159</v>
      </c>
      <c r="CN18" t="s">
        <v>159</v>
      </c>
      <c r="CO18">
        <v>0</v>
      </c>
      <c r="CP18" t="s">
        <v>147</v>
      </c>
      <c r="CQ18">
        <v>30</v>
      </c>
      <c r="CR18">
        <v>2.61</v>
      </c>
      <c r="CS18">
        <v>0.2</v>
      </c>
      <c r="CT18">
        <v>4347.1899999999996</v>
      </c>
      <c r="CU18" t="s">
        <v>168</v>
      </c>
      <c r="CV18">
        <v>25</v>
      </c>
      <c r="CW18">
        <v>2.1749999999999998</v>
      </c>
      <c r="CX18">
        <v>0.16</v>
      </c>
      <c r="CY18" t="s">
        <v>169</v>
      </c>
      <c r="CZ18">
        <v>7.5</v>
      </c>
      <c r="DA18">
        <v>0.65249999999999997</v>
      </c>
      <c r="DB18">
        <v>0.05</v>
      </c>
      <c r="DC18" t="s">
        <v>163</v>
      </c>
      <c r="DD18">
        <v>7.5</v>
      </c>
      <c r="DE18">
        <v>0.65249999999999997</v>
      </c>
      <c r="DF18">
        <v>0.05</v>
      </c>
      <c r="DG18">
        <v>0</v>
      </c>
      <c r="DH18">
        <v>0</v>
      </c>
      <c r="DI18">
        <v>0</v>
      </c>
      <c r="DJ18" t="s">
        <v>168</v>
      </c>
      <c r="DK18">
        <v>5</v>
      </c>
      <c r="DL18">
        <v>0.435</v>
      </c>
      <c r="DM18">
        <v>0.03</v>
      </c>
      <c r="DN18" t="s">
        <v>168</v>
      </c>
      <c r="DO18">
        <v>25</v>
      </c>
      <c r="DP18">
        <v>2.1749999999999998</v>
      </c>
      <c r="DQ18">
        <v>0.16</v>
      </c>
      <c r="DR18" t="s">
        <v>159</v>
      </c>
      <c r="DS18">
        <v>0</v>
      </c>
      <c r="DT18">
        <v>0</v>
      </c>
      <c r="DU18" t="s">
        <v>159</v>
      </c>
      <c r="DV18">
        <v>0</v>
      </c>
      <c r="DW18">
        <v>0</v>
      </c>
      <c r="DX18" t="s">
        <v>159</v>
      </c>
      <c r="DY18" t="s">
        <v>159</v>
      </c>
      <c r="DZ18" t="s">
        <v>159</v>
      </c>
      <c r="EA18" t="s">
        <v>159</v>
      </c>
      <c r="EB18">
        <v>0</v>
      </c>
      <c r="EC18">
        <v>0</v>
      </c>
      <c r="ED18">
        <v>13.05</v>
      </c>
      <c r="EE18">
        <v>0.98</v>
      </c>
      <c r="EF18">
        <v>2.0020566090040005E+19</v>
      </c>
      <c r="EG18">
        <v>3.0040567E+19</v>
      </c>
      <c r="EH18" t="s">
        <v>284</v>
      </c>
      <c r="EI18" t="s">
        <v>284</v>
      </c>
      <c r="EJ18" t="s">
        <v>285</v>
      </c>
      <c r="EK18" t="s">
        <v>286</v>
      </c>
      <c r="EL18" t="s">
        <v>171</v>
      </c>
      <c r="EM18" t="s">
        <v>159</v>
      </c>
      <c r="EN18" t="s">
        <v>159</v>
      </c>
      <c r="EO18" t="s">
        <v>159</v>
      </c>
      <c r="EP18" t="s">
        <v>159</v>
      </c>
      <c r="EQ18" t="s">
        <v>159</v>
      </c>
      <c r="ER18" t="s">
        <v>159</v>
      </c>
      <c r="ES18" t="s">
        <v>159</v>
      </c>
      <c r="ET18" t="s">
        <v>159</v>
      </c>
      <c r="EU18" t="s">
        <v>159</v>
      </c>
      <c r="EV18">
        <v>4347.1899999999996</v>
      </c>
      <c r="EW18">
        <v>0</v>
      </c>
      <c r="EX18">
        <v>0</v>
      </c>
      <c r="EY18" t="s">
        <v>159</v>
      </c>
      <c r="EZ18" t="s">
        <v>172</v>
      </c>
      <c r="FA18" t="s">
        <v>159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9869259496</v>
      </c>
      <c r="D19" t="s">
        <v>146</v>
      </c>
      <c r="E19" t="s">
        <v>147</v>
      </c>
      <c r="F19" s="4" t="s">
        <v>148</v>
      </c>
      <c r="G19" t="s">
        <v>149</v>
      </c>
      <c r="H19" t="s">
        <v>150</v>
      </c>
      <c r="I19" t="s">
        <v>151</v>
      </c>
      <c r="J19" t="s">
        <v>152</v>
      </c>
      <c r="K19" t="s">
        <v>153</v>
      </c>
      <c r="L19" s="3">
        <v>0.5</v>
      </c>
      <c r="M19" s="3">
        <v>4350</v>
      </c>
      <c r="N19" t="s">
        <v>154</v>
      </c>
      <c r="O19" t="s">
        <v>155</v>
      </c>
      <c r="P19" t="s">
        <v>295</v>
      </c>
      <c r="Q19">
        <v>35068</v>
      </c>
      <c r="R19">
        <v>391160</v>
      </c>
      <c r="S19" s="4" t="s">
        <v>157</v>
      </c>
      <c r="T19" t="s">
        <v>144</v>
      </c>
      <c r="U19">
        <v>2626530006</v>
      </c>
      <c r="V19" t="s">
        <v>296</v>
      </c>
      <c r="W19" t="s">
        <v>296</v>
      </c>
      <c r="X19">
        <v>4379097</v>
      </c>
      <c r="Y19">
        <v>0</v>
      </c>
      <c r="Z19" t="s">
        <v>159</v>
      </c>
      <c r="AA19">
        <v>9869259496</v>
      </c>
      <c r="AB19">
        <v>123</v>
      </c>
      <c r="AC19" t="s">
        <v>160</v>
      </c>
      <c r="AD19" t="s">
        <v>161</v>
      </c>
      <c r="AE19" t="s">
        <v>162</v>
      </c>
      <c r="AF19" t="s">
        <v>152</v>
      </c>
      <c r="AG19">
        <v>5999</v>
      </c>
      <c r="AH19">
        <v>44</v>
      </c>
      <c r="AI19" t="s">
        <v>159</v>
      </c>
      <c r="AJ19">
        <v>200185</v>
      </c>
      <c r="AK19" t="s">
        <v>159</v>
      </c>
      <c r="AL19" t="s">
        <v>163</v>
      </c>
      <c r="AM19" t="s">
        <v>297</v>
      </c>
      <c r="AN19">
        <v>566</v>
      </c>
      <c r="AO19">
        <v>391160</v>
      </c>
      <c r="AP19">
        <v>566</v>
      </c>
      <c r="AQ19">
        <v>9869259496</v>
      </c>
      <c r="AR19">
        <v>9869259496</v>
      </c>
      <c r="AS19" t="s">
        <v>154</v>
      </c>
      <c r="AT19" t="s">
        <v>165</v>
      </c>
      <c r="AU19" t="s">
        <v>159</v>
      </c>
      <c r="AV19" t="s">
        <v>166</v>
      </c>
      <c r="AW19" s="3">
        <v>0.5</v>
      </c>
      <c r="AX19">
        <v>4350</v>
      </c>
      <c r="AY19">
        <v>4350</v>
      </c>
      <c r="AZ19" s="9">
        <f t="shared" si="0"/>
        <v>4350</v>
      </c>
      <c r="BA19" s="9">
        <v>350</v>
      </c>
      <c r="BB19" s="9">
        <f t="shared" si="1"/>
        <v>4000</v>
      </c>
      <c r="BC19" s="10">
        <f t="shared" si="2"/>
        <v>704.00000000000011</v>
      </c>
      <c r="BD19" s="11">
        <f t="shared" si="3"/>
        <v>3200</v>
      </c>
      <c r="BE19" s="12">
        <f t="shared" si="4"/>
        <v>96</v>
      </c>
      <c r="BF19" s="9">
        <v>250</v>
      </c>
      <c r="BG19" s="13">
        <f t="shared" si="5"/>
        <v>81.25</v>
      </c>
      <c r="BH19" s="13"/>
      <c r="BI19" s="14"/>
      <c r="BJ19" s="9">
        <f t="shared" si="6"/>
        <v>18.75</v>
      </c>
      <c r="BK19" t="s">
        <v>159</v>
      </c>
      <c r="BL19" t="s">
        <v>159</v>
      </c>
      <c r="BM19" t="s">
        <v>159</v>
      </c>
      <c r="BN19" t="s">
        <v>159</v>
      </c>
      <c r="BO19">
        <v>566</v>
      </c>
      <c r="BP19">
        <v>566</v>
      </c>
      <c r="BQ19">
        <v>4350</v>
      </c>
      <c r="BR19">
        <v>1000</v>
      </c>
      <c r="BS19">
        <v>21.75</v>
      </c>
      <c r="BT19">
        <v>1.63</v>
      </c>
      <c r="BU19">
        <v>0</v>
      </c>
      <c r="BV19">
        <v>4326.6188000000002</v>
      </c>
      <c r="BW19">
        <v>0</v>
      </c>
      <c r="BX19" t="s">
        <v>159</v>
      </c>
      <c r="BY19" t="s">
        <v>159</v>
      </c>
      <c r="BZ19">
        <v>0</v>
      </c>
      <c r="CA19">
        <v>0</v>
      </c>
      <c r="CB19" t="s">
        <v>167</v>
      </c>
      <c r="CC19">
        <v>8.6999999999999993</v>
      </c>
      <c r="CD19" t="s">
        <v>159</v>
      </c>
      <c r="CE19">
        <v>0</v>
      </c>
      <c r="CF19">
        <v>0</v>
      </c>
      <c r="CG19" t="s">
        <v>159</v>
      </c>
      <c r="CH19">
        <v>0</v>
      </c>
      <c r="CI19">
        <v>0.2</v>
      </c>
      <c r="CJ19">
        <v>8.6999999999999993</v>
      </c>
      <c r="CK19" t="s">
        <v>159</v>
      </c>
      <c r="CL19" t="s">
        <v>159</v>
      </c>
      <c r="CM19" t="s">
        <v>159</v>
      </c>
      <c r="CN19" t="s">
        <v>159</v>
      </c>
      <c r="CO19">
        <v>0</v>
      </c>
      <c r="CP19" t="s">
        <v>147</v>
      </c>
      <c r="CQ19">
        <v>30</v>
      </c>
      <c r="CR19">
        <v>2.61</v>
      </c>
      <c r="CS19">
        <v>0.2</v>
      </c>
      <c r="CT19">
        <v>4347.1899999999996</v>
      </c>
      <c r="CU19" t="s">
        <v>168</v>
      </c>
      <c r="CV19">
        <v>25</v>
      </c>
      <c r="CW19">
        <v>2.1749999999999998</v>
      </c>
      <c r="CX19">
        <v>0.16</v>
      </c>
      <c r="CY19" t="s">
        <v>169</v>
      </c>
      <c r="CZ19">
        <v>7.5</v>
      </c>
      <c r="DA19">
        <v>0.65249999999999997</v>
      </c>
      <c r="DB19">
        <v>0.05</v>
      </c>
      <c r="DC19" t="s">
        <v>163</v>
      </c>
      <c r="DD19">
        <v>7.5</v>
      </c>
      <c r="DE19">
        <v>0.65249999999999997</v>
      </c>
      <c r="DF19">
        <v>0.05</v>
      </c>
      <c r="DG19">
        <v>0</v>
      </c>
      <c r="DH19">
        <v>0</v>
      </c>
      <c r="DI19">
        <v>0</v>
      </c>
      <c r="DJ19" t="s">
        <v>168</v>
      </c>
      <c r="DK19">
        <v>5</v>
      </c>
      <c r="DL19">
        <v>0.435</v>
      </c>
      <c r="DM19">
        <v>0.03</v>
      </c>
      <c r="DN19" t="s">
        <v>168</v>
      </c>
      <c r="DO19">
        <v>25</v>
      </c>
      <c r="DP19">
        <v>2.1749999999999998</v>
      </c>
      <c r="DQ19">
        <v>0.16</v>
      </c>
      <c r="DR19" t="s">
        <v>159</v>
      </c>
      <c r="DS19">
        <v>0</v>
      </c>
      <c r="DT19">
        <v>0</v>
      </c>
      <c r="DU19" t="s">
        <v>159</v>
      </c>
      <c r="DV19">
        <v>0</v>
      </c>
      <c r="DW19">
        <v>0</v>
      </c>
      <c r="DX19" t="s">
        <v>159</v>
      </c>
      <c r="DY19" t="s">
        <v>159</v>
      </c>
      <c r="DZ19" t="s">
        <v>159</v>
      </c>
      <c r="EA19" t="s">
        <v>159</v>
      </c>
      <c r="EB19">
        <v>0</v>
      </c>
      <c r="EC19">
        <v>0</v>
      </c>
      <c r="ED19">
        <v>13.05</v>
      </c>
      <c r="EE19">
        <v>0.98</v>
      </c>
      <c r="EF19">
        <v>2.0020566090040005E+19</v>
      </c>
      <c r="EG19">
        <v>3.0040567E+19</v>
      </c>
      <c r="EH19" t="s">
        <v>296</v>
      </c>
      <c r="EI19" t="s">
        <v>296</v>
      </c>
      <c r="EJ19" t="s">
        <v>297</v>
      </c>
      <c r="EK19" t="s">
        <v>298</v>
      </c>
      <c r="EL19" t="s">
        <v>171</v>
      </c>
      <c r="EM19" t="s">
        <v>159</v>
      </c>
      <c r="EN19" t="s">
        <v>159</v>
      </c>
      <c r="EO19" t="s">
        <v>159</v>
      </c>
      <c r="EP19" t="s">
        <v>159</v>
      </c>
      <c r="EQ19" t="s">
        <v>159</v>
      </c>
      <c r="ER19" t="s">
        <v>159</v>
      </c>
      <c r="ES19" t="s">
        <v>159</v>
      </c>
      <c r="ET19" t="s">
        <v>159</v>
      </c>
      <c r="EU19" t="s">
        <v>159</v>
      </c>
      <c r="EV19">
        <v>4347.1899999999996</v>
      </c>
      <c r="EW19">
        <v>0</v>
      </c>
      <c r="EX19">
        <v>0</v>
      </c>
      <c r="EY19" t="s">
        <v>159</v>
      </c>
      <c r="EZ19" t="s">
        <v>172</v>
      </c>
      <c r="FA19" t="s">
        <v>159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9869305769</v>
      </c>
      <c r="D20" t="s">
        <v>146</v>
      </c>
      <c r="E20" t="s">
        <v>147</v>
      </c>
      <c r="F20" s="4" t="s">
        <v>148</v>
      </c>
      <c r="G20" t="s">
        <v>149</v>
      </c>
      <c r="H20" t="s">
        <v>150</v>
      </c>
      <c r="I20" t="s">
        <v>151</v>
      </c>
      <c r="J20" t="s">
        <v>152</v>
      </c>
      <c r="K20" t="s">
        <v>153</v>
      </c>
      <c r="L20" s="3">
        <v>0.5</v>
      </c>
      <c r="M20" s="3">
        <v>4350</v>
      </c>
      <c r="N20" t="s">
        <v>154</v>
      </c>
      <c r="O20" t="s">
        <v>155</v>
      </c>
      <c r="P20" t="s">
        <v>299</v>
      </c>
      <c r="Q20">
        <v>35068</v>
      </c>
      <c r="R20">
        <v>391769</v>
      </c>
      <c r="S20" s="4" t="s">
        <v>157</v>
      </c>
      <c r="T20" t="s">
        <v>144</v>
      </c>
      <c r="U20">
        <v>2626534914</v>
      </c>
      <c r="V20" t="s">
        <v>300</v>
      </c>
      <c r="W20" t="s">
        <v>300</v>
      </c>
      <c r="X20">
        <v>4379097</v>
      </c>
      <c r="Y20">
        <v>0</v>
      </c>
      <c r="Z20" t="s">
        <v>159</v>
      </c>
      <c r="AA20">
        <v>9869305769</v>
      </c>
      <c r="AB20">
        <v>123</v>
      </c>
      <c r="AC20" t="s">
        <v>160</v>
      </c>
      <c r="AD20" t="s">
        <v>161</v>
      </c>
      <c r="AE20" t="s">
        <v>162</v>
      </c>
      <c r="AF20" t="s">
        <v>152</v>
      </c>
      <c r="AG20">
        <v>5999</v>
      </c>
      <c r="AH20">
        <v>44</v>
      </c>
      <c r="AI20" t="s">
        <v>159</v>
      </c>
      <c r="AJ20">
        <v>200185</v>
      </c>
      <c r="AK20" t="s">
        <v>159</v>
      </c>
      <c r="AL20" t="s">
        <v>163</v>
      </c>
      <c r="AM20" t="s">
        <v>301</v>
      </c>
      <c r="AN20">
        <v>566</v>
      </c>
      <c r="AO20">
        <v>391769</v>
      </c>
      <c r="AP20">
        <v>566</v>
      </c>
      <c r="AQ20">
        <v>9869305769</v>
      </c>
      <c r="AR20">
        <v>9869305769</v>
      </c>
      <c r="AS20" t="s">
        <v>154</v>
      </c>
      <c r="AT20" t="s">
        <v>165</v>
      </c>
      <c r="AU20" t="s">
        <v>159</v>
      </c>
      <c r="AV20" t="s">
        <v>166</v>
      </c>
      <c r="AW20" s="3">
        <v>0.5</v>
      </c>
      <c r="AX20">
        <v>4350</v>
      </c>
      <c r="AY20">
        <v>4350</v>
      </c>
      <c r="AZ20" s="9">
        <f t="shared" si="0"/>
        <v>4350</v>
      </c>
      <c r="BA20" s="9">
        <v>350</v>
      </c>
      <c r="BB20" s="9">
        <f t="shared" si="1"/>
        <v>4000</v>
      </c>
      <c r="BC20" s="10">
        <f t="shared" si="2"/>
        <v>704.00000000000011</v>
      </c>
      <c r="BD20" s="11">
        <f t="shared" si="3"/>
        <v>3200</v>
      </c>
      <c r="BE20" s="12">
        <f t="shared" si="4"/>
        <v>96</v>
      </c>
      <c r="BF20" s="9">
        <v>250</v>
      </c>
      <c r="BG20" s="13">
        <f t="shared" si="5"/>
        <v>81.25</v>
      </c>
      <c r="BH20" s="13"/>
      <c r="BI20" s="14"/>
      <c r="BJ20" s="9">
        <f t="shared" si="6"/>
        <v>18.75</v>
      </c>
      <c r="BK20" t="s">
        <v>159</v>
      </c>
      <c r="BL20" t="s">
        <v>159</v>
      </c>
      <c r="BM20" t="s">
        <v>159</v>
      </c>
      <c r="BN20" t="s">
        <v>159</v>
      </c>
      <c r="BO20">
        <v>566</v>
      </c>
      <c r="BP20">
        <v>566</v>
      </c>
      <c r="BQ20">
        <v>4350</v>
      </c>
      <c r="BR20">
        <v>1000</v>
      </c>
      <c r="BS20">
        <v>21.75</v>
      </c>
      <c r="BT20">
        <v>1.63</v>
      </c>
      <c r="BU20">
        <v>0</v>
      </c>
      <c r="BV20">
        <v>4326.6188000000002</v>
      </c>
      <c r="BW20">
        <v>0</v>
      </c>
      <c r="BX20" t="s">
        <v>159</v>
      </c>
      <c r="BY20" t="s">
        <v>159</v>
      </c>
      <c r="BZ20">
        <v>0</v>
      </c>
      <c r="CA20">
        <v>0</v>
      </c>
      <c r="CB20" t="s">
        <v>167</v>
      </c>
      <c r="CC20">
        <v>8.6999999999999993</v>
      </c>
      <c r="CD20" t="s">
        <v>159</v>
      </c>
      <c r="CE20">
        <v>0</v>
      </c>
      <c r="CF20">
        <v>0</v>
      </c>
      <c r="CG20" t="s">
        <v>159</v>
      </c>
      <c r="CH20">
        <v>0</v>
      </c>
      <c r="CI20">
        <v>0.2</v>
      </c>
      <c r="CJ20">
        <v>8.6999999999999993</v>
      </c>
      <c r="CK20" t="s">
        <v>159</v>
      </c>
      <c r="CL20" t="s">
        <v>159</v>
      </c>
      <c r="CM20" t="s">
        <v>159</v>
      </c>
      <c r="CN20" t="s">
        <v>159</v>
      </c>
      <c r="CO20">
        <v>0</v>
      </c>
      <c r="CP20" t="s">
        <v>147</v>
      </c>
      <c r="CQ20">
        <v>30</v>
      </c>
      <c r="CR20">
        <v>2.61</v>
      </c>
      <c r="CS20">
        <v>0.2</v>
      </c>
      <c r="CT20">
        <v>4347.1899999999996</v>
      </c>
      <c r="CU20" t="s">
        <v>168</v>
      </c>
      <c r="CV20">
        <v>25</v>
      </c>
      <c r="CW20">
        <v>2.1749999999999998</v>
      </c>
      <c r="CX20">
        <v>0.16</v>
      </c>
      <c r="CY20" t="s">
        <v>169</v>
      </c>
      <c r="CZ20">
        <v>7.5</v>
      </c>
      <c r="DA20">
        <v>0.65249999999999997</v>
      </c>
      <c r="DB20">
        <v>0.05</v>
      </c>
      <c r="DC20" t="s">
        <v>163</v>
      </c>
      <c r="DD20">
        <v>7.5</v>
      </c>
      <c r="DE20">
        <v>0.65249999999999997</v>
      </c>
      <c r="DF20">
        <v>0.05</v>
      </c>
      <c r="DG20">
        <v>0</v>
      </c>
      <c r="DH20">
        <v>0</v>
      </c>
      <c r="DI20">
        <v>0</v>
      </c>
      <c r="DJ20" t="s">
        <v>168</v>
      </c>
      <c r="DK20">
        <v>5</v>
      </c>
      <c r="DL20">
        <v>0.435</v>
      </c>
      <c r="DM20">
        <v>0.03</v>
      </c>
      <c r="DN20" t="s">
        <v>168</v>
      </c>
      <c r="DO20">
        <v>25</v>
      </c>
      <c r="DP20">
        <v>2.1749999999999998</v>
      </c>
      <c r="DQ20">
        <v>0.16</v>
      </c>
      <c r="DR20" t="s">
        <v>159</v>
      </c>
      <c r="DS20">
        <v>0</v>
      </c>
      <c r="DT20">
        <v>0</v>
      </c>
      <c r="DU20" t="s">
        <v>159</v>
      </c>
      <c r="DV20">
        <v>0</v>
      </c>
      <c r="DW20">
        <v>0</v>
      </c>
      <c r="DX20" t="s">
        <v>159</v>
      </c>
      <c r="DY20" t="s">
        <v>159</v>
      </c>
      <c r="DZ20" t="s">
        <v>159</v>
      </c>
      <c r="EA20" t="s">
        <v>159</v>
      </c>
      <c r="EB20">
        <v>0</v>
      </c>
      <c r="EC20">
        <v>0</v>
      </c>
      <c r="ED20">
        <v>13.05</v>
      </c>
      <c r="EE20">
        <v>0.98</v>
      </c>
      <c r="EF20">
        <v>2.0020566090040005E+19</v>
      </c>
      <c r="EG20">
        <v>3.0040567E+19</v>
      </c>
      <c r="EH20" t="s">
        <v>300</v>
      </c>
      <c r="EI20" t="s">
        <v>300</v>
      </c>
      <c r="EJ20" t="s">
        <v>301</v>
      </c>
      <c r="EK20" t="s">
        <v>302</v>
      </c>
      <c r="EL20" t="s">
        <v>171</v>
      </c>
      <c r="EM20" t="s">
        <v>159</v>
      </c>
      <c r="EN20" t="s">
        <v>159</v>
      </c>
      <c r="EO20" t="s">
        <v>159</v>
      </c>
      <c r="EP20" t="s">
        <v>159</v>
      </c>
      <c r="EQ20" t="s">
        <v>159</v>
      </c>
      <c r="ER20" t="s">
        <v>159</v>
      </c>
      <c r="ES20" t="s">
        <v>159</v>
      </c>
      <c r="ET20" t="s">
        <v>159</v>
      </c>
      <c r="EU20" t="s">
        <v>159</v>
      </c>
      <c r="EV20">
        <v>4347.1899999999996</v>
      </c>
      <c r="EW20">
        <v>0</v>
      </c>
      <c r="EX20">
        <v>0</v>
      </c>
      <c r="EY20" t="s">
        <v>159</v>
      </c>
      <c r="EZ20" t="s">
        <v>172</v>
      </c>
      <c r="FA20" t="s">
        <v>159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9867820724</v>
      </c>
      <c r="D21" t="s">
        <v>146</v>
      </c>
      <c r="E21" t="s">
        <v>243</v>
      </c>
      <c r="F21" s="4" t="s">
        <v>181</v>
      </c>
      <c r="G21" t="s">
        <v>149</v>
      </c>
      <c r="H21" t="s">
        <v>150</v>
      </c>
      <c r="I21" t="s">
        <v>244</v>
      </c>
      <c r="J21" t="s">
        <v>152</v>
      </c>
      <c r="K21" t="s">
        <v>153</v>
      </c>
      <c r="L21" s="3">
        <v>0.5</v>
      </c>
      <c r="M21" s="3">
        <v>4350</v>
      </c>
      <c r="N21" t="s">
        <v>154</v>
      </c>
      <c r="O21" t="s">
        <v>245</v>
      </c>
      <c r="P21" t="s">
        <v>306</v>
      </c>
      <c r="Q21">
        <v>35067</v>
      </c>
      <c r="R21">
        <v>726928</v>
      </c>
      <c r="S21" s="4" t="s">
        <v>189</v>
      </c>
      <c r="T21" t="s">
        <v>144</v>
      </c>
      <c r="U21">
        <v>2626114845</v>
      </c>
      <c r="V21" t="s">
        <v>307</v>
      </c>
      <c r="W21" t="s">
        <v>307</v>
      </c>
      <c r="X21">
        <v>8769143</v>
      </c>
      <c r="Y21">
        <v>0</v>
      </c>
      <c r="Z21" t="s">
        <v>159</v>
      </c>
      <c r="AA21">
        <v>9867820724</v>
      </c>
      <c r="AB21">
        <v>123</v>
      </c>
      <c r="AC21" t="s">
        <v>160</v>
      </c>
      <c r="AD21" t="s">
        <v>161</v>
      </c>
      <c r="AE21" t="s">
        <v>162</v>
      </c>
      <c r="AF21" t="s">
        <v>152</v>
      </c>
      <c r="AG21">
        <v>5999</v>
      </c>
      <c r="AH21">
        <v>63</v>
      </c>
      <c r="AI21" t="s">
        <v>159</v>
      </c>
      <c r="AJ21">
        <v>200185</v>
      </c>
      <c r="AK21" t="s">
        <v>159</v>
      </c>
      <c r="AL21" t="s">
        <v>163</v>
      </c>
      <c r="AM21" t="s">
        <v>308</v>
      </c>
      <c r="AN21">
        <v>566</v>
      </c>
      <c r="AO21">
        <v>726928</v>
      </c>
      <c r="AP21">
        <v>566</v>
      </c>
      <c r="AQ21">
        <v>9867820724</v>
      </c>
      <c r="AR21">
        <v>9867820724</v>
      </c>
      <c r="AS21" t="s">
        <v>154</v>
      </c>
      <c r="AT21" t="s">
        <v>249</v>
      </c>
      <c r="AU21" t="s">
        <v>159</v>
      </c>
      <c r="AV21" t="s">
        <v>250</v>
      </c>
      <c r="AW21" s="3">
        <v>0.5</v>
      </c>
      <c r="AX21">
        <v>4350</v>
      </c>
      <c r="AY21">
        <v>4350</v>
      </c>
      <c r="AZ21" s="9">
        <f t="shared" si="0"/>
        <v>4350</v>
      </c>
      <c r="BA21" s="9">
        <v>350</v>
      </c>
      <c r="BB21" s="9">
        <f t="shared" si="1"/>
        <v>4000</v>
      </c>
      <c r="BC21" s="10">
        <f t="shared" si="2"/>
        <v>704.00000000000011</v>
      </c>
      <c r="BD21" s="11">
        <f t="shared" si="3"/>
        <v>3200</v>
      </c>
      <c r="BE21" s="12">
        <f t="shared" si="4"/>
        <v>96</v>
      </c>
      <c r="BF21" s="9">
        <v>250</v>
      </c>
      <c r="BG21" s="13">
        <f t="shared" si="5"/>
        <v>81.25</v>
      </c>
      <c r="BH21" s="13"/>
      <c r="BI21" s="14"/>
      <c r="BJ21" s="9">
        <f t="shared" si="6"/>
        <v>18.75</v>
      </c>
      <c r="BK21" t="s">
        <v>159</v>
      </c>
      <c r="BL21" t="s">
        <v>159</v>
      </c>
      <c r="BM21" t="s">
        <v>159</v>
      </c>
      <c r="BN21" t="s">
        <v>159</v>
      </c>
      <c r="BO21">
        <v>566</v>
      </c>
      <c r="BP21">
        <v>566</v>
      </c>
      <c r="BQ21">
        <v>4350</v>
      </c>
      <c r="BR21">
        <v>1000</v>
      </c>
      <c r="BS21">
        <v>21.75</v>
      </c>
      <c r="BT21">
        <v>1.63</v>
      </c>
      <c r="BU21">
        <v>0</v>
      </c>
      <c r="BV21">
        <v>4326.6188000000002</v>
      </c>
      <c r="BW21">
        <v>0</v>
      </c>
      <c r="BX21" t="s">
        <v>159</v>
      </c>
      <c r="BY21" t="s">
        <v>159</v>
      </c>
      <c r="BZ21">
        <v>0</v>
      </c>
      <c r="CA21">
        <v>0</v>
      </c>
      <c r="CB21" t="s">
        <v>167</v>
      </c>
      <c r="CC21">
        <v>8.6999999999999993</v>
      </c>
      <c r="CD21" t="s">
        <v>159</v>
      </c>
      <c r="CE21">
        <v>0</v>
      </c>
      <c r="CF21">
        <v>0</v>
      </c>
      <c r="CG21" t="s">
        <v>159</v>
      </c>
      <c r="CH21">
        <v>0</v>
      </c>
      <c r="CI21">
        <v>0.2</v>
      </c>
      <c r="CJ21">
        <v>8.6999999999999993</v>
      </c>
      <c r="CK21" t="s">
        <v>159</v>
      </c>
      <c r="CL21" t="s">
        <v>159</v>
      </c>
      <c r="CM21" t="s">
        <v>159</v>
      </c>
      <c r="CN21" t="s">
        <v>159</v>
      </c>
      <c r="CO21">
        <v>0</v>
      </c>
      <c r="CP21" t="s">
        <v>243</v>
      </c>
      <c r="CQ21">
        <v>30</v>
      </c>
      <c r="CR21">
        <v>2.61</v>
      </c>
      <c r="CS21">
        <v>0.2</v>
      </c>
      <c r="CT21">
        <v>4350.42</v>
      </c>
      <c r="CU21" t="s">
        <v>168</v>
      </c>
      <c r="CV21">
        <v>25</v>
      </c>
      <c r="CW21">
        <v>2.1749999999999998</v>
      </c>
      <c r="CX21">
        <v>0.16</v>
      </c>
      <c r="CY21" t="s">
        <v>169</v>
      </c>
      <c r="CZ21">
        <v>7.5</v>
      </c>
      <c r="DA21">
        <v>0.65249999999999997</v>
      </c>
      <c r="DB21">
        <v>0.05</v>
      </c>
      <c r="DC21" t="s">
        <v>163</v>
      </c>
      <c r="DD21">
        <v>7.5</v>
      </c>
      <c r="DE21">
        <v>0.65249999999999997</v>
      </c>
      <c r="DF21">
        <v>0.05</v>
      </c>
      <c r="DG21">
        <v>0</v>
      </c>
      <c r="DH21">
        <v>3</v>
      </c>
      <c r="DI21">
        <v>0.23</v>
      </c>
      <c r="DJ21" t="s">
        <v>168</v>
      </c>
      <c r="DK21">
        <v>5</v>
      </c>
      <c r="DL21">
        <v>0.435</v>
      </c>
      <c r="DM21">
        <v>0.03</v>
      </c>
      <c r="DN21" t="s">
        <v>168</v>
      </c>
      <c r="DO21">
        <v>25</v>
      </c>
      <c r="DP21">
        <v>2.1749999999999998</v>
      </c>
      <c r="DQ21">
        <v>0.16</v>
      </c>
      <c r="DR21" t="s">
        <v>159</v>
      </c>
      <c r="DS21">
        <v>0</v>
      </c>
      <c r="DT21">
        <v>0</v>
      </c>
      <c r="DU21" t="s">
        <v>159</v>
      </c>
      <c r="DV21">
        <v>0</v>
      </c>
      <c r="DW21">
        <v>0</v>
      </c>
      <c r="DX21" t="s">
        <v>159</v>
      </c>
      <c r="DY21" t="s">
        <v>159</v>
      </c>
      <c r="DZ21" t="s">
        <v>159</v>
      </c>
      <c r="EA21" t="s">
        <v>159</v>
      </c>
      <c r="EB21">
        <v>0</v>
      </c>
      <c r="EC21">
        <v>0</v>
      </c>
      <c r="ED21">
        <v>13.05</v>
      </c>
      <c r="EE21">
        <v>0.98</v>
      </c>
      <c r="EF21">
        <v>2.0020566090040005E+19</v>
      </c>
      <c r="EG21">
        <v>3.0040567E+19</v>
      </c>
      <c r="EH21" t="s">
        <v>307</v>
      </c>
      <c r="EI21" t="s">
        <v>307</v>
      </c>
      <c r="EJ21" t="s">
        <v>308</v>
      </c>
      <c r="EK21" t="s">
        <v>309</v>
      </c>
      <c r="EL21" t="s">
        <v>171</v>
      </c>
      <c r="EM21" t="s">
        <v>159</v>
      </c>
      <c r="EN21" t="s">
        <v>159</v>
      </c>
      <c r="EO21" t="s">
        <v>159</v>
      </c>
      <c r="EP21" t="s">
        <v>159</v>
      </c>
      <c r="EQ21" t="s">
        <v>159</v>
      </c>
      <c r="ER21" t="s">
        <v>159</v>
      </c>
      <c r="ES21" t="s">
        <v>159</v>
      </c>
      <c r="ET21" t="s">
        <v>159</v>
      </c>
      <c r="EU21" t="s">
        <v>159</v>
      </c>
      <c r="EV21">
        <v>4350.42</v>
      </c>
      <c r="EW21">
        <v>0</v>
      </c>
      <c r="EX21">
        <v>0</v>
      </c>
      <c r="EY21" t="s">
        <v>159</v>
      </c>
      <c r="EZ21" t="s">
        <v>172</v>
      </c>
      <c r="FA21" t="s">
        <v>159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9865929375</v>
      </c>
      <c r="D22" t="s">
        <v>146</v>
      </c>
      <c r="E22" t="s">
        <v>147</v>
      </c>
      <c r="F22" s="4" t="s">
        <v>181</v>
      </c>
      <c r="G22" t="s">
        <v>182</v>
      </c>
      <c r="H22" t="s">
        <v>183</v>
      </c>
      <c r="I22" t="s">
        <v>184</v>
      </c>
      <c r="J22" t="s">
        <v>185</v>
      </c>
      <c r="K22" t="s">
        <v>186</v>
      </c>
      <c r="L22" s="3">
        <v>0.5</v>
      </c>
      <c r="M22" s="3">
        <v>7350</v>
      </c>
      <c r="N22" t="s">
        <v>154</v>
      </c>
      <c r="O22" t="s">
        <v>187</v>
      </c>
      <c r="P22" t="s">
        <v>200</v>
      </c>
      <c r="Q22">
        <v>35066</v>
      </c>
      <c r="R22">
        <v>729805</v>
      </c>
      <c r="S22" s="4" t="s">
        <v>189</v>
      </c>
      <c r="T22" t="s">
        <v>144</v>
      </c>
      <c r="U22">
        <v>2625871294</v>
      </c>
      <c r="V22" t="s">
        <v>201</v>
      </c>
      <c r="W22" t="s">
        <v>201</v>
      </c>
      <c r="X22">
        <v>1608388</v>
      </c>
      <c r="Y22">
        <v>1001663</v>
      </c>
      <c r="Z22">
        <v>25559127</v>
      </c>
      <c r="AA22">
        <v>9865929375</v>
      </c>
      <c r="AB22">
        <v>815167</v>
      </c>
      <c r="AC22" t="s">
        <v>160</v>
      </c>
      <c r="AD22" t="s">
        <v>161</v>
      </c>
      <c r="AE22" t="s">
        <v>162</v>
      </c>
      <c r="AF22" t="s">
        <v>185</v>
      </c>
      <c r="AG22">
        <v>5999</v>
      </c>
      <c r="AH22">
        <v>63</v>
      </c>
      <c r="AI22" t="s">
        <v>159</v>
      </c>
      <c r="AJ22" t="s">
        <v>159</v>
      </c>
      <c r="AK22" t="s">
        <v>159</v>
      </c>
      <c r="AL22" t="s">
        <v>163</v>
      </c>
      <c r="AM22" t="s">
        <v>201</v>
      </c>
      <c r="AN22">
        <v>566</v>
      </c>
      <c r="AO22">
        <v>729805</v>
      </c>
      <c r="AP22">
        <v>566</v>
      </c>
      <c r="AQ22">
        <v>9865929375</v>
      </c>
      <c r="AR22">
        <v>9865929375</v>
      </c>
      <c r="AS22" t="s">
        <v>154</v>
      </c>
      <c r="AT22" t="s">
        <v>191</v>
      </c>
      <c r="AU22" t="s">
        <v>159</v>
      </c>
      <c r="AV22" t="s">
        <v>166</v>
      </c>
      <c r="AW22" s="3">
        <v>0.5</v>
      </c>
      <c r="AX22">
        <v>7350</v>
      </c>
      <c r="AY22">
        <v>7350</v>
      </c>
      <c r="AZ22" s="9">
        <f t="shared" si="0"/>
        <v>7350</v>
      </c>
      <c r="BA22" s="9">
        <v>350</v>
      </c>
      <c r="BB22" s="9">
        <f t="shared" si="1"/>
        <v>7000</v>
      </c>
      <c r="BC22" s="10">
        <f t="shared" si="2"/>
        <v>1232.0000000000002</v>
      </c>
      <c r="BD22" s="11">
        <f t="shared" si="3"/>
        <v>5600</v>
      </c>
      <c r="BE22" s="12">
        <f t="shared" si="4"/>
        <v>168</v>
      </c>
      <c r="BF22" s="9">
        <v>250</v>
      </c>
      <c r="BG22" s="13">
        <f t="shared" si="5"/>
        <v>81.25</v>
      </c>
      <c r="BH22" s="13"/>
      <c r="BI22" s="14"/>
      <c r="BJ22" s="9">
        <f t="shared" si="6"/>
        <v>18.75</v>
      </c>
      <c r="BK22" t="s">
        <v>159</v>
      </c>
      <c r="BL22" t="s">
        <v>159</v>
      </c>
      <c r="BM22" t="s">
        <v>159</v>
      </c>
      <c r="BN22" t="s">
        <v>159</v>
      </c>
      <c r="BO22">
        <v>566</v>
      </c>
      <c r="BP22">
        <v>566</v>
      </c>
      <c r="BQ22">
        <v>7350</v>
      </c>
      <c r="BR22">
        <v>1000</v>
      </c>
      <c r="BS22">
        <v>36.75</v>
      </c>
      <c r="BT22">
        <v>2.76</v>
      </c>
      <c r="BU22">
        <v>0</v>
      </c>
      <c r="BV22">
        <v>7310.4938000000002</v>
      </c>
      <c r="BW22">
        <v>0</v>
      </c>
      <c r="BX22" t="s">
        <v>159</v>
      </c>
      <c r="BY22" t="s">
        <v>159</v>
      </c>
      <c r="BZ22">
        <v>0</v>
      </c>
      <c r="CA22">
        <v>0</v>
      </c>
      <c r="CB22" t="s">
        <v>167</v>
      </c>
      <c r="CC22">
        <v>14.7</v>
      </c>
      <c r="CD22" t="s">
        <v>159</v>
      </c>
      <c r="CE22">
        <v>0</v>
      </c>
      <c r="CF22">
        <v>0</v>
      </c>
      <c r="CG22" t="s">
        <v>159</v>
      </c>
      <c r="CH22">
        <v>0</v>
      </c>
      <c r="CI22">
        <v>0.2</v>
      </c>
      <c r="CJ22">
        <v>14.7</v>
      </c>
      <c r="CK22" t="s">
        <v>159</v>
      </c>
      <c r="CL22" t="s">
        <v>159</v>
      </c>
      <c r="CM22" t="s">
        <v>159</v>
      </c>
      <c r="CN22" t="s">
        <v>159</v>
      </c>
      <c r="CO22">
        <v>0</v>
      </c>
      <c r="CP22" t="s">
        <v>147</v>
      </c>
      <c r="CQ22">
        <v>30</v>
      </c>
      <c r="CR22">
        <v>4.41</v>
      </c>
      <c r="CS22">
        <v>0.33</v>
      </c>
      <c r="CT22">
        <v>7345.26</v>
      </c>
      <c r="CU22" t="s">
        <v>168</v>
      </c>
      <c r="CV22">
        <v>25</v>
      </c>
      <c r="CW22">
        <v>3.6749999999999998</v>
      </c>
      <c r="CX22">
        <v>0.28000000000000003</v>
      </c>
      <c r="CY22" t="s">
        <v>168</v>
      </c>
      <c r="CZ22">
        <v>7.5</v>
      </c>
      <c r="DA22">
        <v>1.1025</v>
      </c>
      <c r="DB22">
        <v>0.08</v>
      </c>
      <c r="DC22" t="s">
        <v>163</v>
      </c>
      <c r="DD22">
        <v>7.5</v>
      </c>
      <c r="DE22">
        <v>1.1025</v>
      </c>
      <c r="DF22">
        <v>0.08</v>
      </c>
      <c r="DG22">
        <v>0</v>
      </c>
      <c r="DH22">
        <v>0</v>
      </c>
      <c r="DI22">
        <v>0</v>
      </c>
      <c r="DJ22" t="s">
        <v>168</v>
      </c>
      <c r="DK22">
        <v>5</v>
      </c>
      <c r="DL22">
        <v>0.73499999999999999</v>
      </c>
      <c r="DM22">
        <v>0.06</v>
      </c>
      <c r="DN22" t="s">
        <v>168</v>
      </c>
      <c r="DO22">
        <v>25</v>
      </c>
      <c r="DP22">
        <v>3.6749999999999998</v>
      </c>
      <c r="DQ22">
        <v>0.28000000000000003</v>
      </c>
      <c r="DR22" t="s">
        <v>159</v>
      </c>
      <c r="DS22">
        <v>0</v>
      </c>
      <c r="DT22">
        <v>0</v>
      </c>
      <c r="DU22" t="s">
        <v>159</v>
      </c>
      <c r="DV22">
        <v>0</v>
      </c>
      <c r="DW22">
        <v>0</v>
      </c>
      <c r="DX22" t="s">
        <v>159</v>
      </c>
      <c r="DY22" t="s">
        <v>159</v>
      </c>
      <c r="DZ22" t="s">
        <v>159</v>
      </c>
      <c r="EA22" t="s">
        <v>159</v>
      </c>
      <c r="EB22">
        <v>0</v>
      </c>
      <c r="EC22">
        <v>0</v>
      </c>
      <c r="ED22">
        <v>22.05</v>
      </c>
      <c r="EE22">
        <v>1.65</v>
      </c>
      <c r="EF22">
        <v>2.0020566000040006E+19</v>
      </c>
      <c r="EG22">
        <v>3.0040567E+19</v>
      </c>
      <c r="EH22" t="s">
        <v>202</v>
      </c>
      <c r="EI22" t="s">
        <v>201</v>
      </c>
      <c r="EJ22" t="s">
        <v>159</v>
      </c>
      <c r="EK22" t="s">
        <v>159</v>
      </c>
      <c r="EL22" t="s">
        <v>126</v>
      </c>
      <c r="EM22" t="s">
        <v>159</v>
      </c>
      <c r="EN22" t="s">
        <v>159</v>
      </c>
      <c r="EO22" t="s">
        <v>159</v>
      </c>
      <c r="EP22" t="s">
        <v>159</v>
      </c>
      <c r="EQ22" t="s">
        <v>159</v>
      </c>
      <c r="ER22" t="s">
        <v>159</v>
      </c>
      <c r="ES22" t="s">
        <v>159</v>
      </c>
      <c r="ET22" t="s">
        <v>159</v>
      </c>
      <c r="EU22" t="s">
        <v>159</v>
      </c>
      <c r="EV22">
        <v>7345.26</v>
      </c>
      <c r="EW22">
        <v>0</v>
      </c>
      <c r="EX22">
        <v>0</v>
      </c>
      <c r="EY22" t="s">
        <v>159</v>
      </c>
      <c r="EZ22" t="s">
        <v>172</v>
      </c>
      <c r="FA22" t="s">
        <v>159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9865413326</v>
      </c>
      <c r="D23" t="s">
        <v>146</v>
      </c>
      <c r="E23" t="s">
        <v>147</v>
      </c>
      <c r="F23" s="4" t="s">
        <v>181</v>
      </c>
      <c r="G23" t="s">
        <v>182</v>
      </c>
      <c r="H23" t="s">
        <v>183</v>
      </c>
      <c r="I23" t="s">
        <v>184</v>
      </c>
      <c r="J23" t="s">
        <v>185</v>
      </c>
      <c r="K23" t="s">
        <v>186</v>
      </c>
      <c r="L23" s="3">
        <v>0.5</v>
      </c>
      <c r="M23" s="3">
        <v>7350</v>
      </c>
      <c r="N23" t="s">
        <v>154</v>
      </c>
      <c r="O23" t="s">
        <v>187</v>
      </c>
      <c r="P23" t="s">
        <v>209</v>
      </c>
      <c r="Q23">
        <v>35065</v>
      </c>
      <c r="R23">
        <v>322772</v>
      </c>
      <c r="S23" s="4" t="s">
        <v>189</v>
      </c>
      <c r="T23" t="s">
        <v>144</v>
      </c>
      <c r="U23">
        <v>2625791066</v>
      </c>
      <c r="V23" t="s">
        <v>210</v>
      </c>
      <c r="W23" t="s">
        <v>210</v>
      </c>
      <c r="X23">
        <v>3473575</v>
      </c>
      <c r="Y23">
        <v>1001652</v>
      </c>
      <c r="Z23">
        <v>25558869</v>
      </c>
      <c r="AA23">
        <v>9865413326</v>
      </c>
      <c r="AB23">
        <v>815167</v>
      </c>
      <c r="AC23" t="s">
        <v>160</v>
      </c>
      <c r="AD23" t="s">
        <v>161</v>
      </c>
      <c r="AE23" t="s">
        <v>162</v>
      </c>
      <c r="AF23" t="s">
        <v>185</v>
      </c>
      <c r="AG23">
        <v>5999</v>
      </c>
      <c r="AH23">
        <v>63</v>
      </c>
      <c r="AI23" t="s">
        <v>159</v>
      </c>
      <c r="AJ23" t="s">
        <v>159</v>
      </c>
      <c r="AK23" t="s">
        <v>159</v>
      </c>
      <c r="AL23" t="s">
        <v>163</v>
      </c>
      <c r="AM23" t="s">
        <v>210</v>
      </c>
      <c r="AN23">
        <v>566</v>
      </c>
      <c r="AO23">
        <v>322772</v>
      </c>
      <c r="AP23">
        <v>566</v>
      </c>
      <c r="AQ23">
        <v>9865413326</v>
      </c>
      <c r="AR23">
        <v>9865413326</v>
      </c>
      <c r="AS23" t="s">
        <v>154</v>
      </c>
      <c r="AT23" t="s">
        <v>191</v>
      </c>
      <c r="AU23" t="s">
        <v>159</v>
      </c>
      <c r="AV23" t="s">
        <v>166</v>
      </c>
      <c r="AW23" s="3">
        <v>0.5</v>
      </c>
      <c r="AX23">
        <v>7350</v>
      </c>
      <c r="AY23">
        <v>7350</v>
      </c>
      <c r="AZ23" s="9">
        <f t="shared" si="0"/>
        <v>7350</v>
      </c>
      <c r="BA23" s="9">
        <v>350</v>
      </c>
      <c r="BB23" s="9">
        <f t="shared" si="1"/>
        <v>7000</v>
      </c>
      <c r="BC23" s="10">
        <f t="shared" si="2"/>
        <v>1232.0000000000002</v>
      </c>
      <c r="BD23" s="11">
        <f t="shared" si="3"/>
        <v>5600</v>
      </c>
      <c r="BE23" s="12">
        <f t="shared" si="4"/>
        <v>168</v>
      </c>
      <c r="BF23" s="9">
        <v>250</v>
      </c>
      <c r="BG23" s="13">
        <f t="shared" si="5"/>
        <v>81.25</v>
      </c>
      <c r="BH23" s="13"/>
      <c r="BI23" s="14"/>
      <c r="BJ23" s="9">
        <f t="shared" si="6"/>
        <v>18.75</v>
      </c>
      <c r="BK23" t="s">
        <v>159</v>
      </c>
      <c r="BL23" t="s">
        <v>159</v>
      </c>
      <c r="BM23" t="s">
        <v>159</v>
      </c>
      <c r="BN23" t="s">
        <v>159</v>
      </c>
      <c r="BO23">
        <v>566</v>
      </c>
      <c r="BP23">
        <v>566</v>
      </c>
      <c r="BQ23">
        <v>7350</v>
      </c>
      <c r="BR23">
        <v>1000</v>
      </c>
      <c r="BS23">
        <v>36.75</v>
      </c>
      <c r="BT23">
        <v>2.76</v>
      </c>
      <c r="BU23">
        <v>0</v>
      </c>
      <c r="BV23">
        <v>7310.4938000000002</v>
      </c>
      <c r="BW23">
        <v>0</v>
      </c>
      <c r="BX23" t="s">
        <v>159</v>
      </c>
      <c r="BY23" t="s">
        <v>159</v>
      </c>
      <c r="BZ23">
        <v>0</v>
      </c>
      <c r="CA23">
        <v>0</v>
      </c>
      <c r="CB23" t="s">
        <v>167</v>
      </c>
      <c r="CC23">
        <v>14.7</v>
      </c>
      <c r="CD23" t="s">
        <v>159</v>
      </c>
      <c r="CE23">
        <v>0</v>
      </c>
      <c r="CF23">
        <v>0</v>
      </c>
      <c r="CG23" t="s">
        <v>159</v>
      </c>
      <c r="CH23">
        <v>0</v>
      </c>
      <c r="CI23">
        <v>0.2</v>
      </c>
      <c r="CJ23">
        <v>14.7</v>
      </c>
      <c r="CK23" t="s">
        <v>159</v>
      </c>
      <c r="CL23" t="s">
        <v>159</v>
      </c>
      <c r="CM23" t="s">
        <v>159</v>
      </c>
      <c r="CN23" t="s">
        <v>159</v>
      </c>
      <c r="CO23">
        <v>0</v>
      </c>
      <c r="CP23" t="s">
        <v>147</v>
      </c>
      <c r="CQ23">
        <v>30</v>
      </c>
      <c r="CR23">
        <v>4.41</v>
      </c>
      <c r="CS23">
        <v>0.33</v>
      </c>
      <c r="CT23">
        <v>7345.26</v>
      </c>
      <c r="CU23" t="s">
        <v>168</v>
      </c>
      <c r="CV23">
        <v>25</v>
      </c>
      <c r="CW23">
        <v>3.6749999999999998</v>
      </c>
      <c r="CX23">
        <v>0.28000000000000003</v>
      </c>
      <c r="CY23" t="s">
        <v>168</v>
      </c>
      <c r="CZ23">
        <v>7.5</v>
      </c>
      <c r="DA23">
        <v>1.1025</v>
      </c>
      <c r="DB23">
        <v>0.08</v>
      </c>
      <c r="DC23" t="s">
        <v>163</v>
      </c>
      <c r="DD23">
        <v>7.5</v>
      </c>
      <c r="DE23">
        <v>1.1025</v>
      </c>
      <c r="DF23">
        <v>0.08</v>
      </c>
      <c r="DG23">
        <v>0</v>
      </c>
      <c r="DH23">
        <v>0</v>
      </c>
      <c r="DI23">
        <v>0</v>
      </c>
      <c r="DJ23" t="s">
        <v>168</v>
      </c>
      <c r="DK23">
        <v>5</v>
      </c>
      <c r="DL23">
        <v>0.73499999999999999</v>
      </c>
      <c r="DM23">
        <v>0.06</v>
      </c>
      <c r="DN23" t="s">
        <v>168</v>
      </c>
      <c r="DO23">
        <v>25</v>
      </c>
      <c r="DP23">
        <v>3.6749999999999998</v>
      </c>
      <c r="DQ23">
        <v>0.28000000000000003</v>
      </c>
      <c r="DR23" t="s">
        <v>159</v>
      </c>
      <c r="DS23">
        <v>0</v>
      </c>
      <c r="DT23">
        <v>0</v>
      </c>
      <c r="DU23" t="s">
        <v>159</v>
      </c>
      <c r="DV23">
        <v>0</v>
      </c>
      <c r="DW23">
        <v>0</v>
      </c>
      <c r="DX23" t="s">
        <v>159</v>
      </c>
      <c r="DY23" t="s">
        <v>159</v>
      </c>
      <c r="DZ23" t="s">
        <v>159</v>
      </c>
      <c r="EA23" t="s">
        <v>159</v>
      </c>
      <c r="EB23">
        <v>0</v>
      </c>
      <c r="EC23">
        <v>0</v>
      </c>
      <c r="ED23">
        <v>22.05</v>
      </c>
      <c r="EE23">
        <v>1.65</v>
      </c>
      <c r="EF23">
        <v>2.0020566000040006E+19</v>
      </c>
      <c r="EG23">
        <v>3.0040567E+19</v>
      </c>
      <c r="EH23" t="s">
        <v>211</v>
      </c>
      <c r="EI23" t="s">
        <v>210</v>
      </c>
      <c r="EJ23" t="s">
        <v>159</v>
      </c>
      <c r="EK23" t="s">
        <v>159</v>
      </c>
      <c r="EL23" t="s">
        <v>126</v>
      </c>
      <c r="EM23" t="s">
        <v>159</v>
      </c>
      <c r="EN23" t="s">
        <v>159</v>
      </c>
      <c r="EO23" t="s">
        <v>159</v>
      </c>
      <c r="EP23" t="s">
        <v>159</v>
      </c>
      <c r="EQ23" t="s">
        <v>159</v>
      </c>
      <c r="ER23" t="s">
        <v>159</v>
      </c>
      <c r="ES23" t="s">
        <v>159</v>
      </c>
      <c r="ET23" t="s">
        <v>159</v>
      </c>
      <c r="EU23" t="s">
        <v>159</v>
      </c>
      <c r="EV23">
        <v>7345.26</v>
      </c>
      <c r="EW23">
        <v>0</v>
      </c>
      <c r="EX23">
        <v>0</v>
      </c>
      <c r="EY23" t="s">
        <v>159</v>
      </c>
      <c r="EZ23" t="s">
        <v>172</v>
      </c>
      <c r="FA23" t="s">
        <v>159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9867354901</v>
      </c>
      <c r="D24" t="s">
        <v>146</v>
      </c>
      <c r="E24" t="s">
        <v>230</v>
      </c>
      <c r="F24" s="4" t="s">
        <v>181</v>
      </c>
      <c r="G24" t="s">
        <v>182</v>
      </c>
      <c r="H24" t="s">
        <v>183</v>
      </c>
      <c r="I24" t="s">
        <v>184</v>
      </c>
      <c r="J24" t="s">
        <v>231</v>
      </c>
      <c r="K24" t="s">
        <v>186</v>
      </c>
      <c r="L24" s="3">
        <v>0.5</v>
      </c>
      <c r="M24" s="3">
        <v>7350</v>
      </c>
      <c r="N24" t="s">
        <v>154</v>
      </c>
      <c r="O24" t="s">
        <v>310</v>
      </c>
      <c r="P24" t="s">
        <v>311</v>
      </c>
      <c r="Q24">
        <v>35067</v>
      </c>
      <c r="R24" t="s">
        <v>312</v>
      </c>
      <c r="S24" s="4" t="s">
        <v>189</v>
      </c>
      <c r="T24" t="s">
        <v>144</v>
      </c>
      <c r="U24">
        <v>2626093508</v>
      </c>
      <c r="V24" t="s">
        <v>313</v>
      </c>
      <c r="W24" t="s">
        <v>313</v>
      </c>
      <c r="X24">
        <v>8769143</v>
      </c>
      <c r="Y24">
        <v>1001665</v>
      </c>
      <c r="Z24">
        <v>25560033</v>
      </c>
      <c r="AA24">
        <v>9867354901</v>
      </c>
      <c r="AB24">
        <v>815167</v>
      </c>
      <c r="AC24" t="s">
        <v>160</v>
      </c>
      <c r="AD24" t="s">
        <v>161</v>
      </c>
      <c r="AE24" t="s">
        <v>162</v>
      </c>
      <c r="AF24" t="s">
        <v>231</v>
      </c>
      <c r="AG24">
        <v>5999</v>
      </c>
      <c r="AH24">
        <v>63</v>
      </c>
      <c r="AI24" t="s">
        <v>159</v>
      </c>
      <c r="AJ24" t="s">
        <v>159</v>
      </c>
      <c r="AK24" t="s">
        <v>159</v>
      </c>
      <c r="AL24" t="s">
        <v>163</v>
      </c>
      <c r="AM24" t="s">
        <v>313</v>
      </c>
      <c r="AN24">
        <v>566</v>
      </c>
      <c r="AO24">
        <v>478163</v>
      </c>
      <c r="AP24">
        <v>566</v>
      </c>
      <c r="AQ24">
        <v>9867354901</v>
      </c>
      <c r="AR24">
        <v>9867354901</v>
      </c>
      <c r="AS24" t="s">
        <v>154</v>
      </c>
      <c r="AT24" t="s">
        <v>314</v>
      </c>
      <c r="AU24" t="s">
        <v>159</v>
      </c>
      <c r="AV24" t="s">
        <v>237</v>
      </c>
      <c r="AW24" s="3">
        <v>0.5</v>
      </c>
      <c r="AX24">
        <v>7350</v>
      </c>
      <c r="AY24">
        <v>7350</v>
      </c>
      <c r="AZ24" s="9">
        <f t="shared" si="0"/>
        <v>7350</v>
      </c>
      <c r="BA24" s="9">
        <v>350</v>
      </c>
      <c r="BB24" s="9">
        <f t="shared" si="1"/>
        <v>7000</v>
      </c>
      <c r="BC24" s="10">
        <f t="shared" si="2"/>
        <v>1232.0000000000002</v>
      </c>
      <c r="BD24" s="11">
        <f t="shared" si="3"/>
        <v>5600</v>
      </c>
      <c r="BE24" s="12">
        <f t="shared" si="4"/>
        <v>168</v>
      </c>
      <c r="BF24" s="9">
        <v>250</v>
      </c>
      <c r="BG24" s="13">
        <f t="shared" si="5"/>
        <v>81.25</v>
      </c>
      <c r="BH24" s="13"/>
      <c r="BI24" s="14"/>
      <c r="BJ24" s="9">
        <f t="shared" si="6"/>
        <v>18.75</v>
      </c>
      <c r="BK24" t="s">
        <v>159</v>
      </c>
      <c r="BL24" t="s">
        <v>159</v>
      </c>
      <c r="BM24" t="s">
        <v>159</v>
      </c>
      <c r="BN24" t="s">
        <v>159</v>
      </c>
      <c r="BO24">
        <v>566</v>
      </c>
      <c r="BP24">
        <v>566</v>
      </c>
      <c r="BQ24">
        <v>7350</v>
      </c>
      <c r="BR24">
        <v>1000</v>
      </c>
      <c r="BS24">
        <v>36.75</v>
      </c>
      <c r="BT24">
        <v>2.76</v>
      </c>
      <c r="BU24">
        <v>0</v>
      </c>
      <c r="BV24">
        <v>7310.4938000000002</v>
      </c>
      <c r="BW24">
        <v>0</v>
      </c>
      <c r="BX24" t="s">
        <v>159</v>
      </c>
      <c r="BY24" t="s">
        <v>159</v>
      </c>
      <c r="BZ24">
        <v>0</v>
      </c>
      <c r="CA24">
        <v>0</v>
      </c>
      <c r="CB24" t="s">
        <v>167</v>
      </c>
      <c r="CC24">
        <v>14.7</v>
      </c>
      <c r="CD24" t="s">
        <v>159</v>
      </c>
      <c r="CE24">
        <v>0</v>
      </c>
      <c r="CF24">
        <v>0</v>
      </c>
      <c r="CG24" t="s">
        <v>159</v>
      </c>
      <c r="CH24">
        <v>0</v>
      </c>
      <c r="CI24">
        <v>0.2</v>
      </c>
      <c r="CJ24">
        <v>14.7</v>
      </c>
      <c r="CK24" t="s">
        <v>159</v>
      </c>
      <c r="CL24" t="s">
        <v>159</v>
      </c>
      <c r="CM24" t="s">
        <v>159</v>
      </c>
      <c r="CN24" t="s">
        <v>159</v>
      </c>
      <c r="CO24">
        <v>0</v>
      </c>
      <c r="CP24" t="s">
        <v>230</v>
      </c>
      <c r="CQ24">
        <v>30</v>
      </c>
      <c r="CR24">
        <v>4.41</v>
      </c>
      <c r="CS24">
        <v>0.33</v>
      </c>
      <c r="CT24">
        <v>7350.64</v>
      </c>
      <c r="CU24" t="s">
        <v>168</v>
      </c>
      <c r="CV24">
        <v>25</v>
      </c>
      <c r="CW24">
        <v>3.6749999999999998</v>
      </c>
      <c r="CX24">
        <v>0.28000000000000003</v>
      </c>
      <c r="CY24" t="s">
        <v>168</v>
      </c>
      <c r="CZ24">
        <v>7.5</v>
      </c>
      <c r="DA24">
        <v>1.1025</v>
      </c>
      <c r="DB24">
        <v>0.08</v>
      </c>
      <c r="DC24" t="s">
        <v>163</v>
      </c>
      <c r="DD24">
        <v>7.5</v>
      </c>
      <c r="DE24">
        <v>1.1025</v>
      </c>
      <c r="DF24">
        <v>0.08</v>
      </c>
      <c r="DG24">
        <v>0</v>
      </c>
      <c r="DH24">
        <v>5</v>
      </c>
      <c r="DI24">
        <v>0.38</v>
      </c>
      <c r="DJ24" t="s">
        <v>168</v>
      </c>
      <c r="DK24">
        <v>5</v>
      </c>
      <c r="DL24">
        <v>0.73499999999999999</v>
      </c>
      <c r="DM24">
        <v>0.06</v>
      </c>
      <c r="DN24" t="s">
        <v>168</v>
      </c>
      <c r="DO24">
        <v>25</v>
      </c>
      <c r="DP24">
        <v>3.6749999999999998</v>
      </c>
      <c r="DQ24">
        <v>0.28000000000000003</v>
      </c>
      <c r="DR24" t="s">
        <v>159</v>
      </c>
      <c r="DS24">
        <v>0</v>
      </c>
      <c r="DT24">
        <v>0</v>
      </c>
      <c r="DU24" t="s">
        <v>159</v>
      </c>
      <c r="DV24">
        <v>0</v>
      </c>
      <c r="DW24">
        <v>0</v>
      </c>
      <c r="DX24" t="s">
        <v>159</v>
      </c>
      <c r="DY24" t="s">
        <v>159</v>
      </c>
      <c r="DZ24" t="s">
        <v>159</v>
      </c>
      <c r="EA24" t="s">
        <v>159</v>
      </c>
      <c r="EB24">
        <v>0</v>
      </c>
      <c r="EC24">
        <v>0</v>
      </c>
      <c r="ED24">
        <v>22.05</v>
      </c>
      <c r="EE24">
        <v>1.65</v>
      </c>
      <c r="EF24">
        <v>2.0020566000040006E+19</v>
      </c>
      <c r="EG24">
        <v>4.0010566E+19</v>
      </c>
      <c r="EH24" t="s">
        <v>315</v>
      </c>
      <c r="EI24" t="s">
        <v>313</v>
      </c>
      <c r="EJ24" t="s">
        <v>159</v>
      </c>
      <c r="EK24" t="s">
        <v>159</v>
      </c>
      <c r="EL24" t="s">
        <v>126</v>
      </c>
      <c r="EM24" t="s">
        <v>159</v>
      </c>
      <c r="EN24" t="s">
        <v>159</v>
      </c>
      <c r="EO24" t="s">
        <v>159</v>
      </c>
      <c r="EP24" t="s">
        <v>159</v>
      </c>
      <c r="EQ24" t="s">
        <v>159</v>
      </c>
      <c r="ER24" t="s">
        <v>159</v>
      </c>
      <c r="ES24" t="s">
        <v>159</v>
      </c>
      <c r="ET24" t="s">
        <v>159</v>
      </c>
      <c r="EU24" t="s">
        <v>159</v>
      </c>
      <c r="EV24">
        <v>7350.64</v>
      </c>
      <c r="EW24">
        <v>0</v>
      </c>
      <c r="EX24">
        <v>0</v>
      </c>
      <c r="EY24" t="s">
        <v>159</v>
      </c>
      <c r="EZ24" t="s">
        <v>172</v>
      </c>
      <c r="FA24" t="s">
        <v>159</v>
      </c>
      <c r="FB24">
        <v>0</v>
      </c>
      <c r="FC24">
        <v>0</v>
      </c>
    </row>
    <row r="25" spans="1:159" x14ac:dyDescent="0.25">
      <c r="A25" t="s">
        <v>144</v>
      </c>
      <c r="B25" t="s">
        <v>145</v>
      </c>
      <c r="C25">
        <v>9865903253</v>
      </c>
      <c r="D25" t="s">
        <v>146</v>
      </c>
      <c r="E25" t="s">
        <v>147</v>
      </c>
      <c r="F25" s="4" t="s">
        <v>181</v>
      </c>
      <c r="G25" t="s">
        <v>182</v>
      </c>
      <c r="H25" t="s">
        <v>183</v>
      </c>
      <c r="I25" t="s">
        <v>184</v>
      </c>
      <c r="J25" t="s">
        <v>185</v>
      </c>
      <c r="K25" t="s">
        <v>186</v>
      </c>
      <c r="L25" s="3">
        <v>0.5</v>
      </c>
      <c r="M25" s="3">
        <v>31350</v>
      </c>
      <c r="N25" t="s">
        <v>154</v>
      </c>
      <c r="O25" t="s">
        <v>187</v>
      </c>
      <c r="P25" t="s">
        <v>188</v>
      </c>
      <c r="Q25">
        <v>35065</v>
      </c>
      <c r="R25">
        <v>331392</v>
      </c>
      <c r="S25" s="4" t="s">
        <v>189</v>
      </c>
      <c r="T25" t="s">
        <v>144</v>
      </c>
      <c r="U25">
        <v>2625826807</v>
      </c>
      <c r="V25" t="s">
        <v>190</v>
      </c>
      <c r="W25" t="s">
        <v>190</v>
      </c>
      <c r="X25">
        <v>5647706</v>
      </c>
      <c r="Y25">
        <v>1001662</v>
      </c>
      <c r="Z25">
        <v>25559111</v>
      </c>
      <c r="AA25">
        <v>9865903253</v>
      </c>
      <c r="AB25">
        <v>815167</v>
      </c>
      <c r="AC25" t="s">
        <v>160</v>
      </c>
      <c r="AD25" t="s">
        <v>161</v>
      </c>
      <c r="AE25" t="s">
        <v>162</v>
      </c>
      <c r="AF25" t="s">
        <v>185</v>
      </c>
      <c r="AG25">
        <v>5999</v>
      </c>
      <c r="AH25">
        <v>63</v>
      </c>
      <c r="AI25" t="s">
        <v>159</v>
      </c>
      <c r="AJ25" t="s">
        <v>159</v>
      </c>
      <c r="AK25" t="s">
        <v>159</v>
      </c>
      <c r="AL25" t="s">
        <v>163</v>
      </c>
      <c r="AM25" t="s">
        <v>190</v>
      </c>
      <c r="AN25">
        <v>566</v>
      </c>
      <c r="AO25">
        <v>331392</v>
      </c>
      <c r="AP25">
        <v>566</v>
      </c>
      <c r="AQ25">
        <v>9865903253</v>
      </c>
      <c r="AR25">
        <v>9865903253</v>
      </c>
      <c r="AS25" t="s">
        <v>154</v>
      </c>
      <c r="AT25" t="s">
        <v>191</v>
      </c>
      <c r="AU25" t="s">
        <v>159</v>
      </c>
      <c r="AV25" t="s">
        <v>166</v>
      </c>
      <c r="AW25" s="3">
        <v>0.5</v>
      </c>
      <c r="AX25">
        <v>31350</v>
      </c>
      <c r="AY25">
        <v>31350</v>
      </c>
      <c r="AZ25" s="9">
        <f t="shared" si="0"/>
        <v>30350</v>
      </c>
      <c r="BA25" s="9">
        <v>350</v>
      </c>
      <c r="BB25" s="9">
        <f t="shared" si="1"/>
        <v>30000</v>
      </c>
      <c r="BC25" s="10">
        <f t="shared" si="2"/>
        <v>5280.0000000000009</v>
      </c>
      <c r="BD25" s="11">
        <f t="shared" si="3"/>
        <v>24000</v>
      </c>
      <c r="BE25" s="12">
        <f t="shared" si="4"/>
        <v>720</v>
      </c>
      <c r="BF25" s="9">
        <v>250</v>
      </c>
      <c r="BG25" s="13">
        <f t="shared" si="5"/>
        <v>81.25</v>
      </c>
      <c r="BH25" s="13">
        <v>1000</v>
      </c>
      <c r="BI25" s="14"/>
      <c r="BJ25" s="9">
        <f t="shared" si="6"/>
        <v>18.75</v>
      </c>
      <c r="BK25" t="s">
        <v>159</v>
      </c>
      <c r="BL25" t="s">
        <v>159</v>
      </c>
      <c r="BM25" t="s">
        <v>159</v>
      </c>
      <c r="BN25" t="s">
        <v>159</v>
      </c>
      <c r="BO25">
        <v>566</v>
      </c>
      <c r="BP25">
        <v>566</v>
      </c>
      <c r="BQ25">
        <v>31350</v>
      </c>
      <c r="BR25">
        <v>1000</v>
      </c>
      <c r="BS25">
        <v>156.75</v>
      </c>
      <c r="BT25">
        <v>11.76</v>
      </c>
      <c r="BU25">
        <v>0</v>
      </c>
      <c r="BV25">
        <v>31181.4938</v>
      </c>
      <c r="BW25">
        <v>0</v>
      </c>
      <c r="BX25" t="s">
        <v>159</v>
      </c>
      <c r="BY25" t="s">
        <v>159</v>
      </c>
      <c r="BZ25">
        <v>0</v>
      </c>
      <c r="CA25">
        <v>0</v>
      </c>
      <c r="CB25" t="s">
        <v>167</v>
      </c>
      <c r="CC25">
        <v>62.7</v>
      </c>
      <c r="CD25" t="s">
        <v>159</v>
      </c>
      <c r="CE25">
        <v>0</v>
      </c>
      <c r="CF25">
        <v>0</v>
      </c>
      <c r="CG25" t="s">
        <v>192</v>
      </c>
      <c r="CH25">
        <v>0</v>
      </c>
      <c r="CI25">
        <v>0.2</v>
      </c>
      <c r="CJ25">
        <v>62.7</v>
      </c>
      <c r="CK25" t="s">
        <v>159</v>
      </c>
      <c r="CL25" t="s">
        <v>192</v>
      </c>
      <c r="CM25" t="s">
        <v>159</v>
      </c>
      <c r="CN25" t="s">
        <v>159</v>
      </c>
      <c r="CO25">
        <v>0</v>
      </c>
      <c r="CP25" t="s">
        <v>147</v>
      </c>
      <c r="CQ25">
        <v>30</v>
      </c>
      <c r="CR25">
        <v>18.809999999999999</v>
      </c>
      <c r="CS25">
        <v>1.41</v>
      </c>
      <c r="CT25">
        <v>31329.78</v>
      </c>
      <c r="CU25" t="s">
        <v>168</v>
      </c>
      <c r="CV25">
        <v>25</v>
      </c>
      <c r="CW25">
        <v>15.675000000000001</v>
      </c>
      <c r="CX25">
        <v>1.18</v>
      </c>
      <c r="CY25" t="s">
        <v>168</v>
      </c>
      <c r="CZ25">
        <v>7.5</v>
      </c>
      <c r="DA25">
        <v>4.7024999999999997</v>
      </c>
      <c r="DB25">
        <v>0.35</v>
      </c>
      <c r="DC25" t="s">
        <v>163</v>
      </c>
      <c r="DD25">
        <v>7.5</v>
      </c>
      <c r="DE25">
        <v>4.7024999999999997</v>
      </c>
      <c r="DF25">
        <v>0.35</v>
      </c>
      <c r="DG25">
        <v>0</v>
      </c>
      <c r="DH25">
        <v>0</v>
      </c>
      <c r="DI25">
        <v>0</v>
      </c>
      <c r="DJ25" t="s">
        <v>168</v>
      </c>
      <c r="DK25">
        <v>5</v>
      </c>
      <c r="DL25">
        <v>3.1349999999999998</v>
      </c>
      <c r="DM25">
        <v>0.24</v>
      </c>
      <c r="DN25" t="s">
        <v>168</v>
      </c>
      <c r="DO25">
        <v>25</v>
      </c>
      <c r="DP25">
        <v>15.675000000000001</v>
      </c>
      <c r="DQ25">
        <v>1.18</v>
      </c>
      <c r="DR25" t="s">
        <v>159</v>
      </c>
      <c r="DS25">
        <v>0</v>
      </c>
      <c r="DT25">
        <v>0</v>
      </c>
      <c r="DU25" t="s">
        <v>159</v>
      </c>
      <c r="DV25">
        <v>0</v>
      </c>
      <c r="DW25">
        <v>0</v>
      </c>
      <c r="DX25" t="s">
        <v>159</v>
      </c>
      <c r="DY25" t="s">
        <v>159</v>
      </c>
      <c r="DZ25" t="s">
        <v>159</v>
      </c>
      <c r="EA25" t="s">
        <v>159</v>
      </c>
      <c r="EB25">
        <v>0</v>
      </c>
      <c r="EC25">
        <v>0</v>
      </c>
      <c r="ED25">
        <v>94.05</v>
      </c>
      <c r="EE25">
        <v>7.05</v>
      </c>
      <c r="EF25">
        <v>2.0020566000040006E+19</v>
      </c>
      <c r="EG25">
        <v>3.0040567E+19</v>
      </c>
      <c r="EH25" t="s">
        <v>193</v>
      </c>
      <c r="EI25" t="s">
        <v>190</v>
      </c>
      <c r="EJ25" t="s">
        <v>159</v>
      </c>
      <c r="EK25" t="s">
        <v>159</v>
      </c>
      <c r="EL25" t="s">
        <v>126</v>
      </c>
      <c r="EM25" t="s">
        <v>159</v>
      </c>
      <c r="EN25" t="s">
        <v>159</v>
      </c>
      <c r="EO25" t="s">
        <v>159</v>
      </c>
      <c r="EP25" t="s">
        <v>159</v>
      </c>
      <c r="EQ25" t="s">
        <v>159</v>
      </c>
      <c r="ER25" t="s">
        <v>159</v>
      </c>
      <c r="ES25" t="s">
        <v>159</v>
      </c>
      <c r="ET25" t="s">
        <v>159</v>
      </c>
      <c r="EU25" t="s">
        <v>159</v>
      </c>
      <c r="EV25">
        <v>31329.78</v>
      </c>
      <c r="EW25">
        <v>0</v>
      </c>
      <c r="EX25">
        <v>0</v>
      </c>
      <c r="EY25" t="s">
        <v>159</v>
      </c>
      <c r="EZ25" t="s">
        <v>172</v>
      </c>
      <c r="FA25" t="s">
        <v>159</v>
      </c>
      <c r="FB25">
        <v>0</v>
      </c>
      <c r="FC25">
        <v>0</v>
      </c>
    </row>
    <row r="26" spans="1:159" x14ac:dyDescent="0.25">
      <c r="A26" t="s">
        <v>144</v>
      </c>
      <c r="B26" t="s">
        <v>145</v>
      </c>
      <c r="C26">
        <v>9865832444</v>
      </c>
      <c r="D26" t="s">
        <v>146</v>
      </c>
      <c r="E26" t="s">
        <v>147</v>
      </c>
      <c r="F26" s="4" t="s">
        <v>181</v>
      </c>
      <c r="G26" t="s">
        <v>182</v>
      </c>
      <c r="H26" t="s">
        <v>183</v>
      </c>
      <c r="I26" t="s">
        <v>184</v>
      </c>
      <c r="J26" t="s">
        <v>185</v>
      </c>
      <c r="K26" t="s">
        <v>186</v>
      </c>
      <c r="L26" s="3">
        <v>0.5</v>
      </c>
      <c r="M26" s="3">
        <v>31350</v>
      </c>
      <c r="N26" t="s">
        <v>154</v>
      </c>
      <c r="O26" t="s">
        <v>187</v>
      </c>
      <c r="P26" t="s">
        <v>194</v>
      </c>
      <c r="Q26">
        <v>35065</v>
      </c>
      <c r="R26">
        <v>329987</v>
      </c>
      <c r="S26" s="4" t="s">
        <v>189</v>
      </c>
      <c r="T26" t="s">
        <v>144</v>
      </c>
      <c r="U26">
        <v>2625823333</v>
      </c>
      <c r="V26" t="s">
        <v>195</v>
      </c>
      <c r="W26" t="s">
        <v>195</v>
      </c>
      <c r="X26">
        <v>5413083</v>
      </c>
      <c r="Y26">
        <v>1001660</v>
      </c>
      <c r="Z26">
        <v>25559066</v>
      </c>
      <c r="AA26">
        <v>9865832444</v>
      </c>
      <c r="AB26">
        <v>815167</v>
      </c>
      <c r="AC26" t="s">
        <v>160</v>
      </c>
      <c r="AD26" t="s">
        <v>161</v>
      </c>
      <c r="AE26" t="s">
        <v>162</v>
      </c>
      <c r="AF26" t="s">
        <v>185</v>
      </c>
      <c r="AG26">
        <v>5999</v>
      </c>
      <c r="AH26">
        <v>63</v>
      </c>
      <c r="AI26" t="s">
        <v>159</v>
      </c>
      <c r="AJ26" t="s">
        <v>159</v>
      </c>
      <c r="AK26" t="s">
        <v>159</v>
      </c>
      <c r="AL26" t="s">
        <v>163</v>
      </c>
      <c r="AM26" t="s">
        <v>195</v>
      </c>
      <c r="AN26">
        <v>566</v>
      </c>
      <c r="AO26">
        <v>329987</v>
      </c>
      <c r="AP26">
        <v>566</v>
      </c>
      <c r="AQ26">
        <v>9865832444</v>
      </c>
      <c r="AR26">
        <v>9865832444</v>
      </c>
      <c r="AS26" t="s">
        <v>154</v>
      </c>
      <c r="AT26" t="s">
        <v>191</v>
      </c>
      <c r="AU26" t="s">
        <v>159</v>
      </c>
      <c r="AV26" t="s">
        <v>166</v>
      </c>
      <c r="AW26" s="3">
        <v>0.5</v>
      </c>
      <c r="AX26">
        <v>31350</v>
      </c>
      <c r="AY26">
        <v>31350</v>
      </c>
      <c r="AZ26" s="9">
        <f t="shared" si="0"/>
        <v>30350</v>
      </c>
      <c r="BA26" s="9">
        <v>350</v>
      </c>
      <c r="BB26" s="9">
        <f t="shared" si="1"/>
        <v>30000</v>
      </c>
      <c r="BC26" s="10">
        <f t="shared" si="2"/>
        <v>5280.0000000000009</v>
      </c>
      <c r="BD26" s="11">
        <f t="shared" si="3"/>
        <v>24000</v>
      </c>
      <c r="BE26" s="12">
        <f t="shared" si="4"/>
        <v>720</v>
      </c>
      <c r="BF26" s="9">
        <v>250</v>
      </c>
      <c r="BG26" s="13">
        <f t="shared" si="5"/>
        <v>81.25</v>
      </c>
      <c r="BH26" s="13">
        <v>1000</v>
      </c>
      <c r="BI26" s="14"/>
      <c r="BJ26" s="9">
        <f t="shared" si="6"/>
        <v>18.75</v>
      </c>
      <c r="BK26" t="s">
        <v>159</v>
      </c>
      <c r="BL26" t="s">
        <v>159</v>
      </c>
      <c r="BM26" t="s">
        <v>159</v>
      </c>
      <c r="BN26" t="s">
        <v>159</v>
      </c>
      <c r="BO26">
        <v>566</v>
      </c>
      <c r="BP26">
        <v>566</v>
      </c>
      <c r="BQ26">
        <v>31350</v>
      </c>
      <c r="BR26">
        <v>1000</v>
      </c>
      <c r="BS26">
        <v>156.75</v>
      </c>
      <c r="BT26">
        <v>11.76</v>
      </c>
      <c r="BU26">
        <v>0</v>
      </c>
      <c r="BV26">
        <v>31181.4938</v>
      </c>
      <c r="BW26">
        <v>0</v>
      </c>
      <c r="BX26" t="s">
        <v>159</v>
      </c>
      <c r="BY26" t="s">
        <v>159</v>
      </c>
      <c r="BZ26">
        <v>0</v>
      </c>
      <c r="CA26">
        <v>0</v>
      </c>
      <c r="CB26" t="s">
        <v>167</v>
      </c>
      <c r="CC26">
        <v>62.7</v>
      </c>
      <c r="CD26" t="s">
        <v>159</v>
      </c>
      <c r="CE26">
        <v>0</v>
      </c>
      <c r="CF26">
        <v>0</v>
      </c>
      <c r="CG26" t="s">
        <v>192</v>
      </c>
      <c r="CH26">
        <v>0</v>
      </c>
      <c r="CI26">
        <v>0.2</v>
      </c>
      <c r="CJ26">
        <v>62.7</v>
      </c>
      <c r="CK26" t="s">
        <v>159</v>
      </c>
      <c r="CL26" t="s">
        <v>192</v>
      </c>
      <c r="CM26" t="s">
        <v>159</v>
      </c>
      <c r="CN26" t="s">
        <v>159</v>
      </c>
      <c r="CO26">
        <v>0</v>
      </c>
      <c r="CP26" t="s">
        <v>147</v>
      </c>
      <c r="CQ26">
        <v>30</v>
      </c>
      <c r="CR26">
        <v>18.809999999999999</v>
      </c>
      <c r="CS26">
        <v>1.41</v>
      </c>
      <c r="CT26">
        <v>31329.78</v>
      </c>
      <c r="CU26" t="s">
        <v>168</v>
      </c>
      <c r="CV26">
        <v>25</v>
      </c>
      <c r="CW26">
        <v>15.675000000000001</v>
      </c>
      <c r="CX26">
        <v>1.18</v>
      </c>
      <c r="CY26" t="s">
        <v>168</v>
      </c>
      <c r="CZ26">
        <v>7.5</v>
      </c>
      <c r="DA26">
        <v>4.7024999999999997</v>
      </c>
      <c r="DB26">
        <v>0.35</v>
      </c>
      <c r="DC26" t="s">
        <v>163</v>
      </c>
      <c r="DD26">
        <v>7.5</v>
      </c>
      <c r="DE26">
        <v>4.7024999999999997</v>
      </c>
      <c r="DF26">
        <v>0.35</v>
      </c>
      <c r="DG26">
        <v>0</v>
      </c>
      <c r="DH26">
        <v>0</v>
      </c>
      <c r="DI26">
        <v>0</v>
      </c>
      <c r="DJ26" t="s">
        <v>168</v>
      </c>
      <c r="DK26">
        <v>5</v>
      </c>
      <c r="DL26">
        <v>3.1349999999999998</v>
      </c>
      <c r="DM26">
        <v>0.24</v>
      </c>
      <c r="DN26" t="s">
        <v>168</v>
      </c>
      <c r="DO26">
        <v>25</v>
      </c>
      <c r="DP26">
        <v>15.675000000000001</v>
      </c>
      <c r="DQ26">
        <v>1.18</v>
      </c>
      <c r="DR26" t="s">
        <v>159</v>
      </c>
      <c r="DS26">
        <v>0</v>
      </c>
      <c r="DT26">
        <v>0</v>
      </c>
      <c r="DU26" t="s">
        <v>159</v>
      </c>
      <c r="DV26">
        <v>0</v>
      </c>
      <c r="DW26">
        <v>0</v>
      </c>
      <c r="DX26" t="s">
        <v>159</v>
      </c>
      <c r="DY26" t="s">
        <v>159</v>
      </c>
      <c r="DZ26" t="s">
        <v>159</v>
      </c>
      <c r="EA26" t="s">
        <v>159</v>
      </c>
      <c r="EB26">
        <v>0</v>
      </c>
      <c r="EC26">
        <v>0</v>
      </c>
      <c r="ED26">
        <v>94.05</v>
      </c>
      <c r="EE26">
        <v>7.05</v>
      </c>
      <c r="EF26">
        <v>2.0020566000040006E+19</v>
      </c>
      <c r="EG26">
        <v>3.0040567E+19</v>
      </c>
      <c r="EH26" t="s">
        <v>196</v>
      </c>
      <c r="EI26" t="s">
        <v>195</v>
      </c>
      <c r="EJ26" t="s">
        <v>159</v>
      </c>
      <c r="EK26" t="s">
        <v>159</v>
      </c>
      <c r="EL26" t="s">
        <v>126</v>
      </c>
      <c r="EM26" t="s">
        <v>159</v>
      </c>
      <c r="EN26" t="s">
        <v>159</v>
      </c>
      <c r="EO26" t="s">
        <v>159</v>
      </c>
      <c r="EP26" t="s">
        <v>159</v>
      </c>
      <c r="EQ26" t="s">
        <v>159</v>
      </c>
      <c r="ER26" t="s">
        <v>159</v>
      </c>
      <c r="ES26" t="s">
        <v>159</v>
      </c>
      <c r="ET26" t="s">
        <v>159</v>
      </c>
      <c r="EU26" t="s">
        <v>159</v>
      </c>
      <c r="EV26">
        <v>31329.78</v>
      </c>
      <c r="EW26">
        <v>0</v>
      </c>
      <c r="EX26">
        <v>0</v>
      </c>
      <c r="EY26" t="s">
        <v>159</v>
      </c>
      <c r="EZ26" t="s">
        <v>172</v>
      </c>
      <c r="FA26" t="s">
        <v>159</v>
      </c>
      <c r="FB26">
        <v>0</v>
      </c>
      <c r="FC26">
        <v>0</v>
      </c>
    </row>
    <row r="27" spans="1:159" x14ac:dyDescent="0.25">
      <c r="A27" t="s">
        <v>144</v>
      </c>
      <c r="B27" t="s">
        <v>145</v>
      </c>
      <c r="C27">
        <v>9865864290</v>
      </c>
      <c r="D27" t="s">
        <v>146</v>
      </c>
      <c r="E27" t="s">
        <v>147</v>
      </c>
      <c r="F27" s="4" t="s">
        <v>181</v>
      </c>
      <c r="G27" t="s">
        <v>182</v>
      </c>
      <c r="H27" t="s">
        <v>183</v>
      </c>
      <c r="I27" t="s">
        <v>184</v>
      </c>
      <c r="J27" t="s">
        <v>185</v>
      </c>
      <c r="K27" t="s">
        <v>186</v>
      </c>
      <c r="L27" s="3">
        <v>0.5</v>
      </c>
      <c r="M27" s="3">
        <v>31350</v>
      </c>
      <c r="N27" t="s">
        <v>154</v>
      </c>
      <c r="O27" t="s">
        <v>187</v>
      </c>
      <c r="P27" t="s">
        <v>197</v>
      </c>
      <c r="Q27">
        <v>35065</v>
      </c>
      <c r="R27">
        <v>330624</v>
      </c>
      <c r="S27" s="4" t="s">
        <v>189</v>
      </c>
      <c r="T27" t="s">
        <v>144</v>
      </c>
      <c r="U27">
        <v>2625825058</v>
      </c>
      <c r="V27" t="s">
        <v>198</v>
      </c>
      <c r="W27" t="s">
        <v>198</v>
      </c>
      <c r="X27">
        <v>5413083</v>
      </c>
      <c r="Y27">
        <v>1001661</v>
      </c>
      <c r="Z27">
        <v>25559083</v>
      </c>
      <c r="AA27">
        <v>9865864290</v>
      </c>
      <c r="AB27">
        <v>815167</v>
      </c>
      <c r="AC27" t="s">
        <v>160</v>
      </c>
      <c r="AD27" t="s">
        <v>161</v>
      </c>
      <c r="AE27" t="s">
        <v>162</v>
      </c>
      <c r="AF27" t="s">
        <v>185</v>
      </c>
      <c r="AG27">
        <v>5999</v>
      </c>
      <c r="AH27">
        <v>63</v>
      </c>
      <c r="AI27" t="s">
        <v>159</v>
      </c>
      <c r="AJ27" t="s">
        <v>159</v>
      </c>
      <c r="AK27" t="s">
        <v>159</v>
      </c>
      <c r="AL27" t="s">
        <v>163</v>
      </c>
      <c r="AM27" t="s">
        <v>198</v>
      </c>
      <c r="AN27">
        <v>566</v>
      </c>
      <c r="AO27">
        <v>330624</v>
      </c>
      <c r="AP27">
        <v>566</v>
      </c>
      <c r="AQ27">
        <v>9865864290</v>
      </c>
      <c r="AR27">
        <v>9865864290</v>
      </c>
      <c r="AS27" t="s">
        <v>154</v>
      </c>
      <c r="AT27" t="s">
        <v>191</v>
      </c>
      <c r="AU27" t="s">
        <v>159</v>
      </c>
      <c r="AV27" t="s">
        <v>166</v>
      </c>
      <c r="AW27" s="3">
        <v>0.5</v>
      </c>
      <c r="AX27">
        <v>31350</v>
      </c>
      <c r="AY27">
        <v>31350</v>
      </c>
      <c r="AZ27" s="9">
        <f t="shared" si="0"/>
        <v>30350</v>
      </c>
      <c r="BA27" s="9">
        <v>350</v>
      </c>
      <c r="BB27" s="9">
        <f t="shared" si="1"/>
        <v>30000</v>
      </c>
      <c r="BC27" s="10">
        <f t="shared" si="2"/>
        <v>5280.0000000000009</v>
      </c>
      <c r="BD27" s="11">
        <f t="shared" si="3"/>
        <v>24000</v>
      </c>
      <c r="BE27" s="12">
        <f t="shared" si="4"/>
        <v>720</v>
      </c>
      <c r="BF27" s="9">
        <v>250</v>
      </c>
      <c r="BG27" s="13">
        <f t="shared" si="5"/>
        <v>81.25</v>
      </c>
      <c r="BH27" s="13">
        <v>1000</v>
      </c>
      <c r="BI27" s="14"/>
      <c r="BJ27" s="9">
        <f t="shared" si="6"/>
        <v>18.75</v>
      </c>
      <c r="BK27" t="s">
        <v>159</v>
      </c>
      <c r="BL27" t="s">
        <v>159</v>
      </c>
      <c r="BM27" t="s">
        <v>159</v>
      </c>
      <c r="BN27" t="s">
        <v>159</v>
      </c>
      <c r="BO27">
        <v>566</v>
      </c>
      <c r="BP27">
        <v>566</v>
      </c>
      <c r="BQ27">
        <v>31350</v>
      </c>
      <c r="BR27">
        <v>1000</v>
      </c>
      <c r="BS27">
        <v>156.75</v>
      </c>
      <c r="BT27">
        <v>11.76</v>
      </c>
      <c r="BU27">
        <v>0</v>
      </c>
      <c r="BV27">
        <v>31181.4938</v>
      </c>
      <c r="BW27">
        <v>0</v>
      </c>
      <c r="BX27" t="s">
        <v>159</v>
      </c>
      <c r="BY27" t="s">
        <v>159</v>
      </c>
      <c r="BZ27">
        <v>0</v>
      </c>
      <c r="CA27">
        <v>0</v>
      </c>
      <c r="CB27" t="s">
        <v>167</v>
      </c>
      <c r="CC27">
        <v>62.7</v>
      </c>
      <c r="CD27" t="s">
        <v>159</v>
      </c>
      <c r="CE27">
        <v>0</v>
      </c>
      <c r="CF27">
        <v>0</v>
      </c>
      <c r="CG27" t="s">
        <v>192</v>
      </c>
      <c r="CH27">
        <v>0</v>
      </c>
      <c r="CI27">
        <v>0.2</v>
      </c>
      <c r="CJ27">
        <v>62.7</v>
      </c>
      <c r="CK27" t="s">
        <v>159</v>
      </c>
      <c r="CL27" t="s">
        <v>192</v>
      </c>
      <c r="CM27" t="s">
        <v>159</v>
      </c>
      <c r="CN27" t="s">
        <v>159</v>
      </c>
      <c r="CO27">
        <v>0</v>
      </c>
      <c r="CP27" t="s">
        <v>147</v>
      </c>
      <c r="CQ27">
        <v>30</v>
      </c>
      <c r="CR27">
        <v>18.809999999999999</v>
      </c>
      <c r="CS27">
        <v>1.41</v>
      </c>
      <c r="CT27">
        <v>31329.78</v>
      </c>
      <c r="CU27" t="s">
        <v>168</v>
      </c>
      <c r="CV27">
        <v>25</v>
      </c>
      <c r="CW27">
        <v>15.675000000000001</v>
      </c>
      <c r="CX27">
        <v>1.18</v>
      </c>
      <c r="CY27" t="s">
        <v>168</v>
      </c>
      <c r="CZ27">
        <v>7.5</v>
      </c>
      <c r="DA27">
        <v>4.7024999999999997</v>
      </c>
      <c r="DB27">
        <v>0.35</v>
      </c>
      <c r="DC27" t="s">
        <v>163</v>
      </c>
      <c r="DD27">
        <v>7.5</v>
      </c>
      <c r="DE27">
        <v>4.7024999999999997</v>
      </c>
      <c r="DF27">
        <v>0.35</v>
      </c>
      <c r="DG27">
        <v>0</v>
      </c>
      <c r="DH27">
        <v>0</v>
      </c>
      <c r="DI27">
        <v>0</v>
      </c>
      <c r="DJ27" t="s">
        <v>168</v>
      </c>
      <c r="DK27">
        <v>5</v>
      </c>
      <c r="DL27">
        <v>3.1349999999999998</v>
      </c>
      <c r="DM27">
        <v>0.24</v>
      </c>
      <c r="DN27" t="s">
        <v>168</v>
      </c>
      <c r="DO27">
        <v>25</v>
      </c>
      <c r="DP27">
        <v>15.675000000000001</v>
      </c>
      <c r="DQ27">
        <v>1.18</v>
      </c>
      <c r="DR27" t="s">
        <v>159</v>
      </c>
      <c r="DS27">
        <v>0</v>
      </c>
      <c r="DT27">
        <v>0</v>
      </c>
      <c r="DU27" t="s">
        <v>159</v>
      </c>
      <c r="DV27">
        <v>0</v>
      </c>
      <c r="DW27">
        <v>0</v>
      </c>
      <c r="DX27" t="s">
        <v>159</v>
      </c>
      <c r="DY27" t="s">
        <v>159</v>
      </c>
      <c r="DZ27" t="s">
        <v>159</v>
      </c>
      <c r="EA27" t="s">
        <v>159</v>
      </c>
      <c r="EB27">
        <v>0</v>
      </c>
      <c r="EC27">
        <v>0</v>
      </c>
      <c r="ED27">
        <v>94.05</v>
      </c>
      <c r="EE27">
        <v>7.05</v>
      </c>
      <c r="EF27">
        <v>2.0020566000040006E+19</v>
      </c>
      <c r="EG27">
        <v>3.0040567E+19</v>
      </c>
      <c r="EH27" t="s">
        <v>199</v>
      </c>
      <c r="EI27" t="s">
        <v>198</v>
      </c>
      <c r="EJ27" t="s">
        <v>159</v>
      </c>
      <c r="EK27" t="s">
        <v>159</v>
      </c>
      <c r="EL27" t="s">
        <v>126</v>
      </c>
      <c r="EM27" t="s">
        <v>159</v>
      </c>
      <c r="EN27" t="s">
        <v>159</v>
      </c>
      <c r="EO27" t="s">
        <v>159</v>
      </c>
      <c r="EP27" t="s">
        <v>159</v>
      </c>
      <c r="EQ27" t="s">
        <v>159</v>
      </c>
      <c r="ER27" t="s">
        <v>159</v>
      </c>
      <c r="ES27" t="s">
        <v>159</v>
      </c>
      <c r="ET27" t="s">
        <v>159</v>
      </c>
      <c r="EU27" t="s">
        <v>159</v>
      </c>
      <c r="EV27">
        <v>31329.78</v>
      </c>
      <c r="EW27">
        <v>0</v>
      </c>
      <c r="EX27">
        <v>0</v>
      </c>
      <c r="EY27" t="s">
        <v>159</v>
      </c>
      <c r="EZ27" t="s">
        <v>172</v>
      </c>
      <c r="FA27" t="s">
        <v>159</v>
      </c>
      <c r="FB27">
        <v>0</v>
      </c>
      <c r="FC27">
        <v>0</v>
      </c>
    </row>
    <row r="28" spans="1:159" x14ac:dyDescent="0.25">
      <c r="A28" t="s">
        <v>144</v>
      </c>
      <c r="B28" t="s">
        <v>145</v>
      </c>
      <c r="C28">
        <v>9865399532</v>
      </c>
      <c r="D28" t="s">
        <v>146</v>
      </c>
      <c r="E28" t="s">
        <v>147</v>
      </c>
      <c r="F28" s="4" t="s">
        <v>181</v>
      </c>
      <c r="G28" t="s">
        <v>182</v>
      </c>
      <c r="H28" t="s">
        <v>183</v>
      </c>
      <c r="I28" t="s">
        <v>184</v>
      </c>
      <c r="J28" t="s">
        <v>185</v>
      </c>
      <c r="K28" t="s">
        <v>186</v>
      </c>
      <c r="L28" s="3">
        <v>0.5</v>
      </c>
      <c r="M28" s="3">
        <v>31350</v>
      </c>
      <c r="N28" t="s">
        <v>154</v>
      </c>
      <c r="O28" t="s">
        <v>187</v>
      </c>
      <c r="P28" t="s">
        <v>203</v>
      </c>
      <c r="Q28">
        <v>35065</v>
      </c>
      <c r="R28">
        <v>719450</v>
      </c>
      <c r="S28" s="4" t="s">
        <v>189</v>
      </c>
      <c r="T28" t="s">
        <v>144</v>
      </c>
      <c r="U28">
        <v>2625788414</v>
      </c>
      <c r="V28" t="s">
        <v>204</v>
      </c>
      <c r="W28" t="s">
        <v>204</v>
      </c>
      <c r="X28">
        <v>3473575</v>
      </c>
      <c r="Y28">
        <v>1001651</v>
      </c>
      <c r="Z28">
        <v>25558862</v>
      </c>
      <c r="AA28">
        <v>9865399532</v>
      </c>
      <c r="AB28">
        <v>815167</v>
      </c>
      <c r="AC28" t="s">
        <v>160</v>
      </c>
      <c r="AD28" t="s">
        <v>161</v>
      </c>
      <c r="AE28" t="s">
        <v>162</v>
      </c>
      <c r="AF28" t="s">
        <v>185</v>
      </c>
      <c r="AG28">
        <v>5999</v>
      </c>
      <c r="AH28">
        <v>63</v>
      </c>
      <c r="AI28" t="s">
        <v>159</v>
      </c>
      <c r="AJ28" t="s">
        <v>159</v>
      </c>
      <c r="AK28" t="s">
        <v>159</v>
      </c>
      <c r="AL28" t="s">
        <v>163</v>
      </c>
      <c r="AM28" t="s">
        <v>204</v>
      </c>
      <c r="AN28">
        <v>566</v>
      </c>
      <c r="AO28">
        <v>719450</v>
      </c>
      <c r="AP28">
        <v>566</v>
      </c>
      <c r="AQ28">
        <v>9865399532</v>
      </c>
      <c r="AR28">
        <v>9865399532</v>
      </c>
      <c r="AS28" t="s">
        <v>154</v>
      </c>
      <c r="AT28" t="s">
        <v>191</v>
      </c>
      <c r="AU28" t="s">
        <v>159</v>
      </c>
      <c r="AV28" t="s">
        <v>166</v>
      </c>
      <c r="AW28" s="3">
        <v>0.5</v>
      </c>
      <c r="AX28">
        <v>31350</v>
      </c>
      <c r="AY28">
        <v>31350</v>
      </c>
      <c r="AZ28" s="9">
        <f t="shared" si="0"/>
        <v>30350</v>
      </c>
      <c r="BA28" s="9">
        <v>350</v>
      </c>
      <c r="BB28" s="9">
        <f t="shared" si="1"/>
        <v>30000</v>
      </c>
      <c r="BC28" s="10">
        <f t="shared" si="2"/>
        <v>5280.0000000000009</v>
      </c>
      <c r="BD28" s="11">
        <f t="shared" si="3"/>
        <v>24000</v>
      </c>
      <c r="BE28" s="12">
        <f t="shared" si="4"/>
        <v>720</v>
      </c>
      <c r="BF28" s="9">
        <v>250</v>
      </c>
      <c r="BG28" s="13">
        <f t="shared" si="5"/>
        <v>81.25</v>
      </c>
      <c r="BH28" s="13">
        <v>1000</v>
      </c>
      <c r="BI28" s="14"/>
      <c r="BJ28" s="9">
        <f t="shared" si="6"/>
        <v>18.75</v>
      </c>
      <c r="BK28" t="s">
        <v>159</v>
      </c>
      <c r="BL28" t="s">
        <v>159</v>
      </c>
      <c r="BM28" t="s">
        <v>159</v>
      </c>
      <c r="BN28" t="s">
        <v>159</v>
      </c>
      <c r="BO28">
        <v>566</v>
      </c>
      <c r="BP28">
        <v>566</v>
      </c>
      <c r="BQ28">
        <v>31350</v>
      </c>
      <c r="BR28">
        <v>1000</v>
      </c>
      <c r="BS28">
        <v>156.75</v>
      </c>
      <c r="BT28">
        <v>11.76</v>
      </c>
      <c r="BU28">
        <v>0</v>
      </c>
      <c r="BV28">
        <v>31181.4938</v>
      </c>
      <c r="BW28">
        <v>0</v>
      </c>
      <c r="BX28" t="s">
        <v>159</v>
      </c>
      <c r="BY28" t="s">
        <v>159</v>
      </c>
      <c r="BZ28">
        <v>0</v>
      </c>
      <c r="CA28">
        <v>0</v>
      </c>
      <c r="CB28" t="s">
        <v>167</v>
      </c>
      <c r="CC28">
        <v>62.7</v>
      </c>
      <c r="CD28" t="s">
        <v>159</v>
      </c>
      <c r="CE28">
        <v>0</v>
      </c>
      <c r="CF28">
        <v>0</v>
      </c>
      <c r="CG28" t="s">
        <v>192</v>
      </c>
      <c r="CH28">
        <v>0</v>
      </c>
      <c r="CI28">
        <v>0.2</v>
      </c>
      <c r="CJ28">
        <v>62.7</v>
      </c>
      <c r="CK28" t="s">
        <v>159</v>
      </c>
      <c r="CL28" t="s">
        <v>192</v>
      </c>
      <c r="CM28" t="s">
        <v>159</v>
      </c>
      <c r="CN28" t="s">
        <v>159</v>
      </c>
      <c r="CO28">
        <v>0</v>
      </c>
      <c r="CP28" t="s">
        <v>147</v>
      </c>
      <c r="CQ28">
        <v>30</v>
      </c>
      <c r="CR28">
        <v>18.809999999999999</v>
      </c>
      <c r="CS28">
        <v>1.41</v>
      </c>
      <c r="CT28">
        <v>31329.78</v>
      </c>
      <c r="CU28" t="s">
        <v>168</v>
      </c>
      <c r="CV28">
        <v>25</v>
      </c>
      <c r="CW28">
        <v>15.675000000000001</v>
      </c>
      <c r="CX28">
        <v>1.18</v>
      </c>
      <c r="CY28" t="s">
        <v>168</v>
      </c>
      <c r="CZ28">
        <v>7.5</v>
      </c>
      <c r="DA28">
        <v>4.7024999999999997</v>
      </c>
      <c r="DB28">
        <v>0.35</v>
      </c>
      <c r="DC28" t="s">
        <v>163</v>
      </c>
      <c r="DD28">
        <v>7.5</v>
      </c>
      <c r="DE28">
        <v>4.7024999999999997</v>
      </c>
      <c r="DF28">
        <v>0.35</v>
      </c>
      <c r="DG28">
        <v>0</v>
      </c>
      <c r="DH28">
        <v>0</v>
      </c>
      <c r="DI28">
        <v>0</v>
      </c>
      <c r="DJ28" t="s">
        <v>168</v>
      </c>
      <c r="DK28">
        <v>5</v>
      </c>
      <c r="DL28">
        <v>3.1349999999999998</v>
      </c>
      <c r="DM28">
        <v>0.24</v>
      </c>
      <c r="DN28" t="s">
        <v>168</v>
      </c>
      <c r="DO28">
        <v>25</v>
      </c>
      <c r="DP28">
        <v>15.675000000000001</v>
      </c>
      <c r="DQ28">
        <v>1.18</v>
      </c>
      <c r="DR28" t="s">
        <v>159</v>
      </c>
      <c r="DS28">
        <v>0</v>
      </c>
      <c r="DT28">
        <v>0</v>
      </c>
      <c r="DU28" t="s">
        <v>159</v>
      </c>
      <c r="DV28">
        <v>0</v>
      </c>
      <c r="DW28">
        <v>0</v>
      </c>
      <c r="DX28" t="s">
        <v>159</v>
      </c>
      <c r="DY28" t="s">
        <v>159</v>
      </c>
      <c r="DZ28" t="s">
        <v>159</v>
      </c>
      <c r="EA28" t="s">
        <v>159</v>
      </c>
      <c r="EB28">
        <v>0</v>
      </c>
      <c r="EC28">
        <v>0</v>
      </c>
      <c r="ED28">
        <v>94.05</v>
      </c>
      <c r="EE28">
        <v>7.05</v>
      </c>
      <c r="EF28">
        <v>2.0020566000040006E+19</v>
      </c>
      <c r="EG28">
        <v>3.0040567E+19</v>
      </c>
      <c r="EH28" t="s">
        <v>205</v>
      </c>
      <c r="EI28" t="s">
        <v>204</v>
      </c>
      <c r="EJ28" t="s">
        <v>159</v>
      </c>
      <c r="EK28" t="s">
        <v>159</v>
      </c>
      <c r="EL28" t="s">
        <v>126</v>
      </c>
      <c r="EM28" t="s">
        <v>159</v>
      </c>
      <c r="EN28" t="s">
        <v>159</v>
      </c>
      <c r="EO28" t="s">
        <v>159</v>
      </c>
      <c r="EP28" t="s">
        <v>159</v>
      </c>
      <c r="EQ28" t="s">
        <v>159</v>
      </c>
      <c r="ER28" t="s">
        <v>159</v>
      </c>
      <c r="ES28" t="s">
        <v>159</v>
      </c>
      <c r="ET28" t="s">
        <v>159</v>
      </c>
      <c r="EU28" t="s">
        <v>159</v>
      </c>
      <c r="EV28">
        <v>31329.78</v>
      </c>
      <c r="EW28">
        <v>0</v>
      </c>
      <c r="EX28">
        <v>0</v>
      </c>
      <c r="EY28" t="s">
        <v>159</v>
      </c>
      <c r="EZ28" t="s">
        <v>172</v>
      </c>
      <c r="FA28" t="s">
        <v>159</v>
      </c>
      <c r="FB28">
        <v>0</v>
      </c>
      <c r="FC28">
        <v>0</v>
      </c>
    </row>
    <row r="29" spans="1:159" x14ac:dyDescent="0.25">
      <c r="A29" t="s">
        <v>144</v>
      </c>
      <c r="B29" t="s">
        <v>145</v>
      </c>
      <c r="C29">
        <v>9865443389</v>
      </c>
      <c r="D29" t="s">
        <v>146</v>
      </c>
      <c r="E29" t="s">
        <v>147</v>
      </c>
      <c r="F29" s="4" t="s">
        <v>181</v>
      </c>
      <c r="G29" t="s">
        <v>182</v>
      </c>
      <c r="H29" t="s">
        <v>183</v>
      </c>
      <c r="I29" t="s">
        <v>184</v>
      </c>
      <c r="J29" t="s">
        <v>185</v>
      </c>
      <c r="K29" t="s">
        <v>186</v>
      </c>
      <c r="L29" s="3">
        <v>0.5</v>
      </c>
      <c r="M29" s="3">
        <v>31350</v>
      </c>
      <c r="N29" t="s">
        <v>154</v>
      </c>
      <c r="O29" t="s">
        <v>187</v>
      </c>
      <c r="P29" t="s">
        <v>206</v>
      </c>
      <c r="Q29">
        <v>35065</v>
      </c>
      <c r="R29">
        <v>323382</v>
      </c>
      <c r="S29" s="4" t="s">
        <v>189</v>
      </c>
      <c r="T29" t="s">
        <v>144</v>
      </c>
      <c r="U29">
        <v>2625797072</v>
      </c>
      <c r="V29" t="s">
        <v>207</v>
      </c>
      <c r="W29" t="s">
        <v>207</v>
      </c>
      <c r="X29">
        <v>3473575</v>
      </c>
      <c r="Y29">
        <v>1001653</v>
      </c>
      <c r="Z29">
        <v>25558889</v>
      </c>
      <c r="AA29">
        <v>9865443389</v>
      </c>
      <c r="AB29">
        <v>815167</v>
      </c>
      <c r="AC29" t="s">
        <v>160</v>
      </c>
      <c r="AD29" t="s">
        <v>161</v>
      </c>
      <c r="AE29" t="s">
        <v>162</v>
      </c>
      <c r="AF29" t="s">
        <v>185</v>
      </c>
      <c r="AG29">
        <v>5999</v>
      </c>
      <c r="AH29">
        <v>63</v>
      </c>
      <c r="AI29" t="s">
        <v>159</v>
      </c>
      <c r="AJ29" t="s">
        <v>159</v>
      </c>
      <c r="AK29" t="s">
        <v>159</v>
      </c>
      <c r="AL29" t="s">
        <v>163</v>
      </c>
      <c r="AM29" t="s">
        <v>207</v>
      </c>
      <c r="AN29">
        <v>566</v>
      </c>
      <c r="AO29">
        <v>323382</v>
      </c>
      <c r="AP29">
        <v>566</v>
      </c>
      <c r="AQ29">
        <v>9865443389</v>
      </c>
      <c r="AR29">
        <v>9865443389</v>
      </c>
      <c r="AS29" t="s">
        <v>154</v>
      </c>
      <c r="AT29" t="s">
        <v>191</v>
      </c>
      <c r="AU29" t="s">
        <v>159</v>
      </c>
      <c r="AV29" t="s">
        <v>166</v>
      </c>
      <c r="AW29" s="3">
        <v>0.5</v>
      </c>
      <c r="AX29">
        <v>31350</v>
      </c>
      <c r="AY29">
        <v>31350</v>
      </c>
      <c r="AZ29" s="9">
        <f t="shared" si="0"/>
        <v>30350</v>
      </c>
      <c r="BA29" s="9">
        <v>350</v>
      </c>
      <c r="BB29" s="9">
        <f t="shared" si="1"/>
        <v>30000</v>
      </c>
      <c r="BC29" s="10">
        <f t="shared" si="2"/>
        <v>5280.0000000000009</v>
      </c>
      <c r="BD29" s="11">
        <f t="shared" si="3"/>
        <v>24000</v>
      </c>
      <c r="BE29" s="12">
        <f t="shared" si="4"/>
        <v>720</v>
      </c>
      <c r="BF29" s="9">
        <v>250</v>
      </c>
      <c r="BG29" s="13">
        <f t="shared" si="5"/>
        <v>81.25</v>
      </c>
      <c r="BH29" s="13">
        <v>1000</v>
      </c>
      <c r="BI29" s="14"/>
      <c r="BJ29" s="9">
        <f t="shared" si="6"/>
        <v>18.75</v>
      </c>
      <c r="BK29" t="s">
        <v>159</v>
      </c>
      <c r="BL29" t="s">
        <v>159</v>
      </c>
      <c r="BM29" t="s">
        <v>159</v>
      </c>
      <c r="BN29" t="s">
        <v>159</v>
      </c>
      <c r="BO29">
        <v>566</v>
      </c>
      <c r="BP29">
        <v>566</v>
      </c>
      <c r="BQ29">
        <v>31350</v>
      </c>
      <c r="BR29">
        <v>1000</v>
      </c>
      <c r="BS29">
        <v>156.75</v>
      </c>
      <c r="BT29">
        <v>11.76</v>
      </c>
      <c r="BU29">
        <v>0</v>
      </c>
      <c r="BV29">
        <v>31181.4938</v>
      </c>
      <c r="BW29">
        <v>0</v>
      </c>
      <c r="BX29" t="s">
        <v>159</v>
      </c>
      <c r="BY29" t="s">
        <v>159</v>
      </c>
      <c r="BZ29">
        <v>0</v>
      </c>
      <c r="CA29">
        <v>0</v>
      </c>
      <c r="CB29" t="s">
        <v>167</v>
      </c>
      <c r="CC29">
        <v>62.7</v>
      </c>
      <c r="CD29" t="s">
        <v>159</v>
      </c>
      <c r="CE29">
        <v>0</v>
      </c>
      <c r="CF29">
        <v>0</v>
      </c>
      <c r="CG29" t="s">
        <v>192</v>
      </c>
      <c r="CH29">
        <v>0</v>
      </c>
      <c r="CI29">
        <v>0.2</v>
      </c>
      <c r="CJ29">
        <v>62.7</v>
      </c>
      <c r="CK29" t="s">
        <v>159</v>
      </c>
      <c r="CL29" t="s">
        <v>192</v>
      </c>
      <c r="CM29" t="s">
        <v>159</v>
      </c>
      <c r="CN29" t="s">
        <v>159</v>
      </c>
      <c r="CO29">
        <v>0</v>
      </c>
      <c r="CP29" t="s">
        <v>147</v>
      </c>
      <c r="CQ29">
        <v>30</v>
      </c>
      <c r="CR29">
        <v>18.809999999999999</v>
      </c>
      <c r="CS29">
        <v>1.41</v>
      </c>
      <c r="CT29">
        <v>31329.78</v>
      </c>
      <c r="CU29" t="s">
        <v>168</v>
      </c>
      <c r="CV29">
        <v>25</v>
      </c>
      <c r="CW29">
        <v>15.675000000000001</v>
      </c>
      <c r="CX29">
        <v>1.18</v>
      </c>
      <c r="CY29" t="s">
        <v>168</v>
      </c>
      <c r="CZ29">
        <v>7.5</v>
      </c>
      <c r="DA29">
        <v>4.7024999999999997</v>
      </c>
      <c r="DB29">
        <v>0.35</v>
      </c>
      <c r="DC29" t="s">
        <v>163</v>
      </c>
      <c r="DD29">
        <v>7.5</v>
      </c>
      <c r="DE29">
        <v>4.7024999999999997</v>
      </c>
      <c r="DF29">
        <v>0.35</v>
      </c>
      <c r="DG29">
        <v>0</v>
      </c>
      <c r="DH29">
        <v>0</v>
      </c>
      <c r="DI29">
        <v>0</v>
      </c>
      <c r="DJ29" t="s">
        <v>168</v>
      </c>
      <c r="DK29">
        <v>5</v>
      </c>
      <c r="DL29">
        <v>3.1349999999999998</v>
      </c>
      <c r="DM29">
        <v>0.24</v>
      </c>
      <c r="DN29" t="s">
        <v>168</v>
      </c>
      <c r="DO29">
        <v>25</v>
      </c>
      <c r="DP29">
        <v>15.675000000000001</v>
      </c>
      <c r="DQ29">
        <v>1.18</v>
      </c>
      <c r="DR29" t="s">
        <v>159</v>
      </c>
      <c r="DS29">
        <v>0</v>
      </c>
      <c r="DT29">
        <v>0</v>
      </c>
      <c r="DU29" t="s">
        <v>159</v>
      </c>
      <c r="DV29">
        <v>0</v>
      </c>
      <c r="DW29">
        <v>0</v>
      </c>
      <c r="DX29" t="s">
        <v>159</v>
      </c>
      <c r="DY29" t="s">
        <v>159</v>
      </c>
      <c r="DZ29" t="s">
        <v>159</v>
      </c>
      <c r="EA29" t="s">
        <v>159</v>
      </c>
      <c r="EB29">
        <v>0</v>
      </c>
      <c r="EC29">
        <v>0</v>
      </c>
      <c r="ED29">
        <v>94.05</v>
      </c>
      <c r="EE29">
        <v>7.05</v>
      </c>
      <c r="EF29">
        <v>2.0020566000040006E+19</v>
      </c>
      <c r="EG29">
        <v>3.0040567E+19</v>
      </c>
      <c r="EH29" t="s">
        <v>208</v>
      </c>
      <c r="EI29" t="s">
        <v>207</v>
      </c>
      <c r="EJ29" t="s">
        <v>159</v>
      </c>
      <c r="EK29" t="s">
        <v>159</v>
      </c>
      <c r="EL29" t="s">
        <v>126</v>
      </c>
      <c r="EM29" t="s">
        <v>159</v>
      </c>
      <c r="EN29" t="s">
        <v>159</v>
      </c>
      <c r="EO29" t="s">
        <v>159</v>
      </c>
      <c r="EP29" t="s">
        <v>159</v>
      </c>
      <c r="EQ29" t="s">
        <v>159</v>
      </c>
      <c r="ER29" t="s">
        <v>159</v>
      </c>
      <c r="ES29" t="s">
        <v>159</v>
      </c>
      <c r="ET29" t="s">
        <v>159</v>
      </c>
      <c r="EU29" t="s">
        <v>159</v>
      </c>
      <c r="EV29">
        <v>31329.78</v>
      </c>
      <c r="EW29">
        <v>0</v>
      </c>
      <c r="EX29">
        <v>0</v>
      </c>
      <c r="EY29" t="s">
        <v>159</v>
      </c>
      <c r="EZ29" t="s">
        <v>172</v>
      </c>
      <c r="FA29" t="s">
        <v>159</v>
      </c>
      <c r="FB29">
        <v>0</v>
      </c>
      <c r="FC29">
        <v>0</v>
      </c>
    </row>
    <row r="30" spans="1:159" x14ac:dyDescent="0.25">
      <c r="A30" t="s">
        <v>144</v>
      </c>
      <c r="B30" t="s">
        <v>145</v>
      </c>
      <c r="C30">
        <v>9865508725</v>
      </c>
      <c r="D30" t="s">
        <v>146</v>
      </c>
      <c r="E30" t="s">
        <v>147</v>
      </c>
      <c r="F30" s="4" t="s">
        <v>181</v>
      </c>
      <c r="G30" t="s">
        <v>182</v>
      </c>
      <c r="H30" t="s">
        <v>183</v>
      </c>
      <c r="I30" t="s">
        <v>184</v>
      </c>
      <c r="J30" t="s">
        <v>185</v>
      </c>
      <c r="K30" t="s">
        <v>186</v>
      </c>
      <c r="L30" s="3">
        <v>0.5</v>
      </c>
      <c r="M30" s="3">
        <v>31350</v>
      </c>
      <c r="N30" t="s">
        <v>154</v>
      </c>
      <c r="O30" t="s">
        <v>187</v>
      </c>
      <c r="P30" t="s">
        <v>212</v>
      </c>
      <c r="Q30">
        <v>35065</v>
      </c>
      <c r="R30">
        <v>323746</v>
      </c>
      <c r="S30" s="4" t="s">
        <v>189</v>
      </c>
      <c r="T30" t="s">
        <v>144</v>
      </c>
      <c r="U30">
        <v>2625806037</v>
      </c>
      <c r="V30" t="s">
        <v>213</v>
      </c>
      <c r="W30" t="s">
        <v>213</v>
      </c>
      <c r="X30">
        <v>3473575</v>
      </c>
      <c r="Y30">
        <v>1001656</v>
      </c>
      <c r="Z30">
        <v>25558930</v>
      </c>
      <c r="AA30">
        <v>9865508725</v>
      </c>
      <c r="AB30">
        <v>815167</v>
      </c>
      <c r="AC30" t="s">
        <v>160</v>
      </c>
      <c r="AD30" t="s">
        <v>161</v>
      </c>
      <c r="AE30" t="s">
        <v>162</v>
      </c>
      <c r="AF30" t="s">
        <v>185</v>
      </c>
      <c r="AG30">
        <v>5999</v>
      </c>
      <c r="AH30">
        <v>63</v>
      </c>
      <c r="AI30" t="s">
        <v>159</v>
      </c>
      <c r="AJ30" t="s">
        <v>159</v>
      </c>
      <c r="AK30" t="s">
        <v>159</v>
      </c>
      <c r="AL30" t="s">
        <v>163</v>
      </c>
      <c r="AM30" t="s">
        <v>213</v>
      </c>
      <c r="AN30">
        <v>566</v>
      </c>
      <c r="AO30">
        <v>323746</v>
      </c>
      <c r="AP30">
        <v>566</v>
      </c>
      <c r="AQ30">
        <v>9865508725</v>
      </c>
      <c r="AR30">
        <v>9865508725</v>
      </c>
      <c r="AS30" t="s">
        <v>154</v>
      </c>
      <c r="AT30" t="s">
        <v>191</v>
      </c>
      <c r="AU30" t="s">
        <v>159</v>
      </c>
      <c r="AV30" t="s">
        <v>166</v>
      </c>
      <c r="AW30" s="3">
        <v>0.5</v>
      </c>
      <c r="AX30">
        <v>31350</v>
      </c>
      <c r="AY30">
        <v>31350</v>
      </c>
      <c r="AZ30" s="9">
        <f t="shared" si="0"/>
        <v>30350</v>
      </c>
      <c r="BA30" s="9">
        <v>350</v>
      </c>
      <c r="BB30" s="9">
        <f t="shared" si="1"/>
        <v>30000</v>
      </c>
      <c r="BC30" s="10">
        <f t="shared" si="2"/>
        <v>5280.0000000000009</v>
      </c>
      <c r="BD30" s="11">
        <f t="shared" si="3"/>
        <v>24000</v>
      </c>
      <c r="BE30" s="12">
        <f t="shared" si="4"/>
        <v>720</v>
      </c>
      <c r="BF30" s="9">
        <v>250</v>
      </c>
      <c r="BG30" s="13">
        <f t="shared" si="5"/>
        <v>81.25</v>
      </c>
      <c r="BH30" s="13">
        <v>1000</v>
      </c>
      <c r="BI30" s="14"/>
      <c r="BJ30" s="9">
        <f t="shared" si="6"/>
        <v>18.75</v>
      </c>
      <c r="BK30" t="s">
        <v>159</v>
      </c>
      <c r="BL30" t="s">
        <v>159</v>
      </c>
      <c r="BM30" t="s">
        <v>159</v>
      </c>
      <c r="BN30" t="s">
        <v>159</v>
      </c>
      <c r="BO30">
        <v>566</v>
      </c>
      <c r="BP30">
        <v>566</v>
      </c>
      <c r="BQ30">
        <v>31350</v>
      </c>
      <c r="BR30">
        <v>1000</v>
      </c>
      <c r="BS30">
        <v>156.75</v>
      </c>
      <c r="BT30">
        <v>11.76</v>
      </c>
      <c r="BU30">
        <v>0</v>
      </c>
      <c r="BV30">
        <v>31181.4938</v>
      </c>
      <c r="BW30">
        <v>0</v>
      </c>
      <c r="BX30" t="s">
        <v>159</v>
      </c>
      <c r="BY30" t="s">
        <v>159</v>
      </c>
      <c r="BZ30">
        <v>0</v>
      </c>
      <c r="CA30">
        <v>0</v>
      </c>
      <c r="CB30" t="s">
        <v>167</v>
      </c>
      <c r="CC30">
        <v>62.7</v>
      </c>
      <c r="CD30" t="s">
        <v>159</v>
      </c>
      <c r="CE30">
        <v>0</v>
      </c>
      <c r="CF30">
        <v>0</v>
      </c>
      <c r="CG30" t="s">
        <v>192</v>
      </c>
      <c r="CH30">
        <v>0</v>
      </c>
      <c r="CI30">
        <v>0.2</v>
      </c>
      <c r="CJ30">
        <v>62.7</v>
      </c>
      <c r="CK30" t="s">
        <v>159</v>
      </c>
      <c r="CL30" t="s">
        <v>192</v>
      </c>
      <c r="CM30" t="s">
        <v>159</v>
      </c>
      <c r="CN30" t="s">
        <v>159</v>
      </c>
      <c r="CO30">
        <v>0</v>
      </c>
      <c r="CP30" t="s">
        <v>147</v>
      </c>
      <c r="CQ30">
        <v>30</v>
      </c>
      <c r="CR30">
        <v>18.809999999999999</v>
      </c>
      <c r="CS30">
        <v>1.41</v>
      </c>
      <c r="CT30">
        <v>31329.78</v>
      </c>
      <c r="CU30" t="s">
        <v>168</v>
      </c>
      <c r="CV30">
        <v>25</v>
      </c>
      <c r="CW30">
        <v>15.675000000000001</v>
      </c>
      <c r="CX30">
        <v>1.18</v>
      </c>
      <c r="CY30" t="s">
        <v>168</v>
      </c>
      <c r="CZ30">
        <v>7.5</v>
      </c>
      <c r="DA30">
        <v>4.7024999999999997</v>
      </c>
      <c r="DB30">
        <v>0.35</v>
      </c>
      <c r="DC30" t="s">
        <v>163</v>
      </c>
      <c r="DD30">
        <v>7.5</v>
      </c>
      <c r="DE30">
        <v>4.7024999999999997</v>
      </c>
      <c r="DF30">
        <v>0.35</v>
      </c>
      <c r="DG30">
        <v>0</v>
      </c>
      <c r="DH30">
        <v>0</v>
      </c>
      <c r="DI30">
        <v>0</v>
      </c>
      <c r="DJ30" t="s">
        <v>168</v>
      </c>
      <c r="DK30">
        <v>5</v>
      </c>
      <c r="DL30">
        <v>3.1349999999999998</v>
      </c>
      <c r="DM30">
        <v>0.24</v>
      </c>
      <c r="DN30" t="s">
        <v>168</v>
      </c>
      <c r="DO30">
        <v>25</v>
      </c>
      <c r="DP30">
        <v>15.675000000000001</v>
      </c>
      <c r="DQ30">
        <v>1.18</v>
      </c>
      <c r="DR30" t="s">
        <v>159</v>
      </c>
      <c r="DS30">
        <v>0</v>
      </c>
      <c r="DT30">
        <v>0</v>
      </c>
      <c r="DU30" t="s">
        <v>159</v>
      </c>
      <c r="DV30">
        <v>0</v>
      </c>
      <c r="DW30">
        <v>0</v>
      </c>
      <c r="DX30" t="s">
        <v>159</v>
      </c>
      <c r="DY30" t="s">
        <v>159</v>
      </c>
      <c r="DZ30" t="s">
        <v>159</v>
      </c>
      <c r="EA30" t="s">
        <v>159</v>
      </c>
      <c r="EB30">
        <v>0</v>
      </c>
      <c r="EC30">
        <v>0</v>
      </c>
      <c r="ED30">
        <v>94.05</v>
      </c>
      <c r="EE30">
        <v>7.05</v>
      </c>
      <c r="EF30">
        <v>2.0020566000040006E+19</v>
      </c>
      <c r="EG30">
        <v>3.0040567E+19</v>
      </c>
      <c r="EH30" t="s">
        <v>214</v>
      </c>
      <c r="EI30" t="s">
        <v>213</v>
      </c>
      <c r="EJ30" t="s">
        <v>159</v>
      </c>
      <c r="EK30" t="s">
        <v>159</v>
      </c>
      <c r="EL30" t="s">
        <v>126</v>
      </c>
      <c r="EM30" t="s">
        <v>159</v>
      </c>
      <c r="EN30" t="s">
        <v>159</v>
      </c>
      <c r="EO30" t="s">
        <v>159</v>
      </c>
      <c r="EP30" t="s">
        <v>159</v>
      </c>
      <c r="EQ30" t="s">
        <v>159</v>
      </c>
      <c r="ER30" t="s">
        <v>159</v>
      </c>
      <c r="ES30" t="s">
        <v>159</v>
      </c>
      <c r="ET30" t="s">
        <v>159</v>
      </c>
      <c r="EU30" t="s">
        <v>159</v>
      </c>
      <c r="EV30">
        <v>31329.78</v>
      </c>
      <c r="EW30">
        <v>0</v>
      </c>
      <c r="EX30">
        <v>0</v>
      </c>
      <c r="EY30" t="s">
        <v>159</v>
      </c>
      <c r="EZ30" t="s">
        <v>172</v>
      </c>
      <c r="FA30" t="s">
        <v>159</v>
      </c>
      <c r="FB30">
        <v>0</v>
      </c>
      <c r="FC30">
        <v>0</v>
      </c>
    </row>
    <row r="31" spans="1:159" x14ac:dyDescent="0.25">
      <c r="A31" t="s">
        <v>144</v>
      </c>
      <c r="B31" t="s">
        <v>145</v>
      </c>
      <c r="C31">
        <v>9865466945</v>
      </c>
      <c r="D31" t="s">
        <v>146</v>
      </c>
      <c r="E31" t="s">
        <v>147</v>
      </c>
      <c r="F31" s="4" t="s">
        <v>181</v>
      </c>
      <c r="G31" t="s">
        <v>182</v>
      </c>
      <c r="H31" t="s">
        <v>183</v>
      </c>
      <c r="I31" t="s">
        <v>184</v>
      </c>
      <c r="J31" t="s">
        <v>185</v>
      </c>
      <c r="K31" t="s">
        <v>186</v>
      </c>
      <c r="L31" s="3">
        <v>0.5</v>
      </c>
      <c r="M31" s="3">
        <v>31350</v>
      </c>
      <c r="N31" t="s">
        <v>154</v>
      </c>
      <c r="O31" t="s">
        <v>187</v>
      </c>
      <c r="P31" t="s">
        <v>215</v>
      </c>
      <c r="Q31">
        <v>35065</v>
      </c>
      <c r="R31">
        <v>874634</v>
      </c>
      <c r="S31" s="4" t="s">
        <v>189</v>
      </c>
      <c r="T31" t="s">
        <v>144</v>
      </c>
      <c r="U31">
        <v>2625801364</v>
      </c>
      <c r="V31" t="s">
        <v>216</v>
      </c>
      <c r="W31" t="s">
        <v>216</v>
      </c>
      <c r="X31">
        <v>3473575</v>
      </c>
      <c r="Y31">
        <v>1001654</v>
      </c>
      <c r="Z31">
        <v>25558903</v>
      </c>
      <c r="AA31">
        <v>9865466945</v>
      </c>
      <c r="AB31">
        <v>815167</v>
      </c>
      <c r="AC31" t="s">
        <v>160</v>
      </c>
      <c r="AD31" t="s">
        <v>161</v>
      </c>
      <c r="AE31" t="s">
        <v>162</v>
      </c>
      <c r="AF31" t="s">
        <v>185</v>
      </c>
      <c r="AG31">
        <v>5999</v>
      </c>
      <c r="AH31">
        <v>63</v>
      </c>
      <c r="AI31" t="s">
        <v>159</v>
      </c>
      <c r="AJ31" t="s">
        <v>159</v>
      </c>
      <c r="AK31" t="s">
        <v>159</v>
      </c>
      <c r="AL31" t="s">
        <v>163</v>
      </c>
      <c r="AM31" t="s">
        <v>216</v>
      </c>
      <c r="AN31">
        <v>566</v>
      </c>
      <c r="AO31">
        <v>874634</v>
      </c>
      <c r="AP31">
        <v>566</v>
      </c>
      <c r="AQ31">
        <v>9865466945</v>
      </c>
      <c r="AR31">
        <v>9865466945</v>
      </c>
      <c r="AS31" t="s">
        <v>154</v>
      </c>
      <c r="AT31" t="s">
        <v>191</v>
      </c>
      <c r="AU31" t="s">
        <v>159</v>
      </c>
      <c r="AV31" t="s">
        <v>166</v>
      </c>
      <c r="AW31" s="3">
        <v>0.5</v>
      </c>
      <c r="AX31">
        <v>31350</v>
      </c>
      <c r="AY31">
        <v>31350</v>
      </c>
      <c r="AZ31" s="9">
        <f t="shared" si="0"/>
        <v>30350</v>
      </c>
      <c r="BA31" s="9">
        <v>350</v>
      </c>
      <c r="BB31" s="9">
        <f t="shared" si="1"/>
        <v>30000</v>
      </c>
      <c r="BC31" s="10">
        <f t="shared" si="2"/>
        <v>5280.0000000000009</v>
      </c>
      <c r="BD31" s="11">
        <f t="shared" si="3"/>
        <v>24000</v>
      </c>
      <c r="BE31" s="12">
        <f t="shared" si="4"/>
        <v>720</v>
      </c>
      <c r="BF31" s="9">
        <v>250</v>
      </c>
      <c r="BG31" s="13">
        <f t="shared" si="5"/>
        <v>81.25</v>
      </c>
      <c r="BH31" s="13">
        <v>1000</v>
      </c>
      <c r="BI31" s="14"/>
      <c r="BJ31" s="9">
        <f t="shared" si="6"/>
        <v>18.75</v>
      </c>
      <c r="BK31" t="s">
        <v>159</v>
      </c>
      <c r="BL31" t="s">
        <v>159</v>
      </c>
      <c r="BM31" t="s">
        <v>159</v>
      </c>
      <c r="BN31" t="s">
        <v>159</v>
      </c>
      <c r="BO31">
        <v>566</v>
      </c>
      <c r="BP31">
        <v>566</v>
      </c>
      <c r="BQ31">
        <v>31350</v>
      </c>
      <c r="BR31">
        <v>1000</v>
      </c>
      <c r="BS31">
        <v>156.75</v>
      </c>
      <c r="BT31">
        <v>11.76</v>
      </c>
      <c r="BU31">
        <v>0</v>
      </c>
      <c r="BV31">
        <v>31181.4938</v>
      </c>
      <c r="BW31">
        <v>0</v>
      </c>
      <c r="BX31" t="s">
        <v>159</v>
      </c>
      <c r="BY31" t="s">
        <v>159</v>
      </c>
      <c r="BZ31">
        <v>0</v>
      </c>
      <c r="CA31">
        <v>0</v>
      </c>
      <c r="CB31" t="s">
        <v>167</v>
      </c>
      <c r="CC31">
        <v>62.7</v>
      </c>
      <c r="CD31" t="s">
        <v>159</v>
      </c>
      <c r="CE31">
        <v>0</v>
      </c>
      <c r="CF31">
        <v>0</v>
      </c>
      <c r="CG31" t="s">
        <v>192</v>
      </c>
      <c r="CH31">
        <v>0</v>
      </c>
      <c r="CI31">
        <v>0.2</v>
      </c>
      <c r="CJ31">
        <v>62.7</v>
      </c>
      <c r="CK31" t="s">
        <v>159</v>
      </c>
      <c r="CL31" t="s">
        <v>192</v>
      </c>
      <c r="CM31" t="s">
        <v>159</v>
      </c>
      <c r="CN31" t="s">
        <v>159</v>
      </c>
      <c r="CO31">
        <v>0</v>
      </c>
      <c r="CP31" t="s">
        <v>147</v>
      </c>
      <c r="CQ31">
        <v>30</v>
      </c>
      <c r="CR31">
        <v>18.809999999999999</v>
      </c>
      <c r="CS31">
        <v>1.41</v>
      </c>
      <c r="CT31">
        <v>31329.78</v>
      </c>
      <c r="CU31" t="s">
        <v>168</v>
      </c>
      <c r="CV31">
        <v>25</v>
      </c>
      <c r="CW31">
        <v>15.675000000000001</v>
      </c>
      <c r="CX31">
        <v>1.18</v>
      </c>
      <c r="CY31" t="s">
        <v>168</v>
      </c>
      <c r="CZ31">
        <v>7.5</v>
      </c>
      <c r="DA31">
        <v>4.7024999999999997</v>
      </c>
      <c r="DB31">
        <v>0.35</v>
      </c>
      <c r="DC31" t="s">
        <v>163</v>
      </c>
      <c r="DD31">
        <v>7.5</v>
      </c>
      <c r="DE31">
        <v>4.7024999999999997</v>
      </c>
      <c r="DF31">
        <v>0.35</v>
      </c>
      <c r="DG31">
        <v>0</v>
      </c>
      <c r="DH31">
        <v>0</v>
      </c>
      <c r="DI31">
        <v>0</v>
      </c>
      <c r="DJ31" t="s">
        <v>168</v>
      </c>
      <c r="DK31">
        <v>5</v>
      </c>
      <c r="DL31">
        <v>3.1349999999999998</v>
      </c>
      <c r="DM31">
        <v>0.24</v>
      </c>
      <c r="DN31" t="s">
        <v>168</v>
      </c>
      <c r="DO31">
        <v>25</v>
      </c>
      <c r="DP31">
        <v>15.675000000000001</v>
      </c>
      <c r="DQ31">
        <v>1.18</v>
      </c>
      <c r="DR31" t="s">
        <v>159</v>
      </c>
      <c r="DS31">
        <v>0</v>
      </c>
      <c r="DT31">
        <v>0</v>
      </c>
      <c r="DU31" t="s">
        <v>159</v>
      </c>
      <c r="DV31">
        <v>0</v>
      </c>
      <c r="DW31">
        <v>0</v>
      </c>
      <c r="DX31" t="s">
        <v>159</v>
      </c>
      <c r="DY31" t="s">
        <v>159</v>
      </c>
      <c r="DZ31" t="s">
        <v>159</v>
      </c>
      <c r="EA31" t="s">
        <v>159</v>
      </c>
      <c r="EB31">
        <v>0</v>
      </c>
      <c r="EC31">
        <v>0</v>
      </c>
      <c r="ED31">
        <v>94.05</v>
      </c>
      <c r="EE31">
        <v>7.05</v>
      </c>
      <c r="EF31">
        <v>2.0020566000040006E+19</v>
      </c>
      <c r="EG31">
        <v>3.0040567E+19</v>
      </c>
      <c r="EH31" t="s">
        <v>217</v>
      </c>
      <c r="EI31" t="s">
        <v>216</v>
      </c>
      <c r="EJ31" t="s">
        <v>159</v>
      </c>
      <c r="EK31" t="s">
        <v>159</v>
      </c>
      <c r="EL31" t="s">
        <v>126</v>
      </c>
      <c r="EM31" t="s">
        <v>159</v>
      </c>
      <c r="EN31" t="s">
        <v>159</v>
      </c>
      <c r="EO31" t="s">
        <v>159</v>
      </c>
      <c r="EP31" t="s">
        <v>159</v>
      </c>
      <c r="EQ31" t="s">
        <v>159</v>
      </c>
      <c r="ER31" t="s">
        <v>159</v>
      </c>
      <c r="ES31" t="s">
        <v>159</v>
      </c>
      <c r="ET31" t="s">
        <v>159</v>
      </c>
      <c r="EU31" t="s">
        <v>159</v>
      </c>
      <c r="EV31">
        <v>31329.78</v>
      </c>
      <c r="EW31">
        <v>0</v>
      </c>
      <c r="EX31">
        <v>0</v>
      </c>
      <c r="EY31" t="s">
        <v>159</v>
      </c>
      <c r="EZ31" t="s">
        <v>172</v>
      </c>
      <c r="FA31" t="s">
        <v>159</v>
      </c>
      <c r="FB31">
        <v>0</v>
      </c>
      <c r="FC31">
        <v>0</v>
      </c>
    </row>
    <row r="32" spans="1:159" x14ac:dyDescent="0.25">
      <c r="A32" t="s">
        <v>144</v>
      </c>
      <c r="B32" t="s">
        <v>145</v>
      </c>
      <c r="C32">
        <v>9865578456</v>
      </c>
      <c r="D32" t="s">
        <v>146</v>
      </c>
      <c r="E32" t="s">
        <v>147</v>
      </c>
      <c r="F32" s="4" t="s">
        <v>181</v>
      </c>
      <c r="G32" t="s">
        <v>182</v>
      </c>
      <c r="H32" t="s">
        <v>183</v>
      </c>
      <c r="I32" t="s">
        <v>184</v>
      </c>
      <c r="J32" t="s">
        <v>185</v>
      </c>
      <c r="K32" t="s">
        <v>186</v>
      </c>
      <c r="L32" s="3">
        <v>0.5</v>
      </c>
      <c r="M32" s="3">
        <v>31350</v>
      </c>
      <c r="N32" t="s">
        <v>154</v>
      </c>
      <c r="O32" t="s">
        <v>187</v>
      </c>
      <c r="P32" t="s">
        <v>218</v>
      </c>
      <c r="Q32">
        <v>35065</v>
      </c>
      <c r="R32">
        <v>723065</v>
      </c>
      <c r="S32" s="4" t="s">
        <v>189</v>
      </c>
      <c r="T32" t="s">
        <v>144</v>
      </c>
      <c r="U32">
        <v>2625811874</v>
      </c>
      <c r="V32" t="s">
        <v>219</v>
      </c>
      <c r="W32" t="s">
        <v>219</v>
      </c>
      <c r="X32">
        <v>3473575</v>
      </c>
      <c r="Y32">
        <v>1001657</v>
      </c>
      <c r="Z32">
        <v>25558956</v>
      </c>
      <c r="AA32">
        <v>9865578456</v>
      </c>
      <c r="AB32">
        <v>815167</v>
      </c>
      <c r="AC32" t="s">
        <v>160</v>
      </c>
      <c r="AD32" t="s">
        <v>161</v>
      </c>
      <c r="AE32" t="s">
        <v>162</v>
      </c>
      <c r="AF32" t="s">
        <v>185</v>
      </c>
      <c r="AG32">
        <v>5999</v>
      </c>
      <c r="AH32">
        <v>63</v>
      </c>
      <c r="AI32" t="s">
        <v>159</v>
      </c>
      <c r="AJ32" t="s">
        <v>159</v>
      </c>
      <c r="AK32" t="s">
        <v>159</v>
      </c>
      <c r="AL32" t="s">
        <v>163</v>
      </c>
      <c r="AM32" t="s">
        <v>219</v>
      </c>
      <c r="AN32">
        <v>566</v>
      </c>
      <c r="AO32">
        <v>723065</v>
      </c>
      <c r="AP32">
        <v>566</v>
      </c>
      <c r="AQ32">
        <v>9865578456</v>
      </c>
      <c r="AR32">
        <v>9865578456</v>
      </c>
      <c r="AS32" t="s">
        <v>154</v>
      </c>
      <c r="AT32" t="s">
        <v>191</v>
      </c>
      <c r="AU32" t="s">
        <v>159</v>
      </c>
      <c r="AV32" t="s">
        <v>166</v>
      </c>
      <c r="AW32" s="3">
        <v>0.5</v>
      </c>
      <c r="AX32">
        <v>31350</v>
      </c>
      <c r="AY32">
        <v>31350</v>
      </c>
      <c r="AZ32" s="9">
        <f t="shared" si="0"/>
        <v>30350</v>
      </c>
      <c r="BA32" s="9">
        <v>350</v>
      </c>
      <c r="BB32" s="9">
        <f t="shared" si="1"/>
        <v>30000</v>
      </c>
      <c r="BC32" s="10">
        <f t="shared" si="2"/>
        <v>5280.0000000000009</v>
      </c>
      <c r="BD32" s="11">
        <f t="shared" si="3"/>
        <v>24000</v>
      </c>
      <c r="BE32" s="12">
        <f t="shared" si="4"/>
        <v>720</v>
      </c>
      <c r="BF32" s="9">
        <v>250</v>
      </c>
      <c r="BG32" s="13">
        <f t="shared" si="5"/>
        <v>81.25</v>
      </c>
      <c r="BH32" s="13">
        <v>1000</v>
      </c>
      <c r="BI32" s="14"/>
      <c r="BJ32" s="9">
        <f t="shared" si="6"/>
        <v>18.75</v>
      </c>
      <c r="BK32" t="s">
        <v>159</v>
      </c>
      <c r="BL32" t="s">
        <v>159</v>
      </c>
      <c r="BM32" t="s">
        <v>159</v>
      </c>
      <c r="BN32" t="s">
        <v>159</v>
      </c>
      <c r="BO32">
        <v>566</v>
      </c>
      <c r="BP32">
        <v>566</v>
      </c>
      <c r="BQ32">
        <v>31350</v>
      </c>
      <c r="BR32">
        <v>1000</v>
      </c>
      <c r="BS32">
        <v>156.75</v>
      </c>
      <c r="BT32">
        <v>11.76</v>
      </c>
      <c r="BU32">
        <v>0</v>
      </c>
      <c r="BV32">
        <v>31181.4938</v>
      </c>
      <c r="BW32">
        <v>0</v>
      </c>
      <c r="BX32" t="s">
        <v>159</v>
      </c>
      <c r="BY32" t="s">
        <v>159</v>
      </c>
      <c r="BZ32">
        <v>0</v>
      </c>
      <c r="CA32">
        <v>0</v>
      </c>
      <c r="CB32" t="s">
        <v>167</v>
      </c>
      <c r="CC32">
        <v>62.7</v>
      </c>
      <c r="CD32" t="s">
        <v>159</v>
      </c>
      <c r="CE32">
        <v>0</v>
      </c>
      <c r="CF32">
        <v>0</v>
      </c>
      <c r="CG32" t="s">
        <v>192</v>
      </c>
      <c r="CH32">
        <v>0</v>
      </c>
      <c r="CI32">
        <v>0.2</v>
      </c>
      <c r="CJ32">
        <v>62.7</v>
      </c>
      <c r="CK32" t="s">
        <v>159</v>
      </c>
      <c r="CL32" t="s">
        <v>192</v>
      </c>
      <c r="CM32" t="s">
        <v>159</v>
      </c>
      <c r="CN32" t="s">
        <v>159</v>
      </c>
      <c r="CO32">
        <v>0</v>
      </c>
      <c r="CP32" t="s">
        <v>147</v>
      </c>
      <c r="CQ32">
        <v>30</v>
      </c>
      <c r="CR32">
        <v>18.809999999999999</v>
      </c>
      <c r="CS32">
        <v>1.41</v>
      </c>
      <c r="CT32">
        <v>31329.78</v>
      </c>
      <c r="CU32" t="s">
        <v>168</v>
      </c>
      <c r="CV32">
        <v>25</v>
      </c>
      <c r="CW32">
        <v>15.675000000000001</v>
      </c>
      <c r="CX32">
        <v>1.18</v>
      </c>
      <c r="CY32" t="s">
        <v>168</v>
      </c>
      <c r="CZ32">
        <v>7.5</v>
      </c>
      <c r="DA32">
        <v>4.7024999999999997</v>
      </c>
      <c r="DB32">
        <v>0.35</v>
      </c>
      <c r="DC32" t="s">
        <v>163</v>
      </c>
      <c r="DD32">
        <v>7.5</v>
      </c>
      <c r="DE32">
        <v>4.7024999999999997</v>
      </c>
      <c r="DF32">
        <v>0.35</v>
      </c>
      <c r="DG32">
        <v>0</v>
      </c>
      <c r="DH32">
        <v>0</v>
      </c>
      <c r="DI32">
        <v>0</v>
      </c>
      <c r="DJ32" t="s">
        <v>168</v>
      </c>
      <c r="DK32">
        <v>5</v>
      </c>
      <c r="DL32">
        <v>3.1349999999999998</v>
      </c>
      <c r="DM32">
        <v>0.24</v>
      </c>
      <c r="DN32" t="s">
        <v>168</v>
      </c>
      <c r="DO32">
        <v>25</v>
      </c>
      <c r="DP32">
        <v>15.675000000000001</v>
      </c>
      <c r="DQ32">
        <v>1.18</v>
      </c>
      <c r="DR32" t="s">
        <v>159</v>
      </c>
      <c r="DS32">
        <v>0</v>
      </c>
      <c r="DT32">
        <v>0</v>
      </c>
      <c r="DU32" t="s">
        <v>159</v>
      </c>
      <c r="DV32">
        <v>0</v>
      </c>
      <c r="DW32">
        <v>0</v>
      </c>
      <c r="DX32" t="s">
        <v>159</v>
      </c>
      <c r="DY32" t="s">
        <v>159</v>
      </c>
      <c r="DZ32" t="s">
        <v>159</v>
      </c>
      <c r="EA32" t="s">
        <v>159</v>
      </c>
      <c r="EB32">
        <v>0</v>
      </c>
      <c r="EC32">
        <v>0</v>
      </c>
      <c r="ED32">
        <v>94.05</v>
      </c>
      <c r="EE32">
        <v>7.05</v>
      </c>
      <c r="EF32">
        <v>2.0020566000040006E+19</v>
      </c>
      <c r="EG32">
        <v>3.0040567E+19</v>
      </c>
      <c r="EH32" t="s">
        <v>220</v>
      </c>
      <c r="EI32" t="s">
        <v>219</v>
      </c>
      <c r="EJ32" t="s">
        <v>159</v>
      </c>
      <c r="EK32" t="s">
        <v>159</v>
      </c>
      <c r="EL32" t="s">
        <v>126</v>
      </c>
      <c r="EM32" t="s">
        <v>159</v>
      </c>
      <c r="EN32" t="s">
        <v>159</v>
      </c>
      <c r="EO32" t="s">
        <v>159</v>
      </c>
      <c r="EP32" t="s">
        <v>159</v>
      </c>
      <c r="EQ32" t="s">
        <v>159</v>
      </c>
      <c r="ER32" t="s">
        <v>159</v>
      </c>
      <c r="ES32" t="s">
        <v>159</v>
      </c>
      <c r="ET32" t="s">
        <v>159</v>
      </c>
      <c r="EU32" t="s">
        <v>159</v>
      </c>
      <c r="EV32">
        <v>31329.78</v>
      </c>
      <c r="EW32">
        <v>0</v>
      </c>
      <c r="EX32">
        <v>0</v>
      </c>
      <c r="EY32" t="s">
        <v>159</v>
      </c>
      <c r="EZ32" t="s">
        <v>172</v>
      </c>
      <c r="FA32" t="s">
        <v>159</v>
      </c>
      <c r="FB32">
        <v>0</v>
      </c>
      <c r="FC32">
        <v>0</v>
      </c>
    </row>
    <row r="33" spans="1:159" x14ac:dyDescent="0.25">
      <c r="A33" t="s">
        <v>144</v>
      </c>
      <c r="B33" t="s">
        <v>145</v>
      </c>
      <c r="C33">
        <v>9865485095</v>
      </c>
      <c r="D33" t="s">
        <v>146</v>
      </c>
      <c r="E33" t="s">
        <v>147</v>
      </c>
      <c r="F33" s="4" t="s">
        <v>181</v>
      </c>
      <c r="G33" t="s">
        <v>182</v>
      </c>
      <c r="H33" t="s">
        <v>183</v>
      </c>
      <c r="I33" t="s">
        <v>184</v>
      </c>
      <c r="J33" t="s">
        <v>185</v>
      </c>
      <c r="K33" t="s">
        <v>186</v>
      </c>
      <c r="L33" s="3">
        <v>0.5</v>
      </c>
      <c r="M33" s="3">
        <v>31350</v>
      </c>
      <c r="N33" t="s">
        <v>154</v>
      </c>
      <c r="O33" t="s">
        <v>187</v>
      </c>
      <c r="P33" t="s">
        <v>221</v>
      </c>
      <c r="Q33">
        <v>35065</v>
      </c>
      <c r="R33">
        <v>324780</v>
      </c>
      <c r="S33" s="4" t="s">
        <v>189</v>
      </c>
      <c r="T33" t="s">
        <v>144</v>
      </c>
      <c r="U33">
        <v>2625803946</v>
      </c>
      <c r="V33" t="s">
        <v>222</v>
      </c>
      <c r="W33" t="s">
        <v>222</v>
      </c>
      <c r="X33">
        <v>3473575</v>
      </c>
      <c r="Y33">
        <v>1001655</v>
      </c>
      <c r="Z33">
        <v>25558914</v>
      </c>
      <c r="AA33">
        <v>9865485095</v>
      </c>
      <c r="AB33">
        <v>815167</v>
      </c>
      <c r="AC33" t="s">
        <v>160</v>
      </c>
      <c r="AD33" t="s">
        <v>161</v>
      </c>
      <c r="AE33" t="s">
        <v>162</v>
      </c>
      <c r="AF33" t="s">
        <v>185</v>
      </c>
      <c r="AG33">
        <v>5999</v>
      </c>
      <c r="AH33">
        <v>63</v>
      </c>
      <c r="AI33" t="s">
        <v>159</v>
      </c>
      <c r="AJ33" t="s">
        <v>159</v>
      </c>
      <c r="AK33" t="s">
        <v>159</v>
      </c>
      <c r="AL33" t="s">
        <v>163</v>
      </c>
      <c r="AM33" t="s">
        <v>222</v>
      </c>
      <c r="AN33">
        <v>566</v>
      </c>
      <c r="AO33">
        <v>324780</v>
      </c>
      <c r="AP33">
        <v>566</v>
      </c>
      <c r="AQ33">
        <v>9865485095</v>
      </c>
      <c r="AR33">
        <v>9865485095</v>
      </c>
      <c r="AS33" t="s">
        <v>154</v>
      </c>
      <c r="AT33" t="s">
        <v>191</v>
      </c>
      <c r="AU33" t="s">
        <v>159</v>
      </c>
      <c r="AV33" t="s">
        <v>166</v>
      </c>
      <c r="AW33" s="3">
        <v>0.5</v>
      </c>
      <c r="AX33">
        <v>31350</v>
      </c>
      <c r="AY33">
        <v>31350</v>
      </c>
      <c r="AZ33" s="9">
        <f t="shared" si="0"/>
        <v>30350</v>
      </c>
      <c r="BA33" s="9">
        <v>350</v>
      </c>
      <c r="BB33" s="9">
        <f t="shared" si="1"/>
        <v>30000</v>
      </c>
      <c r="BC33" s="10">
        <f t="shared" si="2"/>
        <v>5280.0000000000009</v>
      </c>
      <c r="BD33" s="11">
        <f t="shared" si="3"/>
        <v>24000</v>
      </c>
      <c r="BE33" s="12">
        <f t="shared" si="4"/>
        <v>720</v>
      </c>
      <c r="BF33" s="9">
        <v>250</v>
      </c>
      <c r="BG33" s="13">
        <f t="shared" si="5"/>
        <v>81.25</v>
      </c>
      <c r="BH33" s="13">
        <v>1000</v>
      </c>
      <c r="BI33" s="14"/>
      <c r="BJ33" s="9">
        <f t="shared" si="6"/>
        <v>18.75</v>
      </c>
      <c r="BK33" t="s">
        <v>159</v>
      </c>
      <c r="BL33" t="s">
        <v>159</v>
      </c>
      <c r="BM33" t="s">
        <v>159</v>
      </c>
      <c r="BN33" t="s">
        <v>159</v>
      </c>
      <c r="BO33">
        <v>566</v>
      </c>
      <c r="BP33">
        <v>566</v>
      </c>
      <c r="BQ33">
        <v>31350</v>
      </c>
      <c r="BR33">
        <v>1000</v>
      </c>
      <c r="BS33">
        <v>156.75</v>
      </c>
      <c r="BT33">
        <v>11.76</v>
      </c>
      <c r="BU33">
        <v>0</v>
      </c>
      <c r="BV33">
        <v>31181.4938</v>
      </c>
      <c r="BW33">
        <v>0</v>
      </c>
      <c r="BX33" t="s">
        <v>159</v>
      </c>
      <c r="BY33" t="s">
        <v>159</v>
      </c>
      <c r="BZ33">
        <v>0</v>
      </c>
      <c r="CA33">
        <v>0</v>
      </c>
      <c r="CB33" t="s">
        <v>167</v>
      </c>
      <c r="CC33">
        <v>62.7</v>
      </c>
      <c r="CD33" t="s">
        <v>159</v>
      </c>
      <c r="CE33">
        <v>0</v>
      </c>
      <c r="CF33">
        <v>0</v>
      </c>
      <c r="CG33" t="s">
        <v>192</v>
      </c>
      <c r="CH33">
        <v>0</v>
      </c>
      <c r="CI33">
        <v>0.2</v>
      </c>
      <c r="CJ33">
        <v>62.7</v>
      </c>
      <c r="CK33" t="s">
        <v>159</v>
      </c>
      <c r="CL33" t="s">
        <v>192</v>
      </c>
      <c r="CM33" t="s">
        <v>159</v>
      </c>
      <c r="CN33" t="s">
        <v>159</v>
      </c>
      <c r="CO33">
        <v>0</v>
      </c>
      <c r="CP33" t="s">
        <v>147</v>
      </c>
      <c r="CQ33">
        <v>30</v>
      </c>
      <c r="CR33">
        <v>18.809999999999999</v>
      </c>
      <c r="CS33">
        <v>1.41</v>
      </c>
      <c r="CT33">
        <v>31329.78</v>
      </c>
      <c r="CU33" t="s">
        <v>168</v>
      </c>
      <c r="CV33">
        <v>25</v>
      </c>
      <c r="CW33">
        <v>15.675000000000001</v>
      </c>
      <c r="CX33">
        <v>1.18</v>
      </c>
      <c r="CY33" t="s">
        <v>168</v>
      </c>
      <c r="CZ33">
        <v>7.5</v>
      </c>
      <c r="DA33">
        <v>4.7024999999999997</v>
      </c>
      <c r="DB33">
        <v>0.35</v>
      </c>
      <c r="DC33" t="s">
        <v>163</v>
      </c>
      <c r="DD33">
        <v>7.5</v>
      </c>
      <c r="DE33">
        <v>4.7024999999999997</v>
      </c>
      <c r="DF33">
        <v>0.35</v>
      </c>
      <c r="DG33">
        <v>0</v>
      </c>
      <c r="DH33">
        <v>0</v>
      </c>
      <c r="DI33">
        <v>0</v>
      </c>
      <c r="DJ33" t="s">
        <v>168</v>
      </c>
      <c r="DK33">
        <v>5</v>
      </c>
      <c r="DL33">
        <v>3.1349999999999998</v>
      </c>
      <c r="DM33">
        <v>0.24</v>
      </c>
      <c r="DN33" t="s">
        <v>168</v>
      </c>
      <c r="DO33">
        <v>25</v>
      </c>
      <c r="DP33">
        <v>15.675000000000001</v>
      </c>
      <c r="DQ33">
        <v>1.18</v>
      </c>
      <c r="DR33" t="s">
        <v>159</v>
      </c>
      <c r="DS33">
        <v>0</v>
      </c>
      <c r="DT33">
        <v>0</v>
      </c>
      <c r="DU33" t="s">
        <v>159</v>
      </c>
      <c r="DV33">
        <v>0</v>
      </c>
      <c r="DW33">
        <v>0</v>
      </c>
      <c r="DX33" t="s">
        <v>159</v>
      </c>
      <c r="DY33" t="s">
        <v>159</v>
      </c>
      <c r="DZ33" t="s">
        <v>159</v>
      </c>
      <c r="EA33" t="s">
        <v>159</v>
      </c>
      <c r="EB33">
        <v>0</v>
      </c>
      <c r="EC33">
        <v>0</v>
      </c>
      <c r="ED33">
        <v>94.05</v>
      </c>
      <c r="EE33">
        <v>7.05</v>
      </c>
      <c r="EF33">
        <v>2.0020566000040006E+19</v>
      </c>
      <c r="EG33">
        <v>3.0040567E+19</v>
      </c>
      <c r="EH33" t="s">
        <v>223</v>
      </c>
      <c r="EI33" t="s">
        <v>222</v>
      </c>
      <c r="EJ33" t="s">
        <v>159</v>
      </c>
      <c r="EK33" t="s">
        <v>159</v>
      </c>
      <c r="EL33" t="s">
        <v>126</v>
      </c>
      <c r="EM33" t="s">
        <v>159</v>
      </c>
      <c r="EN33" t="s">
        <v>159</v>
      </c>
      <c r="EO33" t="s">
        <v>159</v>
      </c>
      <c r="EP33" t="s">
        <v>159</v>
      </c>
      <c r="EQ33" t="s">
        <v>159</v>
      </c>
      <c r="ER33" t="s">
        <v>159</v>
      </c>
      <c r="ES33" t="s">
        <v>159</v>
      </c>
      <c r="ET33" t="s">
        <v>159</v>
      </c>
      <c r="EU33" t="s">
        <v>159</v>
      </c>
      <c r="EV33">
        <v>31329.78</v>
      </c>
      <c r="EW33">
        <v>0</v>
      </c>
      <c r="EX33">
        <v>0</v>
      </c>
      <c r="EY33" t="s">
        <v>159</v>
      </c>
      <c r="EZ33" t="s">
        <v>172</v>
      </c>
      <c r="FA33" t="s">
        <v>159</v>
      </c>
      <c r="FB33">
        <v>0</v>
      </c>
      <c r="FC33">
        <v>0</v>
      </c>
    </row>
    <row r="34" spans="1:159" x14ac:dyDescent="0.25">
      <c r="A34" t="s">
        <v>144</v>
      </c>
      <c r="B34" t="s">
        <v>145</v>
      </c>
      <c r="C34">
        <v>9865704872</v>
      </c>
      <c r="D34" t="s">
        <v>146</v>
      </c>
      <c r="E34" t="s">
        <v>147</v>
      </c>
      <c r="F34" s="4" t="s">
        <v>181</v>
      </c>
      <c r="G34" t="s">
        <v>182</v>
      </c>
      <c r="H34" t="s">
        <v>183</v>
      </c>
      <c r="I34" t="s">
        <v>184</v>
      </c>
      <c r="J34" t="s">
        <v>185</v>
      </c>
      <c r="K34" t="s">
        <v>186</v>
      </c>
      <c r="L34" s="3">
        <v>0.5</v>
      </c>
      <c r="M34" s="3">
        <v>31350</v>
      </c>
      <c r="N34" t="s">
        <v>154</v>
      </c>
      <c r="O34" t="s">
        <v>187</v>
      </c>
      <c r="P34" t="s">
        <v>224</v>
      </c>
      <c r="Q34">
        <v>35065</v>
      </c>
      <c r="R34">
        <v>879269</v>
      </c>
      <c r="S34" s="4" t="s">
        <v>189</v>
      </c>
      <c r="T34" t="s">
        <v>144</v>
      </c>
      <c r="U34">
        <v>2625818240</v>
      </c>
      <c r="V34" t="s">
        <v>225</v>
      </c>
      <c r="W34" t="s">
        <v>225</v>
      </c>
      <c r="X34">
        <v>3473575</v>
      </c>
      <c r="Y34">
        <v>1001658</v>
      </c>
      <c r="Z34">
        <v>25559001</v>
      </c>
      <c r="AA34">
        <v>9865704872</v>
      </c>
      <c r="AB34">
        <v>815167</v>
      </c>
      <c r="AC34" t="s">
        <v>160</v>
      </c>
      <c r="AD34" t="s">
        <v>161</v>
      </c>
      <c r="AE34" t="s">
        <v>162</v>
      </c>
      <c r="AF34" t="s">
        <v>185</v>
      </c>
      <c r="AG34">
        <v>5999</v>
      </c>
      <c r="AH34">
        <v>63</v>
      </c>
      <c r="AI34" t="s">
        <v>159</v>
      </c>
      <c r="AJ34" t="s">
        <v>159</v>
      </c>
      <c r="AK34" t="s">
        <v>159</v>
      </c>
      <c r="AL34" t="s">
        <v>163</v>
      </c>
      <c r="AM34" t="s">
        <v>225</v>
      </c>
      <c r="AN34">
        <v>566</v>
      </c>
      <c r="AO34">
        <v>879269</v>
      </c>
      <c r="AP34">
        <v>566</v>
      </c>
      <c r="AQ34">
        <v>9865704872</v>
      </c>
      <c r="AR34">
        <v>9865704872</v>
      </c>
      <c r="AS34" t="s">
        <v>154</v>
      </c>
      <c r="AT34" t="s">
        <v>191</v>
      </c>
      <c r="AU34" t="s">
        <v>159</v>
      </c>
      <c r="AV34" t="s">
        <v>166</v>
      </c>
      <c r="AW34" s="3">
        <v>0.5</v>
      </c>
      <c r="AX34">
        <v>31350</v>
      </c>
      <c r="AY34">
        <v>31350</v>
      </c>
      <c r="AZ34" s="9">
        <f t="shared" si="0"/>
        <v>30350</v>
      </c>
      <c r="BA34" s="9">
        <v>350</v>
      </c>
      <c r="BB34" s="9">
        <f t="shared" si="1"/>
        <v>30000</v>
      </c>
      <c r="BC34" s="10">
        <f t="shared" si="2"/>
        <v>5280.0000000000009</v>
      </c>
      <c r="BD34" s="11">
        <f t="shared" si="3"/>
        <v>24000</v>
      </c>
      <c r="BE34" s="12">
        <f t="shared" si="4"/>
        <v>720</v>
      </c>
      <c r="BF34" s="9">
        <v>250</v>
      </c>
      <c r="BG34" s="13">
        <f t="shared" si="5"/>
        <v>81.25</v>
      </c>
      <c r="BH34" s="13">
        <v>1000</v>
      </c>
      <c r="BI34" s="14"/>
      <c r="BJ34" s="9">
        <f t="shared" si="6"/>
        <v>18.75</v>
      </c>
      <c r="BK34" t="s">
        <v>159</v>
      </c>
      <c r="BL34" t="s">
        <v>159</v>
      </c>
      <c r="BM34" t="s">
        <v>159</v>
      </c>
      <c r="BN34" t="s">
        <v>159</v>
      </c>
      <c r="BO34">
        <v>566</v>
      </c>
      <c r="BP34">
        <v>566</v>
      </c>
      <c r="BQ34">
        <v>31350</v>
      </c>
      <c r="BR34">
        <v>1000</v>
      </c>
      <c r="BS34">
        <v>156.75</v>
      </c>
      <c r="BT34">
        <v>11.76</v>
      </c>
      <c r="BU34">
        <v>0</v>
      </c>
      <c r="BV34">
        <v>31181.4938</v>
      </c>
      <c r="BW34">
        <v>0</v>
      </c>
      <c r="BX34" t="s">
        <v>159</v>
      </c>
      <c r="BY34" t="s">
        <v>159</v>
      </c>
      <c r="BZ34">
        <v>0</v>
      </c>
      <c r="CA34">
        <v>0</v>
      </c>
      <c r="CB34" t="s">
        <v>167</v>
      </c>
      <c r="CC34">
        <v>62.7</v>
      </c>
      <c r="CD34" t="s">
        <v>159</v>
      </c>
      <c r="CE34">
        <v>0</v>
      </c>
      <c r="CF34">
        <v>0</v>
      </c>
      <c r="CG34" t="s">
        <v>192</v>
      </c>
      <c r="CH34">
        <v>0</v>
      </c>
      <c r="CI34">
        <v>0.2</v>
      </c>
      <c r="CJ34">
        <v>62.7</v>
      </c>
      <c r="CK34" t="s">
        <v>159</v>
      </c>
      <c r="CL34" t="s">
        <v>192</v>
      </c>
      <c r="CM34" t="s">
        <v>159</v>
      </c>
      <c r="CN34" t="s">
        <v>159</v>
      </c>
      <c r="CO34">
        <v>0</v>
      </c>
      <c r="CP34" t="s">
        <v>147</v>
      </c>
      <c r="CQ34">
        <v>30</v>
      </c>
      <c r="CR34">
        <v>18.809999999999999</v>
      </c>
      <c r="CS34">
        <v>1.41</v>
      </c>
      <c r="CT34">
        <v>31329.78</v>
      </c>
      <c r="CU34" t="s">
        <v>168</v>
      </c>
      <c r="CV34">
        <v>25</v>
      </c>
      <c r="CW34">
        <v>15.675000000000001</v>
      </c>
      <c r="CX34">
        <v>1.18</v>
      </c>
      <c r="CY34" t="s">
        <v>168</v>
      </c>
      <c r="CZ34">
        <v>7.5</v>
      </c>
      <c r="DA34">
        <v>4.7024999999999997</v>
      </c>
      <c r="DB34">
        <v>0.35</v>
      </c>
      <c r="DC34" t="s">
        <v>163</v>
      </c>
      <c r="DD34">
        <v>7.5</v>
      </c>
      <c r="DE34">
        <v>4.7024999999999997</v>
      </c>
      <c r="DF34">
        <v>0.35</v>
      </c>
      <c r="DG34">
        <v>0</v>
      </c>
      <c r="DH34">
        <v>0</v>
      </c>
      <c r="DI34">
        <v>0</v>
      </c>
      <c r="DJ34" t="s">
        <v>168</v>
      </c>
      <c r="DK34">
        <v>5</v>
      </c>
      <c r="DL34">
        <v>3.1349999999999998</v>
      </c>
      <c r="DM34">
        <v>0.24</v>
      </c>
      <c r="DN34" t="s">
        <v>168</v>
      </c>
      <c r="DO34">
        <v>25</v>
      </c>
      <c r="DP34">
        <v>15.675000000000001</v>
      </c>
      <c r="DQ34">
        <v>1.18</v>
      </c>
      <c r="DR34" t="s">
        <v>159</v>
      </c>
      <c r="DS34">
        <v>0</v>
      </c>
      <c r="DT34">
        <v>0</v>
      </c>
      <c r="DU34" t="s">
        <v>159</v>
      </c>
      <c r="DV34">
        <v>0</v>
      </c>
      <c r="DW34">
        <v>0</v>
      </c>
      <c r="DX34" t="s">
        <v>159</v>
      </c>
      <c r="DY34" t="s">
        <v>159</v>
      </c>
      <c r="DZ34" t="s">
        <v>159</v>
      </c>
      <c r="EA34" t="s">
        <v>159</v>
      </c>
      <c r="EB34">
        <v>0</v>
      </c>
      <c r="EC34">
        <v>0</v>
      </c>
      <c r="ED34">
        <v>94.05</v>
      </c>
      <c r="EE34">
        <v>7.05</v>
      </c>
      <c r="EF34">
        <v>2.0020566000040006E+19</v>
      </c>
      <c r="EG34">
        <v>3.0040567E+19</v>
      </c>
      <c r="EH34" t="s">
        <v>226</v>
      </c>
      <c r="EI34" t="s">
        <v>225</v>
      </c>
      <c r="EJ34" t="s">
        <v>159</v>
      </c>
      <c r="EK34" t="s">
        <v>159</v>
      </c>
      <c r="EL34" t="s">
        <v>126</v>
      </c>
      <c r="EM34" t="s">
        <v>159</v>
      </c>
      <c r="EN34" t="s">
        <v>159</v>
      </c>
      <c r="EO34" t="s">
        <v>159</v>
      </c>
      <c r="EP34" t="s">
        <v>159</v>
      </c>
      <c r="EQ34" t="s">
        <v>159</v>
      </c>
      <c r="ER34" t="s">
        <v>159</v>
      </c>
      <c r="ES34" t="s">
        <v>159</v>
      </c>
      <c r="ET34" t="s">
        <v>159</v>
      </c>
      <c r="EU34" t="s">
        <v>159</v>
      </c>
      <c r="EV34">
        <v>31329.78</v>
      </c>
      <c r="EW34">
        <v>0</v>
      </c>
      <c r="EX34">
        <v>0</v>
      </c>
      <c r="EY34" t="s">
        <v>159</v>
      </c>
      <c r="EZ34" t="s">
        <v>172</v>
      </c>
      <c r="FA34" t="s">
        <v>159</v>
      </c>
      <c r="FB34">
        <v>0</v>
      </c>
      <c r="FC34">
        <v>0</v>
      </c>
    </row>
    <row r="35" spans="1:159" x14ac:dyDescent="0.25">
      <c r="A35" t="s">
        <v>144</v>
      </c>
      <c r="B35" t="s">
        <v>145</v>
      </c>
      <c r="C35">
        <v>9865743690</v>
      </c>
      <c r="D35" t="s">
        <v>146</v>
      </c>
      <c r="E35" t="s">
        <v>147</v>
      </c>
      <c r="F35" s="4" t="s">
        <v>181</v>
      </c>
      <c r="G35" t="s">
        <v>182</v>
      </c>
      <c r="H35" t="s">
        <v>183</v>
      </c>
      <c r="I35" t="s">
        <v>184</v>
      </c>
      <c r="J35" t="s">
        <v>185</v>
      </c>
      <c r="K35" t="s">
        <v>186</v>
      </c>
      <c r="L35" s="3">
        <v>0.5</v>
      </c>
      <c r="M35" s="3">
        <v>31350</v>
      </c>
      <c r="N35" t="s">
        <v>154</v>
      </c>
      <c r="O35" t="s">
        <v>187</v>
      </c>
      <c r="P35" t="s">
        <v>227</v>
      </c>
      <c r="Q35">
        <v>35065</v>
      </c>
      <c r="R35">
        <v>329855</v>
      </c>
      <c r="S35" s="4" t="s">
        <v>189</v>
      </c>
      <c r="T35" t="s">
        <v>144</v>
      </c>
      <c r="U35">
        <v>2625819512</v>
      </c>
      <c r="V35" t="s">
        <v>228</v>
      </c>
      <c r="W35" t="s">
        <v>228</v>
      </c>
      <c r="X35">
        <v>3473575</v>
      </c>
      <c r="Y35">
        <v>1001659</v>
      </c>
      <c r="Z35">
        <v>25559021</v>
      </c>
      <c r="AA35">
        <v>9865743690</v>
      </c>
      <c r="AB35">
        <v>815167</v>
      </c>
      <c r="AC35" t="s">
        <v>160</v>
      </c>
      <c r="AD35" t="s">
        <v>161</v>
      </c>
      <c r="AE35" t="s">
        <v>162</v>
      </c>
      <c r="AF35" t="s">
        <v>185</v>
      </c>
      <c r="AG35">
        <v>5999</v>
      </c>
      <c r="AH35">
        <v>63</v>
      </c>
      <c r="AI35" t="s">
        <v>159</v>
      </c>
      <c r="AJ35" t="s">
        <v>159</v>
      </c>
      <c r="AK35" t="s">
        <v>159</v>
      </c>
      <c r="AL35" t="s">
        <v>163</v>
      </c>
      <c r="AM35" t="s">
        <v>228</v>
      </c>
      <c r="AN35">
        <v>566</v>
      </c>
      <c r="AO35">
        <v>329855</v>
      </c>
      <c r="AP35">
        <v>566</v>
      </c>
      <c r="AQ35">
        <v>9865743690</v>
      </c>
      <c r="AR35">
        <v>9865743690</v>
      </c>
      <c r="AS35" t="s">
        <v>154</v>
      </c>
      <c r="AT35" t="s">
        <v>191</v>
      </c>
      <c r="AU35" t="s">
        <v>159</v>
      </c>
      <c r="AV35" t="s">
        <v>166</v>
      </c>
      <c r="AW35" s="3">
        <v>0.5</v>
      </c>
      <c r="AX35">
        <v>31350</v>
      </c>
      <c r="AY35">
        <v>31350</v>
      </c>
      <c r="AZ35" s="9">
        <f t="shared" si="0"/>
        <v>30350</v>
      </c>
      <c r="BA35" s="9">
        <v>350</v>
      </c>
      <c r="BB35" s="9">
        <f t="shared" si="1"/>
        <v>30000</v>
      </c>
      <c r="BC35" s="10">
        <f t="shared" si="2"/>
        <v>5280.0000000000009</v>
      </c>
      <c r="BD35" s="11">
        <f t="shared" si="3"/>
        <v>24000</v>
      </c>
      <c r="BE35" s="12">
        <f t="shared" si="4"/>
        <v>720</v>
      </c>
      <c r="BF35" s="9">
        <v>250</v>
      </c>
      <c r="BG35" s="13">
        <f t="shared" si="5"/>
        <v>81.25</v>
      </c>
      <c r="BH35" s="13">
        <v>1000</v>
      </c>
      <c r="BI35" s="14"/>
      <c r="BJ35" s="9">
        <f t="shared" si="6"/>
        <v>18.75</v>
      </c>
      <c r="BK35" t="s">
        <v>159</v>
      </c>
      <c r="BL35" t="s">
        <v>159</v>
      </c>
      <c r="BM35" t="s">
        <v>159</v>
      </c>
      <c r="BN35" t="s">
        <v>159</v>
      </c>
      <c r="BO35">
        <v>566</v>
      </c>
      <c r="BP35">
        <v>566</v>
      </c>
      <c r="BQ35">
        <v>31350</v>
      </c>
      <c r="BR35">
        <v>1000</v>
      </c>
      <c r="BS35">
        <v>156.75</v>
      </c>
      <c r="BT35">
        <v>11.76</v>
      </c>
      <c r="BU35">
        <v>0</v>
      </c>
      <c r="BV35">
        <v>31181.4938</v>
      </c>
      <c r="BW35">
        <v>0</v>
      </c>
      <c r="BX35" t="s">
        <v>159</v>
      </c>
      <c r="BY35" t="s">
        <v>159</v>
      </c>
      <c r="BZ35">
        <v>0</v>
      </c>
      <c r="CA35">
        <v>0</v>
      </c>
      <c r="CB35" t="s">
        <v>167</v>
      </c>
      <c r="CC35">
        <v>62.7</v>
      </c>
      <c r="CD35" t="s">
        <v>159</v>
      </c>
      <c r="CE35">
        <v>0</v>
      </c>
      <c r="CF35">
        <v>0</v>
      </c>
      <c r="CG35" t="s">
        <v>192</v>
      </c>
      <c r="CH35">
        <v>0</v>
      </c>
      <c r="CI35">
        <v>0.2</v>
      </c>
      <c r="CJ35">
        <v>62.7</v>
      </c>
      <c r="CK35" t="s">
        <v>159</v>
      </c>
      <c r="CL35" t="s">
        <v>192</v>
      </c>
      <c r="CM35" t="s">
        <v>159</v>
      </c>
      <c r="CN35" t="s">
        <v>159</v>
      </c>
      <c r="CO35">
        <v>0</v>
      </c>
      <c r="CP35" t="s">
        <v>147</v>
      </c>
      <c r="CQ35">
        <v>30</v>
      </c>
      <c r="CR35">
        <v>18.809999999999999</v>
      </c>
      <c r="CS35">
        <v>1.41</v>
      </c>
      <c r="CT35">
        <v>31329.78</v>
      </c>
      <c r="CU35" t="s">
        <v>168</v>
      </c>
      <c r="CV35">
        <v>25</v>
      </c>
      <c r="CW35">
        <v>15.675000000000001</v>
      </c>
      <c r="CX35">
        <v>1.18</v>
      </c>
      <c r="CY35" t="s">
        <v>168</v>
      </c>
      <c r="CZ35">
        <v>7.5</v>
      </c>
      <c r="DA35">
        <v>4.7024999999999997</v>
      </c>
      <c r="DB35">
        <v>0.35</v>
      </c>
      <c r="DC35" t="s">
        <v>163</v>
      </c>
      <c r="DD35">
        <v>7.5</v>
      </c>
      <c r="DE35">
        <v>4.7024999999999997</v>
      </c>
      <c r="DF35">
        <v>0.35</v>
      </c>
      <c r="DG35">
        <v>0</v>
      </c>
      <c r="DH35">
        <v>0</v>
      </c>
      <c r="DI35">
        <v>0</v>
      </c>
      <c r="DJ35" t="s">
        <v>168</v>
      </c>
      <c r="DK35">
        <v>5</v>
      </c>
      <c r="DL35">
        <v>3.1349999999999998</v>
      </c>
      <c r="DM35">
        <v>0.24</v>
      </c>
      <c r="DN35" t="s">
        <v>168</v>
      </c>
      <c r="DO35">
        <v>25</v>
      </c>
      <c r="DP35">
        <v>15.675000000000001</v>
      </c>
      <c r="DQ35">
        <v>1.18</v>
      </c>
      <c r="DR35" t="s">
        <v>159</v>
      </c>
      <c r="DS35">
        <v>0</v>
      </c>
      <c r="DT35">
        <v>0</v>
      </c>
      <c r="DU35" t="s">
        <v>159</v>
      </c>
      <c r="DV35">
        <v>0</v>
      </c>
      <c r="DW35">
        <v>0</v>
      </c>
      <c r="DX35" t="s">
        <v>159</v>
      </c>
      <c r="DY35" t="s">
        <v>159</v>
      </c>
      <c r="DZ35" t="s">
        <v>159</v>
      </c>
      <c r="EA35" t="s">
        <v>159</v>
      </c>
      <c r="EB35">
        <v>0</v>
      </c>
      <c r="EC35">
        <v>0</v>
      </c>
      <c r="ED35">
        <v>94.05</v>
      </c>
      <c r="EE35">
        <v>7.05</v>
      </c>
      <c r="EF35">
        <v>2.0020566000040006E+19</v>
      </c>
      <c r="EG35">
        <v>3.0040567E+19</v>
      </c>
      <c r="EH35" t="s">
        <v>229</v>
      </c>
      <c r="EI35" t="s">
        <v>228</v>
      </c>
      <c r="EJ35" t="s">
        <v>159</v>
      </c>
      <c r="EK35" t="s">
        <v>159</v>
      </c>
      <c r="EL35" t="s">
        <v>126</v>
      </c>
      <c r="EM35" t="s">
        <v>159</v>
      </c>
      <c r="EN35" t="s">
        <v>159</v>
      </c>
      <c r="EO35" t="s">
        <v>159</v>
      </c>
      <c r="EP35" t="s">
        <v>159</v>
      </c>
      <c r="EQ35" t="s">
        <v>159</v>
      </c>
      <c r="ER35" t="s">
        <v>159</v>
      </c>
      <c r="ES35" t="s">
        <v>159</v>
      </c>
      <c r="ET35" t="s">
        <v>159</v>
      </c>
      <c r="EU35" t="s">
        <v>159</v>
      </c>
      <c r="EV35">
        <v>31329.78</v>
      </c>
      <c r="EW35">
        <v>0</v>
      </c>
      <c r="EX35">
        <v>0</v>
      </c>
      <c r="EY35" t="s">
        <v>159</v>
      </c>
      <c r="EZ35" t="s">
        <v>172</v>
      </c>
      <c r="FA35" t="s">
        <v>159</v>
      </c>
      <c r="FB35">
        <v>0</v>
      </c>
      <c r="FC35">
        <v>0</v>
      </c>
    </row>
    <row r="36" spans="1:159" x14ac:dyDescent="0.25">
      <c r="A36" t="s">
        <v>144</v>
      </c>
      <c r="B36" t="s">
        <v>145</v>
      </c>
      <c r="C36">
        <v>9865348601</v>
      </c>
      <c r="D36" t="s">
        <v>146</v>
      </c>
      <c r="E36" t="s">
        <v>230</v>
      </c>
      <c r="F36" s="4" t="s">
        <v>181</v>
      </c>
      <c r="G36" t="s">
        <v>182</v>
      </c>
      <c r="H36" t="s">
        <v>183</v>
      </c>
      <c r="I36" t="s">
        <v>184</v>
      </c>
      <c r="J36" t="s">
        <v>231</v>
      </c>
      <c r="K36" t="s">
        <v>186</v>
      </c>
      <c r="L36" s="3">
        <v>0.5</v>
      </c>
      <c r="M36" s="3">
        <v>31350</v>
      </c>
      <c r="N36" t="s">
        <v>154</v>
      </c>
      <c r="O36" t="s">
        <v>232</v>
      </c>
      <c r="P36" t="s">
        <v>233</v>
      </c>
      <c r="Q36">
        <v>35065</v>
      </c>
      <c r="R36" t="s">
        <v>234</v>
      </c>
      <c r="S36" s="4" t="s">
        <v>189</v>
      </c>
      <c r="T36" t="s">
        <v>144</v>
      </c>
      <c r="U36">
        <v>2625779017</v>
      </c>
      <c r="V36" t="s">
        <v>235</v>
      </c>
      <c r="W36" t="s">
        <v>235</v>
      </c>
      <c r="X36">
        <v>3473575</v>
      </c>
      <c r="Y36">
        <v>1001649</v>
      </c>
      <c r="Z36">
        <v>25558824</v>
      </c>
      <c r="AA36">
        <v>9865348601</v>
      </c>
      <c r="AB36">
        <v>815167</v>
      </c>
      <c r="AC36" t="s">
        <v>160</v>
      </c>
      <c r="AD36" t="s">
        <v>161</v>
      </c>
      <c r="AE36" t="s">
        <v>162</v>
      </c>
      <c r="AF36" t="s">
        <v>231</v>
      </c>
      <c r="AG36">
        <v>5999</v>
      </c>
      <c r="AH36">
        <v>63</v>
      </c>
      <c r="AI36" t="s">
        <v>159</v>
      </c>
      <c r="AJ36" t="s">
        <v>159</v>
      </c>
      <c r="AK36" t="s">
        <v>159</v>
      </c>
      <c r="AL36" t="s">
        <v>163</v>
      </c>
      <c r="AM36" t="s">
        <v>235</v>
      </c>
      <c r="AN36">
        <v>566</v>
      </c>
      <c r="AO36">
        <v>154343</v>
      </c>
      <c r="AP36">
        <v>566</v>
      </c>
      <c r="AQ36">
        <v>9865348601</v>
      </c>
      <c r="AR36">
        <v>9865348601</v>
      </c>
      <c r="AS36" t="s">
        <v>154</v>
      </c>
      <c r="AT36" t="s">
        <v>236</v>
      </c>
      <c r="AU36" t="s">
        <v>159</v>
      </c>
      <c r="AV36" t="s">
        <v>237</v>
      </c>
      <c r="AW36" s="3">
        <v>0.5</v>
      </c>
      <c r="AX36">
        <v>31350</v>
      </c>
      <c r="AY36">
        <v>31350</v>
      </c>
      <c r="AZ36" s="9">
        <f t="shared" si="0"/>
        <v>30350</v>
      </c>
      <c r="BA36" s="9">
        <v>350</v>
      </c>
      <c r="BB36" s="9">
        <f t="shared" si="1"/>
        <v>30000</v>
      </c>
      <c r="BC36" s="10">
        <f t="shared" si="2"/>
        <v>5280.0000000000009</v>
      </c>
      <c r="BD36" s="11">
        <f t="shared" si="3"/>
        <v>24000</v>
      </c>
      <c r="BE36" s="12">
        <f t="shared" si="4"/>
        <v>720</v>
      </c>
      <c r="BF36" s="9">
        <v>250</v>
      </c>
      <c r="BG36" s="13">
        <f t="shared" si="5"/>
        <v>81.25</v>
      </c>
      <c r="BH36" s="13">
        <v>1000</v>
      </c>
      <c r="BI36" s="14"/>
      <c r="BJ36" s="9">
        <f t="shared" si="6"/>
        <v>18.75</v>
      </c>
      <c r="BK36" t="s">
        <v>159</v>
      </c>
      <c r="BL36" t="s">
        <v>159</v>
      </c>
      <c r="BM36" t="s">
        <v>159</v>
      </c>
      <c r="BN36" t="s">
        <v>159</v>
      </c>
      <c r="BO36">
        <v>566</v>
      </c>
      <c r="BP36">
        <v>566</v>
      </c>
      <c r="BQ36">
        <v>31350</v>
      </c>
      <c r="BR36">
        <v>1000</v>
      </c>
      <c r="BS36">
        <v>156.75</v>
      </c>
      <c r="BT36">
        <v>11.76</v>
      </c>
      <c r="BU36">
        <v>0</v>
      </c>
      <c r="BV36">
        <v>31181.4938</v>
      </c>
      <c r="BW36">
        <v>0</v>
      </c>
      <c r="BX36" t="s">
        <v>159</v>
      </c>
      <c r="BY36" t="s">
        <v>159</v>
      </c>
      <c r="BZ36">
        <v>0</v>
      </c>
      <c r="CA36">
        <v>0</v>
      </c>
      <c r="CB36" t="s">
        <v>167</v>
      </c>
      <c r="CC36">
        <v>62.7</v>
      </c>
      <c r="CD36" t="s">
        <v>159</v>
      </c>
      <c r="CE36">
        <v>0</v>
      </c>
      <c r="CF36">
        <v>0</v>
      </c>
      <c r="CG36" t="s">
        <v>192</v>
      </c>
      <c r="CH36">
        <v>0</v>
      </c>
      <c r="CI36">
        <v>0.2</v>
      </c>
      <c r="CJ36">
        <v>62.7</v>
      </c>
      <c r="CK36" t="s">
        <v>159</v>
      </c>
      <c r="CL36" t="s">
        <v>192</v>
      </c>
      <c r="CM36" t="s">
        <v>159</v>
      </c>
      <c r="CN36" t="s">
        <v>159</v>
      </c>
      <c r="CO36">
        <v>0</v>
      </c>
      <c r="CP36" t="s">
        <v>230</v>
      </c>
      <c r="CQ36">
        <v>30</v>
      </c>
      <c r="CR36">
        <v>18.809999999999999</v>
      </c>
      <c r="CS36">
        <v>1.41</v>
      </c>
      <c r="CT36">
        <v>31335.16</v>
      </c>
      <c r="CU36" t="s">
        <v>168</v>
      </c>
      <c r="CV36">
        <v>25</v>
      </c>
      <c r="CW36">
        <v>15.675000000000001</v>
      </c>
      <c r="CX36">
        <v>1.18</v>
      </c>
      <c r="CY36" t="s">
        <v>168</v>
      </c>
      <c r="CZ36">
        <v>7.5</v>
      </c>
      <c r="DA36">
        <v>4.7024999999999997</v>
      </c>
      <c r="DB36">
        <v>0.35</v>
      </c>
      <c r="DC36" t="s">
        <v>163</v>
      </c>
      <c r="DD36">
        <v>7.5</v>
      </c>
      <c r="DE36">
        <v>4.7024999999999997</v>
      </c>
      <c r="DF36">
        <v>0.35</v>
      </c>
      <c r="DG36">
        <v>0</v>
      </c>
      <c r="DH36">
        <v>5</v>
      </c>
      <c r="DI36">
        <v>0.38</v>
      </c>
      <c r="DJ36" t="s">
        <v>168</v>
      </c>
      <c r="DK36">
        <v>5</v>
      </c>
      <c r="DL36">
        <v>3.1349999999999998</v>
      </c>
      <c r="DM36">
        <v>0.24</v>
      </c>
      <c r="DN36" t="s">
        <v>168</v>
      </c>
      <c r="DO36">
        <v>25</v>
      </c>
      <c r="DP36">
        <v>15.675000000000001</v>
      </c>
      <c r="DQ36">
        <v>1.18</v>
      </c>
      <c r="DR36" t="s">
        <v>159</v>
      </c>
      <c r="DS36">
        <v>0</v>
      </c>
      <c r="DT36">
        <v>0</v>
      </c>
      <c r="DU36" t="s">
        <v>159</v>
      </c>
      <c r="DV36">
        <v>0</v>
      </c>
      <c r="DW36">
        <v>0</v>
      </c>
      <c r="DX36" t="s">
        <v>159</v>
      </c>
      <c r="DY36" t="s">
        <v>159</v>
      </c>
      <c r="DZ36" t="s">
        <v>159</v>
      </c>
      <c r="EA36" t="s">
        <v>159</v>
      </c>
      <c r="EB36">
        <v>0</v>
      </c>
      <c r="EC36">
        <v>0</v>
      </c>
      <c r="ED36">
        <v>94.05</v>
      </c>
      <c r="EE36">
        <v>7.05</v>
      </c>
      <c r="EF36">
        <v>2.0020566000040006E+19</v>
      </c>
      <c r="EG36">
        <v>4.0010566E+19</v>
      </c>
      <c r="EH36" t="s">
        <v>238</v>
      </c>
      <c r="EI36" t="s">
        <v>235</v>
      </c>
      <c r="EJ36" t="s">
        <v>159</v>
      </c>
      <c r="EK36" t="s">
        <v>159</v>
      </c>
      <c r="EL36" t="s">
        <v>126</v>
      </c>
      <c r="EM36" t="s">
        <v>159</v>
      </c>
      <c r="EN36" t="s">
        <v>159</v>
      </c>
      <c r="EO36" t="s">
        <v>159</v>
      </c>
      <c r="EP36" t="s">
        <v>159</v>
      </c>
      <c r="EQ36" t="s">
        <v>159</v>
      </c>
      <c r="ER36" t="s">
        <v>159</v>
      </c>
      <c r="ES36" t="s">
        <v>159</v>
      </c>
      <c r="ET36" t="s">
        <v>159</v>
      </c>
      <c r="EU36" t="s">
        <v>159</v>
      </c>
      <c r="EV36">
        <v>31335.16</v>
      </c>
      <c r="EW36">
        <v>0</v>
      </c>
      <c r="EX36">
        <v>0</v>
      </c>
      <c r="EY36" t="s">
        <v>159</v>
      </c>
      <c r="EZ36" t="s">
        <v>172</v>
      </c>
      <c r="FA36" t="s">
        <v>159</v>
      </c>
      <c r="FB36">
        <v>0</v>
      </c>
      <c r="FC36">
        <v>0</v>
      </c>
    </row>
    <row r="37" spans="1:159" x14ac:dyDescent="0.25">
      <c r="A37" t="s">
        <v>144</v>
      </c>
      <c r="B37" t="s">
        <v>145</v>
      </c>
      <c r="C37">
        <v>9868357390</v>
      </c>
      <c r="D37" t="s">
        <v>146</v>
      </c>
      <c r="E37" t="s">
        <v>256</v>
      </c>
      <c r="F37" s="4" t="s">
        <v>181</v>
      </c>
      <c r="G37" t="s">
        <v>182</v>
      </c>
      <c r="H37" t="s">
        <v>183</v>
      </c>
      <c r="I37" t="s">
        <v>184</v>
      </c>
      <c r="J37" t="s">
        <v>185</v>
      </c>
      <c r="K37" t="s">
        <v>186</v>
      </c>
      <c r="L37" s="3">
        <v>0.5</v>
      </c>
      <c r="M37" s="3">
        <v>31350</v>
      </c>
      <c r="N37" t="s">
        <v>154</v>
      </c>
      <c r="O37" t="s">
        <v>257</v>
      </c>
      <c r="P37" t="s">
        <v>258</v>
      </c>
      <c r="Q37">
        <v>35068</v>
      </c>
      <c r="R37">
        <v>728090</v>
      </c>
      <c r="S37" s="4" t="s">
        <v>189</v>
      </c>
      <c r="T37" t="s">
        <v>144</v>
      </c>
      <c r="U37">
        <v>2626433233</v>
      </c>
      <c r="V37" t="s">
        <v>259</v>
      </c>
      <c r="W37" t="s">
        <v>259</v>
      </c>
      <c r="X37">
        <v>4379097</v>
      </c>
      <c r="Y37">
        <v>1001667</v>
      </c>
      <c r="Z37">
        <v>25560793</v>
      </c>
      <c r="AA37">
        <v>9868357390</v>
      </c>
      <c r="AB37">
        <v>815167</v>
      </c>
      <c r="AC37" t="s">
        <v>160</v>
      </c>
      <c r="AD37" t="s">
        <v>161</v>
      </c>
      <c r="AE37" t="s">
        <v>162</v>
      </c>
      <c r="AF37" t="s">
        <v>185</v>
      </c>
      <c r="AG37">
        <v>5999</v>
      </c>
      <c r="AH37">
        <v>63</v>
      </c>
      <c r="AI37" t="s">
        <v>159</v>
      </c>
      <c r="AJ37" t="s">
        <v>159</v>
      </c>
      <c r="AK37" t="s">
        <v>159</v>
      </c>
      <c r="AL37" t="s">
        <v>163</v>
      </c>
      <c r="AM37" t="s">
        <v>259</v>
      </c>
      <c r="AN37">
        <v>566</v>
      </c>
      <c r="AO37">
        <v>789462</v>
      </c>
      <c r="AP37">
        <v>566</v>
      </c>
      <c r="AQ37">
        <v>9868357390</v>
      </c>
      <c r="AR37">
        <v>9868357390</v>
      </c>
      <c r="AS37" t="s">
        <v>154</v>
      </c>
      <c r="AT37" t="s">
        <v>260</v>
      </c>
      <c r="AU37" t="s">
        <v>159</v>
      </c>
      <c r="AV37" t="s">
        <v>261</v>
      </c>
      <c r="AW37" s="3">
        <v>0.5</v>
      </c>
      <c r="AX37">
        <v>31350</v>
      </c>
      <c r="AY37">
        <v>31350</v>
      </c>
      <c r="AZ37" s="9">
        <f t="shared" si="0"/>
        <v>30350</v>
      </c>
      <c r="BA37" s="9">
        <v>350</v>
      </c>
      <c r="BB37" s="9">
        <f t="shared" si="1"/>
        <v>30000</v>
      </c>
      <c r="BC37" s="10">
        <f t="shared" si="2"/>
        <v>5280.0000000000009</v>
      </c>
      <c r="BD37" s="11">
        <f t="shared" si="3"/>
        <v>24000</v>
      </c>
      <c r="BE37" s="12">
        <f t="shared" si="4"/>
        <v>720</v>
      </c>
      <c r="BF37" s="9">
        <v>250</v>
      </c>
      <c r="BG37" s="13">
        <f t="shared" si="5"/>
        <v>81.25</v>
      </c>
      <c r="BH37" s="13">
        <v>1000</v>
      </c>
      <c r="BI37" s="14"/>
      <c r="BJ37" s="9">
        <f t="shared" si="6"/>
        <v>18.75</v>
      </c>
      <c r="BK37" t="s">
        <v>159</v>
      </c>
      <c r="BL37" t="s">
        <v>159</v>
      </c>
      <c r="BM37" t="s">
        <v>159</v>
      </c>
      <c r="BN37" t="s">
        <v>159</v>
      </c>
      <c r="BO37">
        <v>566</v>
      </c>
      <c r="BP37">
        <v>566</v>
      </c>
      <c r="BQ37">
        <v>31350</v>
      </c>
      <c r="BR37">
        <v>1000</v>
      </c>
      <c r="BS37">
        <v>156.75</v>
      </c>
      <c r="BT37">
        <v>11.76</v>
      </c>
      <c r="BU37">
        <v>0</v>
      </c>
      <c r="BV37">
        <v>31181.4938</v>
      </c>
      <c r="BW37">
        <v>0</v>
      </c>
      <c r="BX37" t="s">
        <v>159</v>
      </c>
      <c r="BY37" t="s">
        <v>159</v>
      </c>
      <c r="BZ37">
        <v>0</v>
      </c>
      <c r="CA37">
        <v>0</v>
      </c>
      <c r="CB37" t="s">
        <v>167</v>
      </c>
      <c r="CC37">
        <v>62.7</v>
      </c>
      <c r="CD37" t="s">
        <v>159</v>
      </c>
      <c r="CE37">
        <v>0</v>
      </c>
      <c r="CF37">
        <v>0</v>
      </c>
      <c r="CG37" t="s">
        <v>192</v>
      </c>
      <c r="CH37">
        <v>0</v>
      </c>
      <c r="CI37">
        <v>0.2</v>
      </c>
      <c r="CJ37">
        <v>62.7</v>
      </c>
      <c r="CK37" t="s">
        <v>159</v>
      </c>
      <c r="CL37" t="s">
        <v>192</v>
      </c>
      <c r="CM37" t="s">
        <v>159</v>
      </c>
      <c r="CN37" t="s">
        <v>159</v>
      </c>
      <c r="CO37">
        <v>0</v>
      </c>
      <c r="CP37" t="s">
        <v>256</v>
      </c>
      <c r="CQ37">
        <v>30</v>
      </c>
      <c r="CR37">
        <v>18.809999999999999</v>
      </c>
      <c r="CS37">
        <v>1.41</v>
      </c>
      <c r="CT37">
        <v>31336.78</v>
      </c>
      <c r="CU37" t="s">
        <v>168</v>
      </c>
      <c r="CV37">
        <v>25</v>
      </c>
      <c r="CW37">
        <v>15.675000000000001</v>
      </c>
      <c r="CX37">
        <v>1.18</v>
      </c>
      <c r="CY37" t="s">
        <v>168</v>
      </c>
      <c r="CZ37">
        <v>7.5</v>
      </c>
      <c r="DA37">
        <v>4.7024999999999997</v>
      </c>
      <c r="DB37">
        <v>0.35</v>
      </c>
      <c r="DC37" t="s">
        <v>163</v>
      </c>
      <c r="DD37">
        <v>7.5</v>
      </c>
      <c r="DE37">
        <v>4.7024999999999997</v>
      </c>
      <c r="DF37">
        <v>0.35</v>
      </c>
      <c r="DG37">
        <v>0</v>
      </c>
      <c r="DH37">
        <v>6.51</v>
      </c>
      <c r="DI37">
        <v>0.49</v>
      </c>
      <c r="DJ37" t="s">
        <v>168</v>
      </c>
      <c r="DK37">
        <v>5</v>
      </c>
      <c r="DL37">
        <v>3.1349999999999998</v>
      </c>
      <c r="DM37">
        <v>0.24</v>
      </c>
      <c r="DN37" t="s">
        <v>168</v>
      </c>
      <c r="DO37">
        <v>25</v>
      </c>
      <c r="DP37">
        <v>15.675000000000001</v>
      </c>
      <c r="DQ37">
        <v>1.18</v>
      </c>
      <c r="DR37" t="s">
        <v>159</v>
      </c>
      <c r="DS37">
        <v>0</v>
      </c>
      <c r="DT37">
        <v>0</v>
      </c>
      <c r="DU37" t="s">
        <v>159</v>
      </c>
      <c r="DV37">
        <v>0</v>
      </c>
      <c r="DW37">
        <v>0</v>
      </c>
      <c r="DX37" t="s">
        <v>159</v>
      </c>
      <c r="DY37" t="s">
        <v>159</v>
      </c>
      <c r="DZ37" t="s">
        <v>159</v>
      </c>
      <c r="EA37" t="s">
        <v>159</v>
      </c>
      <c r="EB37">
        <v>0</v>
      </c>
      <c r="EC37">
        <v>0</v>
      </c>
      <c r="ED37">
        <v>94.05</v>
      </c>
      <c r="EE37">
        <v>7.05</v>
      </c>
      <c r="EF37">
        <v>2.0020566000040006E+19</v>
      </c>
      <c r="EG37">
        <v>3.0040561E+19</v>
      </c>
      <c r="EH37" t="s">
        <v>262</v>
      </c>
      <c r="EI37" t="s">
        <v>259</v>
      </c>
      <c r="EJ37" t="s">
        <v>159</v>
      </c>
      <c r="EK37" t="s">
        <v>159</v>
      </c>
      <c r="EL37" t="s">
        <v>126</v>
      </c>
      <c r="EM37" t="s">
        <v>159</v>
      </c>
      <c r="EN37" t="s">
        <v>159</v>
      </c>
      <c r="EO37" t="s">
        <v>159</v>
      </c>
      <c r="EP37" t="s">
        <v>159</v>
      </c>
      <c r="EQ37" t="s">
        <v>159</v>
      </c>
      <c r="ER37" t="s">
        <v>159</v>
      </c>
      <c r="ES37" t="s">
        <v>159</v>
      </c>
      <c r="ET37" t="s">
        <v>159</v>
      </c>
      <c r="EU37" t="s">
        <v>159</v>
      </c>
      <c r="EV37">
        <v>31336.78</v>
      </c>
      <c r="EW37">
        <v>0</v>
      </c>
      <c r="EX37">
        <v>0</v>
      </c>
      <c r="EY37" t="s">
        <v>159</v>
      </c>
      <c r="EZ37" t="s">
        <v>172</v>
      </c>
      <c r="FA37" t="s">
        <v>159</v>
      </c>
      <c r="FB37">
        <v>0</v>
      </c>
      <c r="FC37">
        <v>0</v>
      </c>
    </row>
    <row r="38" spans="1:159" x14ac:dyDescent="0.25">
      <c r="A38" t="s">
        <v>144</v>
      </c>
      <c r="B38" t="s">
        <v>145</v>
      </c>
      <c r="C38">
        <v>9867902683</v>
      </c>
      <c r="D38" t="s">
        <v>146</v>
      </c>
      <c r="E38" t="s">
        <v>256</v>
      </c>
      <c r="F38" s="4" t="s">
        <v>181</v>
      </c>
      <c r="G38" t="s">
        <v>182</v>
      </c>
      <c r="H38" t="s">
        <v>183</v>
      </c>
      <c r="I38" t="s">
        <v>184</v>
      </c>
      <c r="J38" t="s">
        <v>185</v>
      </c>
      <c r="K38" t="s">
        <v>186</v>
      </c>
      <c r="L38" s="3">
        <v>0.5</v>
      </c>
      <c r="M38" s="3">
        <v>31350</v>
      </c>
      <c r="N38" t="s">
        <v>154</v>
      </c>
      <c r="O38" t="s">
        <v>257</v>
      </c>
      <c r="P38" t="s">
        <v>303</v>
      </c>
      <c r="Q38">
        <v>35067</v>
      </c>
      <c r="R38">
        <v>707420</v>
      </c>
      <c r="S38" s="4" t="s">
        <v>189</v>
      </c>
      <c r="T38" t="s">
        <v>144</v>
      </c>
      <c r="U38">
        <v>2626119265</v>
      </c>
      <c r="V38" t="s">
        <v>304</v>
      </c>
      <c r="W38" t="s">
        <v>304</v>
      </c>
      <c r="X38">
        <v>1020633</v>
      </c>
      <c r="Y38">
        <v>1001666</v>
      </c>
      <c r="Z38">
        <v>25560437</v>
      </c>
      <c r="AA38">
        <v>9867902683</v>
      </c>
      <c r="AB38">
        <v>815167</v>
      </c>
      <c r="AC38" t="s">
        <v>160</v>
      </c>
      <c r="AD38" t="s">
        <v>161</v>
      </c>
      <c r="AE38" t="s">
        <v>162</v>
      </c>
      <c r="AF38" t="s">
        <v>185</v>
      </c>
      <c r="AG38">
        <v>5999</v>
      </c>
      <c r="AH38">
        <v>63</v>
      </c>
      <c r="AI38" t="s">
        <v>159</v>
      </c>
      <c r="AJ38" t="s">
        <v>159</v>
      </c>
      <c r="AK38" t="s">
        <v>159</v>
      </c>
      <c r="AL38" t="s">
        <v>163</v>
      </c>
      <c r="AM38" t="s">
        <v>304</v>
      </c>
      <c r="AN38">
        <v>566</v>
      </c>
      <c r="AO38">
        <v>789133</v>
      </c>
      <c r="AP38">
        <v>566</v>
      </c>
      <c r="AQ38">
        <v>9867902683</v>
      </c>
      <c r="AR38">
        <v>9867902683</v>
      </c>
      <c r="AS38" t="s">
        <v>154</v>
      </c>
      <c r="AT38" t="s">
        <v>260</v>
      </c>
      <c r="AU38" t="s">
        <v>159</v>
      </c>
      <c r="AV38" t="s">
        <v>261</v>
      </c>
      <c r="AW38" s="3">
        <v>0.5</v>
      </c>
      <c r="AX38">
        <v>31350</v>
      </c>
      <c r="AY38">
        <v>31350</v>
      </c>
      <c r="AZ38" s="9">
        <f t="shared" si="0"/>
        <v>30350</v>
      </c>
      <c r="BA38" s="9">
        <v>350</v>
      </c>
      <c r="BB38" s="9">
        <f t="shared" si="1"/>
        <v>30000</v>
      </c>
      <c r="BC38" s="10">
        <f t="shared" si="2"/>
        <v>5280.0000000000009</v>
      </c>
      <c r="BD38" s="11">
        <f t="shared" si="3"/>
        <v>24000</v>
      </c>
      <c r="BE38" s="12">
        <f t="shared" si="4"/>
        <v>720</v>
      </c>
      <c r="BF38" s="9">
        <v>250</v>
      </c>
      <c r="BG38" s="13">
        <f t="shared" si="5"/>
        <v>81.25</v>
      </c>
      <c r="BH38" s="13">
        <v>1000</v>
      </c>
      <c r="BI38" s="14"/>
      <c r="BJ38" s="9">
        <f t="shared" si="6"/>
        <v>18.75</v>
      </c>
      <c r="BK38" t="s">
        <v>159</v>
      </c>
      <c r="BL38" t="s">
        <v>159</v>
      </c>
      <c r="BM38" t="s">
        <v>159</v>
      </c>
      <c r="BN38" t="s">
        <v>159</v>
      </c>
      <c r="BO38">
        <v>566</v>
      </c>
      <c r="BP38">
        <v>566</v>
      </c>
      <c r="BQ38">
        <v>31350</v>
      </c>
      <c r="BR38">
        <v>1000</v>
      </c>
      <c r="BS38">
        <v>156.75</v>
      </c>
      <c r="BT38">
        <v>11.76</v>
      </c>
      <c r="BU38">
        <v>0</v>
      </c>
      <c r="BV38">
        <v>31181.4938</v>
      </c>
      <c r="BW38">
        <v>0</v>
      </c>
      <c r="BX38" t="s">
        <v>159</v>
      </c>
      <c r="BY38" t="s">
        <v>159</v>
      </c>
      <c r="BZ38">
        <v>0</v>
      </c>
      <c r="CA38">
        <v>0</v>
      </c>
      <c r="CB38" t="s">
        <v>167</v>
      </c>
      <c r="CC38">
        <v>62.7</v>
      </c>
      <c r="CD38" t="s">
        <v>159</v>
      </c>
      <c r="CE38">
        <v>0</v>
      </c>
      <c r="CF38">
        <v>0</v>
      </c>
      <c r="CG38" t="s">
        <v>192</v>
      </c>
      <c r="CH38">
        <v>0</v>
      </c>
      <c r="CI38">
        <v>0.2</v>
      </c>
      <c r="CJ38">
        <v>62.7</v>
      </c>
      <c r="CK38" t="s">
        <v>159</v>
      </c>
      <c r="CL38" t="s">
        <v>192</v>
      </c>
      <c r="CM38" t="s">
        <v>159</v>
      </c>
      <c r="CN38" t="s">
        <v>159</v>
      </c>
      <c r="CO38">
        <v>0</v>
      </c>
      <c r="CP38" t="s">
        <v>256</v>
      </c>
      <c r="CQ38">
        <v>30</v>
      </c>
      <c r="CR38">
        <v>18.809999999999999</v>
      </c>
      <c r="CS38">
        <v>1.41</v>
      </c>
      <c r="CT38">
        <v>31336.78</v>
      </c>
      <c r="CU38" t="s">
        <v>168</v>
      </c>
      <c r="CV38">
        <v>25</v>
      </c>
      <c r="CW38">
        <v>15.675000000000001</v>
      </c>
      <c r="CX38">
        <v>1.18</v>
      </c>
      <c r="CY38" t="s">
        <v>168</v>
      </c>
      <c r="CZ38">
        <v>7.5</v>
      </c>
      <c r="DA38">
        <v>4.7024999999999997</v>
      </c>
      <c r="DB38">
        <v>0.35</v>
      </c>
      <c r="DC38" t="s">
        <v>163</v>
      </c>
      <c r="DD38">
        <v>7.5</v>
      </c>
      <c r="DE38">
        <v>4.7024999999999997</v>
      </c>
      <c r="DF38">
        <v>0.35</v>
      </c>
      <c r="DG38">
        <v>0</v>
      </c>
      <c r="DH38">
        <v>6.51</v>
      </c>
      <c r="DI38">
        <v>0.49</v>
      </c>
      <c r="DJ38" t="s">
        <v>168</v>
      </c>
      <c r="DK38">
        <v>5</v>
      </c>
      <c r="DL38">
        <v>3.1349999999999998</v>
      </c>
      <c r="DM38">
        <v>0.24</v>
      </c>
      <c r="DN38" t="s">
        <v>168</v>
      </c>
      <c r="DO38">
        <v>25</v>
      </c>
      <c r="DP38">
        <v>15.675000000000001</v>
      </c>
      <c r="DQ38">
        <v>1.18</v>
      </c>
      <c r="DR38" t="s">
        <v>159</v>
      </c>
      <c r="DS38">
        <v>0</v>
      </c>
      <c r="DT38">
        <v>0</v>
      </c>
      <c r="DU38" t="s">
        <v>159</v>
      </c>
      <c r="DV38">
        <v>0</v>
      </c>
      <c r="DW38">
        <v>0</v>
      </c>
      <c r="DX38" t="s">
        <v>159</v>
      </c>
      <c r="DY38" t="s">
        <v>159</v>
      </c>
      <c r="DZ38" t="s">
        <v>159</v>
      </c>
      <c r="EA38" t="s">
        <v>159</v>
      </c>
      <c r="EB38">
        <v>0</v>
      </c>
      <c r="EC38">
        <v>0</v>
      </c>
      <c r="ED38">
        <v>94.05</v>
      </c>
      <c r="EE38">
        <v>7.05</v>
      </c>
      <c r="EF38">
        <v>2.0020566000040006E+19</v>
      </c>
      <c r="EG38">
        <v>3.0040561E+19</v>
      </c>
      <c r="EH38" t="s">
        <v>305</v>
      </c>
      <c r="EI38" t="s">
        <v>304</v>
      </c>
      <c r="EJ38" t="s">
        <v>159</v>
      </c>
      <c r="EK38" t="s">
        <v>159</v>
      </c>
      <c r="EL38" t="s">
        <v>126</v>
      </c>
      <c r="EM38" t="s">
        <v>159</v>
      </c>
      <c r="EN38" t="s">
        <v>159</v>
      </c>
      <c r="EO38" t="s">
        <v>159</v>
      </c>
      <c r="EP38" t="s">
        <v>159</v>
      </c>
      <c r="EQ38" t="s">
        <v>159</v>
      </c>
      <c r="ER38" t="s">
        <v>159</v>
      </c>
      <c r="ES38" t="s">
        <v>159</v>
      </c>
      <c r="ET38" t="s">
        <v>159</v>
      </c>
      <c r="EU38" t="s">
        <v>159</v>
      </c>
      <c r="EV38">
        <v>31336.78</v>
      </c>
      <c r="EW38">
        <v>0</v>
      </c>
      <c r="EX38">
        <v>0</v>
      </c>
      <c r="EY38" t="s">
        <v>159</v>
      </c>
      <c r="EZ38" t="s">
        <v>172</v>
      </c>
      <c r="FA38" t="s">
        <v>159</v>
      </c>
      <c r="FB38">
        <v>0</v>
      </c>
      <c r="FC38">
        <v>0</v>
      </c>
    </row>
    <row r="39" spans="1:159" x14ac:dyDescent="0.25">
      <c r="A39" t="s">
        <v>144</v>
      </c>
      <c r="B39" t="s">
        <v>145</v>
      </c>
      <c r="C39">
        <v>9867313352</v>
      </c>
      <c r="D39" t="s">
        <v>146</v>
      </c>
      <c r="E39" t="s">
        <v>230</v>
      </c>
      <c r="F39" s="4" t="s">
        <v>181</v>
      </c>
      <c r="G39" t="s">
        <v>182</v>
      </c>
      <c r="H39" t="s">
        <v>183</v>
      </c>
      <c r="I39" t="s">
        <v>184</v>
      </c>
      <c r="J39" t="s">
        <v>231</v>
      </c>
      <c r="K39" t="s">
        <v>186</v>
      </c>
      <c r="L39" s="3">
        <v>0.5</v>
      </c>
      <c r="M39" s="3">
        <v>31350</v>
      </c>
      <c r="N39" t="s">
        <v>154</v>
      </c>
      <c r="O39" t="s">
        <v>310</v>
      </c>
      <c r="P39" t="s">
        <v>316</v>
      </c>
      <c r="Q39">
        <v>35067</v>
      </c>
      <c r="R39" t="s">
        <v>317</v>
      </c>
      <c r="S39" s="4" t="s">
        <v>189</v>
      </c>
      <c r="T39" t="s">
        <v>144</v>
      </c>
      <c r="U39">
        <v>2626092343</v>
      </c>
      <c r="V39" t="s">
        <v>318</v>
      </c>
      <c r="W39" t="s">
        <v>318</v>
      </c>
      <c r="X39">
        <v>8769143</v>
      </c>
      <c r="Y39">
        <v>1001664</v>
      </c>
      <c r="Z39">
        <v>25560002</v>
      </c>
      <c r="AA39">
        <v>9867313352</v>
      </c>
      <c r="AB39">
        <v>815167</v>
      </c>
      <c r="AC39" t="s">
        <v>160</v>
      </c>
      <c r="AD39" t="s">
        <v>161</v>
      </c>
      <c r="AE39" t="s">
        <v>162</v>
      </c>
      <c r="AF39" t="s">
        <v>231</v>
      </c>
      <c r="AG39">
        <v>5999</v>
      </c>
      <c r="AH39">
        <v>63</v>
      </c>
      <c r="AI39" t="s">
        <v>159</v>
      </c>
      <c r="AJ39" t="s">
        <v>159</v>
      </c>
      <c r="AK39" t="s">
        <v>159</v>
      </c>
      <c r="AL39" t="s">
        <v>163</v>
      </c>
      <c r="AM39" t="s">
        <v>318</v>
      </c>
      <c r="AN39">
        <v>566</v>
      </c>
      <c r="AO39">
        <v>449372</v>
      </c>
      <c r="AP39">
        <v>566</v>
      </c>
      <c r="AQ39">
        <v>9867313352</v>
      </c>
      <c r="AR39">
        <v>9867313352</v>
      </c>
      <c r="AS39" t="s">
        <v>154</v>
      </c>
      <c r="AT39" t="s">
        <v>314</v>
      </c>
      <c r="AU39" t="s">
        <v>159</v>
      </c>
      <c r="AV39" t="s">
        <v>237</v>
      </c>
      <c r="AW39" s="3">
        <v>0.5</v>
      </c>
      <c r="AX39">
        <v>31350</v>
      </c>
      <c r="AY39">
        <v>31350</v>
      </c>
      <c r="AZ39" s="9">
        <f t="shared" si="0"/>
        <v>30350</v>
      </c>
      <c r="BA39" s="9">
        <v>350</v>
      </c>
      <c r="BB39" s="9">
        <f t="shared" si="1"/>
        <v>30000</v>
      </c>
      <c r="BC39" s="10">
        <f t="shared" si="2"/>
        <v>5280.0000000000009</v>
      </c>
      <c r="BD39" s="11">
        <f t="shared" si="3"/>
        <v>24000</v>
      </c>
      <c r="BE39" s="12">
        <f t="shared" si="4"/>
        <v>720</v>
      </c>
      <c r="BF39" s="9">
        <v>250</v>
      </c>
      <c r="BG39" s="13">
        <f t="shared" si="5"/>
        <v>81.25</v>
      </c>
      <c r="BH39" s="13">
        <v>1000</v>
      </c>
      <c r="BI39" s="14"/>
      <c r="BJ39" s="9">
        <f t="shared" si="6"/>
        <v>18.75</v>
      </c>
      <c r="BK39" t="s">
        <v>159</v>
      </c>
      <c r="BL39" t="s">
        <v>159</v>
      </c>
      <c r="BM39" t="s">
        <v>159</v>
      </c>
      <c r="BN39" t="s">
        <v>159</v>
      </c>
      <c r="BO39">
        <v>566</v>
      </c>
      <c r="BP39">
        <v>566</v>
      </c>
      <c r="BQ39">
        <v>31350</v>
      </c>
      <c r="BR39">
        <v>1000</v>
      </c>
      <c r="BS39">
        <v>156.75</v>
      </c>
      <c r="BT39">
        <v>11.76</v>
      </c>
      <c r="BU39">
        <v>0</v>
      </c>
      <c r="BV39">
        <v>31181.4938</v>
      </c>
      <c r="BW39">
        <v>0</v>
      </c>
      <c r="BX39" t="s">
        <v>159</v>
      </c>
      <c r="BY39" t="s">
        <v>159</v>
      </c>
      <c r="BZ39">
        <v>0</v>
      </c>
      <c r="CA39">
        <v>0</v>
      </c>
      <c r="CB39" t="s">
        <v>167</v>
      </c>
      <c r="CC39">
        <v>62.7</v>
      </c>
      <c r="CD39" t="s">
        <v>159</v>
      </c>
      <c r="CE39">
        <v>0</v>
      </c>
      <c r="CF39">
        <v>0</v>
      </c>
      <c r="CG39" t="s">
        <v>192</v>
      </c>
      <c r="CH39">
        <v>0</v>
      </c>
      <c r="CI39">
        <v>0.2</v>
      </c>
      <c r="CJ39">
        <v>62.7</v>
      </c>
      <c r="CK39" t="s">
        <v>159</v>
      </c>
      <c r="CL39" t="s">
        <v>192</v>
      </c>
      <c r="CM39" t="s">
        <v>159</v>
      </c>
      <c r="CN39" t="s">
        <v>159</v>
      </c>
      <c r="CO39">
        <v>0</v>
      </c>
      <c r="CP39" t="s">
        <v>230</v>
      </c>
      <c r="CQ39">
        <v>30</v>
      </c>
      <c r="CR39">
        <v>18.809999999999999</v>
      </c>
      <c r="CS39">
        <v>1.41</v>
      </c>
      <c r="CT39">
        <v>31335.16</v>
      </c>
      <c r="CU39" t="s">
        <v>168</v>
      </c>
      <c r="CV39">
        <v>25</v>
      </c>
      <c r="CW39">
        <v>15.675000000000001</v>
      </c>
      <c r="CX39">
        <v>1.18</v>
      </c>
      <c r="CY39" t="s">
        <v>168</v>
      </c>
      <c r="CZ39">
        <v>7.5</v>
      </c>
      <c r="DA39">
        <v>4.7024999999999997</v>
      </c>
      <c r="DB39">
        <v>0.35</v>
      </c>
      <c r="DC39" t="s">
        <v>163</v>
      </c>
      <c r="DD39">
        <v>7.5</v>
      </c>
      <c r="DE39">
        <v>4.7024999999999997</v>
      </c>
      <c r="DF39">
        <v>0.35</v>
      </c>
      <c r="DG39">
        <v>0</v>
      </c>
      <c r="DH39">
        <v>5</v>
      </c>
      <c r="DI39">
        <v>0.38</v>
      </c>
      <c r="DJ39" t="s">
        <v>168</v>
      </c>
      <c r="DK39">
        <v>5</v>
      </c>
      <c r="DL39">
        <v>3.1349999999999998</v>
      </c>
      <c r="DM39">
        <v>0.24</v>
      </c>
      <c r="DN39" t="s">
        <v>168</v>
      </c>
      <c r="DO39">
        <v>25</v>
      </c>
      <c r="DP39">
        <v>15.675000000000001</v>
      </c>
      <c r="DQ39">
        <v>1.18</v>
      </c>
      <c r="DR39" t="s">
        <v>159</v>
      </c>
      <c r="DS39">
        <v>0</v>
      </c>
      <c r="DT39">
        <v>0</v>
      </c>
      <c r="DU39" t="s">
        <v>159</v>
      </c>
      <c r="DV39">
        <v>0</v>
      </c>
      <c r="DW39">
        <v>0</v>
      </c>
      <c r="DX39" t="s">
        <v>159</v>
      </c>
      <c r="DY39" t="s">
        <v>159</v>
      </c>
      <c r="DZ39" t="s">
        <v>159</v>
      </c>
      <c r="EA39" t="s">
        <v>159</v>
      </c>
      <c r="EB39">
        <v>0</v>
      </c>
      <c r="EC39">
        <v>0</v>
      </c>
      <c r="ED39">
        <v>94.05</v>
      </c>
      <c r="EE39">
        <v>7.05</v>
      </c>
      <c r="EF39">
        <v>2.0020566000040006E+19</v>
      </c>
      <c r="EG39">
        <v>4.0010566E+19</v>
      </c>
      <c r="EH39" t="s">
        <v>319</v>
      </c>
      <c r="EI39" t="s">
        <v>318</v>
      </c>
      <c r="EJ39" t="s">
        <v>159</v>
      </c>
      <c r="EK39" t="s">
        <v>159</v>
      </c>
      <c r="EL39" t="s">
        <v>126</v>
      </c>
      <c r="EM39" t="s">
        <v>159</v>
      </c>
      <c r="EN39" t="s">
        <v>159</v>
      </c>
      <c r="EO39" t="s">
        <v>159</v>
      </c>
      <c r="EP39" t="s">
        <v>159</v>
      </c>
      <c r="EQ39" t="s">
        <v>159</v>
      </c>
      <c r="ER39" t="s">
        <v>159</v>
      </c>
      <c r="ES39" t="s">
        <v>159</v>
      </c>
      <c r="ET39" t="s">
        <v>159</v>
      </c>
      <c r="EU39" t="s">
        <v>159</v>
      </c>
      <c r="EV39">
        <v>31335.16</v>
      </c>
      <c r="EW39">
        <v>0</v>
      </c>
      <c r="EX39">
        <v>0</v>
      </c>
      <c r="EY39" t="s">
        <v>159</v>
      </c>
      <c r="EZ39" t="s">
        <v>172</v>
      </c>
      <c r="FA39" t="s">
        <v>159</v>
      </c>
      <c r="FB39">
        <v>0</v>
      </c>
      <c r="FC39">
        <v>0</v>
      </c>
    </row>
  </sheetData>
  <sortState xmlns:xlrd2="http://schemas.microsoft.com/office/spreadsheetml/2017/richdata2" ref="A2:FC39">
    <sortCondition ref="AY1:AY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1402-431F-42A0-A326-5E7A0AF8E055}">
  <dimension ref="A1:EV2"/>
  <sheetViews>
    <sheetView topLeftCell="AP1" workbookViewId="0">
      <selection activeCell="BB2" activeCellId="2" sqref="AZ2 BA2 BB2"/>
    </sheetView>
  </sheetViews>
  <sheetFormatPr defaultRowHeight="15" x14ac:dyDescent="0.25"/>
  <cols>
    <col min="52" max="52" width="20.42578125" style="17" bestFit="1" customWidth="1"/>
    <col min="53" max="53" width="21.28515625" style="17" bestFit="1" customWidth="1"/>
    <col min="54" max="55" width="17.28515625" style="17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3" t="s">
        <v>21</v>
      </c>
      <c r="W1" s="3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15" t="s">
        <v>349</v>
      </c>
      <c r="BA1" s="15" t="s">
        <v>357</v>
      </c>
      <c r="BB1" s="15" t="s">
        <v>351</v>
      </c>
      <c r="BC1" s="15" t="s">
        <v>356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21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9867792087</v>
      </c>
      <c r="D2" t="s">
        <v>146</v>
      </c>
      <c r="E2" t="s">
        <v>271</v>
      </c>
      <c r="F2" s="4" t="s">
        <v>181</v>
      </c>
      <c r="G2" t="s">
        <v>324</v>
      </c>
      <c r="H2" t="s">
        <v>325</v>
      </c>
      <c r="I2" t="s">
        <v>326</v>
      </c>
      <c r="J2" t="s">
        <v>327</v>
      </c>
      <c r="K2" t="s">
        <v>153</v>
      </c>
      <c r="L2" s="3">
        <v>0.5</v>
      </c>
      <c r="M2" s="3">
        <v>20000</v>
      </c>
      <c r="N2" t="s">
        <v>154</v>
      </c>
      <c r="O2" t="s">
        <v>328</v>
      </c>
      <c r="P2" t="s">
        <v>329</v>
      </c>
      <c r="Q2">
        <v>35067</v>
      </c>
      <c r="R2">
        <v>676495</v>
      </c>
      <c r="S2" s="4" t="s">
        <v>189</v>
      </c>
      <c r="T2" t="s">
        <v>144</v>
      </c>
      <c r="U2">
        <v>2626113823</v>
      </c>
      <c r="V2" t="s">
        <v>330</v>
      </c>
      <c r="W2" t="s">
        <v>330</v>
      </c>
      <c r="X2">
        <v>8769143</v>
      </c>
      <c r="Y2">
        <v>0</v>
      </c>
      <c r="Z2" t="s">
        <v>159</v>
      </c>
      <c r="AA2">
        <v>9867792087</v>
      </c>
      <c r="AB2">
        <v>123</v>
      </c>
      <c r="AC2" t="s">
        <v>160</v>
      </c>
      <c r="AD2" t="s">
        <v>161</v>
      </c>
      <c r="AE2" t="s">
        <v>162</v>
      </c>
      <c r="AF2" t="s">
        <v>327</v>
      </c>
      <c r="AG2">
        <v>5999</v>
      </c>
      <c r="AH2">
        <v>63</v>
      </c>
      <c r="AI2" t="s">
        <v>159</v>
      </c>
      <c r="AJ2">
        <v>200261</v>
      </c>
      <c r="AK2" t="s">
        <v>159</v>
      </c>
      <c r="AL2" t="s">
        <v>163</v>
      </c>
      <c r="AM2" t="s">
        <v>331</v>
      </c>
      <c r="AN2">
        <v>566</v>
      </c>
      <c r="AO2">
        <v>180049</v>
      </c>
      <c r="AP2">
        <v>566</v>
      </c>
      <c r="AQ2">
        <v>9867792087</v>
      </c>
      <c r="AR2">
        <v>9867792087</v>
      </c>
      <c r="AS2" t="s">
        <v>154</v>
      </c>
      <c r="AT2" t="s">
        <v>332</v>
      </c>
      <c r="AU2" t="s">
        <v>159</v>
      </c>
      <c r="AV2" t="s">
        <v>277</v>
      </c>
      <c r="AW2" s="3">
        <v>0.5</v>
      </c>
      <c r="AX2">
        <v>20000</v>
      </c>
      <c r="AY2">
        <v>20000</v>
      </c>
      <c r="AZ2" s="16">
        <f t="shared" ref="AZ2" si="0">AY2*88%</f>
        <v>17600</v>
      </c>
      <c r="BA2" s="16">
        <f t="shared" ref="BA2" si="1">2%*AY2</f>
        <v>400</v>
      </c>
      <c r="BB2" s="16">
        <f t="shared" ref="BB2" si="2">AY2*10%-BC2</f>
        <v>1970</v>
      </c>
      <c r="BC2" s="16">
        <f t="shared" ref="BC2" si="3">7.5%*BA2</f>
        <v>30</v>
      </c>
      <c r="BD2" t="s">
        <v>159</v>
      </c>
      <c r="BE2" t="s">
        <v>159</v>
      </c>
      <c r="BF2" t="s">
        <v>159</v>
      </c>
      <c r="BG2" t="s">
        <v>159</v>
      </c>
      <c r="BH2">
        <v>566</v>
      </c>
      <c r="BI2">
        <v>566</v>
      </c>
      <c r="BJ2">
        <v>20000</v>
      </c>
      <c r="BK2">
        <v>1000</v>
      </c>
      <c r="BL2">
        <v>100</v>
      </c>
      <c r="BM2">
        <v>7.5</v>
      </c>
      <c r="BN2">
        <v>0</v>
      </c>
      <c r="BO2">
        <v>19892.5</v>
      </c>
      <c r="BP2">
        <v>0</v>
      </c>
      <c r="BQ2" t="s">
        <v>159</v>
      </c>
      <c r="BR2" t="s">
        <v>159</v>
      </c>
      <c r="BS2">
        <v>0</v>
      </c>
      <c r="BT2">
        <v>0</v>
      </c>
      <c r="BU2" t="s">
        <v>167</v>
      </c>
      <c r="BV2">
        <v>40</v>
      </c>
      <c r="BW2" t="s">
        <v>159</v>
      </c>
      <c r="BX2">
        <v>0</v>
      </c>
      <c r="BY2">
        <v>0</v>
      </c>
      <c r="BZ2" t="s">
        <v>192</v>
      </c>
      <c r="CA2">
        <v>0</v>
      </c>
      <c r="CB2">
        <v>0.2</v>
      </c>
      <c r="CC2">
        <v>40</v>
      </c>
      <c r="CD2" t="s">
        <v>159</v>
      </c>
      <c r="CE2" t="s">
        <v>192</v>
      </c>
      <c r="CF2" t="s">
        <v>159</v>
      </c>
      <c r="CG2" t="s">
        <v>159</v>
      </c>
      <c r="CH2">
        <v>0</v>
      </c>
      <c r="CI2" t="s">
        <v>271</v>
      </c>
      <c r="CJ2">
        <v>30</v>
      </c>
      <c r="CK2">
        <v>12</v>
      </c>
      <c r="CL2">
        <v>0.9</v>
      </c>
      <c r="CM2">
        <v>19988.18</v>
      </c>
      <c r="CN2" t="s">
        <v>168</v>
      </c>
      <c r="CO2">
        <v>25</v>
      </c>
      <c r="CP2">
        <v>10</v>
      </c>
      <c r="CQ2">
        <v>0.75</v>
      </c>
      <c r="CR2" t="s">
        <v>169</v>
      </c>
      <c r="CS2">
        <v>7.5</v>
      </c>
      <c r="CT2">
        <v>3</v>
      </c>
      <c r="CU2">
        <v>0.23</v>
      </c>
      <c r="CV2" t="s">
        <v>163</v>
      </c>
      <c r="CW2">
        <v>7.5</v>
      </c>
      <c r="CX2">
        <v>3</v>
      </c>
      <c r="CY2">
        <v>0.23</v>
      </c>
      <c r="CZ2">
        <v>0</v>
      </c>
      <c r="DA2">
        <v>1</v>
      </c>
      <c r="DB2">
        <v>0.08</v>
      </c>
      <c r="DC2" t="s">
        <v>168</v>
      </c>
      <c r="DD2">
        <v>5</v>
      </c>
      <c r="DE2">
        <v>2</v>
      </c>
      <c r="DF2">
        <v>0.15</v>
      </c>
      <c r="DG2" t="s">
        <v>168</v>
      </c>
      <c r="DH2">
        <v>25</v>
      </c>
      <c r="DI2">
        <v>10</v>
      </c>
      <c r="DJ2">
        <v>0.75</v>
      </c>
      <c r="DK2" t="s">
        <v>159</v>
      </c>
      <c r="DL2">
        <v>0</v>
      </c>
      <c r="DM2">
        <v>0</v>
      </c>
      <c r="DN2" t="s">
        <v>159</v>
      </c>
      <c r="DO2">
        <v>0</v>
      </c>
      <c r="DP2">
        <v>0</v>
      </c>
      <c r="DQ2" t="s">
        <v>159</v>
      </c>
      <c r="DR2" t="s">
        <v>159</v>
      </c>
      <c r="DS2" t="s">
        <v>159</v>
      </c>
      <c r="DT2" t="s">
        <v>159</v>
      </c>
      <c r="DU2">
        <v>0</v>
      </c>
      <c r="DV2">
        <v>0</v>
      </c>
      <c r="DW2">
        <v>60</v>
      </c>
      <c r="DX2">
        <v>4.49</v>
      </c>
      <c r="DY2">
        <v>2.0020566090040005E+19</v>
      </c>
      <c r="DZ2">
        <v>3.0040567E+19</v>
      </c>
      <c r="EA2" t="s">
        <v>330</v>
      </c>
      <c r="EB2" t="s">
        <v>330</v>
      </c>
      <c r="EC2" t="s">
        <v>331</v>
      </c>
      <c r="ED2" t="s">
        <v>333</v>
      </c>
      <c r="EE2" t="s">
        <v>171</v>
      </c>
      <c r="EF2" t="s">
        <v>159</v>
      </c>
      <c r="EG2" t="s">
        <v>159</v>
      </c>
      <c r="EH2" t="s">
        <v>159</v>
      </c>
      <c r="EI2" t="s">
        <v>159</v>
      </c>
      <c r="EJ2" t="s">
        <v>159</v>
      </c>
      <c r="EK2" t="s">
        <v>159</v>
      </c>
      <c r="EL2" t="s">
        <v>159</v>
      </c>
      <c r="EM2" t="s">
        <v>159</v>
      </c>
      <c r="EN2" t="s">
        <v>159</v>
      </c>
      <c r="EO2">
        <v>19988.18</v>
      </c>
      <c r="EP2">
        <v>0</v>
      </c>
      <c r="EQ2">
        <v>0</v>
      </c>
      <c r="ER2" t="s">
        <v>159</v>
      </c>
      <c r="ES2" t="s">
        <v>172</v>
      </c>
      <c r="ET2" t="s">
        <v>172</v>
      </c>
      <c r="EU2">
        <v>0</v>
      </c>
      <c r="EV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BLESSING ABAKPA</cp:lastModifiedBy>
  <dcterms:created xsi:type="dcterms:W3CDTF">2023-02-15T07:26:34Z</dcterms:created>
  <dcterms:modified xsi:type="dcterms:W3CDTF">2023-02-15T08:54:32Z</dcterms:modified>
</cp:coreProperties>
</file>