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109AD2F5-44B3-40AE-BBAA-3E066061300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Stanbic IBTC BANK P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K2" i="1" s="1"/>
  <c r="H3" i="1"/>
  <c r="H5" i="1" s="1"/>
  <c r="I3" i="1"/>
  <c r="K3" i="1"/>
  <c r="J3" i="1" s="1"/>
  <c r="H4" i="1"/>
  <c r="I4" i="1"/>
  <c r="K4" i="1" s="1"/>
  <c r="J4" i="1" s="1"/>
  <c r="G5" i="2"/>
  <c r="J2" i="1" l="1"/>
  <c r="J5" i="1" s="1"/>
  <c r="K5" i="1"/>
  <c r="I8" i="1" s="1"/>
  <c r="I5" i="1"/>
</calcChain>
</file>

<file path=xl/sharedStrings.xml><?xml version="1.0" encoding="utf-8"?>
<sst xmlns="http://schemas.openxmlformats.org/spreadsheetml/2006/main" count="374" uniqueCount="82">
  <si>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</si>
  <si>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</si>
  <si>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</si>
  <si>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</si>
  <si>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</si>
  <si>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</si>
  <si>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</si>
  <si>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</si>
  <si>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</si>
  <si>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</si>
  <si>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</si>
  <si>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</si>
  <si>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</si>
  <si>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</si>
  <si>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</si>
  <si>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</si>
  <si>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</si>
  <si>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</si>
  <si>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</si>
  <si>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</si>
  <si>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</si>
  <si>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</si>
  <si>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</si>
  <si>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</si>
  <si>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</si>
  <si>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</si>
  <si>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</si>
  <si>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</si>
  <si>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</si>
  <si>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</si>
  <si>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</si>
  <si>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</si>
  <si>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</si>
  <si>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</si>
  <si>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</si>
  <si>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</si>
  <si>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</si>
  <si>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</si>
  <si>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</si>
  <si>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</si>
  <si>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</si>
  <si>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</si>
  <si>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</si>
  <si>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</si>
  <si>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</si>
  <si>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</si>
  <si>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</si>
  <si>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</si>
  <si>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</si>
  <si>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</si>
  <si>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</si>
  <si>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</si>
  <si>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</si>
  <si>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</si>
  <si>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</si>
  <si>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ACTION AGAINST HUNGER</t>
  </si>
  <si>
    <t>SOIRS SCHOOL FEE - Sokoto State eTax</t>
  </si>
  <si>
    <t>20797114</t>
  </si>
  <si>
    <t>00</t>
  </si>
  <si>
    <t>UPSL0913</t>
  </si>
  <si>
    <t>Stanbic IBTC BANK PLC</t>
  </si>
  <si>
    <t>221</t>
  </si>
  <si>
    <t>0000000000</t>
  </si>
  <si>
    <t>Collection</t>
  </si>
  <si>
    <t>468711</t>
  </si>
  <si>
    <t>41.203.116.133</t>
  </si>
  <si>
    <t>000045</t>
  </si>
  <si>
    <t>Y</t>
  </si>
  <si>
    <t>UPSL20797114</t>
  </si>
  <si>
    <t>N</t>
  </si>
  <si>
    <t>014</t>
  </si>
  <si>
    <t>DHL INTERNATIONAL NIGERIA LIMITED</t>
  </si>
  <si>
    <t>24008229</t>
  </si>
  <si>
    <t>468710</t>
  </si>
  <si>
    <t>UPSL24008229</t>
  </si>
  <si>
    <t>64328212</t>
  </si>
  <si>
    <t>468717</t>
  </si>
  <si>
    <t>UPSL64328212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</si>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</sst>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tabSelected="1" workbookViewId="0">
      <selection activeCell="H9" sqref="H9"/>
    </sheetView>
  </sheetViews>
  <sheetFormatPr defaultRowHeight="15" x14ac:dyDescent="0.25"/>
  <cols>
    <col min="6" max="6" width="32" customWidth="1"/>
    <col min="8" max="8" width="20.5703125" style="6" bestFit="1" customWidth="1"/>
    <col min="9" max="9" width="21.425781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78</v>
      </c>
      <c r="I1" s="4" t="s">
        <v>79</v>
      </c>
      <c r="J1" s="4" t="s">
        <v>80</v>
      </c>
      <c r="K1" s="4" t="s">
        <v>81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44978.609629629631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301662</v>
      </c>
      <c r="H2" s="5">
        <f>'Stanbic IBTC BANK PLC'!G2*88%</f>
        <v>265462.56</v>
      </c>
      <c r="I2" s="5">
        <f>2%*'Stanbic IBTC BANK PLC'!G2</f>
        <v>6033.24</v>
      </c>
      <c r="J2" s="5">
        <f>'Stanbic IBTC BANK PLC'!G2*10%-K2</f>
        <v>29713.707000000002</v>
      </c>
      <c r="K2" s="5">
        <f>7.5%*I2</f>
        <v>452.49299999999999</v>
      </c>
      <c r="L2" s="2" t="s">
        <v>57</v>
      </c>
      <c r="M2" s="3">
        <v>44978.597361111111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64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70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44978.585196759261</v>
      </c>
      <c r="C3" s="2" t="s">
        <v>54</v>
      </c>
      <c r="D3" s="2" t="s">
        <v>53</v>
      </c>
      <c r="E3" s="2" t="s">
        <v>71</v>
      </c>
      <c r="F3" s="2" t="s">
        <v>56</v>
      </c>
      <c r="G3" s="2">
        <v>265880.33</v>
      </c>
      <c r="H3" s="5">
        <f>'Stanbic IBTC BANK PLC'!G3*88%</f>
        <v>233974.69040000002</v>
      </c>
      <c r="I3" s="5">
        <f>2%*'Stanbic IBTC BANK PLC'!G3</f>
        <v>5317.6066000000001</v>
      </c>
      <c r="J3" s="5">
        <f>'Stanbic IBTC BANK PLC'!G3*10%-K3</f>
        <v>26189.212505000003</v>
      </c>
      <c r="K3" s="5">
        <f>7.5%*I3</f>
        <v>398.82049499999999</v>
      </c>
      <c r="L3" s="2" t="s">
        <v>72</v>
      </c>
      <c r="M3" s="3">
        <v>44978.583935185183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73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74</v>
      </c>
      <c r="AI3" s="2" t="s">
        <v>72</v>
      </c>
      <c r="AJ3" s="2" t="s">
        <v>73</v>
      </c>
      <c r="AK3" s="2" t="s">
        <v>69</v>
      </c>
      <c r="AL3" s="2" t="s">
        <v>73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70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44978.578032407408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142498.04</v>
      </c>
      <c r="H4" s="5">
        <f>'Stanbic IBTC BANK PLC'!G4*88%</f>
        <v>125398.2752</v>
      </c>
      <c r="I4" s="5">
        <f>2%*'Stanbic IBTC BANK PLC'!G4</f>
        <v>2849.9608000000003</v>
      </c>
      <c r="J4" s="5">
        <f>'Stanbic IBTC BANK PLC'!G4*10%-K4</f>
        <v>14036.056940000002</v>
      </c>
      <c r="K4" s="5">
        <f>7.5%*I4</f>
        <v>213.74706</v>
      </c>
      <c r="L4" s="2" t="s">
        <v>75</v>
      </c>
      <c r="M4" s="3">
        <v>44978.571261574078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60</v>
      </c>
      <c r="T4" s="2" t="s">
        <v>61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76</v>
      </c>
      <c r="AA4" s="2" t="s">
        <v>65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66</v>
      </c>
      <c r="AG4" s="2" t="s">
        <v>67</v>
      </c>
      <c r="AH4" s="2" t="s">
        <v>77</v>
      </c>
      <c r="AI4" s="2" t="s">
        <v>75</v>
      </c>
      <c r="AJ4" s="2" t="s">
        <v>76</v>
      </c>
      <c r="AK4" s="2" t="s">
        <v>69</v>
      </c>
      <c r="AL4" s="2" t="s">
        <v>76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70</v>
      </c>
      <c r="BD4" s="2" t="s">
        <v>53</v>
      </c>
      <c r="BE4" s="2" t="s">
        <v>53</v>
      </c>
    </row>
    <row r="5" spans="1:57" x14ac:dyDescent="0.25">
      <c r="H5" s="6">
        <f>SUM(H2:H4)</f>
        <v>624835.52560000005</v>
      </c>
      <c r="I5" s="6">
        <f>SUM(I2:I4)</f>
        <v>14200.807400000002</v>
      </c>
      <c r="J5" s="6">
        <f>SUM(J2:J4)</f>
        <v>69938.976445000008</v>
      </c>
      <c r="K5" s="6">
        <f>SUM(K2:K4)</f>
        <v>1065.060555</v>
      </c>
    </row>
    <row r="8" spans="1:57" x14ac:dyDescent="0.25">
      <c r="I8" s="6">
        <f>I5+K5</f>
        <v>15265.867955000002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58A6-A887-4E71-BB2A-7C19721C2E23}">
  <dimension ref="A1:BA5"/>
  <sheetViews>
    <sheetView workbookViewId="0">
      <selection activeCell="G5" sqref="G5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44978.609629629631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301662</v>
      </c>
      <c r="H2" s="2" t="s">
        <v>57</v>
      </c>
      <c r="I2" s="3">
        <v>44978.597361111111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64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70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44978.585196759261</v>
      </c>
      <c r="C3" s="2" t="s">
        <v>54</v>
      </c>
      <c r="D3" s="2" t="s">
        <v>53</v>
      </c>
      <c r="E3" s="2" t="s">
        <v>71</v>
      </c>
      <c r="F3" s="2" t="s">
        <v>56</v>
      </c>
      <c r="G3" s="2">
        <v>265880.33</v>
      </c>
      <c r="H3" s="2" t="s">
        <v>72</v>
      </c>
      <c r="I3" s="3">
        <v>44978.583935185183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73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74</v>
      </c>
      <c r="AE3" s="2" t="s">
        <v>72</v>
      </c>
      <c r="AF3" s="2" t="s">
        <v>73</v>
      </c>
      <c r="AG3" s="2" t="s">
        <v>69</v>
      </c>
      <c r="AH3" s="2" t="s">
        <v>73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70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44978.578032407408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142498.04</v>
      </c>
      <c r="H4" s="2" t="s">
        <v>75</v>
      </c>
      <c r="I4" s="3">
        <v>44978.571261574078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60</v>
      </c>
      <c r="P4" s="2" t="s">
        <v>61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76</v>
      </c>
      <c r="W4" s="2" t="s">
        <v>65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66</v>
      </c>
      <c r="AC4" s="2" t="s">
        <v>67</v>
      </c>
      <c r="AD4" s="2" t="s">
        <v>77</v>
      </c>
      <c r="AE4" s="2" t="s">
        <v>75</v>
      </c>
      <c r="AF4" s="2" t="s">
        <v>76</v>
      </c>
      <c r="AG4" s="2" t="s">
        <v>69</v>
      </c>
      <c r="AH4" s="2" t="s">
        <v>76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70</v>
      </c>
      <c r="AZ4" s="2" t="s">
        <v>53</v>
      </c>
      <c r="BA4" s="2" t="s">
        <v>53</v>
      </c>
    </row>
    <row r="5" spans="1:53" x14ac:dyDescent="0.25">
      <c r="G5">
        <f>SUM(G2:G4)</f>
        <v>710040.37000000011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SOIRS PAYARENA BANK BRANCH REPO</vt:lpstr>
      <vt:lpstr>Stanbic IBTC BANK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2023-02-22T09:05:50Z</dcterms:created>
  <dcterms:modified xsi:type="dcterms:W3CDTF">2023-02-22T15:10:50Z</dcterms:modified>
</cp:coreProperties>
</file>