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E9A5221F-EB71-41EA-AF05-567E05A63B0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OIRS PAYARENA BANK BRANCH REPO" sheetId="1" r:id="rId1"/>
    <sheet name="Stanbic IBTC BANK PLC" sheetId="4" r:id="rId2"/>
    <sheet name="POLARIS BANK" sheetId="3" r:id="rId3"/>
    <sheet name="FIRST BANK OF NIGERIA PLC" sheetId="2" r:id="rId4"/>
  </sheets>
  <definedNames>
    <definedName name="_xlnm._FilterDatabase" localSheetId="0" hidden="1">'SOIRS PAYARENA BANK BRANCH REPO'!$A$1:$BE$8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5" i="4"/>
  <c r="I12" i="1" l="1"/>
  <c r="G9" i="1"/>
  <c r="H9" i="1"/>
  <c r="I9" i="1"/>
  <c r="J9" i="1"/>
  <c r="K9" i="1"/>
  <c r="K8" i="1"/>
  <c r="J8" i="1" s="1"/>
  <c r="I8" i="1"/>
  <c r="H8" i="1"/>
  <c r="K7" i="1"/>
  <c r="J7" i="1" s="1"/>
  <c r="I7" i="1"/>
  <c r="H7" i="1"/>
  <c r="K6" i="1"/>
  <c r="J6" i="1" s="1"/>
  <c r="I6" i="1"/>
  <c r="H6" i="1"/>
  <c r="K5" i="1"/>
  <c r="J5" i="1" s="1"/>
  <c r="I5" i="1"/>
  <c r="H5" i="1"/>
  <c r="K4" i="1"/>
  <c r="J4" i="1" s="1"/>
  <c r="I4" i="1"/>
  <c r="H4" i="1"/>
  <c r="K3" i="1"/>
  <c r="J3" i="1" s="1"/>
  <c r="I3" i="1"/>
  <c r="H3" i="1"/>
  <c r="K2" i="1"/>
  <c r="J2" i="1" s="1"/>
  <c r="I2" i="1"/>
  <c r="H2" i="1"/>
</calcChain>
</file>

<file path=xl/sharedStrings.xml><?xml version="1.0" encoding="utf-8"?>
<sst xmlns="http://schemas.openxmlformats.org/spreadsheetml/2006/main" count="832" uniqueCount="109">
  <si>
    <t>GID</t>
  </si>
  <si>
    <t>OPDATE</t>
  </si>
  <si>
    <t>ITEMNO</t>
  </si>
  <si>
    <t>TRANNO</t>
  </si>
  <si>
    <t>APPLICANTNAME</t>
  </si>
  <si>
    <t>APPTYPE</t>
  </si>
  <si>
    <t>TRANAMOUNT</t>
  </si>
  <si>
    <t>APPID</t>
  </si>
  <si>
    <t>TRANDATE</t>
  </si>
  <si>
    <t>FULLREM</t>
  </si>
  <si>
    <t>PAYMENT_MODE</t>
  </si>
  <si>
    <t>RESPONSECODE</t>
  </si>
  <si>
    <t>APPROVALCODE</t>
  </si>
  <si>
    <t>UPDATE_STATE</t>
  </si>
  <si>
    <t>BANKNAME</t>
  </si>
  <si>
    <t>BANKCODE</t>
  </si>
  <si>
    <t>BRANCHNAME</t>
  </si>
  <si>
    <t>ACCOUNTNO_BANK</t>
  </si>
  <si>
    <t>ACCOUNTNAME_BANK</t>
  </si>
  <si>
    <t>PRODUCT_ACCT</t>
  </si>
  <si>
    <t>PRODUCTNAME</t>
  </si>
  <si>
    <t>CLERKID</t>
  </si>
  <si>
    <t>IP_ADDRESS</t>
  </si>
  <si>
    <t>RETAILERID</t>
  </si>
  <si>
    <t>TERMID</t>
  </si>
  <si>
    <t>TRANCURRENCY</t>
  </si>
  <si>
    <t>WEBSERVER_UPDATE</t>
  </si>
  <si>
    <t>BRANCHCODE</t>
  </si>
  <si>
    <t>PAYMENT_STATUS</t>
  </si>
  <si>
    <t>ID</t>
  </si>
  <si>
    <t>REFERENCENO</t>
  </si>
  <si>
    <t>AUTORIZERID</t>
  </si>
  <si>
    <t>SETTLED_STATUS</t>
  </si>
  <si>
    <t>DEPOSITSLIPNO</t>
  </si>
  <si>
    <t>URL</t>
  </si>
  <si>
    <t>STATECODE</t>
  </si>
  <si>
    <t>STATENAME</t>
  </si>
  <si>
    <t>TEXTMESS</t>
  </si>
  <si>
    <t>EMAIL</t>
  </si>
  <si>
    <t>PAYERSTATE</t>
  </si>
  <si>
    <t>PAYERSEX</t>
  </si>
  <si>
    <t>PAYERPHONE</t>
  </si>
  <si>
    <t>PAYERLOCATION</t>
  </si>
  <si>
    <t>ELIESTWINNINGCODE</t>
  </si>
  <si>
    <t>PAYMENTREFERENCE</t>
  </si>
  <si>
    <t>TRANSACTIONTYPE</t>
  </si>
  <si>
    <t>TRANSACTIONSTATUS</t>
  </si>
  <si>
    <t>COLLECTIONCODE</t>
  </si>
  <si>
    <t>NETAMOUNT</t>
  </si>
  <si>
    <t>BANKCHARGE</t>
  </si>
  <si>
    <t>UPSLCHARGE</t>
  </si>
  <si>
    <t>EXPIRYDATE</t>
  </si>
  <si>
    <t>RESPONSE</t>
  </si>
  <si>
    <t/>
  </si>
  <si>
    <t>Generic Bill</t>
  </si>
  <si>
    <t>LEARN AFRICA PLC</t>
  </si>
  <si>
    <t>SOIRS SCHOOL FEE - Sokoto State eTax</t>
  </si>
  <si>
    <t>65779283</t>
  </si>
  <si>
    <t>00</t>
  </si>
  <si>
    <t>UPSL0913</t>
  </si>
  <si>
    <t>POLARIS BANK</t>
  </si>
  <si>
    <t>076</t>
  </si>
  <si>
    <t>0000000000</t>
  </si>
  <si>
    <t>Collection</t>
  </si>
  <si>
    <t>VJOHNSON</t>
  </si>
  <si>
    <t>172.20.32.232</t>
  </si>
  <si>
    <t>375</t>
  </si>
  <si>
    <t>Y</t>
  </si>
  <si>
    <t>UPSL65779283</t>
  </si>
  <si>
    <t>N</t>
  </si>
  <si>
    <t>6381268305254313524439223</t>
  </si>
  <si>
    <t>014</t>
  </si>
  <si>
    <t>GIGINYA HOTEL SOKOTO</t>
  </si>
  <si>
    <t>38668838</t>
  </si>
  <si>
    <t>UPSL38668838</t>
  </si>
  <si>
    <t>6381268304673010514439221</t>
  </si>
  <si>
    <t>First Bank Plc</t>
  </si>
  <si>
    <t>93565239</t>
  </si>
  <si>
    <t>FIRST BANK OF NIGERIA PLC</t>
  </si>
  <si>
    <t>011</t>
  </si>
  <si>
    <t>TN040183</t>
  </si>
  <si>
    <t>172.20.12.93</t>
  </si>
  <si>
    <t>312</t>
  </si>
  <si>
    <t>UPSL93565239</t>
  </si>
  <si>
    <t>1460</t>
  </si>
  <si>
    <t>83199989</t>
  </si>
  <si>
    <t>FIDELITY BANK</t>
  </si>
  <si>
    <t>53840700</t>
  </si>
  <si>
    <t>UPSL53840700</t>
  </si>
  <si>
    <t>6381267767409270514439219</t>
  </si>
  <si>
    <t>Airtel Networks limited</t>
  </si>
  <si>
    <t>54051017</t>
  </si>
  <si>
    <t>Stanbic IBTC BANK PLC</t>
  </si>
  <si>
    <t>221</t>
  </si>
  <si>
    <t>468765</t>
  </si>
  <si>
    <t>41.203.116.133</t>
  </si>
  <si>
    <t>000045</t>
  </si>
  <si>
    <t>UPSL54051017</t>
  </si>
  <si>
    <t>14016575</t>
  </si>
  <si>
    <t>468764</t>
  </si>
  <si>
    <t>UPSL14016575</t>
  </si>
  <si>
    <t>SMARTCASH PAYMENT SERVICE BANK LIMITED</t>
  </si>
  <si>
    <t>56019727</t>
  </si>
  <si>
    <t>468777</t>
  </si>
  <si>
    <t>UPSL56019727</t>
  </si>
  <si>
    <t>AMT DUE SOKOTO</t>
  </si>
  <si>
    <t>UP</t>
  </si>
  <si>
    <t>AMT DUE IDS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</si>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</sst>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indexed="8"/>
      <name val="Calibri"/>
      <family val="2"/>
      <scheme val="minor"/>
    </font>
    <font>
      <b/>
      <sz val="12"/>
      <color indexed="12"/>
      <name val="Calibri"/>
    </font>
    <font>
      <sz val="10"/>
      <color indexed="8"/>
      <name val="Calibri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2" fillId="0" borderId="0" xfId="0" applyFont="1"/>
    <xf numFmtId="22" fontId="2" fillId="0" borderId="0" xfId="0" applyNumberFormat="1" applyFont="1"/>
    <xf numFmtId="43" fontId="4" fillId="2" borderId="0" xfId="1" applyFont="1" applyFill="1"/>
    <xf numFmtId="43" fontId="0" fillId="3" borderId="0" xfId="1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"/>
  <sheetViews>
    <sheetView tabSelected="1" workbookViewId="0">
      <selection activeCell="J9" sqref="J9"/>
    </sheetView>
  </sheetViews>
  <sheetFormatPr defaultRowHeight="15" x14ac:dyDescent="0.25"/>
  <cols>
    <col min="6" max="6" width="31.5703125" customWidth="1"/>
    <col min="8" max="8" width="20.42578125" style="6" bestFit="1" customWidth="1"/>
    <col min="9" max="9" width="21.28515625" style="6" bestFit="1" customWidth="1"/>
    <col min="10" max="11" width="17.28515625" style="6" customWidth="1"/>
    <col min="19" max="19" width="13.42578125" customWidth="1"/>
  </cols>
  <sheetData>
    <row r="1" spans="1:5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105</v>
      </c>
      <c r="I1" s="4" t="s">
        <v>106</v>
      </c>
      <c r="J1" s="4" t="s">
        <v>107</v>
      </c>
      <c r="K1" s="4" t="s">
        <v>108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</row>
    <row r="2" spans="1:57" x14ac:dyDescent="0.25">
      <c r="A2" s="2" t="s">
        <v>53</v>
      </c>
      <c r="B2" s="3">
        <v>44979.720509259256</v>
      </c>
      <c r="C2" s="2" t="s">
        <v>54</v>
      </c>
      <c r="D2" s="2" t="s">
        <v>53</v>
      </c>
      <c r="E2" s="2" t="s">
        <v>55</v>
      </c>
      <c r="F2" s="2" t="s">
        <v>56</v>
      </c>
      <c r="G2" s="2">
        <v>12995.17</v>
      </c>
      <c r="H2" s="5">
        <f t="shared" ref="H2:H8" si="0">G2*88%</f>
        <v>11435.749600000001</v>
      </c>
      <c r="I2" s="5">
        <f t="shared" ref="I2:I8" si="1">2%*G2</f>
        <v>259.90340000000003</v>
      </c>
      <c r="J2" s="5">
        <f t="shared" ref="J2:J8" si="2">G2*10%-K2</f>
        <v>1280.0242450000001</v>
      </c>
      <c r="K2" s="5">
        <f t="shared" ref="K2:K8" si="3">7.5%*I2</f>
        <v>19.492755000000002</v>
      </c>
      <c r="L2" s="2" t="s">
        <v>57</v>
      </c>
      <c r="M2" s="3">
        <v>44979.615115740744</v>
      </c>
      <c r="N2" s="2" t="s">
        <v>53</v>
      </c>
      <c r="O2" s="2" t="s">
        <v>53</v>
      </c>
      <c r="P2" s="2" t="s">
        <v>58</v>
      </c>
      <c r="Q2" s="2" t="s">
        <v>59</v>
      </c>
      <c r="R2" s="2" t="s">
        <v>53</v>
      </c>
      <c r="S2" s="2" t="s">
        <v>60</v>
      </c>
      <c r="T2" s="2" t="s">
        <v>61</v>
      </c>
      <c r="U2" s="2" t="s">
        <v>53</v>
      </c>
      <c r="V2" s="2" t="s">
        <v>62</v>
      </c>
      <c r="W2" s="2" t="s">
        <v>63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53</v>
      </c>
      <c r="AC2" s="2" t="s">
        <v>53</v>
      </c>
      <c r="AD2" s="2" t="s">
        <v>53</v>
      </c>
      <c r="AE2" s="2">
        <v>1</v>
      </c>
      <c r="AF2" s="2" t="s">
        <v>66</v>
      </c>
      <c r="AG2" s="2" t="s">
        <v>67</v>
      </c>
      <c r="AH2" s="2" t="s">
        <v>68</v>
      </c>
      <c r="AI2" s="2" t="s">
        <v>57</v>
      </c>
      <c r="AJ2" s="2" t="s">
        <v>64</v>
      </c>
      <c r="AK2" s="2" t="s">
        <v>69</v>
      </c>
      <c r="AL2" s="2" t="s">
        <v>70</v>
      </c>
      <c r="AM2" s="2" t="s">
        <v>53</v>
      </c>
      <c r="AN2" s="2" t="s">
        <v>53</v>
      </c>
      <c r="AO2" s="2" t="s">
        <v>53</v>
      </c>
      <c r="AP2" s="2" t="s">
        <v>54</v>
      </c>
      <c r="AQ2" s="2" t="s">
        <v>53</v>
      </c>
      <c r="AR2" s="2" t="s">
        <v>53</v>
      </c>
      <c r="AS2" s="2" t="s">
        <v>53</v>
      </c>
      <c r="AT2" s="2" t="s">
        <v>53</v>
      </c>
      <c r="AU2" s="2" t="s">
        <v>53</v>
      </c>
      <c r="AV2" s="2" t="s">
        <v>53</v>
      </c>
      <c r="AW2" s="2" t="s">
        <v>53</v>
      </c>
      <c r="AZ2" s="2" t="s">
        <v>71</v>
      </c>
      <c r="BD2" s="2" t="s">
        <v>53</v>
      </c>
      <c r="BE2" s="2" t="s">
        <v>53</v>
      </c>
    </row>
    <row r="3" spans="1:57" x14ac:dyDescent="0.25">
      <c r="A3" s="2" t="s">
        <v>53</v>
      </c>
      <c r="B3" s="3">
        <v>44979.720451388886</v>
      </c>
      <c r="C3" s="2" t="s">
        <v>54</v>
      </c>
      <c r="D3" s="2" t="s">
        <v>53</v>
      </c>
      <c r="E3" s="2" t="s">
        <v>72</v>
      </c>
      <c r="F3" s="2" t="s">
        <v>56</v>
      </c>
      <c r="G3" s="2">
        <v>183950</v>
      </c>
      <c r="H3" s="5">
        <f t="shared" si="0"/>
        <v>161876</v>
      </c>
      <c r="I3" s="5">
        <f t="shared" si="1"/>
        <v>3679</v>
      </c>
      <c r="J3" s="5">
        <f t="shared" si="2"/>
        <v>18119.075000000001</v>
      </c>
      <c r="K3" s="5">
        <f t="shared" si="3"/>
        <v>275.92500000000001</v>
      </c>
      <c r="L3" s="2" t="s">
        <v>73</v>
      </c>
      <c r="M3" s="3">
        <v>44979.614687499998</v>
      </c>
      <c r="N3" s="2" t="s">
        <v>53</v>
      </c>
      <c r="O3" s="2" t="s">
        <v>53</v>
      </c>
      <c r="P3" s="2" t="s">
        <v>58</v>
      </c>
      <c r="Q3" s="2" t="s">
        <v>59</v>
      </c>
      <c r="R3" s="2" t="s">
        <v>53</v>
      </c>
      <c r="S3" s="2" t="s">
        <v>60</v>
      </c>
      <c r="T3" s="2" t="s">
        <v>61</v>
      </c>
      <c r="U3" s="2" t="s">
        <v>53</v>
      </c>
      <c r="V3" s="2" t="s">
        <v>62</v>
      </c>
      <c r="W3" s="2" t="s">
        <v>63</v>
      </c>
      <c r="X3" s="2" t="s">
        <v>62</v>
      </c>
      <c r="Y3" s="2" t="s">
        <v>63</v>
      </c>
      <c r="Z3" s="2" t="s">
        <v>64</v>
      </c>
      <c r="AA3" s="2" t="s">
        <v>65</v>
      </c>
      <c r="AB3" s="2" t="s">
        <v>53</v>
      </c>
      <c r="AC3" s="2" t="s">
        <v>53</v>
      </c>
      <c r="AD3" s="2" t="s">
        <v>53</v>
      </c>
      <c r="AE3" s="2">
        <v>1</v>
      </c>
      <c r="AF3" s="2" t="s">
        <v>66</v>
      </c>
      <c r="AG3" s="2" t="s">
        <v>67</v>
      </c>
      <c r="AH3" s="2" t="s">
        <v>74</v>
      </c>
      <c r="AI3" s="2" t="s">
        <v>73</v>
      </c>
      <c r="AJ3" s="2" t="s">
        <v>64</v>
      </c>
      <c r="AK3" s="2" t="s">
        <v>69</v>
      </c>
      <c r="AL3" s="2" t="s">
        <v>75</v>
      </c>
      <c r="AM3" s="2" t="s">
        <v>53</v>
      </c>
      <c r="AN3" s="2" t="s">
        <v>53</v>
      </c>
      <c r="AO3" s="2" t="s">
        <v>53</v>
      </c>
      <c r="AP3" s="2" t="s">
        <v>54</v>
      </c>
      <c r="AQ3" s="2" t="s">
        <v>53</v>
      </c>
      <c r="AR3" s="2" t="s">
        <v>53</v>
      </c>
      <c r="AS3" s="2" t="s">
        <v>53</v>
      </c>
      <c r="AT3" s="2" t="s">
        <v>53</v>
      </c>
      <c r="AU3" s="2" t="s">
        <v>53</v>
      </c>
      <c r="AV3" s="2" t="s">
        <v>53</v>
      </c>
      <c r="AW3" s="2" t="s">
        <v>53</v>
      </c>
      <c r="AZ3" s="2" t="s">
        <v>71</v>
      </c>
      <c r="BD3" s="2" t="s">
        <v>53</v>
      </c>
      <c r="BE3" s="2" t="s">
        <v>53</v>
      </c>
    </row>
    <row r="4" spans="1:57" x14ac:dyDescent="0.25">
      <c r="A4" s="2" t="s">
        <v>53</v>
      </c>
      <c r="B4" s="3">
        <v>44979.688923611109</v>
      </c>
      <c r="C4" s="2" t="s">
        <v>54</v>
      </c>
      <c r="D4" s="2" t="s">
        <v>53</v>
      </c>
      <c r="E4" s="2" t="s">
        <v>76</v>
      </c>
      <c r="F4" s="2" t="s">
        <v>56</v>
      </c>
      <c r="G4" s="2">
        <v>234933.5</v>
      </c>
      <c r="H4" s="5">
        <f t="shared" si="0"/>
        <v>206741.48</v>
      </c>
      <c r="I4" s="5">
        <f t="shared" si="1"/>
        <v>4698.67</v>
      </c>
      <c r="J4" s="5">
        <f t="shared" si="2"/>
        <v>23140.949750000003</v>
      </c>
      <c r="K4" s="5">
        <f t="shared" si="3"/>
        <v>352.40024999999997</v>
      </c>
      <c r="L4" s="2" t="s">
        <v>77</v>
      </c>
      <c r="M4" s="3">
        <v>44979.611087962963</v>
      </c>
      <c r="N4" s="2" t="s">
        <v>53</v>
      </c>
      <c r="O4" s="2" t="s">
        <v>53</v>
      </c>
      <c r="P4" s="2" t="s">
        <v>58</v>
      </c>
      <c r="Q4" s="2" t="s">
        <v>59</v>
      </c>
      <c r="R4" s="2" t="s">
        <v>53</v>
      </c>
      <c r="S4" s="2" t="s">
        <v>78</v>
      </c>
      <c r="T4" s="2" t="s">
        <v>79</v>
      </c>
      <c r="U4" s="2" t="s">
        <v>53</v>
      </c>
      <c r="V4" s="2" t="s">
        <v>62</v>
      </c>
      <c r="W4" s="2" t="s">
        <v>63</v>
      </c>
      <c r="X4" s="2" t="s">
        <v>62</v>
      </c>
      <c r="Y4" s="2" t="s">
        <v>63</v>
      </c>
      <c r="Z4" s="2" t="s">
        <v>80</v>
      </c>
      <c r="AA4" s="2" t="s">
        <v>81</v>
      </c>
      <c r="AB4" s="2" t="s">
        <v>53</v>
      </c>
      <c r="AC4" s="2" t="s">
        <v>53</v>
      </c>
      <c r="AD4" s="2" t="s">
        <v>53</v>
      </c>
      <c r="AE4" s="2">
        <v>1</v>
      </c>
      <c r="AF4" s="2" t="s">
        <v>82</v>
      </c>
      <c r="AG4" s="2" t="s">
        <v>67</v>
      </c>
      <c r="AH4" s="2" t="s">
        <v>83</v>
      </c>
      <c r="AI4" s="2" t="s">
        <v>77</v>
      </c>
      <c r="AJ4" s="2" t="s">
        <v>84</v>
      </c>
      <c r="AK4" s="2" t="s">
        <v>69</v>
      </c>
      <c r="AL4" s="2" t="s">
        <v>85</v>
      </c>
      <c r="AM4" s="2" t="s">
        <v>53</v>
      </c>
      <c r="AN4" s="2" t="s">
        <v>53</v>
      </c>
      <c r="AO4" s="2" t="s">
        <v>53</v>
      </c>
      <c r="AP4" s="2" t="s">
        <v>54</v>
      </c>
      <c r="AQ4" s="2" t="s">
        <v>53</v>
      </c>
      <c r="AR4" s="2" t="s">
        <v>53</v>
      </c>
      <c r="AS4" s="2" t="s">
        <v>53</v>
      </c>
      <c r="AT4" s="2" t="s">
        <v>53</v>
      </c>
      <c r="AU4" s="2" t="s">
        <v>53</v>
      </c>
      <c r="AV4" s="2" t="s">
        <v>53</v>
      </c>
      <c r="AW4" s="2" t="s">
        <v>53</v>
      </c>
      <c r="AZ4" s="2" t="s">
        <v>71</v>
      </c>
      <c r="BD4" s="2" t="s">
        <v>53</v>
      </c>
      <c r="BE4" s="2" t="s">
        <v>53</v>
      </c>
    </row>
    <row r="5" spans="1:57" x14ac:dyDescent="0.25">
      <c r="A5" s="2" t="s">
        <v>53</v>
      </c>
      <c r="B5" s="3">
        <v>44979.658263888887</v>
      </c>
      <c r="C5" s="2" t="s">
        <v>54</v>
      </c>
      <c r="D5" s="2" t="s">
        <v>53</v>
      </c>
      <c r="E5" s="2" t="s">
        <v>86</v>
      </c>
      <c r="F5" s="2" t="s">
        <v>56</v>
      </c>
      <c r="G5" s="2">
        <v>689784.82</v>
      </c>
      <c r="H5" s="5">
        <f t="shared" si="0"/>
        <v>607010.64159999997</v>
      </c>
      <c r="I5" s="5">
        <f t="shared" si="1"/>
        <v>13795.696399999999</v>
      </c>
      <c r="J5" s="5">
        <f t="shared" si="2"/>
        <v>67943.804770000002</v>
      </c>
      <c r="K5" s="5">
        <f t="shared" si="3"/>
        <v>1034.6772299999998</v>
      </c>
      <c r="L5" s="2" t="s">
        <v>87</v>
      </c>
      <c r="M5" s="3">
        <v>44979.614224537036</v>
      </c>
      <c r="N5" s="2" t="s">
        <v>53</v>
      </c>
      <c r="O5" s="2" t="s">
        <v>53</v>
      </c>
      <c r="P5" s="2" t="s">
        <v>58</v>
      </c>
      <c r="Q5" s="2" t="s">
        <v>59</v>
      </c>
      <c r="R5" s="2" t="s">
        <v>53</v>
      </c>
      <c r="S5" s="2" t="s">
        <v>60</v>
      </c>
      <c r="T5" s="2" t="s">
        <v>61</v>
      </c>
      <c r="U5" s="2" t="s">
        <v>53</v>
      </c>
      <c r="V5" s="2" t="s">
        <v>62</v>
      </c>
      <c r="W5" s="2" t="s">
        <v>63</v>
      </c>
      <c r="X5" s="2" t="s">
        <v>62</v>
      </c>
      <c r="Y5" s="2" t="s">
        <v>63</v>
      </c>
      <c r="Z5" s="2" t="s">
        <v>64</v>
      </c>
      <c r="AA5" s="2" t="s">
        <v>65</v>
      </c>
      <c r="AB5" s="2" t="s">
        <v>53</v>
      </c>
      <c r="AC5" s="2" t="s">
        <v>53</v>
      </c>
      <c r="AD5" s="2" t="s">
        <v>53</v>
      </c>
      <c r="AE5" s="2">
        <v>1</v>
      </c>
      <c r="AF5" s="2" t="s">
        <v>66</v>
      </c>
      <c r="AG5" s="2" t="s">
        <v>67</v>
      </c>
      <c r="AH5" s="2" t="s">
        <v>88</v>
      </c>
      <c r="AI5" s="2" t="s">
        <v>87</v>
      </c>
      <c r="AJ5" s="2" t="s">
        <v>64</v>
      </c>
      <c r="AK5" s="2" t="s">
        <v>69</v>
      </c>
      <c r="AL5" s="2" t="s">
        <v>89</v>
      </c>
      <c r="AM5" s="2" t="s">
        <v>53</v>
      </c>
      <c r="AN5" s="2" t="s">
        <v>53</v>
      </c>
      <c r="AO5" s="2" t="s">
        <v>53</v>
      </c>
      <c r="AP5" s="2" t="s">
        <v>54</v>
      </c>
      <c r="AQ5" s="2" t="s">
        <v>53</v>
      </c>
      <c r="AR5" s="2" t="s">
        <v>53</v>
      </c>
      <c r="AS5" s="2" t="s">
        <v>53</v>
      </c>
      <c r="AT5" s="2" t="s">
        <v>53</v>
      </c>
      <c r="AU5" s="2" t="s">
        <v>53</v>
      </c>
      <c r="AV5" s="2" t="s">
        <v>53</v>
      </c>
      <c r="AW5" s="2" t="s">
        <v>53</v>
      </c>
      <c r="AZ5" s="2" t="s">
        <v>71</v>
      </c>
      <c r="BD5" s="2" t="s">
        <v>53</v>
      </c>
      <c r="BE5" s="2" t="s">
        <v>53</v>
      </c>
    </row>
    <row r="6" spans="1:57" x14ac:dyDescent="0.25">
      <c r="A6" s="2" t="s">
        <v>53</v>
      </c>
      <c r="B6" s="3">
        <v>44979.624930555554</v>
      </c>
      <c r="C6" s="2" t="s">
        <v>54</v>
      </c>
      <c r="D6" s="2" t="s">
        <v>53</v>
      </c>
      <c r="E6" s="2" t="s">
        <v>90</v>
      </c>
      <c r="F6" s="2" t="s">
        <v>56</v>
      </c>
      <c r="G6" s="2">
        <v>304089.90000000002</v>
      </c>
      <c r="H6" s="5">
        <f t="shared" si="0"/>
        <v>267599.11200000002</v>
      </c>
      <c r="I6" s="5">
        <f t="shared" si="1"/>
        <v>6081.7980000000007</v>
      </c>
      <c r="J6" s="5">
        <f t="shared" si="2"/>
        <v>29952.855150000007</v>
      </c>
      <c r="K6" s="5">
        <f t="shared" si="3"/>
        <v>456.13485000000003</v>
      </c>
      <c r="L6" s="2" t="s">
        <v>91</v>
      </c>
      <c r="M6" s="3">
        <v>44979.559224537035</v>
      </c>
      <c r="N6" s="2" t="s">
        <v>53</v>
      </c>
      <c r="O6" s="2" t="s">
        <v>53</v>
      </c>
      <c r="P6" s="2" t="s">
        <v>58</v>
      </c>
      <c r="Q6" s="2" t="s">
        <v>59</v>
      </c>
      <c r="R6" s="2" t="s">
        <v>53</v>
      </c>
      <c r="S6" s="2" t="s">
        <v>92</v>
      </c>
      <c r="T6" s="2" t="s">
        <v>93</v>
      </c>
      <c r="U6" s="2" t="s">
        <v>53</v>
      </c>
      <c r="V6" s="2" t="s">
        <v>62</v>
      </c>
      <c r="W6" s="2" t="s">
        <v>63</v>
      </c>
      <c r="X6" s="2" t="s">
        <v>62</v>
      </c>
      <c r="Y6" s="2" t="s">
        <v>63</v>
      </c>
      <c r="Z6" s="2" t="s">
        <v>94</v>
      </c>
      <c r="AA6" s="2" t="s">
        <v>95</v>
      </c>
      <c r="AB6" s="2" t="s">
        <v>53</v>
      </c>
      <c r="AC6" s="2" t="s">
        <v>53</v>
      </c>
      <c r="AD6" s="2" t="s">
        <v>53</v>
      </c>
      <c r="AE6" s="2">
        <v>1</v>
      </c>
      <c r="AF6" s="2" t="s">
        <v>96</v>
      </c>
      <c r="AG6" s="2" t="s">
        <v>67</v>
      </c>
      <c r="AH6" s="2" t="s">
        <v>97</v>
      </c>
      <c r="AI6" s="2" t="s">
        <v>91</v>
      </c>
      <c r="AJ6" s="2" t="s">
        <v>94</v>
      </c>
      <c r="AK6" s="2" t="s">
        <v>69</v>
      </c>
      <c r="AL6" s="2" t="s">
        <v>94</v>
      </c>
      <c r="AM6" s="2" t="s">
        <v>53</v>
      </c>
      <c r="AN6" s="2" t="s">
        <v>53</v>
      </c>
      <c r="AO6" s="2" t="s">
        <v>53</v>
      </c>
      <c r="AP6" s="2" t="s">
        <v>54</v>
      </c>
      <c r="AQ6" s="2" t="s">
        <v>53</v>
      </c>
      <c r="AR6" s="2" t="s">
        <v>53</v>
      </c>
      <c r="AS6" s="2" t="s">
        <v>53</v>
      </c>
      <c r="AT6" s="2" t="s">
        <v>53</v>
      </c>
      <c r="AU6" s="2" t="s">
        <v>53</v>
      </c>
      <c r="AV6" s="2" t="s">
        <v>53</v>
      </c>
      <c r="AW6" s="2" t="s">
        <v>53</v>
      </c>
      <c r="AZ6" s="2" t="s">
        <v>71</v>
      </c>
      <c r="BD6" s="2" t="s">
        <v>53</v>
      </c>
      <c r="BE6" s="2" t="s">
        <v>53</v>
      </c>
    </row>
    <row r="7" spans="1:57" x14ac:dyDescent="0.25">
      <c r="A7" s="2" t="s">
        <v>53</v>
      </c>
      <c r="B7" s="3">
        <v>44979.623124999998</v>
      </c>
      <c r="C7" s="2" t="s">
        <v>54</v>
      </c>
      <c r="D7" s="2" t="s">
        <v>53</v>
      </c>
      <c r="E7" s="2" t="s">
        <v>90</v>
      </c>
      <c r="F7" s="2" t="s">
        <v>56</v>
      </c>
      <c r="G7" s="2">
        <v>279631.24</v>
      </c>
      <c r="H7" s="5">
        <f t="shared" si="0"/>
        <v>246075.49119999999</v>
      </c>
      <c r="I7" s="5">
        <f t="shared" si="1"/>
        <v>5592.6247999999996</v>
      </c>
      <c r="J7" s="5">
        <f t="shared" si="2"/>
        <v>27543.67714</v>
      </c>
      <c r="K7" s="5">
        <f t="shared" si="3"/>
        <v>419.44685999999996</v>
      </c>
      <c r="L7" s="2" t="s">
        <v>98</v>
      </c>
      <c r="M7" s="3">
        <v>44979.555671296293</v>
      </c>
      <c r="N7" s="2" t="s">
        <v>53</v>
      </c>
      <c r="O7" s="2" t="s">
        <v>53</v>
      </c>
      <c r="P7" s="2" t="s">
        <v>58</v>
      </c>
      <c r="Q7" s="2" t="s">
        <v>59</v>
      </c>
      <c r="R7" s="2" t="s">
        <v>53</v>
      </c>
      <c r="S7" s="2" t="s">
        <v>92</v>
      </c>
      <c r="T7" s="2" t="s">
        <v>93</v>
      </c>
      <c r="U7" s="2" t="s">
        <v>53</v>
      </c>
      <c r="V7" s="2" t="s">
        <v>62</v>
      </c>
      <c r="W7" s="2" t="s">
        <v>63</v>
      </c>
      <c r="X7" s="2" t="s">
        <v>62</v>
      </c>
      <c r="Y7" s="2" t="s">
        <v>63</v>
      </c>
      <c r="Z7" s="2" t="s">
        <v>99</v>
      </c>
      <c r="AA7" s="2" t="s">
        <v>95</v>
      </c>
      <c r="AB7" s="2" t="s">
        <v>53</v>
      </c>
      <c r="AC7" s="2" t="s">
        <v>53</v>
      </c>
      <c r="AD7" s="2" t="s">
        <v>53</v>
      </c>
      <c r="AE7" s="2">
        <v>1</v>
      </c>
      <c r="AF7" s="2" t="s">
        <v>96</v>
      </c>
      <c r="AG7" s="2" t="s">
        <v>67</v>
      </c>
      <c r="AH7" s="2" t="s">
        <v>100</v>
      </c>
      <c r="AI7" s="2" t="s">
        <v>98</v>
      </c>
      <c r="AJ7" s="2" t="s">
        <v>99</v>
      </c>
      <c r="AK7" s="2" t="s">
        <v>69</v>
      </c>
      <c r="AL7" s="2" t="s">
        <v>99</v>
      </c>
      <c r="AM7" s="2" t="s">
        <v>53</v>
      </c>
      <c r="AN7" s="2" t="s">
        <v>53</v>
      </c>
      <c r="AO7" s="2" t="s">
        <v>53</v>
      </c>
      <c r="AP7" s="2" t="s">
        <v>54</v>
      </c>
      <c r="AQ7" s="2" t="s">
        <v>53</v>
      </c>
      <c r="AR7" s="2" t="s">
        <v>53</v>
      </c>
      <c r="AS7" s="2" t="s">
        <v>53</v>
      </c>
      <c r="AT7" s="2" t="s">
        <v>53</v>
      </c>
      <c r="AU7" s="2" t="s">
        <v>53</v>
      </c>
      <c r="AV7" s="2" t="s">
        <v>53</v>
      </c>
      <c r="AW7" s="2" t="s">
        <v>53</v>
      </c>
      <c r="AZ7" s="2" t="s">
        <v>71</v>
      </c>
      <c r="BD7" s="2" t="s">
        <v>53</v>
      </c>
      <c r="BE7" s="2" t="s">
        <v>53</v>
      </c>
    </row>
    <row r="8" spans="1:57" x14ac:dyDescent="0.25">
      <c r="A8" s="2" t="s">
        <v>53</v>
      </c>
      <c r="B8" s="3">
        <v>44979.54011574074</v>
      </c>
      <c r="C8" s="2" t="s">
        <v>54</v>
      </c>
      <c r="D8" s="2" t="s">
        <v>53</v>
      </c>
      <c r="E8" s="2" t="s">
        <v>101</v>
      </c>
      <c r="F8" s="2" t="s">
        <v>56</v>
      </c>
      <c r="G8" s="2">
        <v>27.42</v>
      </c>
      <c r="H8" s="5">
        <f t="shared" si="0"/>
        <v>24.1296</v>
      </c>
      <c r="I8" s="5">
        <f t="shared" si="1"/>
        <v>0.5484</v>
      </c>
      <c r="J8" s="5">
        <f t="shared" si="2"/>
        <v>2.7008700000000005</v>
      </c>
      <c r="K8" s="5">
        <f t="shared" si="3"/>
        <v>4.113E-2</v>
      </c>
      <c r="L8" s="2" t="s">
        <v>102</v>
      </c>
      <c r="M8" s="3">
        <v>44979.52783564815</v>
      </c>
      <c r="N8" s="2" t="s">
        <v>53</v>
      </c>
      <c r="O8" s="2" t="s">
        <v>53</v>
      </c>
      <c r="P8" s="2" t="s">
        <v>58</v>
      </c>
      <c r="Q8" s="2" t="s">
        <v>59</v>
      </c>
      <c r="R8" s="2" t="s">
        <v>53</v>
      </c>
      <c r="S8" s="2" t="s">
        <v>92</v>
      </c>
      <c r="T8" s="2" t="s">
        <v>93</v>
      </c>
      <c r="U8" s="2" t="s">
        <v>53</v>
      </c>
      <c r="V8" s="2" t="s">
        <v>62</v>
      </c>
      <c r="W8" s="2" t="s">
        <v>63</v>
      </c>
      <c r="X8" s="2" t="s">
        <v>62</v>
      </c>
      <c r="Y8" s="2" t="s">
        <v>63</v>
      </c>
      <c r="Z8" s="2" t="s">
        <v>103</v>
      </c>
      <c r="AA8" s="2" t="s">
        <v>95</v>
      </c>
      <c r="AB8" s="2" t="s">
        <v>53</v>
      </c>
      <c r="AC8" s="2" t="s">
        <v>53</v>
      </c>
      <c r="AD8" s="2" t="s">
        <v>53</v>
      </c>
      <c r="AE8" s="2">
        <v>1</v>
      </c>
      <c r="AF8" s="2" t="s">
        <v>96</v>
      </c>
      <c r="AG8" s="2" t="s">
        <v>67</v>
      </c>
      <c r="AH8" s="2" t="s">
        <v>104</v>
      </c>
      <c r="AI8" s="2" t="s">
        <v>102</v>
      </c>
      <c r="AJ8" s="2" t="s">
        <v>103</v>
      </c>
      <c r="AK8" s="2" t="s">
        <v>69</v>
      </c>
      <c r="AL8" s="2" t="s">
        <v>103</v>
      </c>
      <c r="AM8" s="2" t="s">
        <v>53</v>
      </c>
      <c r="AN8" s="2" t="s">
        <v>53</v>
      </c>
      <c r="AO8" s="2" t="s">
        <v>53</v>
      </c>
      <c r="AP8" s="2" t="s">
        <v>54</v>
      </c>
      <c r="AQ8" s="2" t="s">
        <v>53</v>
      </c>
      <c r="AR8" s="2" t="s">
        <v>53</v>
      </c>
      <c r="AS8" s="2" t="s">
        <v>53</v>
      </c>
      <c r="AT8" s="2" t="s">
        <v>53</v>
      </c>
      <c r="AU8" s="2" t="s">
        <v>53</v>
      </c>
      <c r="AV8" s="2" t="s">
        <v>53</v>
      </c>
      <c r="AW8" s="2" t="s">
        <v>53</v>
      </c>
      <c r="AZ8" s="2" t="s">
        <v>71</v>
      </c>
      <c r="BD8" s="2" t="s">
        <v>53</v>
      </c>
      <c r="BE8" s="2" t="s">
        <v>53</v>
      </c>
    </row>
    <row r="9" spans="1:57" x14ac:dyDescent="0.25">
      <c r="G9">
        <f t="shared" ref="G9:K9" si="4">SUM(G2:G8)</f>
        <v>1705412.05</v>
      </c>
      <c r="H9" s="6">
        <f t="shared" si="4"/>
        <v>1500762.6040000001</v>
      </c>
      <c r="I9" s="6">
        <f t="shared" si="4"/>
        <v>34108.241000000002</v>
      </c>
      <c r="J9" s="6">
        <f t="shared" si="4"/>
        <v>167983.08692500001</v>
      </c>
      <c r="K9" s="6">
        <f t="shared" si="4"/>
        <v>2558.1180749999999</v>
      </c>
    </row>
    <row r="12" spans="1:57" x14ac:dyDescent="0.25">
      <c r="I12" s="6">
        <f>I9+K9</f>
        <v>36666.359075</v>
      </c>
    </row>
  </sheetData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9B0F-A2C3-4B1A-A156-F21E866783AE}">
  <dimension ref="A1:BA5"/>
  <sheetViews>
    <sheetView workbookViewId="0">
      <selection activeCell="G5" sqref="G5"/>
    </sheetView>
  </sheetViews>
  <sheetFormatPr defaultRowHeight="15" x14ac:dyDescent="0.25"/>
  <sheetData>
    <row r="1" spans="1:5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5">
      <c r="A2" s="2" t="s">
        <v>53</v>
      </c>
      <c r="B2" s="3">
        <v>44979.624930555554</v>
      </c>
      <c r="C2" s="2" t="s">
        <v>54</v>
      </c>
      <c r="D2" s="2" t="s">
        <v>53</v>
      </c>
      <c r="E2" s="2" t="s">
        <v>90</v>
      </c>
      <c r="F2" s="2" t="s">
        <v>56</v>
      </c>
      <c r="G2" s="2">
        <v>304089.90000000002</v>
      </c>
      <c r="H2" s="2" t="s">
        <v>91</v>
      </c>
      <c r="I2" s="3">
        <v>44979.559224537035</v>
      </c>
      <c r="J2" s="2" t="s">
        <v>53</v>
      </c>
      <c r="K2" s="2" t="s">
        <v>53</v>
      </c>
      <c r="L2" s="2" t="s">
        <v>58</v>
      </c>
      <c r="M2" s="2" t="s">
        <v>59</v>
      </c>
      <c r="N2" s="2" t="s">
        <v>53</v>
      </c>
      <c r="O2" s="2" t="s">
        <v>92</v>
      </c>
      <c r="P2" s="2" t="s">
        <v>93</v>
      </c>
      <c r="Q2" s="2" t="s">
        <v>53</v>
      </c>
      <c r="R2" s="2" t="s">
        <v>62</v>
      </c>
      <c r="S2" s="2" t="s">
        <v>63</v>
      </c>
      <c r="T2" s="2" t="s">
        <v>62</v>
      </c>
      <c r="U2" s="2" t="s">
        <v>63</v>
      </c>
      <c r="V2" s="2" t="s">
        <v>94</v>
      </c>
      <c r="W2" s="2" t="s">
        <v>95</v>
      </c>
      <c r="X2" s="2" t="s">
        <v>53</v>
      </c>
      <c r="Y2" s="2" t="s">
        <v>53</v>
      </c>
      <c r="Z2" s="2" t="s">
        <v>53</v>
      </c>
      <c r="AA2" s="2">
        <v>1</v>
      </c>
      <c r="AB2" s="2" t="s">
        <v>96</v>
      </c>
      <c r="AC2" s="2" t="s">
        <v>67</v>
      </c>
      <c r="AD2" s="2" t="s">
        <v>97</v>
      </c>
      <c r="AE2" s="2" t="s">
        <v>91</v>
      </c>
      <c r="AF2" s="2" t="s">
        <v>94</v>
      </c>
      <c r="AG2" s="2" t="s">
        <v>69</v>
      </c>
      <c r="AH2" s="2" t="s">
        <v>94</v>
      </c>
      <c r="AI2" s="2" t="s">
        <v>53</v>
      </c>
      <c r="AJ2" s="2" t="s">
        <v>53</v>
      </c>
      <c r="AK2" s="2" t="s">
        <v>53</v>
      </c>
      <c r="AL2" s="2" t="s">
        <v>54</v>
      </c>
      <c r="AM2" s="2" t="s">
        <v>53</v>
      </c>
      <c r="AN2" s="2" t="s">
        <v>53</v>
      </c>
      <c r="AO2" s="2" t="s">
        <v>53</v>
      </c>
      <c r="AP2" s="2" t="s">
        <v>53</v>
      </c>
      <c r="AQ2" s="2" t="s">
        <v>53</v>
      </c>
      <c r="AR2" s="2" t="s">
        <v>53</v>
      </c>
      <c r="AS2" s="2" t="s">
        <v>53</v>
      </c>
      <c r="AV2" s="2" t="s">
        <v>71</v>
      </c>
      <c r="AZ2" s="2" t="s">
        <v>53</v>
      </c>
      <c r="BA2" s="2" t="s">
        <v>53</v>
      </c>
    </row>
    <row r="3" spans="1:53" x14ac:dyDescent="0.25">
      <c r="A3" s="2" t="s">
        <v>53</v>
      </c>
      <c r="B3" s="3">
        <v>44979.623124999998</v>
      </c>
      <c r="C3" s="2" t="s">
        <v>54</v>
      </c>
      <c r="D3" s="2" t="s">
        <v>53</v>
      </c>
      <c r="E3" s="2" t="s">
        <v>90</v>
      </c>
      <c r="F3" s="2" t="s">
        <v>56</v>
      </c>
      <c r="G3" s="2">
        <v>279631.24</v>
      </c>
      <c r="H3" s="2" t="s">
        <v>98</v>
      </c>
      <c r="I3" s="3">
        <v>44979.555671296293</v>
      </c>
      <c r="J3" s="2" t="s">
        <v>53</v>
      </c>
      <c r="K3" s="2" t="s">
        <v>53</v>
      </c>
      <c r="L3" s="2" t="s">
        <v>58</v>
      </c>
      <c r="M3" s="2" t="s">
        <v>59</v>
      </c>
      <c r="N3" s="2" t="s">
        <v>53</v>
      </c>
      <c r="O3" s="2" t="s">
        <v>92</v>
      </c>
      <c r="P3" s="2" t="s">
        <v>93</v>
      </c>
      <c r="Q3" s="2" t="s">
        <v>53</v>
      </c>
      <c r="R3" s="2" t="s">
        <v>62</v>
      </c>
      <c r="S3" s="2" t="s">
        <v>63</v>
      </c>
      <c r="T3" s="2" t="s">
        <v>62</v>
      </c>
      <c r="U3" s="2" t="s">
        <v>63</v>
      </c>
      <c r="V3" s="2" t="s">
        <v>99</v>
      </c>
      <c r="W3" s="2" t="s">
        <v>95</v>
      </c>
      <c r="X3" s="2" t="s">
        <v>53</v>
      </c>
      <c r="Y3" s="2" t="s">
        <v>53</v>
      </c>
      <c r="Z3" s="2" t="s">
        <v>53</v>
      </c>
      <c r="AA3" s="2">
        <v>1</v>
      </c>
      <c r="AB3" s="2" t="s">
        <v>96</v>
      </c>
      <c r="AC3" s="2" t="s">
        <v>67</v>
      </c>
      <c r="AD3" s="2" t="s">
        <v>100</v>
      </c>
      <c r="AE3" s="2" t="s">
        <v>98</v>
      </c>
      <c r="AF3" s="2" t="s">
        <v>99</v>
      </c>
      <c r="AG3" s="2" t="s">
        <v>69</v>
      </c>
      <c r="AH3" s="2" t="s">
        <v>99</v>
      </c>
      <c r="AI3" s="2" t="s">
        <v>53</v>
      </c>
      <c r="AJ3" s="2" t="s">
        <v>53</v>
      </c>
      <c r="AK3" s="2" t="s">
        <v>53</v>
      </c>
      <c r="AL3" s="2" t="s">
        <v>54</v>
      </c>
      <c r="AM3" s="2" t="s">
        <v>53</v>
      </c>
      <c r="AN3" s="2" t="s">
        <v>53</v>
      </c>
      <c r="AO3" s="2" t="s">
        <v>53</v>
      </c>
      <c r="AP3" s="2" t="s">
        <v>53</v>
      </c>
      <c r="AQ3" s="2" t="s">
        <v>53</v>
      </c>
      <c r="AR3" s="2" t="s">
        <v>53</v>
      </c>
      <c r="AS3" s="2" t="s">
        <v>53</v>
      </c>
      <c r="AV3" s="2" t="s">
        <v>71</v>
      </c>
      <c r="AZ3" s="2" t="s">
        <v>53</v>
      </c>
      <c r="BA3" s="2" t="s">
        <v>53</v>
      </c>
    </row>
    <row r="4" spans="1:53" x14ac:dyDescent="0.25">
      <c r="A4" s="2" t="s">
        <v>53</v>
      </c>
      <c r="B4" s="3">
        <v>44979.54011574074</v>
      </c>
      <c r="C4" s="2" t="s">
        <v>54</v>
      </c>
      <c r="D4" s="2" t="s">
        <v>53</v>
      </c>
      <c r="E4" s="2" t="s">
        <v>101</v>
      </c>
      <c r="F4" s="2" t="s">
        <v>56</v>
      </c>
      <c r="G4" s="2">
        <v>27.42</v>
      </c>
      <c r="H4" s="2" t="s">
        <v>102</v>
      </c>
      <c r="I4" s="3">
        <v>44979.52783564815</v>
      </c>
      <c r="J4" s="2" t="s">
        <v>53</v>
      </c>
      <c r="K4" s="2" t="s">
        <v>53</v>
      </c>
      <c r="L4" s="2" t="s">
        <v>58</v>
      </c>
      <c r="M4" s="2" t="s">
        <v>59</v>
      </c>
      <c r="N4" s="2" t="s">
        <v>53</v>
      </c>
      <c r="O4" s="2" t="s">
        <v>92</v>
      </c>
      <c r="P4" s="2" t="s">
        <v>93</v>
      </c>
      <c r="Q4" s="2" t="s">
        <v>53</v>
      </c>
      <c r="R4" s="2" t="s">
        <v>62</v>
      </c>
      <c r="S4" s="2" t="s">
        <v>63</v>
      </c>
      <c r="T4" s="2" t="s">
        <v>62</v>
      </c>
      <c r="U4" s="2" t="s">
        <v>63</v>
      </c>
      <c r="V4" s="2" t="s">
        <v>103</v>
      </c>
      <c r="W4" s="2" t="s">
        <v>95</v>
      </c>
      <c r="X4" s="2" t="s">
        <v>53</v>
      </c>
      <c r="Y4" s="2" t="s">
        <v>53</v>
      </c>
      <c r="Z4" s="2" t="s">
        <v>53</v>
      </c>
      <c r="AA4" s="2">
        <v>1</v>
      </c>
      <c r="AB4" s="2" t="s">
        <v>96</v>
      </c>
      <c r="AC4" s="2" t="s">
        <v>67</v>
      </c>
      <c r="AD4" s="2" t="s">
        <v>104</v>
      </c>
      <c r="AE4" s="2" t="s">
        <v>102</v>
      </c>
      <c r="AF4" s="2" t="s">
        <v>103</v>
      </c>
      <c r="AG4" s="2" t="s">
        <v>69</v>
      </c>
      <c r="AH4" s="2" t="s">
        <v>103</v>
      </c>
      <c r="AI4" s="2" t="s">
        <v>53</v>
      </c>
      <c r="AJ4" s="2" t="s">
        <v>53</v>
      </c>
      <c r="AK4" s="2" t="s">
        <v>53</v>
      </c>
      <c r="AL4" s="2" t="s">
        <v>54</v>
      </c>
      <c r="AM4" s="2" t="s">
        <v>53</v>
      </c>
      <c r="AN4" s="2" t="s">
        <v>53</v>
      </c>
      <c r="AO4" s="2" t="s">
        <v>53</v>
      </c>
      <c r="AP4" s="2" t="s">
        <v>53</v>
      </c>
      <c r="AQ4" s="2" t="s">
        <v>53</v>
      </c>
      <c r="AR4" s="2" t="s">
        <v>53</v>
      </c>
      <c r="AS4" s="2" t="s">
        <v>53</v>
      </c>
      <c r="AV4" s="2" t="s">
        <v>71</v>
      </c>
      <c r="AZ4" s="2" t="s">
        <v>53</v>
      </c>
      <c r="BA4" s="2" t="s">
        <v>53</v>
      </c>
    </row>
    <row r="5" spans="1:53" x14ac:dyDescent="0.25">
      <c r="G5">
        <f>SUM(G2:G4)</f>
        <v>583748.56000000006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A427C-1F60-48B4-827A-08A5D52D8B8A}">
  <dimension ref="A1:BA5"/>
  <sheetViews>
    <sheetView workbookViewId="0">
      <selection activeCell="G5" sqref="G5"/>
    </sheetView>
  </sheetViews>
  <sheetFormatPr defaultRowHeight="15" x14ac:dyDescent="0.25"/>
  <sheetData>
    <row r="1" spans="1:5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5">
      <c r="A2" s="2" t="s">
        <v>53</v>
      </c>
      <c r="B2" s="3">
        <v>44979.720509259256</v>
      </c>
      <c r="C2" s="2" t="s">
        <v>54</v>
      </c>
      <c r="D2" s="2" t="s">
        <v>53</v>
      </c>
      <c r="E2" s="2" t="s">
        <v>55</v>
      </c>
      <c r="F2" s="2" t="s">
        <v>56</v>
      </c>
      <c r="G2" s="2">
        <v>12995.17</v>
      </c>
      <c r="H2" s="2" t="s">
        <v>57</v>
      </c>
      <c r="I2" s="3">
        <v>44979.615115740744</v>
      </c>
      <c r="J2" s="2" t="s">
        <v>53</v>
      </c>
      <c r="K2" s="2" t="s">
        <v>53</v>
      </c>
      <c r="L2" s="2" t="s">
        <v>58</v>
      </c>
      <c r="M2" s="2" t="s">
        <v>59</v>
      </c>
      <c r="N2" s="2" t="s">
        <v>53</v>
      </c>
      <c r="O2" s="2" t="s">
        <v>60</v>
      </c>
      <c r="P2" s="2" t="s">
        <v>61</v>
      </c>
      <c r="Q2" s="2" t="s">
        <v>53</v>
      </c>
      <c r="R2" s="2" t="s">
        <v>62</v>
      </c>
      <c r="S2" s="2" t="s">
        <v>63</v>
      </c>
      <c r="T2" s="2" t="s">
        <v>62</v>
      </c>
      <c r="U2" s="2" t="s">
        <v>63</v>
      </c>
      <c r="V2" s="2" t="s">
        <v>64</v>
      </c>
      <c r="W2" s="2" t="s">
        <v>65</v>
      </c>
      <c r="X2" s="2" t="s">
        <v>53</v>
      </c>
      <c r="Y2" s="2" t="s">
        <v>53</v>
      </c>
      <c r="Z2" s="2" t="s">
        <v>53</v>
      </c>
      <c r="AA2" s="2">
        <v>1</v>
      </c>
      <c r="AB2" s="2" t="s">
        <v>66</v>
      </c>
      <c r="AC2" s="2" t="s">
        <v>67</v>
      </c>
      <c r="AD2" s="2" t="s">
        <v>68</v>
      </c>
      <c r="AE2" s="2" t="s">
        <v>57</v>
      </c>
      <c r="AF2" s="2" t="s">
        <v>64</v>
      </c>
      <c r="AG2" s="2" t="s">
        <v>69</v>
      </c>
      <c r="AH2" s="2" t="s">
        <v>70</v>
      </c>
      <c r="AI2" s="2" t="s">
        <v>53</v>
      </c>
      <c r="AJ2" s="2" t="s">
        <v>53</v>
      </c>
      <c r="AK2" s="2" t="s">
        <v>53</v>
      </c>
      <c r="AL2" s="2" t="s">
        <v>54</v>
      </c>
      <c r="AM2" s="2" t="s">
        <v>53</v>
      </c>
      <c r="AN2" s="2" t="s">
        <v>53</v>
      </c>
      <c r="AO2" s="2" t="s">
        <v>53</v>
      </c>
      <c r="AP2" s="2" t="s">
        <v>53</v>
      </c>
      <c r="AQ2" s="2" t="s">
        <v>53</v>
      </c>
      <c r="AR2" s="2" t="s">
        <v>53</v>
      </c>
      <c r="AS2" s="2" t="s">
        <v>53</v>
      </c>
      <c r="AV2" s="2" t="s">
        <v>71</v>
      </c>
      <c r="AZ2" s="2" t="s">
        <v>53</v>
      </c>
      <c r="BA2" s="2" t="s">
        <v>53</v>
      </c>
    </row>
    <row r="3" spans="1:53" x14ac:dyDescent="0.25">
      <c r="A3" s="2" t="s">
        <v>53</v>
      </c>
      <c r="B3" s="3">
        <v>44979.720451388886</v>
      </c>
      <c r="C3" s="2" t="s">
        <v>54</v>
      </c>
      <c r="D3" s="2" t="s">
        <v>53</v>
      </c>
      <c r="E3" s="2" t="s">
        <v>72</v>
      </c>
      <c r="F3" s="2" t="s">
        <v>56</v>
      </c>
      <c r="G3" s="2">
        <v>183950</v>
      </c>
      <c r="H3" s="2" t="s">
        <v>73</v>
      </c>
      <c r="I3" s="3">
        <v>44979.614687499998</v>
      </c>
      <c r="J3" s="2" t="s">
        <v>53</v>
      </c>
      <c r="K3" s="2" t="s">
        <v>53</v>
      </c>
      <c r="L3" s="2" t="s">
        <v>58</v>
      </c>
      <c r="M3" s="2" t="s">
        <v>59</v>
      </c>
      <c r="N3" s="2" t="s">
        <v>53</v>
      </c>
      <c r="O3" s="2" t="s">
        <v>60</v>
      </c>
      <c r="P3" s="2" t="s">
        <v>61</v>
      </c>
      <c r="Q3" s="2" t="s">
        <v>53</v>
      </c>
      <c r="R3" s="2" t="s">
        <v>62</v>
      </c>
      <c r="S3" s="2" t="s">
        <v>63</v>
      </c>
      <c r="T3" s="2" t="s">
        <v>62</v>
      </c>
      <c r="U3" s="2" t="s">
        <v>63</v>
      </c>
      <c r="V3" s="2" t="s">
        <v>64</v>
      </c>
      <c r="W3" s="2" t="s">
        <v>65</v>
      </c>
      <c r="X3" s="2" t="s">
        <v>53</v>
      </c>
      <c r="Y3" s="2" t="s">
        <v>53</v>
      </c>
      <c r="Z3" s="2" t="s">
        <v>53</v>
      </c>
      <c r="AA3" s="2">
        <v>1</v>
      </c>
      <c r="AB3" s="2" t="s">
        <v>66</v>
      </c>
      <c r="AC3" s="2" t="s">
        <v>67</v>
      </c>
      <c r="AD3" s="2" t="s">
        <v>74</v>
      </c>
      <c r="AE3" s="2" t="s">
        <v>73</v>
      </c>
      <c r="AF3" s="2" t="s">
        <v>64</v>
      </c>
      <c r="AG3" s="2" t="s">
        <v>69</v>
      </c>
      <c r="AH3" s="2" t="s">
        <v>75</v>
      </c>
      <c r="AI3" s="2" t="s">
        <v>53</v>
      </c>
      <c r="AJ3" s="2" t="s">
        <v>53</v>
      </c>
      <c r="AK3" s="2" t="s">
        <v>53</v>
      </c>
      <c r="AL3" s="2" t="s">
        <v>54</v>
      </c>
      <c r="AM3" s="2" t="s">
        <v>53</v>
      </c>
      <c r="AN3" s="2" t="s">
        <v>53</v>
      </c>
      <c r="AO3" s="2" t="s">
        <v>53</v>
      </c>
      <c r="AP3" s="2" t="s">
        <v>53</v>
      </c>
      <c r="AQ3" s="2" t="s">
        <v>53</v>
      </c>
      <c r="AR3" s="2" t="s">
        <v>53</v>
      </c>
      <c r="AS3" s="2" t="s">
        <v>53</v>
      </c>
      <c r="AV3" s="2" t="s">
        <v>71</v>
      </c>
      <c r="AZ3" s="2" t="s">
        <v>53</v>
      </c>
      <c r="BA3" s="2" t="s">
        <v>53</v>
      </c>
    </row>
    <row r="4" spans="1:53" x14ac:dyDescent="0.25">
      <c r="A4" s="2" t="s">
        <v>53</v>
      </c>
      <c r="B4" s="3">
        <v>44979.658263888887</v>
      </c>
      <c r="C4" s="2" t="s">
        <v>54</v>
      </c>
      <c r="D4" s="2" t="s">
        <v>53</v>
      </c>
      <c r="E4" s="2" t="s">
        <v>86</v>
      </c>
      <c r="F4" s="2" t="s">
        <v>56</v>
      </c>
      <c r="G4" s="2">
        <v>689784.82</v>
      </c>
      <c r="H4" s="2" t="s">
        <v>87</v>
      </c>
      <c r="I4" s="3">
        <v>44979.614224537036</v>
      </c>
      <c r="J4" s="2" t="s">
        <v>53</v>
      </c>
      <c r="K4" s="2" t="s">
        <v>53</v>
      </c>
      <c r="L4" s="2" t="s">
        <v>58</v>
      </c>
      <c r="M4" s="2" t="s">
        <v>59</v>
      </c>
      <c r="N4" s="2" t="s">
        <v>53</v>
      </c>
      <c r="O4" s="2" t="s">
        <v>60</v>
      </c>
      <c r="P4" s="2" t="s">
        <v>61</v>
      </c>
      <c r="Q4" s="2" t="s">
        <v>53</v>
      </c>
      <c r="R4" s="2" t="s">
        <v>62</v>
      </c>
      <c r="S4" s="2" t="s">
        <v>63</v>
      </c>
      <c r="T4" s="2" t="s">
        <v>62</v>
      </c>
      <c r="U4" s="2" t="s">
        <v>63</v>
      </c>
      <c r="V4" s="2" t="s">
        <v>64</v>
      </c>
      <c r="W4" s="2" t="s">
        <v>65</v>
      </c>
      <c r="X4" s="2" t="s">
        <v>53</v>
      </c>
      <c r="Y4" s="2" t="s">
        <v>53</v>
      </c>
      <c r="Z4" s="2" t="s">
        <v>53</v>
      </c>
      <c r="AA4" s="2">
        <v>1</v>
      </c>
      <c r="AB4" s="2" t="s">
        <v>66</v>
      </c>
      <c r="AC4" s="2" t="s">
        <v>67</v>
      </c>
      <c r="AD4" s="2" t="s">
        <v>88</v>
      </c>
      <c r="AE4" s="2" t="s">
        <v>87</v>
      </c>
      <c r="AF4" s="2" t="s">
        <v>64</v>
      </c>
      <c r="AG4" s="2" t="s">
        <v>69</v>
      </c>
      <c r="AH4" s="2" t="s">
        <v>89</v>
      </c>
      <c r="AI4" s="2" t="s">
        <v>53</v>
      </c>
      <c r="AJ4" s="2" t="s">
        <v>53</v>
      </c>
      <c r="AK4" s="2" t="s">
        <v>53</v>
      </c>
      <c r="AL4" s="2" t="s">
        <v>54</v>
      </c>
      <c r="AM4" s="2" t="s">
        <v>53</v>
      </c>
      <c r="AN4" s="2" t="s">
        <v>53</v>
      </c>
      <c r="AO4" s="2" t="s">
        <v>53</v>
      </c>
      <c r="AP4" s="2" t="s">
        <v>53</v>
      </c>
      <c r="AQ4" s="2" t="s">
        <v>53</v>
      </c>
      <c r="AR4" s="2" t="s">
        <v>53</v>
      </c>
      <c r="AS4" s="2" t="s">
        <v>53</v>
      </c>
      <c r="AV4" s="2" t="s">
        <v>71</v>
      </c>
      <c r="AZ4" s="2" t="s">
        <v>53</v>
      </c>
      <c r="BA4" s="2" t="s">
        <v>53</v>
      </c>
    </row>
    <row r="5" spans="1:53" x14ac:dyDescent="0.25">
      <c r="G5">
        <f>SUM(G2:G4)</f>
        <v>886729.99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492E-C65C-41CC-AAEB-5D5F0831CAA3}">
  <dimension ref="A1:BA2"/>
  <sheetViews>
    <sheetView workbookViewId="0">
      <selection activeCell="G2" sqref="G2"/>
    </sheetView>
  </sheetViews>
  <sheetFormatPr defaultRowHeight="15" x14ac:dyDescent="0.25"/>
  <sheetData>
    <row r="1" spans="1:5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5">
      <c r="A2" s="2" t="s">
        <v>53</v>
      </c>
      <c r="B2" s="3">
        <v>44979.688923611109</v>
      </c>
      <c r="C2" s="2" t="s">
        <v>54</v>
      </c>
      <c r="D2" s="2" t="s">
        <v>53</v>
      </c>
      <c r="E2" s="2" t="s">
        <v>76</v>
      </c>
      <c r="F2" s="2" t="s">
        <v>56</v>
      </c>
      <c r="G2" s="2">
        <v>234933.5</v>
      </c>
      <c r="H2" s="2" t="s">
        <v>77</v>
      </c>
      <c r="I2" s="3">
        <v>44979.611087962963</v>
      </c>
      <c r="J2" s="2" t="s">
        <v>53</v>
      </c>
      <c r="K2" s="2" t="s">
        <v>53</v>
      </c>
      <c r="L2" s="2" t="s">
        <v>58</v>
      </c>
      <c r="M2" s="2" t="s">
        <v>59</v>
      </c>
      <c r="N2" s="2" t="s">
        <v>53</v>
      </c>
      <c r="O2" s="2" t="s">
        <v>78</v>
      </c>
      <c r="P2" s="2" t="s">
        <v>79</v>
      </c>
      <c r="Q2" s="2" t="s">
        <v>53</v>
      </c>
      <c r="R2" s="2" t="s">
        <v>62</v>
      </c>
      <c r="S2" s="2" t="s">
        <v>63</v>
      </c>
      <c r="T2" s="2" t="s">
        <v>62</v>
      </c>
      <c r="U2" s="2" t="s">
        <v>63</v>
      </c>
      <c r="V2" s="2" t="s">
        <v>80</v>
      </c>
      <c r="W2" s="2" t="s">
        <v>81</v>
      </c>
      <c r="X2" s="2" t="s">
        <v>53</v>
      </c>
      <c r="Y2" s="2" t="s">
        <v>53</v>
      </c>
      <c r="Z2" s="2" t="s">
        <v>53</v>
      </c>
      <c r="AA2" s="2">
        <v>1</v>
      </c>
      <c r="AB2" s="2" t="s">
        <v>82</v>
      </c>
      <c r="AC2" s="2" t="s">
        <v>67</v>
      </c>
      <c r="AD2" s="2" t="s">
        <v>83</v>
      </c>
      <c r="AE2" s="2" t="s">
        <v>77</v>
      </c>
      <c r="AF2" s="2" t="s">
        <v>84</v>
      </c>
      <c r="AG2" s="2" t="s">
        <v>69</v>
      </c>
      <c r="AH2" s="2" t="s">
        <v>85</v>
      </c>
      <c r="AI2" s="2" t="s">
        <v>53</v>
      </c>
      <c r="AJ2" s="2" t="s">
        <v>53</v>
      </c>
      <c r="AK2" s="2" t="s">
        <v>53</v>
      </c>
      <c r="AL2" s="2" t="s">
        <v>54</v>
      </c>
      <c r="AM2" s="2" t="s">
        <v>53</v>
      </c>
      <c r="AN2" s="2" t="s">
        <v>53</v>
      </c>
      <c r="AO2" s="2" t="s">
        <v>53</v>
      </c>
      <c r="AP2" s="2" t="s">
        <v>53</v>
      </c>
      <c r="AQ2" s="2" t="s">
        <v>53</v>
      </c>
      <c r="AR2" s="2" t="s">
        <v>53</v>
      </c>
      <c r="AS2" s="2" t="s">
        <v>53</v>
      </c>
      <c r="AV2" s="2" t="s">
        <v>71</v>
      </c>
      <c r="AZ2" s="2" t="s">
        <v>53</v>
      </c>
      <c r="BA2" s="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SOIRS PAYARENA BANK BRANCH REPO</vt:lpstr>
      <vt:lpstr>Stanbic IBTC BANK PLC</vt:lpstr>
      <vt:lpstr>POLARIS BANK</vt:lpstr>
      <vt:lpstr>FIRST BANK OF NIGERIA PLC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Oluwatosin Oyintare Ojerinde</cp:lastModifiedBy>
  <dcterms:created xsi:type="dcterms:W3CDTF">2023-02-23T06:15:41Z</dcterms:created>
  <dcterms:modified xsi:type="dcterms:W3CDTF">2023-02-23T12:41:10Z</dcterms:modified>
</cp:coreProperties>
</file>