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TEL\Desktop\2023\Feb 2023\"/>
    </mc:Choice>
  </mc:AlternateContent>
  <xr:revisionPtr revIDLastSave="0" documentId="13_ncr:1_{18778588-551A-484E-9992-95B8BA0C90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IRS PAYARENA BANK BRANCH REPO" sheetId="1" r:id="rId1"/>
    <sheet name="Stanbic IBTC BANK PLC" sheetId="3" r:id="rId2"/>
    <sheet name="POLARIS BANK" sheetId="2" r:id="rId3"/>
  </sheets>
  <definedNames>
    <definedName name="_xlnm._FilterDatabase" localSheetId="0" hidden="1">'SOIRS PAYARENA BANK BRANCH REPO'!$A$1:$BE$9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4" i="3"/>
  <c r="I13" i="1"/>
  <c r="G10" i="1"/>
  <c r="H10" i="1"/>
  <c r="I10" i="1"/>
  <c r="J10" i="1"/>
  <c r="K10" i="1"/>
  <c r="I9" i="1"/>
  <c r="K9" i="1" s="1"/>
  <c r="J9" i="1" s="1"/>
  <c r="H9" i="1"/>
  <c r="I8" i="1"/>
  <c r="K8" i="1" s="1"/>
  <c r="J8" i="1" s="1"/>
  <c r="H8" i="1"/>
  <c r="I7" i="1"/>
  <c r="K7" i="1" s="1"/>
  <c r="J7" i="1" s="1"/>
  <c r="H7" i="1"/>
  <c r="I6" i="1"/>
  <c r="K6" i="1" s="1"/>
  <c r="J6" i="1" s="1"/>
  <c r="H6" i="1"/>
  <c r="I5" i="1"/>
  <c r="K5" i="1" s="1"/>
  <c r="J5" i="1" s="1"/>
  <c r="H5" i="1"/>
  <c r="I4" i="1"/>
  <c r="K4" i="1" s="1"/>
  <c r="J4" i="1" s="1"/>
  <c r="H4" i="1"/>
  <c r="I3" i="1"/>
  <c r="K3" i="1" s="1"/>
  <c r="J3" i="1" s="1"/>
  <c r="H3" i="1"/>
  <c r="I2" i="1"/>
  <c r="K2" i="1" s="1"/>
  <c r="J2" i="1" s="1"/>
  <c r="H2" i="1"/>
</calcChain>
</file>

<file path=xl/sharedStrings.xml><?xml version="1.0" encoding="utf-8"?>
<sst xmlns="http://schemas.openxmlformats.org/spreadsheetml/2006/main" count="867" uniqueCount="107">
  <si>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</si>
  <si>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</si>
  <si>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</si>
  <si>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</si>
  <si>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</si>
  <si>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</si>
  <si>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</si>
  <si>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</si>
  <si>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</si>
  <si>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</si>
  <si>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</si>
  <si>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</si>
  <si>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</si>
  <si>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</si>
  <si>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</si>
  <si>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</si>
  <si>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</si>
  <si>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</si>
  <si>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</si>
  <si>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</si>
  <si>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</si>
  <si>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</si>
  <si>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</si>
  <si>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</si>
  <si>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</si>
  <si>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</si>
  <si>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</si>
  <si>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</si>
  <si>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</si>
  <si>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</si>
  <si>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</si>
  <si>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</si>
  <si>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</si>
  <si>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</si>
  <si>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</si>
  <si>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</si>
  <si>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</si>
  <si>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</si>
  <si>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</si>
  <si>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</si>
  <si>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</si>
  <si>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</si>
  <si>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</si>
  <si>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</si>
  <si>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</si>
  <si>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</si>
  <si>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</si>
  <si>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</si>
  <si>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</si>
  <si>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</si>
  <si>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</si>
  <si>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</si>
  <si>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</si>
  <si>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</si>
  <si>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</si>
  <si>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GARDAWORLD CONSULTING</t>
  </si>
  <si>
    <t>SOIRS SCHOOL FEE - Sokoto State eTax</t>
  </si>
  <si>
    <t>10794786</t>
  </si>
  <si>
    <t>00</t>
  </si>
  <si>
    <t>UPSL0913</t>
  </si>
  <si>
    <t>Stanbic IBTC BANK PLC</t>
  </si>
  <si>
    <t>221</t>
  </si>
  <si>
    <t>0000000000</t>
  </si>
  <si>
    <t>Collection</t>
  </si>
  <si>
    <t>468807</t>
  </si>
  <si>
    <t>41.203.116.133</t>
  </si>
  <si>
    <t>000045</t>
  </si>
  <si>
    <t>Y</t>
  </si>
  <si>
    <t>UPSL10794786</t>
  </si>
  <si>
    <t>N</t>
  </si>
  <si>
    <t>014</t>
  </si>
  <si>
    <t>INCITE ENTERPRISES INT LTD</t>
  </si>
  <si>
    <t>92023234</t>
  </si>
  <si>
    <t>468835</t>
  </si>
  <si>
    <t>UPSL92023234</t>
  </si>
  <si>
    <t>Blue Cresent Schools</t>
  </si>
  <si>
    <t>88821301</t>
  </si>
  <si>
    <t>POLARIS BANK</t>
  </si>
  <si>
    <t>076</t>
  </si>
  <si>
    <t>VJOHNSON</t>
  </si>
  <si>
    <t>172.20.32.232</t>
  </si>
  <si>
    <t>375</t>
  </si>
  <si>
    <t>UPSL88821301</t>
  </si>
  <si>
    <t>6381274908214252194439232</t>
  </si>
  <si>
    <t>LAPO MICRO FINANCE BANK</t>
  </si>
  <si>
    <t>93462225</t>
  </si>
  <si>
    <t>UPSL93462225</t>
  </si>
  <si>
    <t>6381274908104867724439230</t>
  </si>
  <si>
    <t>Medicins Sans Frontiers (MSF)</t>
  </si>
  <si>
    <t>10840002</t>
  </si>
  <si>
    <t>UPSL10840002</t>
  </si>
  <si>
    <t>6381274908003294714439229</t>
  </si>
  <si>
    <t>GUARANTY TRUST BANK PLC</t>
  </si>
  <si>
    <t>89859204</t>
  </si>
  <si>
    <t>UPSL89859204</t>
  </si>
  <si>
    <t>6381274907909536324439227</t>
  </si>
  <si>
    <t>LEARN AFRICA PLC</t>
  </si>
  <si>
    <t>52066602</t>
  </si>
  <si>
    <t>UPSL52066602</t>
  </si>
  <si>
    <t>6381274907811091894439226</t>
  </si>
  <si>
    <t>17504301</t>
  </si>
  <si>
    <t>UPSL17504301</t>
  </si>
  <si>
    <t>6381274907119778104439225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</si>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</sst>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3"/>
  <sheetViews>
    <sheetView tabSelected="1" workbookViewId="0">
      <selection activeCell="G10" sqref="G10"/>
    </sheetView>
  </sheetViews>
  <sheetFormatPr defaultRowHeight="15" x14ac:dyDescent="0.25"/>
  <cols>
    <col min="6" max="6" width="11.140625" customWidth="1"/>
    <col min="7" max="7" width="13.28515625" bestFit="1" customWidth="1"/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103</v>
      </c>
      <c r="I1" s="4" t="s">
        <v>104</v>
      </c>
      <c r="J1" s="4" t="s">
        <v>105</v>
      </c>
      <c r="K1" s="4" t="s">
        <v>106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44980.547453703701</v>
      </c>
      <c r="C2" s="2" t="s">
        <v>54</v>
      </c>
      <c r="D2" s="2" t="s">
        <v>53</v>
      </c>
      <c r="E2" s="2" t="s">
        <v>55</v>
      </c>
      <c r="F2" s="2" t="s">
        <v>56</v>
      </c>
      <c r="G2" s="7">
        <v>122573</v>
      </c>
      <c r="H2" s="5">
        <f t="shared" ref="H2:H9" si="0">G2*88%</f>
        <v>107864.24</v>
      </c>
      <c r="I2" s="5">
        <f t="shared" ref="I2:I9" si="1">2%*G2</f>
        <v>2451.46</v>
      </c>
      <c r="J2" s="5">
        <f t="shared" ref="J2:J9" si="2">G2*10%-K2</f>
        <v>12073.440500000001</v>
      </c>
      <c r="K2" s="5">
        <f t="shared" ref="K2:K9" si="3">7.5%*I2</f>
        <v>183.8595</v>
      </c>
      <c r="L2" s="2" t="s">
        <v>57</v>
      </c>
      <c r="M2" s="3">
        <v>44980.537731481483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64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70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44980.524768518517</v>
      </c>
      <c r="C3" s="2" t="s">
        <v>54</v>
      </c>
      <c r="D3" s="2" t="s">
        <v>53</v>
      </c>
      <c r="E3" s="2" t="s">
        <v>71</v>
      </c>
      <c r="F3" s="2" t="s">
        <v>56</v>
      </c>
      <c r="G3" s="7">
        <v>3866.99</v>
      </c>
      <c r="H3" s="5">
        <f t="shared" si="0"/>
        <v>3402.9512</v>
      </c>
      <c r="I3" s="5">
        <f t="shared" si="1"/>
        <v>77.339799999999997</v>
      </c>
      <c r="J3" s="5">
        <f t="shared" si="2"/>
        <v>380.89851500000003</v>
      </c>
      <c r="K3" s="5">
        <f t="shared" si="3"/>
        <v>5.8004849999999992</v>
      </c>
      <c r="L3" s="2" t="s">
        <v>72</v>
      </c>
      <c r="M3" s="3">
        <v>44980.510972222219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73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74</v>
      </c>
      <c r="AI3" s="2" t="s">
        <v>72</v>
      </c>
      <c r="AJ3" s="2" t="s">
        <v>73</v>
      </c>
      <c r="AK3" s="2" t="s">
        <v>69</v>
      </c>
      <c r="AL3" s="2" t="s">
        <v>73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70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44980.48474537037</v>
      </c>
      <c r="C4" s="2" t="s">
        <v>54</v>
      </c>
      <c r="D4" s="2" t="s">
        <v>53</v>
      </c>
      <c r="E4" s="2" t="s">
        <v>75</v>
      </c>
      <c r="F4" s="2" t="s">
        <v>56</v>
      </c>
      <c r="G4" s="7">
        <v>136032.29999999999</v>
      </c>
      <c r="H4" s="5">
        <f t="shared" si="0"/>
        <v>119708.42399999998</v>
      </c>
      <c r="I4" s="5">
        <f t="shared" si="1"/>
        <v>2720.6459999999997</v>
      </c>
      <c r="J4" s="5">
        <f t="shared" si="2"/>
        <v>13399.181549999999</v>
      </c>
      <c r="K4" s="5">
        <f t="shared" si="3"/>
        <v>204.04844999999997</v>
      </c>
      <c r="L4" s="2" t="s">
        <v>76</v>
      </c>
      <c r="M4" s="3">
        <v>44979.617280092592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77</v>
      </c>
      <c r="T4" s="2" t="s">
        <v>78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79</v>
      </c>
      <c r="AA4" s="2" t="s">
        <v>80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81</v>
      </c>
      <c r="AG4" s="2" t="s">
        <v>67</v>
      </c>
      <c r="AH4" s="2" t="s">
        <v>82</v>
      </c>
      <c r="AI4" s="2" t="s">
        <v>76</v>
      </c>
      <c r="AJ4" s="2" t="s">
        <v>79</v>
      </c>
      <c r="AK4" s="2" t="s">
        <v>69</v>
      </c>
      <c r="AL4" s="2" t="s">
        <v>83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70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44980.484733796293</v>
      </c>
      <c r="C5" s="2" t="s">
        <v>54</v>
      </c>
      <c r="D5" s="2" t="s">
        <v>53</v>
      </c>
      <c r="E5" s="2" t="s">
        <v>84</v>
      </c>
      <c r="F5" s="2" t="s">
        <v>56</v>
      </c>
      <c r="G5" s="7">
        <v>65000</v>
      </c>
      <c r="H5" s="5">
        <f t="shared" si="0"/>
        <v>57200</v>
      </c>
      <c r="I5" s="5">
        <f t="shared" si="1"/>
        <v>1300</v>
      </c>
      <c r="J5" s="5">
        <f t="shared" si="2"/>
        <v>6402.5</v>
      </c>
      <c r="K5" s="5">
        <f t="shared" si="3"/>
        <v>97.5</v>
      </c>
      <c r="L5" s="2" t="s">
        <v>85</v>
      </c>
      <c r="M5" s="3">
        <v>44979.616886574076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77</v>
      </c>
      <c r="T5" s="2" t="s">
        <v>78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79</v>
      </c>
      <c r="AA5" s="2" t="s">
        <v>80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81</v>
      </c>
      <c r="AG5" s="2" t="s">
        <v>67</v>
      </c>
      <c r="AH5" s="2" t="s">
        <v>86</v>
      </c>
      <c r="AI5" s="2" t="s">
        <v>85</v>
      </c>
      <c r="AJ5" s="2" t="s">
        <v>79</v>
      </c>
      <c r="AK5" s="2" t="s">
        <v>69</v>
      </c>
      <c r="AL5" s="2" t="s">
        <v>87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70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44980.484722222223</v>
      </c>
      <c r="C6" s="2" t="s">
        <v>54</v>
      </c>
      <c r="D6" s="2" t="s">
        <v>53</v>
      </c>
      <c r="E6" s="2" t="s">
        <v>88</v>
      </c>
      <c r="F6" s="2" t="s">
        <v>56</v>
      </c>
      <c r="G6" s="7">
        <v>1852437.25</v>
      </c>
      <c r="H6" s="5">
        <f t="shared" si="0"/>
        <v>1630144.78</v>
      </c>
      <c r="I6" s="5">
        <f t="shared" si="1"/>
        <v>37048.745000000003</v>
      </c>
      <c r="J6" s="5">
        <f t="shared" si="2"/>
        <v>182465.06912500001</v>
      </c>
      <c r="K6" s="5">
        <f t="shared" si="3"/>
        <v>2778.6558749999999</v>
      </c>
      <c r="L6" s="2" t="s">
        <v>89</v>
      </c>
      <c r="M6" s="3">
        <v>44979.616481481484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77</v>
      </c>
      <c r="T6" s="2" t="s">
        <v>78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79</v>
      </c>
      <c r="AA6" s="2" t="s">
        <v>80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81</v>
      </c>
      <c r="AG6" s="2" t="s">
        <v>67</v>
      </c>
      <c r="AH6" s="2" t="s">
        <v>90</v>
      </c>
      <c r="AI6" s="2" t="s">
        <v>89</v>
      </c>
      <c r="AJ6" s="2" t="s">
        <v>79</v>
      </c>
      <c r="AK6" s="2" t="s">
        <v>69</v>
      </c>
      <c r="AL6" s="2" t="s">
        <v>91</v>
      </c>
      <c r="AM6" s="2" t="s">
        <v>53</v>
      </c>
      <c r="AN6" s="2" t="s">
        <v>53</v>
      </c>
      <c r="AO6" s="2" t="s">
        <v>53</v>
      </c>
      <c r="AP6" s="2" t="s">
        <v>54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70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44980.484710648147</v>
      </c>
      <c r="C7" s="2" t="s">
        <v>54</v>
      </c>
      <c r="D7" s="2" t="s">
        <v>53</v>
      </c>
      <c r="E7" s="2" t="s">
        <v>92</v>
      </c>
      <c r="F7" s="2" t="s">
        <v>56</v>
      </c>
      <c r="G7" s="7">
        <v>105000</v>
      </c>
      <c r="H7" s="5">
        <f t="shared" si="0"/>
        <v>92400</v>
      </c>
      <c r="I7" s="5">
        <f t="shared" si="1"/>
        <v>2100</v>
      </c>
      <c r="J7" s="5">
        <f t="shared" si="2"/>
        <v>10342.5</v>
      </c>
      <c r="K7" s="5">
        <f t="shared" si="3"/>
        <v>157.5</v>
      </c>
      <c r="L7" s="2" t="s">
        <v>93</v>
      </c>
      <c r="M7" s="3">
        <v>44979.616168981483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77</v>
      </c>
      <c r="T7" s="2" t="s">
        <v>78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79</v>
      </c>
      <c r="AA7" s="2" t="s">
        <v>80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81</v>
      </c>
      <c r="AG7" s="2" t="s">
        <v>67</v>
      </c>
      <c r="AH7" s="2" t="s">
        <v>94</v>
      </c>
      <c r="AI7" s="2" t="s">
        <v>93</v>
      </c>
      <c r="AJ7" s="2" t="s">
        <v>79</v>
      </c>
      <c r="AK7" s="2" t="s">
        <v>69</v>
      </c>
      <c r="AL7" s="2" t="s">
        <v>95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70</v>
      </c>
      <c r="BD7" s="2" t="s">
        <v>53</v>
      </c>
      <c r="BE7" s="2" t="s">
        <v>53</v>
      </c>
    </row>
    <row r="8" spans="1:57" x14ac:dyDescent="0.25">
      <c r="A8" s="2" t="s">
        <v>53</v>
      </c>
      <c r="B8" s="3">
        <v>44980.484699074077</v>
      </c>
      <c r="C8" s="2" t="s">
        <v>54</v>
      </c>
      <c r="D8" s="2" t="s">
        <v>53</v>
      </c>
      <c r="E8" s="2" t="s">
        <v>96</v>
      </c>
      <c r="F8" s="2" t="s">
        <v>56</v>
      </c>
      <c r="G8" s="7">
        <v>12995.17</v>
      </c>
      <c r="H8" s="5">
        <f t="shared" si="0"/>
        <v>11435.749600000001</v>
      </c>
      <c r="I8" s="5">
        <f t="shared" si="1"/>
        <v>259.90340000000003</v>
      </c>
      <c r="J8" s="5">
        <f t="shared" si="2"/>
        <v>1280.0242450000001</v>
      </c>
      <c r="K8" s="5">
        <f t="shared" si="3"/>
        <v>19.492755000000002</v>
      </c>
      <c r="L8" s="2" t="s">
        <v>97</v>
      </c>
      <c r="M8" s="3">
        <v>44979.61582175926</v>
      </c>
      <c r="N8" s="2" t="s">
        <v>53</v>
      </c>
      <c r="O8" s="2" t="s">
        <v>53</v>
      </c>
      <c r="P8" s="2" t="s">
        <v>58</v>
      </c>
      <c r="Q8" s="2" t="s">
        <v>59</v>
      </c>
      <c r="R8" s="2" t="s">
        <v>53</v>
      </c>
      <c r="S8" s="2" t="s">
        <v>77</v>
      </c>
      <c r="T8" s="2" t="s">
        <v>78</v>
      </c>
      <c r="U8" s="2" t="s">
        <v>53</v>
      </c>
      <c r="V8" s="2" t="s">
        <v>62</v>
      </c>
      <c r="W8" s="2" t="s">
        <v>63</v>
      </c>
      <c r="X8" s="2" t="s">
        <v>62</v>
      </c>
      <c r="Y8" s="2" t="s">
        <v>63</v>
      </c>
      <c r="Z8" s="2" t="s">
        <v>79</v>
      </c>
      <c r="AA8" s="2" t="s">
        <v>80</v>
      </c>
      <c r="AB8" s="2" t="s">
        <v>53</v>
      </c>
      <c r="AC8" s="2" t="s">
        <v>53</v>
      </c>
      <c r="AD8" s="2" t="s">
        <v>53</v>
      </c>
      <c r="AE8" s="2">
        <v>1</v>
      </c>
      <c r="AF8" s="2" t="s">
        <v>81</v>
      </c>
      <c r="AG8" s="2" t="s">
        <v>67</v>
      </c>
      <c r="AH8" s="2" t="s">
        <v>98</v>
      </c>
      <c r="AI8" s="2" t="s">
        <v>97</v>
      </c>
      <c r="AJ8" s="2" t="s">
        <v>79</v>
      </c>
      <c r="AK8" s="2" t="s">
        <v>69</v>
      </c>
      <c r="AL8" s="2" t="s">
        <v>99</v>
      </c>
      <c r="AM8" s="2" t="s">
        <v>53</v>
      </c>
      <c r="AN8" s="2" t="s">
        <v>53</v>
      </c>
      <c r="AO8" s="2" t="s">
        <v>53</v>
      </c>
      <c r="AP8" s="2" t="s">
        <v>54</v>
      </c>
      <c r="AQ8" s="2" t="s">
        <v>53</v>
      </c>
      <c r="AR8" s="2" t="s">
        <v>53</v>
      </c>
      <c r="AS8" s="2" t="s">
        <v>53</v>
      </c>
      <c r="AT8" s="2" t="s">
        <v>53</v>
      </c>
      <c r="AU8" s="2" t="s">
        <v>53</v>
      </c>
      <c r="AV8" s="2" t="s">
        <v>53</v>
      </c>
      <c r="AW8" s="2" t="s">
        <v>53</v>
      </c>
      <c r="AZ8" s="2" t="s">
        <v>70</v>
      </c>
      <c r="BD8" s="2" t="s">
        <v>53</v>
      </c>
      <c r="BE8" s="2" t="s">
        <v>53</v>
      </c>
    </row>
    <row r="9" spans="1:57" x14ac:dyDescent="0.25">
      <c r="A9" s="2" t="s">
        <v>53</v>
      </c>
      <c r="B9" s="3">
        <v>44980.484618055554</v>
      </c>
      <c r="C9" s="2" t="s">
        <v>54</v>
      </c>
      <c r="D9" s="2" t="s">
        <v>53</v>
      </c>
      <c r="E9" s="2" t="s">
        <v>96</v>
      </c>
      <c r="F9" s="2" t="s">
        <v>56</v>
      </c>
      <c r="G9" s="7">
        <v>12995.17</v>
      </c>
      <c r="H9" s="5">
        <f t="shared" si="0"/>
        <v>11435.749600000001</v>
      </c>
      <c r="I9" s="5">
        <f t="shared" si="1"/>
        <v>259.90340000000003</v>
      </c>
      <c r="J9" s="5">
        <f t="shared" si="2"/>
        <v>1280.0242450000001</v>
      </c>
      <c r="K9" s="5">
        <f t="shared" si="3"/>
        <v>19.492755000000002</v>
      </c>
      <c r="L9" s="2" t="s">
        <v>100</v>
      </c>
      <c r="M9" s="3">
        <v>44979.615474537037</v>
      </c>
      <c r="N9" s="2" t="s">
        <v>53</v>
      </c>
      <c r="O9" s="2" t="s">
        <v>53</v>
      </c>
      <c r="P9" s="2" t="s">
        <v>58</v>
      </c>
      <c r="Q9" s="2" t="s">
        <v>59</v>
      </c>
      <c r="R9" s="2" t="s">
        <v>53</v>
      </c>
      <c r="S9" s="2" t="s">
        <v>77</v>
      </c>
      <c r="T9" s="2" t="s">
        <v>78</v>
      </c>
      <c r="U9" s="2" t="s">
        <v>53</v>
      </c>
      <c r="V9" s="2" t="s">
        <v>62</v>
      </c>
      <c r="W9" s="2" t="s">
        <v>63</v>
      </c>
      <c r="X9" s="2" t="s">
        <v>62</v>
      </c>
      <c r="Y9" s="2" t="s">
        <v>63</v>
      </c>
      <c r="Z9" s="2" t="s">
        <v>79</v>
      </c>
      <c r="AA9" s="2" t="s">
        <v>80</v>
      </c>
      <c r="AB9" s="2" t="s">
        <v>53</v>
      </c>
      <c r="AC9" s="2" t="s">
        <v>53</v>
      </c>
      <c r="AD9" s="2" t="s">
        <v>53</v>
      </c>
      <c r="AE9" s="2">
        <v>1</v>
      </c>
      <c r="AF9" s="2" t="s">
        <v>81</v>
      </c>
      <c r="AG9" s="2" t="s">
        <v>67</v>
      </c>
      <c r="AH9" s="2" t="s">
        <v>101</v>
      </c>
      <c r="AI9" s="2" t="s">
        <v>100</v>
      </c>
      <c r="AJ9" s="2" t="s">
        <v>79</v>
      </c>
      <c r="AK9" s="2" t="s">
        <v>69</v>
      </c>
      <c r="AL9" s="2" t="s">
        <v>102</v>
      </c>
      <c r="AM9" s="2" t="s">
        <v>53</v>
      </c>
      <c r="AN9" s="2" t="s">
        <v>53</v>
      </c>
      <c r="AO9" s="2" t="s">
        <v>53</v>
      </c>
      <c r="AP9" s="2" t="s">
        <v>54</v>
      </c>
      <c r="AQ9" s="2" t="s">
        <v>53</v>
      </c>
      <c r="AR9" s="2" t="s">
        <v>53</v>
      </c>
      <c r="AS9" s="2" t="s">
        <v>53</v>
      </c>
      <c r="AT9" s="2" t="s">
        <v>53</v>
      </c>
      <c r="AU9" s="2" t="s">
        <v>53</v>
      </c>
      <c r="AV9" s="2" t="s">
        <v>53</v>
      </c>
      <c r="AW9" s="2" t="s">
        <v>53</v>
      </c>
      <c r="AZ9" s="2" t="s">
        <v>70</v>
      </c>
      <c r="BD9" s="2" t="s">
        <v>53</v>
      </c>
      <c r="BE9" s="2" t="s">
        <v>53</v>
      </c>
    </row>
    <row r="10" spans="1:57" x14ac:dyDescent="0.25">
      <c r="G10" s="6">
        <f t="shared" ref="G10:K10" si="4">SUM(G2:G9)</f>
        <v>2310899.88</v>
      </c>
      <c r="H10" s="6">
        <f t="shared" si="4"/>
        <v>2033591.8944000001</v>
      </c>
      <c r="I10" s="6">
        <f t="shared" si="4"/>
        <v>46217.99760000001</v>
      </c>
      <c r="J10" s="6">
        <f t="shared" si="4"/>
        <v>227623.63818000001</v>
      </c>
      <c r="K10" s="6">
        <f t="shared" si="4"/>
        <v>3466.3498200000004</v>
      </c>
    </row>
    <row r="13" spans="1:57" x14ac:dyDescent="0.25">
      <c r="I13" s="6">
        <f>I10+K10</f>
        <v>49684.347420000013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72E4-060B-4C02-8B71-563A41E516ED}">
  <dimension ref="A1:BA4"/>
  <sheetViews>
    <sheetView workbookViewId="0">
      <selection activeCell="G4" sqref="G4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44980.547453703701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122573</v>
      </c>
      <c r="H2" s="2" t="s">
        <v>57</v>
      </c>
      <c r="I2" s="3">
        <v>44980.537731481483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64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70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44980.524768518517</v>
      </c>
      <c r="C3" s="2" t="s">
        <v>54</v>
      </c>
      <c r="D3" s="2" t="s">
        <v>53</v>
      </c>
      <c r="E3" s="2" t="s">
        <v>71</v>
      </c>
      <c r="F3" s="2" t="s">
        <v>56</v>
      </c>
      <c r="G3" s="2">
        <v>3866.99</v>
      </c>
      <c r="H3" s="2" t="s">
        <v>72</v>
      </c>
      <c r="I3" s="3">
        <v>44980.510972222219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73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74</v>
      </c>
      <c r="AE3" s="2" t="s">
        <v>72</v>
      </c>
      <c r="AF3" s="2" t="s">
        <v>73</v>
      </c>
      <c r="AG3" s="2" t="s">
        <v>69</v>
      </c>
      <c r="AH3" s="2" t="s">
        <v>73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70</v>
      </c>
      <c r="AZ3" s="2" t="s">
        <v>53</v>
      </c>
      <c r="BA3" s="2" t="s">
        <v>53</v>
      </c>
    </row>
    <row r="4" spans="1:53" x14ac:dyDescent="0.25">
      <c r="G4">
        <f>SUM(G2:G3)</f>
        <v>126439.99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4E0B-D2E8-4696-B80C-2D4CE7161718}">
  <dimension ref="A1:BA8"/>
  <sheetViews>
    <sheetView workbookViewId="0">
      <selection activeCell="G8" sqref="G8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44980.48474537037</v>
      </c>
      <c r="C2" s="2" t="s">
        <v>54</v>
      </c>
      <c r="D2" s="2" t="s">
        <v>53</v>
      </c>
      <c r="E2" s="2" t="s">
        <v>75</v>
      </c>
      <c r="F2" s="2" t="s">
        <v>56</v>
      </c>
      <c r="G2" s="2">
        <v>136032.29999999999</v>
      </c>
      <c r="H2" s="2" t="s">
        <v>76</v>
      </c>
      <c r="I2" s="3">
        <v>44979.617280092592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77</v>
      </c>
      <c r="P2" s="2" t="s">
        <v>78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79</v>
      </c>
      <c r="W2" s="2" t="s">
        <v>80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81</v>
      </c>
      <c r="AC2" s="2" t="s">
        <v>67</v>
      </c>
      <c r="AD2" s="2" t="s">
        <v>82</v>
      </c>
      <c r="AE2" s="2" t="s">
        <v>76</v>
      </c>
      <c r="AF2" s="2" t="s">
        <v>79</v>
      </c>
      <c r="AG2" s="2" t="s">
        <v>69</v>
      </c>
      <c r="AH2" s="2" t="s">
        <v>83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70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44980.484733796293</v>
      </c>
      <c r="C3" s="2" t="s">
        <v>54</v>
      </c>
      <c r="D3" s="2" t="s">
        <v>53</v>
      </c>
      <c r="E3" s="2" t="s">
        <v>84</v>
      </c>
      <c r="F3" s="2" t="s">
        <v>56</v>
      </c>
      <c r="G3" s="2">
        <v>65000</v>
      </c>
      <c r="H3" s="2" t="s">
        <v>85</v>
      </c>
      <c r="I3" s="3">
        <v>44979.616886574076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77</v>
      </c>
      <c r="P3" s="2" t="s">
        <v>78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79</v>
      </c>
      <c r="W3" s="2" t="s">
        <v>80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81</v>
      </c>
      <c r="AC3" s="2" t="s">
        <v>67</v>
      </c>
      <c r="AD3" s="2" t="s">
        <v>86</v>
      </c>
      <c r="AE3" s="2" t="s">
        <v>85</v>
      </c>
      <c r="AF3" s="2" t="s">
        <v>79</v>
      </c>
      <c r="AG3" s="2" t="s">
        <v>69</v>
      </c>
      <c r="AH3" s="2" t="s">
        <v>87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70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44980.484722222223</v>
      </c>
      <c r="C4" s="2" t="s">
        <v>54</v>
      </c>
      <c r="D4" s="2" t="s">
        <v>53</v>
      </c>
      <c r="E4" s="2" t="s">
        <v>88</v>
      </c>
      <c r="F4" s="2" t="s">
        <v>56</v>
      </c>
      <c r="G4" s="2">
        <v>1852437.25</v>
      </c>
      <c r="H4" s="2" t="s">
        <v>89</v>
      </c>
      <c r="I4" s="3">
        <v>44979.616481481484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77</v>
      </c>
      <c r="P4" s="2" t="s">
        <v>78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79</v>
      </c>
      <c r="W4" s="2" t="s">
        <v>80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81</v>
      </c>
      <c r="AC4" s="2" t="s">
        <v>67</v>
      </c>
      <c r="AD4" s="2" t="s">
        <v>90</v>
      </c>
      <c r="AE4" s="2" t="s">
        <v>89</v>
      </c>
      <c r="AF4" s="2" t="s">
        <v>79</v>
      </c>
      <c r="AG4" s="2" t="s">
        <v>69</v>
      </c>
      <c r="AH4" s="2" t="s">
        <v>91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70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44980.484710648147</v>
      </c>
      <c r="C5" s="2" t="s">
        <v>54</v>
      </c>
      <c r="D5" s="2" t="s">
        <v>53</v>
      </c>
      <c r="E5" s="2" t="s">
        <v>92</v>
      </c>
      <c r="F5" s="2" t="s">
        <v>56</v>
      </c>
      <c r="G5" s="2">
        <v>105000</v>
      </c>
      <c r="H5" s="2" t="s">
        <v>93</v>
      </c>
      <c r="I5" s="3">
        <v>44979.616168981483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77</v>
      </c>
      <c r="P5" s="2" t="s">
        <v>78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79</v>
      </c>
      <c r="W5" s="2" t="s">
        <v>80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81</v>
      </c>
      <c r="AC5" s="2" t="s">
        <v>67</v>
      </c>
      <c r="AD5" s="2" t="s">
        <v>94</v>
      </c>
      <c r="AE5" s="2" t="s">
        <v>93</v>
      </c>
      <c r="AF5" s="2" t="s">
        <v>79</v>
      </c>
      <c r="AG5" s="2" t="s">
        <v>69</v>
      </c>
      <c r="AH5" s="2" t="s">
        <v>95</v>
      </c>
      <c r="AI5" s="2" t="s">
        <v>53</v>
      </c>
      <c r="AJ5" s="2" t="s">
        <v>53</v>
      </c>
      <c r="AK5" s="2" t="s">
        <v>53</v>
      </c>
      <c r="AL5" s="2" t="s">
        <v>54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70</v>
      </c>
      <c r="AZ5" s="2" t="s">
        <v>53</v>
      </c>
      <c r="BA5" s="2" t="s">
        <v>53</v>
      </c>
    </row>
    <row r="6" spans="1:53" x14ac:dyDescent="0.25">
      <c r="A6" s="2" t="s">
        <v>53</v>
      </c>
      <c r="B6" s="3">
        <v>44980.484699074077</v>
      </c>
      <c r="C6" s="2" t="s">
        <v>54</v>
      </c>
      <c r="D6" s="2" t="s">
        <v>53</v>
      </c>
      <c r="E6" s="2" t="s">
        <v>96</v>
      </c>
      <c r="F6" s="2" t="s">
        <v>56</v>
      </c>
      <c r="G6" s="2">
        <v>12995.17</v>
      </c>
      <c r="H6" s="2" t="s">
        <v>97</v>
      </c>
      <c r="I6" s="3">
        <v>44979.61582175926</v>
      </c>
      <c r="J6" s="2" t="s">
        <v>53</v>
      </c>
      <c r="K6" s="2" t="s">
        <v>53</v>
      </c>
      <c r="L6" s="2" t="s">
        <v>58</v>
      </c>
      <c r="M6" s="2" t="s">
        <v>59</v>
      </c>
      <c r="N6" s="2" t="s">
        <v>53</v>
      </c>
      <c r="O6" s="2" t="s">
        <v>77</v>
      </c>
      <c r="P6" s="2" t="s">
        <v>78</v>
      </c>
      <c r="Q6" s="2" t="s">
        <v>53</v>
      </c>
      <c r="R6" s="2" t="s">
        <v>62</v>
      </c>
      <c r="S6" s="2" t="s">
        <v>63</v>
      </c>
      <c r="T6" s="2" t="s">
        <v>62</v>
      </c>
      <c r="U6" s="2" t="s">
        <v>63</v>
      </c>
      <c r="V6" s="2" t="s">
        <v>79</v>
      </c>
      <c r="W6" s="2" t="s">
        <v>80</v>
      </c>
      <c r="X6" s="2" t="s">
        <v>53</v>
      </c>
      <c r="Y6" s="2" t="s">
        <v>53</v>
      </c>
      <c r="Z6" s="2" t="s">
        <v>53</v>
      </c>
      <c r="AA6" s="2">
        <v>1</v>
      </c>
      <c r="AB6" s="2" t="s">
        <v>81</v>
      </c>
      <c r="AC6" s="2" t="s">
        <v>67</v>
      </c>
      <c r="AD6" s="2" t="s">
        <v>98</v>
      </c>
      <c r="AE6" s="2" t="s">
        <v>97</v>
      </c>
      <c r="AF6" s="2" t="s">
        <v>79</v>
      </c>
      <c r="AG6" s="2" t="s">
        <v>69</v>
      </c>
      <c r="AH6" s="2" t="s">
        <v>99</v>
      </c>
      <c r="AI6" s="2" t="s">
        <v>53</v>
      </c>
      <c r="AJ6" s="2" t="s">
        <v>53</v>
      </c>
      <c r="AK6" s="2" t="s">
        <v>53</v>
      </c>
      <c r="AL6" s="2" t="s">
        <v>54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53</v>
      </c>
      <c r="AV6" s="2" t="s">
        <v>70</v>
      </c>
      <c r="AZ6" s="2" t="s">
        <v>53</v>
      </c>
      <c r="BA6" s="2" t="s">
        <v>53</v>
      </c>
    </row>
    <row r="7" spans="1:53" x14ac:dyDescent="0.25">
      <c r="A7" s="2" t="s">
        <v>53</v>
      </c>
      <c r="B7" s="3">
        <v>44980.484618055554</v>
      </c>
      <c r="C7" s="2" t="s">
        <v>54</v>
      </c>
      <c r="D7" s="2" t="s">
        <v>53</v>
      </c>
      <c r="E7" s="2" t="s">
        <v>96</v>
      </c>
      <c r="F7" s="2" t="s">
        <v>56</v>
      </c>
      <c r="G7" s="2">
        <v>12995.17</v>
      </c>
      <c r="H7" s="2" t="s">
        <v>100</v>
      </c>
      <c r="I7" s="3">
        <v>44979.615474537037</v>
      </c>
      <c r="J7" s="2" t="s">
        <v>53</v>
      </c>
      <c r="K7" s="2" t="s">
        <v>53</v>
      </c>
      <c r="L7" s="2" t="s">
        <v>58</v>
      </c>
      <c r="M7" s="2" t="s">
        <v>59</v>
      </c>
      <c r="N7" s="2" t="s">
        <v>53</v>
      </c>
      <c r="O7" s="2" t="s">
        <v>77</v>
      </c>
      <c r="P7" s="2" t="s">
        <v>78</v>
      </c>
      <c r="Q7" s="2" t="s">
        <v>53</v>
      </c>
      <c r="R7" s="2" t="s">
        <v>62</v>
      </c>
      <c r="S7" s="2" t="s">
        <v>63</v>
      </c>
      <c r="T7" s="2" t="s">
        <v>62</v>
      </c>
      <c r="U7" s="2" t="s">
        <v>63</v>
      </c>
      <c r="V7" s="2" t="s">
        <v>79</v>
      </c>
      <c r="W7" s="2" t="s">
        <v>80</v>
      </c>
      <c r="X7" s="2" t="s">
        <v>53</v>
      </c>
      <c r="Y7" s="2" t="s">
        <v>53</v>
      </c>
      <c r="Z7" s="2" t="s">
        <v>53</v>
      </c>
      <c r="AA7" s="2">
        <v>1</v>
      </c>
      <c r="AB7" s="2" t="s">
        <v>81</v>
      </c>
      <c r="AC7" s="2" t="s">
        <v>67</v>
      </c>
      <c r="AD7" s="2" t="s">
        <v>101</v>
      </c>
      <c r="AE7" s="2" t="s">
        <v>100</v>
      </c>
      <c r="AF7" s="2" t="s">
        <v>79</v>
      </c>
      <c r="AG7" s="2" t="s">
        <v>69</v>
      </c>
      <c r="AH7" s="2" t="s">
        <v>102</v>
      </c>
      <c r="AI7" s="2" t="s">
        <v>53</v>
      </c>
      <c r="AJ7" s="2" t="s">
        <v>53</v>
      </c>
      <c r="AK7" s="2" t="s">
        <v>53</v>
      </c>
      <c r="AL7" s="2" t="s">
        <v>54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2" t="s">
        <v>53</v>
      </c>
      <c r="AV7" s="2" t="s">
        <v>70</v>
      </c>
      <c r="AZ7" s="2" t="s">
        <v>53</v>
      </c>
      <c r="BA7" s="2" t="s">
        <v>53</v>
      </c>
    </row>
    <row r="8" spans="1:53" x14ac:dyDescent="0.25">
      <c r="G8">
        <f>SUM(G2:G7)</f>
        <v>2184459.8899999997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SOIRS PAYARENA BANK BRANCH REPO</vt:lpstr>
      <vt:lpstr>Stanbic IBTC BANK PLC</vt:lpstr>
      <vt:lpstr>POLARIS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FREETEL</cp:lastModifiedBy>
  <dcterms:created xsi:type="dcterms:W3CDTF">2023-02-24T06:26:46Z</dcterms:created>
  <dcterms:modified xsi:type="dcterms:W3CDTF">2023-02-24T09:54:35Z</dcterms:modified>
</cp:coreProperties>
</file>