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03E1D266-D682-48EC-8CE5-91F337C0E04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OIRS PAYARENA BANK BRANCH REPO" sheetId="1" r:id="rId1"/>
    <sheet name="POLARIS BAN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G3" i="1" l="1"/>
  <c r="H3" i="1"/>
  <c r="I3" i="1"/>
  <c r="J3" i="1"/>
  <c r="K3" i="1"/>
  <c r="I2" i="1"/>
  <c r="K2" i="1" s="1"/>
  <c r="J2" i="1" s="1"/>
  <c r="H2" i="1"/>
</calcChain>
</file>

<file path=xl/sharedStrings.xml><?xml version="1.0" encoding="utf-8"?>
<sst xmlns="http://schemas.openxmlformats.org/spreadsheetml/2006/main" count="198" uniqueCount="75">
  <si>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</si>
  <si>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</si>
  <si>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</si>
  <si>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</si>
  <si>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</si>
  <si>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</si>
  <si>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</si>
  <si>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</si>
  <si>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</si>
  <si>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</si>
  <si>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</si>
  <si>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</si>
  <si>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</si>
  <si>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</si>
  <si>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</si>
  <si>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</si>
  <si>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</si>
  <si>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</si>
  <si>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</si>
  <si>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</si>
  <si>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</si>
  <si>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</si>
  <si>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</si>
  <si>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</si>
  <si>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</si>
  <si>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</si>
  <si>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</si>
  <si>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</si>
  <si>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</si>
  <si>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</si>
  <si>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</si>
  <si>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</si>
  <si>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</si>
  <si>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</si>
  <si>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</si>
  <si>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</si>
  <si>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</si>
  <si>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</si>
  <si>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</si>
  <si>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</si>
  <si>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</si>
  <si>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</si>
  <si>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</si>
  <si>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</si>
  <si>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</si>
  <si>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</si>
  <si>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</si>
  <si>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</si>
  <si>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</si>
  <si>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</si>
  <si>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</si>
  <si>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</si>
  <si>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</si>
  <si>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/>
  </si>
  <si>
    <t>Generic Bill</t>
  </si>
  <si>
    <t>POLARIS BANK</t>
  </si>
  <si>
    <t>SOIRS SCHOOL FEE - Sokoto State eTax</t>
  </si>
  <si>
    <t>29892297</t>
  </si>
  <si>
    <t>00</t>
  </si>
  <si>
    <t>UPSL0913</t>
  </si>
  <si>
    <t>076</t>
  </si>
  <si>
    <t>0000000000</t>
  </si>
  <si>
    <t>Collection</t>
  </si>
  <si>
    <t>VJOHNSON</t>
  </si>
  <si>
    <t>172.20.32.232</t>
  </si>
  <si>
    <t>375</t>
  </si>
  <si>
    <t>Y</t>
  </si>
  <si>
    <t>UPSL29892297</t>
  </si>
  <si>
    <t>N</t>
  </si>
  <si>
    <t>6381310934480424204441211</t>
  </si>
  <si>
    <t>014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</si>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</sst>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indexed="8"/>
      <name val="Calibri"/>
      <family val="2"/>
      <scheme val="minor"/>
    </font>
    <font>
      <b/>
      <sz val="12"/>
      <color indexed="12"/>
      <name val="Calibri"/>
    </font>
    <font>
      <sz val="10"/>
      <color indexed="8"/>
      <name val="Calibri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22" fontId="2" fillId="0" borderId="0" xfId="0" applyNumberFormat="1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"/>
  <sheetViews>
    <sheetView tabSelected="1" workbookViewId="0">
      <selection activeCell="J3" sqref="J3"/>
    </sheetView>
  </sheetViews>
  <sheetFormatPr defaultRowHeight="15" x14ac:dyDescent="0.25"/>
  <cols>
    <col min="6" max="6" width="18.7109375" customWidth="1"/>
    <col min="8" max="8" width="20.42578125" style="6" bestFit="1" customWidth="1"/>
    <col min="9" max="9" width="21.28515625" style="6" bestFit="1" customWidth="1"/>
    <col min="10" max="11" width="17.28515625" style="6" customWidth="1"/>
  </cols>
  <sheetData>
    <row r="1" spans="1:5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71</v>
      </c>
      <c r="I1" s="4" t="s">
        <v>72</v>
      </c>
      <c r="J1" s="4" t="s">
        <v>73</v>
      </c>
      <c r="K1" s="4" t="s">
        <v>74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s="2" t="s">
        <v>53</v>
      </c>
      <c r="B2" s="3">
        <v>44984.654444444444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2750</v>
      </c>
      <c r="H2" s="5">
        <f t="shared" ref="H2" si="0">G2*88%</f>
        <v>2420</v>
      </c>
      <c r="I2" s="5">
        <f t="shared" ref="I2" si="1">2%*G2</f>
        <v>55</v>
      </c>
      <c r="J2" s="5">
        <f t="shared" ref="J2" si="2">G2*10%-K2</f>
        <v>270.875</v>
      </c>
      <c r="K2" s="5">
        <f t="shared" ref="K2" si="3">7.5%*I2</f>
        <v>4.125</v>
      </c>
      <c r="L2" s="2" t="s">
        <v>57</v>
      </c>
      <c r="M2" s="3">
        <v>44984.61787037037</v>
      </c>
      <c r="N2" s="2" t="s">
        <v>53</v>
      </c>
      <c r="O2" s="2" t="s">
        <v>53</v>
      </c>
      <c r="P2" s="2" t="s">
        <v>58</v>
      </c>
      <c r="Q2" s="2" t="s">
        <v>59</v>
      </c>
      <c r="R2" s="2" t="s">
        <v>53</v>
      </c>
      <c r="S2" s="2" t="s">
        <v>55</v>
      </c>
      <c r="T2" s="2" t="s">
        <v>60</v>
      </c>
      <c r="U2" s="2" t="s">
        <v>53</v>
      </c>
      <c r="V2" s="2" t="s">
        <v>61</v>
      </c>
      <c r="W2" s="2" t="s">
        <v>62</v>
      </c>
      <c r="X2" s="2" t="s">
        <v>61</v>
      </c>
      <c r="Y2" s="2" t="s">
        <v>62</v>
      </c>
      <c r="Z2" s="2" t="s">
        <v>63</v>
      </c>
      <c r="AA2" s="2" t="s">
        <v>64</v>
      </c>
      <c r="AB2" s="2" t="s">
        <v>53</v>
      </c>
      <c r="AC2" s="2" t="s">
        <v>53</v>
      </c>
      <c r="AD2" s="2" t="s">
        <v>53</v>
      </c>
      <c r="AE2" s="2">
        <v>1</v>
      </c>
      <c r="AF2" s="2" t="s">
        <v>65</v>
      </c>
      <c r="AG2" s="2" t="s">
        <v>66</v>
      </c>
      <c r="AH2" s="2" t="s">
        <v>67</v>
      </c>
      <c r="AI2" s="2" t="s">
        <v>57</v>
      </c>
      <c r="AJ2" s="2" t="s">
        <v>63</v>
      </c>
      <c r="AK2" s="2" t="s">
        <v>68</v>
      </c>
      <c r="AL2" s="2" t="s">
        <v>69</v>
      </c>
      <c r="AM2" s="2" t="s">
        <v>53</v>
      </c>
      <c r="AN2" s="2" t="s">
        <v>53</v>
      </c>
      <c r="AO2" s="2" t="s">
        <v>53</v>
      </c>
      <c r="AP2" s="2" t="s">
        <v>54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53</v>
      </c>
      <c r="AZ2" s="2" t="s">
        <v>70</v>
      </c>
      <c r="BD2" s="2" t="s">
        <v>53</v>
      </c>
      <c r="BE2" s="2" t="s">
        <v>53</v>
      </c>
    </row>
    <row r="3" spans="1:57" x14ac:dyDescent="0.25">
      <c r="G3">
        <f t="shared" ref="G3:K3" si="4">SUM(G2)</f>
        <v>2750</v>
      </c>
      <c r="H3" s="6">
        <f t="shared" si="4"/>
        <v>2420</v>
      </c>
      <c r="I3" s="6">
        <f t="shared" si="4"/>
        <v>55</v>
      </c>
      <c r="J3" s="6">
        <f t="shared" si="4"/>
        <v>270.875</v>
      </c>
      <c r="K3" s="6">
        <f t="shared" si="4"/>
        <v>4.125</v>
      </c>
    </row>
    <row r="6" spans="1:57" x14ac:dyDescent="0.25">
      <c r="I6" s="6">
        <f>I3+K3</f>
        <v>59.125</v>
      </c>
    </row>
  </sheetData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4D9A-F11D-44BF-A61C-C5774E0A9D13}">
  <dimension ref="A1:BA2"/>
  <sheetViews>
    <sheetView workbookViewId="0">
      <selection activeCell="O2" sqref="O2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44984.654444444444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2750</v>
      </c>
      <c r="H2" s="2" t="s">
        <v>57</v>
      </c>
      <c r="I2" s="3">
        <v>44984.61787037037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55</v>
      </c>
      <c r="P2" s="2" t="s">
        <v>60</v>
      </c>
      <c r="Q2" s="2" t="s">
        <v>53</v>
      </c>
      <c r="R2" s="2" t="s">
        <v>61</v>
      </c>
      <c r="S2" s="2" t="s">
        <v>62</v>
      </c>
      <c r="T2" s="2" t="s">
        <v>61</v>
      </c>
      <c r="U2" s="2" t="s">
        <v>62</v>
      </c>
      <c r="V2" s="2" t="s">
        <v>63</v>
      </c>
      <c r="W2" s="2" t="s">
        <v>64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65</v>
      </c>
      <c r="AC2" s="2" t="s">
        <v>66</v>
      </c>
      <c r="AD2" s="2" t="s">
        <v>67</v>
      </c>
      <c r="AE2" s="2" t="s">
        <v>57</v>
      </c>
      <c r="AF2" s="2" t="s">
        <v>63</v>
      </c>
      <c r="AG2" s="2" t="s">
        <v>68</v>
      </c>
      <c r="AH2" s="2" t="s">
        <v>69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70</v>
      </c>
      <c r="AZ2" s="2" t="s">
        <v>53</v>
      </c>
      <c r="BA2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SOIRS PAYARENA BANK BRANCH REPO</vt:lpstr>
      <vt:lpstr>POLARIS 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Oluwatosin Oyintare Ojerinde</cp:lastModifiedBy>
  <dcterms:created xsi:type="dcterms:W3CDTF">2023-02-28T06:42:04Z</dcterms:created>
  <dcterms:modified xsi:type="dcterms:W3CDTF">2023-02-28T07:45:30Z</dcterms:modified>
</cp:coreProperties>
</file>