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BCB5E516-A259-4F3B-9739-DF47C8BC63D8}" xr6:coauthVersionLast="47" xr6:coauthVersionMax="47" xr10:uidLastSave="{00000000-0000-0000-0000-000000000000}"/>
  <bookViews>
    <workbookView xWindow="-120" yWindow="-120" windowWidth="24240" windowHeight="13140" xr2:uid="{E46F36FF-ADC1-4993-89DF-EBD97A97914B}"/>
  </bookViews>
  <sheets>
    <sheet name="SUMMARY" sheetId="4" r:id="rId1"/>
    <sheet name="RETAILER" sheetId="1" r:id="rId2"/>
    <sheet name="MDA" sheetId="3" r:id="rId3"/>
  </sheets>
  <definedNames>
    <definedName name="_xlnm._FilterDatabase" localSheetId="1" hidden="1">RETAILER!$A$1:$EV$116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" i="3" l="1"/>
  <c r="AT5" i="3"/>
  <c r="AU5" i="3"/>
  <c r="AV5" i="3"/>
  <c r="AW5" i="3"/>
  <c r="AU4" i="3"/>
  <c r="AW4" i="3" s="1"/>
  <c r="AV4" i="3" s="1"/>
  <c r="AT4" i="3"/>
  <c r="AU3" i="3"/>
  <c r="AW3" i="3" s="1"/>
  <c r="AV3" i="3" s="1"/>
  <c r="AT3" i="3"/>
  <c r="AU2" i="3"/>
  <c r="AW2" i="3" s="1"/>
  <c r="AV2" i="3" s="1"/>
  <c r="AT2" i="3"/>
  <c r="BD116" i="1"/>
  <c r="BA116" i="1" s="1"/>
  <c r="AT116" i="1"/>
  <c r="AV116" i="1" s="1"/>
  <c r="BD115" i="1"/>
  <c r="BA115" i="1" s="1"/>
  <c r="AT115" i="1"/>
  <c r="AV115" i="1" s="1"/>
  <c r="BD114" i="1"/>
  <c r="BA114" i="1" s="1"/>
  <c r="AT114" i="1"/>
  <c r="AV114" i="1" s="1"/>
  <c r="AX114" i="1" s="1"/>
  <c r="BD113" i="1"/>
  <c r="BA113" i="1" s="1"/>
  <c r="AT113" i="1"/>
  <c r="AV113" i="1" s="1"/>
  <c r="BD112" i="1"/>
  <c r="BA112" i="1" s="1"/>
  <c r="AT112" i="1"/>
  <c r="AV112" i="1" s="1"/>
  <c r="AW112" i="1" s="1"/>
  <c r="BD111" i="1"/>
  <c r="BA111" i="1" s="1"/>
  <c r="AT111" i="1"/>
  <c r="AV111" i="1" s="1"/>
  <c r="BD110" i="1"/>
  <c r="BA110" i="1" s="1"/>
  <c r="AT110" i="1"/>
  <c r="AV110" i="1" s="1"/>
  <c r="BD109" i="1"/>
  <c r="BA109" i="1" s="1"/>
  <c r="AT109" i="1"/>
  <c r="AV109" i="1" s="1"/>
  <c r="BD108" i="1"/>
  <c r="BA108" i="1" s="1"/>
  <c r="AT108" i="1"/>
  <c r="AV108" i="1" s="1"/>
  <c r="AW108" i="1" s="1"/>
  <c r="BD107" i="1"/>
  <c r="BA107" i="1" s="1"/>
  <c r="AT107" i="1"/>
  <c r="AV107" i="1" s="1"/>
  <c r="BD106" i="1"/>
  <c r="BA106" i="1" s="1"/>
  <c r="AT106" i="1"/>
  <c r="AV106" i="1" s="1"/>
  <c r="AW106" i="1" s="1"/>
  <c r="BD105" i="1"/>
  <c r="BA105" i="1" s="1"/>
  <c r="AT105" i="1"/>
  <c r="AV105" i="1" s="1"/>
  <c r="BD104" i="1"/>
  <c r="BA104" i="1" s="1"/>
  <c r="AT104" i="1"/>
  <c r="AV104" i="1" s="1"/>
  <c r="BD103" i="1"/>
  <c r="BA103" i="1" s="1"/>
  <c r="AT103" i="1"/>
  <c r="AV103" i="1" s="1"/>
  <c r="AY103" i="1" s="1"/>
  <c r="BD102" i="1"/>
  <c r="BA102" i="1" s="1"/>
  <c r="AT102" i="1"/>
  <c r="AV102" i="1" s="1"/>
  <c r="AW102" i="1" s="1"/>
  <c r="BD101" i="1"/>
  <c r="BA101" i="1" s="1"/>
  <c r="AT101" i="1"/>
  <c r="AV101" i="1" s="1"/>
  <c r="BD100" i="1"/>
  <c r="BA100" i="1" s="1"/>
  <c r="AT100" i="1"/>
  <c r="AV100" i="1" s="1"/>
  <c r="BD99" i="1"/>
  <c r="BA99" i="1" s="1"/>
  <c r="AT99" i="1"/>
  <c r="AV99" i="1" s="1"/>
  <c r="BD98" i="1"/>
  <c r="BA98" i="1" s="1"/>
  <c r="AT98" i="1"/>
  <c r="AV98" i="1" s="1"/>
  <c r="BD97" i="1"/>
  <c r="BA97" i="1" s="1"/>
  <c r="AT97" i="1"/>
  <c r="AV97" i="1" s="1"/>
  <c r="AY97" i="1" s="1"/>
  <c r="BD96" i="1"/>
  <c r="BA96" i="1" s="1"/>
  <c r="AT96" i="1"/>
  <c r="AV96" i="1" s="1"/>
  <c r="AW96" i="1" s="1"/>
  <c r="BD95" i="1"/>
  <c r="BA95" i="1" s="1"/>
  <c r="AT95" i="1"/>
  <c r="AV95" i="1" s="1"/>
  <c r="BD94" i="1"/>
  <c r="BA94" i="1" s="1"/>
  <c r="AT94" i="1"/>
  <c r="AV94" i="1" s="1"/>
  <c r="BD93" i="1"/>
  <c r="BA93" i="1" s="1"/>
  <c r="AT93" i="1"/>
  <c r="AV93" i="1" s="1"/>
  <c r="BD92" i="1"/>
  <c r="BA92" i="1" s="1"/>
  <c r="AT92" i="1"/>
  <c r="AV92" i="1" s="1"/>
  <c r="BD91" i="1"/>
  <c r="BA91" i="1" s="1"/>
  <c r="AT91" i="1"/>
  <c r="AV91" i="1" s="1"/>
  <c r="AY91" i="1" s="1"/>
  <c r="BD90" i="1"/>
  <c r="BA90" i="1" s="1"/>
  <c r="AT90" i="1"/>
  <c r="AV90" i="1" s="1"/>
  <c r="AW90" i="1" s="1"/>
  <c r="BD89" i="1"/>
  <c r="BA89" i="1" s="1"/>
  <c r="AT89" i="1"/>
  <c r="AV89" i="1" s="1"/>
  <c r="BD88" i="1"/>
  <c r="BA88" i="1" s="1"/>
  <c r="AT88" i="1"/>
  <c r="AV88" i="1" s="1"/>
  <c r="BD87" i="1"/>
  <c r="BA87" i="1" s="1"/>
  <c r="AT87" i="1"/>
  <c r="AV87" i="1" s="1"/>
  <c r="AW87" i="1" s="1"/>
  <c r="BD86" i="1"/>
  <c r="BA86" i="1" s="1"/>
  <c r="AT86" i="1"/>
  <c r="AV86" i="1" s="1"/>
  <c r="BD85" i="1"/>
  <c r="BA85" i="1" s="1"/>
  <c r="AT85" i="1"/>
  <c r="AV85" i="1" s="1"/>
  <c r="AW85" i="1" s="1"/>
  <c r="BD84" i="1"/>
  <c r="BA84" i="1" s="1"/>
  <c r="AT84" i="1"/>
  <c r="AV84" i="1" s="1"/>
  <c r="BD83" i="1"/>
  <c r="BA83" i="1" s="1"/>
  <c r="AT83" i="1"/>
  <c r="AV83" i="1" s="1"/>
  <c r="BD82" i="1"/>
  <c r="BA82" i="1" s="1"/>
  <c r="AT82" i="1"/>
  <c r="AV82" i="1" s="1"/>
  <c r="AY82" i="1" s="1"/>
  <c r="BD81" i="1"/>
  <c r="BA81" i="1" s="1"/>
  <c r="AT81" i="1"/>
  <c r="AV81" i="1" s="1"/>
  <c r="AW81" i="1" s="1"/>
  <c r="BD80" i="1"/>
  <c r="BA80" i="1" s="1"/>
  <c r="AT80" i="1"/>
  <c r="AV80" i="1" s="1"/>
  <c r="AY80" i="1" s="1"/>
  <c r="BD79" i="1"/>
  <c r="BA79" i="1" s="1"/>
  <c r="AT79" i="1"/>
  <c r="AV79" i="1" s="1"/>
  <c r="AW79" i="1" s="1"/>
  <c r="BD78" i="1"/>
  <c r="BA78" i="1" s="1"/>
  <c r="AT78" i="1"/>
  <c r="AV78" i="1" s="1"/>
  <c r="BD77" i="1"/>
  <c r="BA77" i="1" s="1"/>
  <c r="AT77" i="1"/>
  <c r="AV77" i="1" s="1"/>
  <c r="AW77" i="1" s="1"/>
  <c r="BD76" i="1"/>
  <c r="BA76" i="1" s="1"/>
  <c r="AT76" i="1"/>
  <c r="AV76" i="1" s="1"/>
  <c r="AY76" i="1" s="1"/>
  <c r="BD75" i="1"/>
  <c r="BA75" i="1" s="1"/>
  <c r="AT75" i="1"/>
  <c r="AV75" i="1" s="1"/>
  <c r="BD74" i="1"/>
  <c r="BA74" i="1" s="1"/>
  <c r="AT74" i="1"/>
  <c r="AV74" i="1" s="1"/>
  <c r="BD73" i="1"/>
  <c r="BA73" i="1" s="1"/>
  <c r="AT73" i="1"/>
  <c r="AV73" i="1" s="1"/>
  <c r="AW73" i="1" s="1"/>
  <c r="BD72" i="1"/>
  <c r="BA72" i="1" s="1"/>
  <c r="AT72" i="1"/>
  <c r="AV72" i="1" s="1"/>
  <c r="AY72" i="1" s="1"/>
  <c r="BD71" i="1"/>
  <c r="BA71" i="1" s="1"/>
  <c r="AT71" i="1"/>
  <c r="AV71" i="1" s="1"/>
  <c r="AY71" i="1" s="1"/>
  <c r="BD70" i="1"/>
  <c r="BA70" i="1" s="1"/>
  <c r="AT70" i="1"/>
  <c r="AV70" i="1" s="1"/>
  <c r="BD69" i="1"/>
  <c r="BA69" i="1" s="1"/>
  <c r="AT69" i="1"/>
  <c r="AV69" i="1" s="1"/>
  <c r="AW69" i="1" s="1"/>
  <c r="BD68" i="1"/>
  <c r="BA68" i="1" s="1"/>
  <c r="AT68" i="1"/>
  <c r="AV68" i="1" s="1"/>
  <c r="BD67" i="1"/>
  <c r="BA67" i="1" s="1"/>
  <c r="AT67" i="1"/>
  <c r="AV67" i="1" s="1"/>
  <c r="BD66" i="1"/>
  <c r="BA66" i="1" s="1"/>
  <c r="AT66" i="1"/>
  <c r="AV66" i="1" s="1"/>
  <c r="BD65" i="1"/>
  <c r="BA65" i="1" s="1"/>
  <c r="AT65" i="1"/>
  <c r="AV65" i="1" s="1"/>
  <c r="AX65" i="1" s="1"/>
  <c r="BD64" i="1"/>
  <c r="BA64" i="1" s="1"/>
  <c r="AT64" i="1"/>
  <c r="AV64" i="1" s="1"/>
  <c r="AX64" i="1" s="1"/>
  <c r="BD63" i="1"/>
  <c r="BA63" i="1" s="1"/>
  <c r="AT63" i="1"/>
  <c r="AV63" i="1" s="1"/>
  <c r="BD62" i="1"/>
  <c r="BA62" i="1" s="1"/>
  <c r="AT62" i="1"/>
  <c r="AV62" i="1" s="1"/>
  <c r="BD61" i="1"/>
  <c r="BA61" i="1" s="1"/>
  <c r="AT61" i="1"/>
  <c r="AV61" i="1" s="1"/>
  <c r="BD60" i="1"/>
  <c r="BA60" i="1" s="1"/>
  <c r="AT60" i="1"/>
  <c r="AV60" i="1" s="1"/>
  <c r="AW60" i="1" s="1"/>
  <c r="BD59" i="1"/>
  <c r="BA59" i="1"/>
  <c r="AT59" i="1"/>
  <c r="AV59" i="1" s="1"/>
  <c r="BD58" i="1"/>
  <c r="BA58" i="1" s="1"/>
  <c r="AT58" i="1"/>
  <c r="AV58" i="1" s="1"/>
  <c r="BD57" i="1"/>
  <c r="BA57" i="1" s="1"/>
  <c r="AT57" i="1"/>
  <c r="AV57" i="1" s="1"/>
  <c r="BD56" i="1"/>
  <c r="BA56" i="1" s="1"/>
  <c r="AT56" i="1"/>
  <c r="AV56" i="1" s="1"/>
  <c r="AX56" i="1" s="1"/>
  <c r="BD55" i="1"/>
  <c r="BA55" i="1" s="1"/>
  <c r="AT55" i="1"/>
  <c r="AV55" i="1" s="1"/>
  <c r="BD54" i="1"/>
  <c r="BA54" i="1" s="1"/>
  <c r="AT54" i="1"/>
  <c r="AV54" i="1" s="1"/>
  <c r="BD53" i="1"/>
  <c r="BA53" i="1" s="1"/>
  <c r="AT53" i="1"/>
  <c r="AV53" i="1" s="1"/>
  <c r="BD52" i="1"/>
  <c r="BA52" i="1" s="1"/>
  <c r="AT52" i="1"/>
  <c r="AV52" i="1" s="1"/>
  <c r="BD51" i="1"/>
  <c r="BA51" i="1" s="1"/>
  <c r="AT51" i="1"/>
  <c r="AV51" i="1" s="1"/>
  <c r="BD50" i="1"/>
  <c r="BA50" i="1" s="1"/>
  <c r="AT50" i="1"/>
  <c r="AV50" i="1" s="1"/>
  <c r="BD49" i="1"/>
  <c r="BA49" i="1" s="1"/>
  <c r="AT49" i="1"/>
  <c r="AV49" i="1" s="1"/>
  <c r="AX49" i="1" s="1"/>
  <c r="BD48" i="1"/>
  <c r="BA48" i="1" s="1"/>
  <c r="AT48" i="1"/>
  <c r="AV48" i="1" s="1"/>
  <c r="AX48" i="1" s="1"/>
  <c r="BD47" i="1"/>
  <c r="BA47" i="1" s="1"/>
  <c r="AT47" i="1"/>
  <c r="AV47" i="1" s="1"/>
  <c r="BD46" i="1"/>
  <c r="BA46" i="1" s="1"/>
  <c r="AT46" i="1"/>
  <c r="AV46" i="1" s="1"/>
  <c r="BD45" i="1"/>
  <c r="BA45" i="1" s="1"/>
  <c r="AT45" i="1"/>
  <c r="AV45" i="1" s="1"/>
  <c r="BD44" i="1"/>
  <c r="BA44" i="1" s="1"/>
  <c r="AT44" i="1"/>
  <c r="AV44" i="1" s="1"/>
  <c r="AW44" i="1" s="1"/>
  <c r="BD43" i="1"/>
  <c r="BA43" i="1" s="1"/>
  <c r="AT43" i="1"/>
  <c r="AV43" i="1" s="1"/>
  <c r="BD42" i="1"/>
  <c r="BA42" i="1" s="1"/>
  <c r="AT42" i="1"/>
  <c r="AV42" i="1" s="1"/>
  <c r="AW42" i="1" s="1"/>
  <c r="BD41" i="1"/>
  <c r="BA41" i="1" s="1"/>
  <c r="AT41" i="1"/>
  <c r="AV41" i="1" s="1"/>
  <c r="BD40" i="1"/>
  <c r="BA40" i="1" s="1"/>
  <c r="AT40" i="1"/>
  <c r="AV40" i="1" s="1"/>
  <c r="AX40" i="1" s="1"/>
  <c r="BD39" i="1"/>
  <c r="BA39" i="1" s="1"/>
  <c r="AT39" i="1"/>
  <c r="AV39" i="1" s="1"/>
  <c r="BD38" i="1"/>
  <c r="BA38" i="1" s="1"/>
  <c r="AT38" i="1"/>
  <c r="AV38" i="1" s="1"/>
  <c r="BD37" i="1"/>
  <c r="BA37" i="1" s="1"/>
  <c r="AT37" i="1"/>
  <c r="AV37" i="1" s="1"/>
  <c r="BD36" i="1"/>
  <c r="BA36" i="1" s="1"/>
  <c r="AT36" i="1"/>
  <c r="AV36" i="1" s="1"/>
  <c r="BD35" i="1"/>
  <c r="BA35" i="1" s="1"/>
  <c r="AT35" i="1"/>
  <c r="AV35" i="1" s="1"/>
  <c r="AW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AY32" i="1" s="1"/>
  <c r="BD31" i="1"/>
  <c r="BA31" i="1" s="1"/>
  <c r="AT31" i="1"/>
  <c r="AV31" i="1" s="1"/>
  <c r="BD30" i="1"/>
  <c r="BA30" i="1" s="1"/>
  <c r="AT30" i="1"/>
  <c r="AV30" i="1" s="1"/>
  <c r="AW30" i="1" s="1"/>
  <c r="BD29" i="1"/>
  <c r="BA29" i="1"/>
  <c r="AT29" i="1"/>
  <c r="AV29" i="1" s="1"/>
  <c r="BD28" i="1"/>
  <c r="BA28" i="1" s="1"/>
  <c r="AT28" i="1"/>
  <c r="AV28" i="1" s="1"/>
  <c r="AY28" i="1" s="1"/>
  <c r="BD27" i="1"/>
  <c r="BA27" i="1" s="1"/>
  <c r="AT27" i="1"/>
  <c r="AV27" i="1" s="1"/>
  <c r="AW27" i="1" s="1"/>
  <c r="BD26" i="1"/>
  <c r="BA26" i="1" s="1"/>
  <c r="AT26" i="1"/>
  <c r="AV26" i="1" s="1"/>
  <c r="AW26" i="1" s="1"/>
  <c r="BD25" i="1"/>
  <c r="BA25" i="1" s="1"/>
  <c r="AT25" i="1"/>
  <c r="AV25" i="1" s="1"/>
  <c r="BD24" i="1"/>
  <c r="BA24" i="1" s="1"/>
  <c r="AT24" i="1"/>
  <c r="AV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BD20" i="1"/>
  <c r="BA20" i="1" s="1"/>
  <c r="AT20" i="1"/>
  <c r="AV20" i="1" s="1"/>
  <c r="BD19" i="1"/>
  <c r="BA19" i="1" s="1"/>
  <c r="AT19" i="1"/>
  <c r="AV19" i="1" s="1"/>
  <c r="BD18" i="1"/>
  <c r="BA18" i="1" s="1"/>
  <c r="AT18" i="1"/>
  <c r="AV18" i="1" s="1"/>
  <c r="AW18" i="1" s="1"/>
  <c r="BD17" i="1"/>
  <c r="BA17" i="1" s="1"/>
  <c r="AT17" i="1"/>
  <c r="AV17" i="1" s="1"/>
  <c r="BD16" i="1"/>
  <c r="BA16" i="1" s="1"/>
  <c r="AT16" i="1"/>
  <c r="AV16" i="1" s="1"/>
  <c r="AY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BD12" i="1"/>
  <c r="BA12" i="1" s="1"/>
  <c r="AT12" i="1"/>
  <c r="AV12" i="1" s="1"/>
  <c r="AY12" i="1" s="1"/>
  <c r="BD11" i="1"/>
  <c r="BA11" i="1" s="1"/>
  <c r="AT11" i="1"/>
  <c r="AV11" i="1" s="1"/>
  <c r="AX11" i="1" s="1"/>
  <c r="BD10" i="1"/>
  <c r="BA10" i="1" s="1"/>
  <c r="AT10" i="1"/>
  <c r="AV10" i="1" s="1"/>
  <c r="AW10" i="1" s="1"/>
  <c r="BD9" i="1"/>
  <c r="BA9" i="1" s="1"/>
  <c r="AT9" i="1"/>
  <c r="AV9" i="1" s="1"/>
  <c r="BD8" i="1"/>
  <c r="BA8" i="1" s="1"/>
  <c r="AT8" i="1"/>
  <c r="AV8" i="1" s="1"/>
  <c r="BD7" i="1"/>
  <c r="BA7" i="1" s="1"/>
  <c r="AT7" i="1"/>
  <c r="AV7" i="1" s="1"/>
  <c r="AX7" i="1" s="1"/>
  <c r="BD6" i="1"/>
  <c r="BA6" i="1" s="1"/>
  <c r="AT6" i="1"/>
  <c r="AV6" i="1" s="1"/>
  <c r="AW6" i="1" s="1"/>
  <c r="BD5" i="1"/>
  <c r="BA5" i="1" s="1"/>
  <c r="AT5" i="1"/>
  <c r="AV5" i="1" s="1"/>
  <c r="BD4" i="1"/>
  <c r="BA4" i="1" s="1"/>
  <c r="AT4" i="1"/>
  <c r="AV4" i="1" s="1"/>
  <c r="AY4" i="1" s="1"/>
  <c r="BD3" i="1"/>
  <c r="BA3" i="1" s="1"/>
  <c r="AT3" i="1"/>
  <c r="AV3" i="1" s="1"/>
  <c r="BD2" i="1"/>
  <c r="BA2" i="1" s="1"/>
  <c r="AT2" i="1"/>
  <c r="AV2" i="1" s="1"/>
  <c r="AX60" i="1" l="1"/>
  <c r="AY106" i="1"/>
  <c r="AY59" i="1"/>
  <c r="AW59" i="1"/>
  <c r="AY73" i="1"/>
  <c r="AX44" i="1"/>
  <c r="AW72" i="1"/>
  <c r="AY102" i="1"/>
  <c r="AY40" i="1"/>
  <c r="AY48" i="1"/>
  <c r="AY93" i="1"/>
  <c r="AX93" i="1"/>
  <c r="AW93" i="1"/>
  <c r="AY101" i="1"/>
  <c r="AW101" i="1"/>
  <c r="AX101" i="1"/>
  <c r="AY55" i="1"/>
  <c r="AX55" i="1"/>
  <c r="AY67" i="1"/>
  <c r="AW67" i="1"/>
  <c r="AY109" i="1"/>
  <c r="AX109" i="1"/>
  <c r="AW109" i="1"/>
  <c r="AW23" i="1"/>
  <c r="AX23" i="1"/>
  <c r="AW31" i="1"/>
  <c r="AX31" i="1"/>
  <c r="AY39" i="1"/>
  <c r="AX39" i="1"/>
  <c r="AX62" i="1"/>
  <c r="AY62" i="1"/>
  <c r="AY43" i="1"/>
  <c r="AW43" i="1"/>
  <c r="AX43" i="1"/>
  <c r="AY89" i="1"/>
  <c r="AX89" i="1"/>
  <c r="AW89" i="1"/>
  <c r="AY105" i="1"/>
  <c r="AW105" i="1"/>
  <c r="AX105" i="1"/>
  <c r="AX46" i="1"/>
  <c r="AY46" i="1"/>
  <c r="AW37" i="1"/>
  <c r="AY37" i="1"/>
  <c r="AY51" i="1"/>
  <c r="AW51" i="1"/>
  <c r="AW53" i="1"/>
  <c r="AY53" i="1"/>
  <c r="AY113" i="1"/>
  <c r="AW113" i="1"/>
  <c r="AX113" i="1"/>
  <c r="AX35" i="1"/>
  <c r="AY69" i="1"/>
  <c r="AX71" i="1"/>
  <c r="AX81" i="1"/>
  <c r="AW48" i="1"/>
  <c r="AY56" i="1"/>
  <c r="AW64" i="1"/>
  <c r="AY77" i="1"/>
  <c r="AW80" i="1"/>
  <c r="AX87" i="1"/>
  <c r="AY90" i="1"/>
  <c r="AX97" i="1"/>
  <c r="AX27" i="1"/>
  <c r="AW56" i="1"/>
  <c r="AW97" i="1"/>
  <c r="AW40" i="1"/>
  <c r="AY64" i="1"/>
  <c r="AX73" i="1"/>
  <c r="AX76" i="1"/>
  <c r="AX102" i="1"/>
  <c r="AW3" i="1"/>
  <c r="AY3" i="1"/>
  <c r="AY5" i="1"/>
  <c r="AX5" i="1"/>
  <c r="AW5" i="1"/>
  <c r="AW15" i="1"/>
  <c r="AY15" i="1"/>
  <c r="AY22" i="1"/>
  <c r="AX22" i="1"/>
  <c r="AX24" i="1"/>
  <c r="AW24" i="1"/>
  <c r="AW45" i="1"/>
  <c r="AY45" i="1"/>
  <c r="AX45" i="1"/>
  <c r="AX58" i="1"/>
  <c r="AY58" i="1"/>
  <c r="AX107" i="1"/>
  <c r="AW107" i="1"/>
  <c r="AY107" i="1"/>
  <c r="AY2" i="1"/>
  <c r="AX2" i="1"/>
  <c r="AX3" i="1"/>
  <c r="AX8" i="1"/>
  <c r="AW8" i="1"/>
  <c r="AY9" i="1"/>
  <c r="AX9" i="1"/>
  <c r="AW9" i="1"/>
  <c r="AY14" i="1"/>
  <c r="AX14" i="1"/>
  <c r="AX15" i="1"/>
  <c r="AW19" i="1"/>
  <c r="AY19" i="1"/>
  <c r="AX20" i="1"/>
  <c r="AW20" i="1"/>
  <c r="AY21" i="1"/>
  <c r="AX21" i="1"/>
  <c r="AW21" i="1"/>
  <c r="AW22" i="1"/>
  <c r="AY24" i="1"/>
  <c r="AY34" i="1"/>
  <c r="AX34" i="1"/>
  <c r="AY36" i="1"/>
  <c r="AX36" i="1"/>
  <c r="AW36" i="1"/>
  <c r="AX38" i="1"/>
  <c r="AY38" i="1"/>
  <c r="AW38" i="1"/>
  <c r="AW57" i="1"/>
  <c r="AY57" i="1"/>
  <c r="AX57" i="1"/>
  <c r="AW58" i="1"/>
  <c r="AW61" i="1"/>
  <c r="AY61" i="1"/>
  <c r="AX61" i="1"/>
  <c r="AY63" i="1"/>
  <c r="AX63" i="1"/>
  <c r="AW63" i="1"/>
  <c r="AX74" i="1"/>
  <c r="AW74" i="1"/>
  <c r="AY74" i="1"/>
  <c r="AX86" i="1"/>
  <c r="AW86" i="1"/>
  <c r="AY86" i="1"/>
  <c r="AX99" i="1"/>
  <c r="AW99" i="1"/>
  <c r="AY99" i="1"/>
  <c r="AY10" i="1"/>
  <c r="AX10" i="1"/>
  <c r="AY25" i="1"/>
  <c r="AX25" i="1"/>
  <c r="AW25" i="1"/>
  <c r="AY47" i="1"/>
  <c r="AX47" i="1"/>
  <c r="AW47" i="1"/>
  <c r="AX78" i="1"/>
  <c r="AW78" i="1"/>
  <c r="AY78" i="1"/>
  <c r="AW2" i="1"/>
  <c r="AW7" i="1"/>
  <c r="AY7" i="1"/>
  <c r="AY8" i="1"/>
  <c r="AX12" i="1"/>
  <c r="AW12" i="1"/>
  <c r="AY13" i="1"/>
  <c r="AX13" i="1"/>
  <c r="AW13" i="1"/>
  <c r="AW14" i="1"/>
  <c r="AY18" i="1"/>
  <c r="AX18" i="1"/>
  <c r="AX19" i="1"/>
  <c r="AY20" i="1"/>
  <c r="AY30" i="1"/>
  <c r="AX30" i="1"/>
  <c r="AX32" i="1"/>
  <c r="AW32" i="1"/>
  <c r="AY33" i="1"/>
  <c r="AX33" i="1"/>
  <c r="AW33" i="1"/>
  <c r="AW34" i="1"/>
  <c r="AX42" i="1"/>
  <c r="AY42" i="1"/>
  <c r="AX82" i="1"/>
  <c r="AW82" i="1"/>
  <c r="AX84" i="1"/>
  <c r="AW84" i="1"/>
  <c r="AY84" i="1"/>
  <c r="AW98" i="1"/>
  <c r="AY98" i="1"/>
  <c r="AX98" i="1"/>
  <c r="AX4" i="1"/>
  <c r="AW4" i="1"/>
  <c r="AY6" i="1"/>
  <c r="AX6" i="1"/>
  <c r="AW11" i="1"/>
  <c r="AY11" i="1"/>
  <c r="AX16" i="1"/>
  <c r="AW16" i="1"/>
  <c r="AY17" i="1"/>
  <c r="AX17" i="1"/>
  <c r="AW17" i="1"/>
  <c r="AY26" i="1"/>
  <c r="AX26" i="1"/>
  <c r="AX28" i="1"/>
  <c r="AW28" i="1"/>
  <c r="AY29" i="1"/>
  <c r="AX29" i="1"/>
  <c r="AW29" i="1"/>
  <c r="AW41" i="1"/>
  <c r="AY41" i="1"/>
  <c r="AX41" i="1"/>
  <c r="AW49" i="1"/>
  <c r="AY49" i="1"/>
  <c r="AX50" i="1"/>
  <c r="AY50" i="1"/>
  <c r="AW50" i="1"/>
  <c r="AY52" i="1"/>
  <c r="AX52" i="1"/>
  <c r="AW52" i="1"/>
  <c r="AX54" i="1"/>
  <c r="AY54" i="1"/>
  <c r="AW54" i="1"/>
  <c r="AW65" i="1"/>
  <c r="AY65" i="1"/>
  <c r="AX66" i="1"/>
  <c r="AY66" i="1"/>
  <c r="AW66" i="1"/>
  <c r="AY68" i="1"/>
  <c r="AX68" i="1"/>
  <c r="AW68" i="1"/>
  <c r="AX70" i="1"/>
  <c r="AY70" i="1"/>
  <c r="AW70" i="1"/>
  <c r="AW83" i="1"/>
  <c r="AY83" i="1"/>
  <c r="AX83" i="1"/>
  <c r="AY92" i="1"/>
  <c r="AX92" i="1"/>
  <c r="AW92" i="1"/>
  <c r="AX111" i="1"/>
  <c r="AW111" i="1"/>
  <c r="AY111" i="1"/>
  <c r="AX115" i="1"/>
  <c r="AW115" i="1"/>
  <c r="AY115" i="1"/>
  <c r="AY23" i="1"/>
  <c r="AY27" i="1"/>
  <c r="AY31" i="1"/>
  <c r="AY35" i="1"/>
  <c r="AY44" i="1"/>
  <c r="AX51" i="1"/>
  <c r="AY60" i="1"/>
  <c r="AX67" i="1"/>
  <c r="AX72" i="1"/>
  <c r="AY79" i="1"/>
  <c r="AX79" i="1"/>
  <c r="AY85" i="1"/>
  <c r="AX85" i="1"/>
  <c r="AY87" i="1"/>
  <c r="AY88" i="1"/>
  <c r="AX88" i="1"/>
  <c r="AW88" i="1"/>
  <c r="AW94" i="1"/>
  <c r="AY94" i="1"/>
  <c r="AX94" i="1"/>
  <c r="AX103" i="1"/>
  <c r="AW103" i="1"/>
  <c r="AY108" i="1"/>
  <c r="AX108" i="1"/>
  <c r="AW114" i="1"/>
  <c r="AY114" i="1"/>
  <c r="AY75" i="1"/>
  <c r="AX75" i="1"/>
  <c r="AY104" i="1"/>
  <c r="AX104" i="1"/>
  <c r="AW104" i="1"/>
  <c r="AW110" i="1"/>
  <c r="AY110" i="1"/>
  <c r="AX110" i="1"/>
  <c r="AX37" i="1"/>
  <c r="AW39" i="1"/>
  <c r="AW46" i="1"/>
  <c r="AX53" i="1"/>
  <c r="AW55" i="1"/>
  <c r="AX59" i="1"/>
  <c r="AW62" i="1"/>
  <c r="AX69" i="1"/>
  <c r="AW71" i="1"/>
  <c r="AW75" i="1"/>
  <c r="AW76" i="1"/>
  <c r="AX77" i="1"/>
  <c r="AX80" i="1"/>
  <c r="AY81" i="1"/>
  <c r="AX91" i="1"/>
  <c r="AW91" i="1"/>
  <c r="AX95" i="1"/>
  <c r="AW95" i="1"/>
  <c r="AY95" i="1"/>
  <c r="AY100" i="1"/>
  <c r="AX100" i="1"/>
  <c r="AY116" i="1"/>
  <c r="AX116" i="1"/>
  <c r="AX90" i="1"/>
  <c r="AY96" i="1"/>
  <c r="AX96" i="1"/>
  <c r="AW100" i="1"/>
  <c r="AX106" i="1"/>
  <c r="AY112" i="1"/>
  <c r="AX112" i="1"/>
  <c r="AW116" i="1"/>
</calcChain>
</file>

<file path=xl/sharedStrings.xml><?xml version="1.0" encoding="utf-8"?>
<sst xmlns="http://schemas.openxmlformats.org/spreadsheetml/2006/main" count="8006" uniqueCount="772">
  <si>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</si>
  <si>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</si>
  <si>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</si>
  <si>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</si>
  <si>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</si>
  <si>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</si>
  <si>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</si>
  <si>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</si>
  <si>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</si>
  <si>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</si>
  <si>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</si>
  <si>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</si>
  <si>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</si>
  <si>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</si>
  <si>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</si>
  <si>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</si>
  <si>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</si>
  <si>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</si>
  <si>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</si>
  <si>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</si>
  <si>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</si>
  <si>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</si>
  <si>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</si>
  <si>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</si>
  <si>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</si>
  <si>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</si>
  <si>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</si>
  <si>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</si>
  <si>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</si>
  <si>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</si>
  <si>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</si>
  <si>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</si>
  <si>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</si>
  <si>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</si>
  <si>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</si>
  <si>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</si>
  <si>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</si>
  <si>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</si>
  <si>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</si>
  <si>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</si>
  <si>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</si>
  <si>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</si>
  <si>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</si>
  <si>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</si>
  <si>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</si>
  <si>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</si>
  <si>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</si>
  <si>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</si>
  <si>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</si>
  <si>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</si>
  <si>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</si>
  <si>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</si>
  <si>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</si>
  <si>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</si>
  <si>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</si>
  <si>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</si>
  <si>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</si>
  <si>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</si>
  <si>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</si>
  <si>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</si>
  <si>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</si>
  <si>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</si>
  <si>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</si>
  <si>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</si>
  <si>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</si>
  <si>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</si>
  <si>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</si>
  <si>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</si>
  <si>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</si>
  <si>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</si>
  <si>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</si>
  <si>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</si>
  <si>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</si>
  <si>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</si>
  <si>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</si>
  <si>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</si>
  <si>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</si>
  <si>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</si>
  <si>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</si>
  <si>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</si>
  <si>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</si>
  <si>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</si>
  <si>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</si>
  <si>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</si>
  <si>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</si>
  <si>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</si>
  <si>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</si>
  <si>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</si>
  <si>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</si>
  <si>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</si>
  <si>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</si>
  <si>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</si>
  <si>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</si>
  <si>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</si>
  <si>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</si>
  <si>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</si>
  <si>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</si>
  <si>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</si>
  <si>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</si>
  <si>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</si>
  <si>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</si>
  <si>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</si>
  <si>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</si>
  <si>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</si>
  <si>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</si>
  <si>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</si>
  <si>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</si>
  <si>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</si>
  <si>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</si>
  <si>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</si>
  <si>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</si>
  <si>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</si>
  <si>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</si>
  <si>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</si>
  <si>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</si>
  <si>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</si>
  <si>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</si>
  <si>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</si>
  <si>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</si>
  <si>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</si>
  <si>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</si>
  <si>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</si>
  <si>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</si>
  <si>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</si>
  <si>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</si>
  <si>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</si>
  <si>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</si>
  <si>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</si>
  <si>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</si>
  <si>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</si>
  <si>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</si>
  <si>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</si>
  <si>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</si>
  <si>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</si>
  <si>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</si>
  <si>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</si>
  <si>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</si>
  <si>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</si>
  <si>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</si>
  <si>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</si>
  <si>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</si>
  <si>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</si>
  <si>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08/02/2023 11:39:52</t>
  </si>
  <si>
    <t>UP SETTLEMENT</t>
  </si>
  <si>
    <t>09/02/2023 00:00:00</t>
  </si>
  <si>
    <t>08/02/2023 00:00:00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</si>
  <si>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</si>
  <si>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</si>
  <si>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</si>
  <si>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</si>
  <si>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</si>
  <si>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</si>
  <si>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</si>
  <si>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</si>
  <si>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</si>
  <si>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</si>
  <si>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</si>
  <si>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PaymentRef=1110112492444</t>
  </si>
  <si>
    <t>HOPE PSBank</t>
  </si>
  <si>
    <t>PAYA</t>
  </si>
  <si>
    <t>980002******5793</t>
  </si>
  <si>
    <t>1130017446</t>
  </si>
  <si>
    <t>HPSB</t>
  </si>
  <si>
    <t>PAYATTITUDE</t>
  </si>
  <si>
    <t>GENERAL</t>
  </si>
  <si>
    <t>NIGERIAN INTERBANK SETTLEMENT SERVICE</t>
  </si>
  <si>
    <t>UP</t>
  </si>
  <si>
    <t>0517021001-20136046-Bashir Muhammad -1110112492444-PortalAccessFee:1000-AccreditationFee:5000-RegFee</t>
  </si>
  <si>
    <t>NAME:=Bashir Muhammad |Payment Ref:=1110112492444|Description:=0517021001-20136046-Bashir Muhammad -1110112492444-PortalAccessFee:1000-AccreditationFee:5000-RegFee</t>
  </si>
  <si>
    <t>N</t>
  </si>
  <si>
    <t>AIR TIME TOPUP</t>
  </si>
  <si>
    <t>08/02/2023 00:26:34</t>
  </si>
  <si>
    <t>SOKOTO STATE IGR ESCROW ACCOUNT</t>
  </si>
  <si>
    <t>0702631458</t>
  </si>
  <si>
    <t>UMARU ALI SHINKAFI POLYTECHNIC (SOIRS SCHOOL)</t>
  </si>
  <si>
    <t>PaymentRef=1284144365</t>
  </si>
  <si>
    <t>980002******8224</t>
  </si>
  <si>
    <t>1130035927</t>
  </si>
  <si>
    <t>0517018001-142939-ZAHARADEN UMAR-1284144365--SalesOfForms:2700-PortalAccessFee:1000</t>
  </si>
  <si>
    <t>NAME:=ZAHARADEN UMAR|Payment Ref:=1284144365|Description:=0517018001-142939-ZAHARADEN UMAR-1284144365--SalesOfForms:2700-PortalAccessFee:1000</t>
  </si>
  <si>
    <t>08/02/2023 11:37:49</t>
  </si>
  <si>
    <t>PaymentRef=1110119233659</t>
  </si>
  <si>
    <t>980002******2679</t>
  </si>
  <si>
    <t>1130043492</t>
  </si>
  <si>
    <t>F</t>
  </si>
  <si>
    <t>0517021001-18116029-Lamido Ibrahim -1110119233659-PortalAccessFee:1000-AccreditationFee:5000-RegFee:</t>
  </si>
  <si>
    <t>NAME:=Lamido Ibrahim |Payment Ref:=1110119233659|Description:=0517021001-18116029-Lamido Ibrahim -1110119233659-PortalAccessFee:1000-AccreditationFee:5000-RegFee:</t>
  </si>
  <si>
    <t>08/02/2023 06:32:58</t>
  </si>
  <si>
    <t>SOKOTOSTATEUNIVERSITY,SOKOTO-FEES</t>
  </si>
  <si>
    <t>0</t>
  </si>
  <si>
    <t>UNIFIED PAYMENTS</t>
  </si>
  <si>
    <t>950101******4227</t>
  </si>
  <si>
    <t>UPPA</t>
  </si>
  <si>
    <t>NAME:=NASIRUABUBAKARDAN|ReceiptID:=1110107412745|Description:=0517021001-20219021-NASIRUABUBAKARDAN-1110107412745-PortalAccessFee:1000-AccreditationFee:5000-Reg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</si>
  <si>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675834356231","TransId":"15853277","AuthRef":"489751","Date":"08Feb,202306:32AM"}</t>
  </si>
  <si>
    <t>SokotoStateCollectionAgency</t>
  </si>
  <si>
    <t>08/02/2023 21:45:22</t>
  </si>
  <si>
    <t>PaymentRef=1110101541446</t>
  </si>
  <si>
    <t>980002******5786</t>
  </si>
  <si>
    <t>1130043302</t>
  </si>
  <si>
    <t>0517021001-20111006-Abubakar MUKHTAR Sa'Id-1110101541446-PortalAccessFee:1000-AccreditationFee:5000-</t>
  </si>
  <si>
    <t>NAME:=Abubakar MUKHTAR Sa'Id|Payment Ref:=1110101541446|Description:=0517021001-20111006-Abubakar MUKHTAR Sa'Id-1110101541446-PortalAccessFee:1000-AccreditationFee:5000-</t>
  </si>
  <si>
    <t>08/02/2023 13:40:30</t>
  </si>
  <si>
    <t>PaymentRef=1986297768</t>
  </si>
  <si>
    <t>980002******9414</t>
  </si>
  <si>
    <t>1130045287</t>
  </si>
  <si>
    <t>0517018001-106977-MUHAMMAD ADAMU-1986297768-NotificationProcessingFee:2000.00</t>
  </si>
  <si>
    <t>NAME:=MUHAMMAD ADAMU|Payment Ref:=1986297768|Description:=0517018001-106977-MUHAMMAD ADAMU-1986297768-NotificationProcessingFee:2000.00</t>
  </si>
  <si>
    <t>08/02/2023 09:47:21</t>
  </si>
  <si>
    <t>PaymentRef=1110122133363</t>
  </si>
  <si>
    <t>0517021001-18115006-Muhammad Abubakar Sanyinna-1110122133363-PortalAccessFee:1000-AccreditationFee:5</t>
  </si>
  <si>
    <t>NAME:=Muhammad Abubakar Sanyinna|Payment Ref:=1110122133363|Description:=0517021001-18115006-Muhammad Abubakar Sanyinna-1110122133363-PortalAccessFee:1000-AccreditationFee:5</t>
  </si>
  <si>
    <t>08/02/2023 22:52:08</t>
  </si>
  <si>
    <t>COLLEGE OF NURSING SCIENCES TAMBUWAL (SOIRS SCHOOL)</t>
  </si>
  <si>
    <t>PaymentRef=11012492141</t>
  </si>
  <si>
    <t>980002******1637</t>
  </si>
  <si>
    <t>1130011833</t>
  </si>
  <si>
    <t>0521104002-BMP1920030-Naja'atu BELLO Muhammad-11012492141-PortalAccessFee:1000-:-RegFee:30650</t>
  </si>
  <si>
    <t>NAME:=Naja'atu BELLO Muhammad|Payment Ref:=11012492141|Description:=0521104002-BMP1920030-Naja'atu BELLO Muhammad-11012492141-PortalAccessFee:1000-:-RegFee:30650</t>
  </si>
  <si>
    <t>08/02/2023 15:06:45</t>
  </si>
  <si>
    <t>PaymentRef=1110141253452</t>
  </si>
  <si>
    <t>980002******9129</t>
  </si>
  <si>
    <t>1130043106</t>
  </si>
  <si>
    <t>0517021001-20118072-Nuratu Aliyu Abubakar-1110141253452-PortalAccessFee:1000-AccreditationFee:5000-R</t>
  </si>
  <si>
    <t>NAME:=Nuratu Aliyu Abubakar|Payment Ref:=1110141253452|Description:=0517021001-20118072-Nuratu Aliyu Abubakar-1110141253452-PortalAccessFee:1000-AccreditationFee:5000-R</t>
  </si>
  <si>
    <t>08/02/2023 11:34:53</t>
  </si>
  <si>
    <t>PaymentRef=1110106521240</t>
  </si>
  <si>
    <t>980002******7945</t>
  </si>
  <si>
    <t>1130006295</t>
  </si>
  <si>
    <t>0517021001-20124140-Abdulrahman Sahabi Ibrahim-1110106521240-PortalAccessFee:1000-AccreditationFee:5</t>
  </si>
  <si>
    <t>NAME:=Abdulrahman Sahabi Ibrahim|Payment Ref:=1110106521240|Description:=0517021001-20124140-Abdulrahman Sahabi Ibrahim-1110106521240-PortalAccessFee:1000-AccreditationFee:5</t>
  </si>
  <si>
    <t>08/02/2023 12:55:09</t>
  </si>
  <si>
    <t>SOKOTO ETAX  (SOBIR),Lagos,Victoria Island,NG</t>
  </si>
  <si>
    <t>ACCESS BANK (DIAMOND)</t>
  </si>
  <si>
    <t>SOKOTO STATE eTAX</t>
  </si>
  <si>
    <t>CustomerId=12038669681</t>
  </si>
  <si>
    <t>980002******3432</t>
  </si>
  <si>
    <t>1130031974</t>
  </si>
  <si>
    <t>NAME:=AMINU BELLO SOKOTO|Payment Ref:=12038669681|Description:=Generic Bill</t>
  </si>
  <si>
    <t>SOKOTOETAX12038669681AMINU BELLO SOKOTOGeneric Bill</t>
  </si>
  <si>
    <t>08/02/2023 11:32:12</t>
  </si>
  <si>
    <t>PaymentRef=1110145231854</t>
  </si>
  <si>
    <t>0517021001-18116017-Abubakar Aminu -1110145231854-PortalAccessFee:1000-AccreditationFee:5000-RegFee:</t>
  </si>
  <si>
    <t>NAME:=Abubakar Aminu |Payment Ref:=1110145231854|Description:=0517021001-18116017-Abubakar Aminu -1110145231854-PortalAccessFee:1000-AccreditationFee:5000-RegFee:</t>
  </si>
  <si>
    <t>08/02/2023 11:48:51</t>
  </si>
  <si>
    <t>PaymentRef=1110115152053</t>
  </si>
  <si>
    <t>904402******8831</t>
  </si>
  <si>
    <t>0783208938</t>
  </si>
  <si>
    <t>ACCE</t>
  </si>
  <si>
    <t>0517021001-20132060-Sulaiman Hussaini Bodinga-1110115152053-PortalAccessFee:1000-AccreditationFee:50</t>
  </si>
  <si>
    <t>NAME:=Sulaiman Hussaini Bodinga|Payment Ref:=1110115152053|Description:=0517021001-20132060-Sulaiman Hussaini Bodinga-1110115152053-PortalAccessFee:1000-AccreditationFee:50</t>
  </si>
  <si>
    <t>08/02/2023 15:27:08</t>
  </si>
  <si>
    <t>PaymentRef=1110152221561</t>
  </si>
  <si>
    <t>0517021001-19136104-Balkisu Yunusa Gayya-1110152221561-PortalAccessFee:1000-AccreditationFee:5000-Re</t>
  </si>
  <si>
    <t>NAME:=Balkisu Yunusa Gayya|Payment Ref:=1110152221561|Description:=0517021001-19136104-Balkisu Yunusa Gayya-1110152221561-PortalAccessFee:1000-AccreditationFee:5000-Re</t>
  </si>
  <si>
    <t>08/02/2023 03:49:29</t>
  </si>
  <si>
    <t>PaymentRef=1542631505</t>
  </si>
  <si>
    <t>980002******1185</t>
  </si>
  <si>
    <t>1130020633</t>
  </si>
  <si>
    <t>0517018001-142941-ADEBISI KABIRU OLAYINKA-1542631505--SalesOfForms:2700-PortalAccessFee:1000</t>
  </si>
  <si>
    <t>NAME:=ADEBISI KABIRU OLAYINKA|Payment Ref:=1542631505|Description:=0517018001-142941-ADEBISI KABIRU OLAYINKA-1542631505--SalesOfForms:2700-PortalAccessFee:1000</t>
  </si>
  <si>
    <t>08/02/2023 11:08:16</t>
  </si>
  <si>
    <t>NAME:=BilalAhmadAbba|ReceiptID:=1110117172144|Description:=0517021001-20118038-BilalAhmadAbba-1110117172144-PortalAccessFee:1000-AccreditationFee:5000-RegFee</t>
  </si>
  <si>
    <t>{"Type":"SOK1","AgentCode":"UAN332100174","Merchant":"SOKOTOSTATEUNIVERSITY,SOKOTO","Product":"FEES","Amount":"¿61,457.50","Fee":"¿0.00","AgentLGA":"WamakoLGA","AgentState":"SokotoState","AgentName":"mustaphaBello","Status":"Approved","RRN":"675850884101","TransId":"15864486","AuthRef":"094658","Date":"08Feb,202311:08AM"}</t>
  </si>
  <si>
    <t>08/02/2023 13:36:58</t>
  </si>
  <si>
    <t>PaymentRef=1110113362659</t>
  </si>
  <si>
    <t>0517021001-20133009-Sulaiman Ahmad -1110113362659-PortalAccessFee:1000-AccreditationFee:5000-RegFee:</t>
  </si>
  <si>
    <t>NAME:=Sulaiman Ahmad |Payment Ref:=1110113362659|Description:=0517021001-20133009-Sulaiman Ahmad -1110113362659-PortalAccessFee:1000-AccreditationFee:5000-RegFee:</t>
  </si>
  <si>
    <t>08/02/2023 20:29:12</t>
  </si>
  <si>
    <t>PaymentRef=1110108273550</t>
  </si>
  <si>
    <t>980002******1468</t>
  </si>
  <si>
    <t>1130005272</t>
  </si>
  <si>
    <t>0517021001-17136072-Amina SABO Yabo-1110108273550-PortalAccessFee:1000-AccreditationFee:5000-RegFee:</t>
  </si>
  <si>
    <t>NAME:=Amina SABO Yabo|Payment Ref:=1110108273550|Description:=0517021001-17136072-Amina SABO Yabo-1110108273550-PortalAccessFee:1000-AccreditationFee:5000-RegFee:</t>
  </si>
  <si>
    <t>08/02/2023 18:29:07</t>
  </si>
  <si>
    <t>PaymentRef=1110113341963</t>
  </si>
  <si>
    <t>904402******6308</t>
  </si>
  <si>
    <t>0801649268</t>
  </si>
  <si>
    <t>0517021001-19136165-Awwal Nasiru -1110113341963-PortalAccessFee:1000-AccreditationFee:5000-RegFee:26</t>
  </si>
  <si>
    <t>NAME:=Awwal Nasiru |Payment Ref:=1110113341963|Description:=0517021001-19136165-Awwal Nasiru -1110113341963-PortalAccessFee:1000-AccreditationFee:5000-RegFee:26</t>
  </si>
  <si>
    <t>08/02/2023 12:58:26</t>
  </si>
  <si>
    <t>PaymentRef=1110155452153</t>
  </si>
  <si>
    <t>0517021001-19112025-Hudu Ahmad -1110155452153-PortalAccessFee:1000-AccreditationFee:5000-RegFee:2650</t>
  </si>
  <si>
    <t>NAME:=Hudu Ahmad |Payment Ref:=1110155452153|Description:=0517021001-19112025-Hudu Ahmad -1110155452153-PortalAccessFee:1000-AccreditationFee:5000-RegFee:2650</t>
  </si>
  <si>
    <t>08/02/2023 13:12:50</t>
  </si>
  <si>
    <t>PaymentRef=1110102003240</t>
  </si>
  <si>
    <t>0517021001-20136187-Naja'Atu Muhammad -1110102003240-PortalAccessFee:1000-AccreditationFee:5000-RegF</t>
  </si>
  <si>
    <t>NAME:=Naja'Atu Muhammad |Payment Ref:=1110102003240|Description:=0517021001-20136187-Naja'Atu Muhammad -1110102003240-PortalAccessFee:1000-AccreditationFee:5000-RegF</t>
  </si>
  <si>
    <t>08/02/2023 11:56:03</t>
  </si>
  <si>
    <t>SHEHU SHAGARI COLLEGE OF EDUCATION (SOIRS SCHOOL)</t>
  </si>
  <si>
    <t>PaymentRef=11874442823</t>
  </si>
  <si>
    <t>980002******2568</t>
  </si>
  <si>
    <t>1130006189</t>
  </si>
  <si>
    <t>0517019001-202211613341FAUShehu Mu'awiya-11874442823Acceptance Fee</t>
  </si>
  <si>
    <t>NAME:=|Payment Ref:=11874442823|Description:=</t>
  </si>
  <si>
    <t>08/02/2023 13:25:44</t>
  </si>
  <si>
    <t>PaymentRef=1110137532855</t>
  </si>
  <si>
    <t>0517021001-16115028-Huzaifa Abdullahi -1110137532855-PortalAccessFee:1000-AccreditationFee:5000-RegF</t>
  </si>
  <si>
    <t>NAME:=Huzaifa Abdullahi |Payment Ref:=1110137532855|Description:=0517021001-16115028-Huzaifa Abdullahi -1110137532855-PortalAccessFee:1000-AccreditationFee:5000-RegF</t>
  </si>
  <si>
    <t>08/02/2023 09:49:38</t>
  </si>
  <si>
    <t>PaymentRef=2202704373</t>
  </si>
  <si>
    <t>980002******8364</t>
  </si>
  <si>
    <t>1130009704</t>
  </si>
  <si>
    <t>0517018001-142943-CHARLES VICTORIA-2202704373--SalesOfForms:2700-PortalAccessFee:1000</t>
  </si>
  <si>
    <t>NAME:=CHARLES VICTORIA|Payment Ref:=2202704373|Description:=0517018001-142943-CHARLES VICTORIA-2202704373--SalesOfForms:2700-PortalAccessFee:1000</t>
  </si>
  <si>
    <t>08/02/2023 00:23:03</t>
  </si>
  <si>
    <t>PaymentRef=7726550141</t>
  </si>
  <si>
    <t>0517018001-142938-NASIRU MUHAMMAD-7726550141--SalesOfForms:2700-PortalAccessFee:1000</t>
  </si>
  <si>
    <t>NAME:=NASIRU MUHAMMAD|Payment Ref:=7726550141|Description:=0517018001-142938-NASIRU MUHAMMAD-7726550141--SalesOfForms:2700-PortalAccessFee:1000</t>
  </si>
  <si>
    <t>08/02/2023 12:05:30</t>
  </si>
  <si>
    <t>PaymentRef=11121005526</t>
  </si>
  <si>
    <t>980002******6354</t>
  </si>
  <si>
    <t>1130004857</t>
  </si>
  <si>
    <t>0517021001-202210591136HF--11121005526-PortalAccessFee:1000-ApplicationFee:2000</t>
  </si>
  <si>
    <t>NAME:=Abdulrazak Bala Gadanga|Payment Ref:=11121005526|Description:=0517021001-202210591136HF--11121005526-PortalAccessFee:1000-ApplicationFee:2000</t>
  </si>
  <si>
    <t>08/02/2023 12:19:24</t>
  </si>
  <si>
    <t>PaymentRef=1110156593649</t>
  </si>
  <si>
    <t>0517021001-20131057-Aminat Shehu Alhaji-1110156593649-PortalAccessFee:1000-AccreditationFee:5000-Reg</t>
  </si>
  <si>
    <t>NAME:=Aminat Shehu Alhaji|Payment Ref:=1110156593649|Description:=0517021001-20131057-Aminat Shehu Alhaji-1110156593649-PortalAccessFee:1000-AccreditationFee:5000-Reg</t>
  </si>
  <si>
    <t>08/02/2023 12:03:18</t>
  </si>
  <si>
    <t>PaymentRef=1110130572144</t>
  </si>
  <si>
    <t>0517021001-19134138-Sagir Modi -1110130572144-PortalAccessFee:1000-AccreditationFee:5000-RegFee:2650</t>
  </si>
  <si>
    <t>NAME:=Sagir Modi |Payment Ref:=1110130572144|Description:=0517021001-19134138-Sagir Modi -1110130572144-PortalAccessFee:1000-AccreditationFee:5000-RegFee:2650</t>
  </si>
  <si>
    <t>08/02/2023 15:13:19</t>
  </si>
  <si>
    <t>PaymentRef=1110159402165</t>
  </si>
  <si>
    <t>0517021001-221302158-Maryam Haliru -1110159402165-PortalAccessFee:1000-AccreditationFee:5000-RegFee:</t>
  </si>
  <si>
    <t>NAME:=Maryam Haliru |Payment Ref:=1110159402165|Description:=0517021001-221302158-Maryam Haliru -1110159402165-PortalAccessFee:1000-AccreditationFee:5000-RegFee:</t>
  </si>
  <si>
    <t>08/02/2023 11:43:24</t>
  </si>
  <si>
    <t>PaymentRef=1110148353260</t>
  </si>
  <si>
    <t>0517021001-18132174-Haliru Bashir Muhammad-1110148353260-PortalAccessFee:1000-AccreditationFee:5000-</t>
  </si>
  <si>
    <t>NAME:=Haliru Bashir Muhammad|Payment Ref:=1110148353260|Description:=0517021001-18132174-Haliru Bashir Muhammad-1110148353260-PortalAccessFee:1000-AccreditationFee:5000-</t>
  </si>
  <si>
    <t>08/02/2023 14:38:59</t>
  </si>
  <si>
    <t>PaymentRef=9278788086</t>
  </si>
  <si>
    <t>0517018001-115479-LAMIDO ANAS-9278788086-NotificationProcessingFee:2000.00</t>
  </si>
  <si>
    <t>NAME:=LAMIDO ANAS|Payment Ref:=9278788086|Description:=0517018001-115479-LAMIDO ANAS-9278788086-NotificationProcessingFee:2000.00</t>
  </si>
  <si>
    <t>08/02/2023 11:39:02</t>
  </si>
  <si>
    <t>PaymentRef=1110107373755</t>
  </si>
  <si>
    <t>0517021001-20234024-Murtala Idris -1110107373755-PortalAccessFee:1000-AccreditationFee:5000-RegFee:2</t>
  </si>
  <si>
    <t>NAME:=Murtala Idris |Payment Ref:=1110107373755|Description:=0517021001-20234024-Murtala Idris -1110107373755-PortalAccessFee:1000-AccreditationFee:5000-RegFee:2</t>
  </si>
  <si>
    <t>08/02/2023 13:43:05</t>
  </si>
  <si>
    <t>PaymentRef=4683012749</t>
  </si>
  <si>
    <t>0517018001-108534-YUNUS SUKURAT-4683012749-NotificationProcessingFee:2000.00</t>
  </si>
  <si>
    <t>NAME:=YUNUS SUKURAT|Payment Ref:=4683012749|Description:=0517018001-108534-YUNUS SUKURAT-4683012749-NotificationProcessingFee:2000.00</t>
  </si>
  <si>
    <t>08/02/2023 12:49:52</t>
  </si>
  <si>
    <t>PaymentRef=1110117491467</t>
  </si>
  <si>
    <t>0517021001-222106001-Nafisat Adamu Temitope-1110117491467-PortalAccessFee:1000-AccreditationFee:5000</t>
  </si>
  <si>
    <t>NAME:=Nafisat Adamu Temitope|Payment Ref:=1110117491467|Description:=0517021001-222106001-Nafisat Adamu Temitope-1110117491467-PortalAccessFee:1000-AccreditationFee:5000</t>
  </si>
  <si>
    <t>08/02/2023 15:09:16</t>
  </si>
  <si>
    <t>PaymentRef=1110120083449</t>
  </si>
  <si>
    <t>0517021001-221303083-Barratu Bello Abdullahi-1110120083449-PortalAccessFee:1000-AccreditationFee:500</t>
  </si>
  <si>
    <t>NAME:=Barratu Bello Abdullahi|Payment Ref:=1110120083449|Description:=0517021001-221303083-Barratu Bello Abdullahi-1110120083449-PortalAccessFee:1000-AccreditationFee:500</t>
  </si>
  <si>
    <t>08/02/2023 19:53:57</t>
  </si>
  <si>
    <t>PaymentRef=1110118183542</t>
  </si>
  <si>
    <t>0517021001-20133022-Mustapha Sanusi -1110118183542-PortalAccessFee:1000-AccreditationFee:5000-RegFee</t>
  </si>
  <si>
    <t>NAME:=Mustapha Sanusi |Payment Ref:=1110118183542|Description:=0517021001-20133022-Mustapha Sanusi -1110118183542-PortalAccessFee:1000-AccreditationFee:5000-RegFee</t>
  </si>
  <si>
    <t>08/02/2023 09:22:59</t>
  </si>
  <si>
    <t>UMARUSHINKAFIPOLY-FEES</t>
  </si>
  <si>
    <t>950101******5622</t>
  </si>
  <si>
    <t>0517018001-141929-SALAWUDEENQUADRIADEYINKA-2212213082-AcceptanceFee:2500.00</t>
  </si>
  <si>
    <t>{"Type":"SokotoStateCollection","AgentCode":"UAN332100176","Merchant":"UMARUSHINKAFIPOLY","Product":"FEES","Amount":"¿2,850.00","Fee":"¿0.00","AgentLGA":"WamakoLGA","AgentState":"SokotoState","AgentName":"KingsleyChukwudiEgwuonwu","Status":"Approved","RRN":"675844561843","TransId":"15859296","AuthRef":"946970","Date":"08Feb,202309:22AM"}</t>
  </si>
  <si>
    <t>08/02/2023 13:21:22</t>
  </si>
  <si>
    <t>PaymentRef=1689341382</t>
  </si>
  <si>
    <t>980002******8446</t>
  </si>
  <si>
    <t>1130005195</t>
  </si>
  <si>
    <t>0517018001-142982-BASHIR HAUWAU YAHAYA-1689341382--SalesOfForms:2700-PortalAccessFee:1000</t>
  </si>
  <si>
    <t>NAME:=BASHIR HAUWAU YAHAYA|Payment Ref:=1689341382|Description:=0517018001-142982-BASHIR HAUWAU YAHAYA-1689341382--SalesOfForms:2700-PortalAccessFee:1000</t>
  </si>
  <si>
    <t>08/02/2023 15:04:53</t>
  </si>
  <si>
    <t>NAME:=AbdullahiBala|ReceiptID:=1110128033743|Description:=0517021001-17115024-AbdullahiBala-1110128033743-PortalAccessFee:1000-AccreditationFee:5000-RegFee: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</si>
  <si>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675865083789","TransId":"15879303","AuthRef":"125106","Date":"08Feb,202303:04PM"}</t>
  </si>
  <si>
    <t>08/02/2023 14:51:38</t>
  </si>
  <si>
    <t>PaymentRef=1110112321966</t>
  </si>
  <si>
    <t>0517021001-19125023-Mustapha Dahiru -1110112321966-PortalAccessFee:1000-AccreditationFee:5000-RegFee</t>
  </si>
  <si>
    <t>NAME:=Mustapha Dahiru |Payment Ref:=1110112321966|Description:=0517021001-19125023-Mustapha Dahiru -1110112321966-PortalAccessFee:1000-AccreditationFee:5000-RegFee</t>
  </si>
  <si>
    <t>08/02/2023 12:28:14</t>
  </si>
  <si>
    <t>PaymentRef=1110133051869</t>
  </si>
  <si>
    <t>0517021001-20119087-Salisu Imran Shafi'U-1110133051869-PortalAccessFee:1000-AccreditationFee:5000-Re</t>
  </si>
  <si>
    <t>NAME:=Salisu Imran Shafi'U|Payment Ref:=1110133051869|Description:=0517021001-20119087-Salisu Imran Shafi'U-1110133051869-PortalAccessFee:1000-AccreditationFee:5000-Re</t>
  </si>
  <si>
    <t>08/02/2023 06:34:10</t>
  </si>
  <si>
    <t>NAME:=AbdulrahamanHamzaIbrahim|ReceiptID:=1110113451857|Description:=0517021001-19118035-AbdulrahamanHamzaIbrahim-1110113451857-PortalAccessFee:1000-AccreditationFee:5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</si>
  <si>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675834439107","TransId":"15853300","AuthRef":"358252","Date":"08Feb,202306:34AM"}</t>
  </si>
  <si>
    <t>08/02/2023 10:15:03</t>
  </si>
  <si>
    <t>PaymentRef=1110111482065</t>
  </si>
  <si>
    <t>0517021001-20119058-MUHAMMAD RABO BELLO-1110111482065-PortalAccessFee:1000-AccreditationFee:5000-Reg</t>
  </si>
  <si>
    <t>NAME:=MUHAMMAD RABO BELLO|Payment Ref:=1110111482065|Description:=0517021001-20119058-MUHAMMAD RABO BELLO-1110111482065-PortalAccessFee:1000-AccreditationFee:5000-Reg</t>
  </si>
  <si>
    <t>08/02/2023 10:01:07</t>
  </si>
  <si>
    <t>PaymentRef=1110114592344</t>
  </si>
  <si>
    <t>980002******6162</t>
  </si>
  <si>
    <t>1130043537</t>
  </si>
  <si>
    <t>0517021001-20136075-Zainab, Lawal, T-1110114592344-PortalAccessFee:1000-AccreditationFee:5000-RegFee</t>
  </si>
  <si>
    <t>NAME:=Zainab, Lawal, T|Payment Ref:=1110114592344|Description:=0517021001-20136075-Zainab, Lawal, T-1110114592344-PortalAccessFee:1000-AccreditationFee:5000-RegFee</t>
  </si>
  <si>
    <t>08/02/2023 11:54:47</t>
  </si>
  <si>
    <t>PaymentRef=1110111493941</t>
  </si>
  <si>
    <t>980002******7312</t>
  </si>
  <si>
    <t>1130045113</t>
  </si>
  <si>
    <t>0517021001-19136228-Usman Hassan -1110111493941-PortalAccessFee:1000-AccreditationFee:5000-RegFee:26</t>
  </si>
  <si>
    <t>NAME:=Usman Hassan |Payment Ref:=1110111493941|Description:=0517021001-19136228-Usman Hassan -1110111493941-PortalAccessFee:1000-AccreditationFee:5000-RegFee:26</t>
  </si>
  <si>
    <t>08/02/2023 12:04:50</t>
  </si>
  <si>
    <t>PaymentRef=1110112581355</t>
  </si>
  <si>
    <t>0517021001-19124052-Muhammad Hassan Bala-1110112581355-PortalAccessFee:1000-AccreditationFee:5000-Re</t>
  </si>
  <si>
    <t>NAME:=Muhammad Hassan Bala|Payment Ref:=1110112581355|Description:=0517021001-19124052-Muhammad Hassan Bala-1110112581355-PortalAccessFee:1000-AccreditationFee:5000-Re</t>
  </si>
  <si>
    <t>08/02/2023 12:38:02</t>
  </si>
  <si>
    <t>PaymentRef=1110134371156</t>
  </si>
  <si>
    <t>0517021001-221205095-Zakariyya Shehu -1110134371156-PortalAccessFee:1000-AccreditationFee:5000-RegFe</t>
  </si>
  <si>
    <t>NAME:=Zakariyya Shehu |Payment Ref:=1110134371156|Description:=0517021001-221205095-Zakariyya Shehu -1110134371156-PortalAccessFee:1000-AccreditationFee:5000-RegFe</t>
  </si>
  <si>
    <t>08/02/2023 11:42:48</t>
  </si>
  <si>
    <t>PaymentRef=1110109412240</t>
  </si>
  <si>
    <t>0517021001-19136103-Abdulrashid Samaila -1110109412240-PortalAccessFee:1000-AccreditationFee:5000-Re</t>
  </si>
  <si>
    <t>NAME:=Abdulrashid Samaila |Payment Ref:=1110109412240|Description:=0517021001-19136103-Abdulrashid Samaila -1110109412240-PortalAccessFee:1000-AccreditationFee:5000-Re</t>
  </si>
  <si>
    <t>08/02/2023 12:00:55</t>
  </si>
  <si>
    <t>PaymentRef=11159595315</t>
  </si>
  <si>
    <t>980002******1574</t>
  </si>
  <si>
    <t>1130000219</t>
  </si>
  <si>
    <t>0517021001-202211676708EA--11159595315-PortalAccessFee:1000-ApplicationFee:2000</t>
  </si>
  <si>
    <t>NAME:=Ahmad Suleiman |Payment Ref:=11159595315|Description:=0517021001-202211676708EA--11159595315-PortalAccessFee:1000-ApplicationFee:2000</t>
  </si>
  <si>
    <t>08/02/2023 11:14:50</t>
  </si>
  <si>
    <t>PaymentRef=1618607957</t>
  </si>
  <si>
    <t>980002******6174</t>
  </si>
  <si>
    <t>1130037989</t>
  </si>
  <si>
    <t>0517018001-142946-ABDULLAHI  UMAR-1618607957--SalesOfForms:2700-PortalAccessFee:1000</t>
  </si>
  <si>
    <t>NAME:=ABDULLAHI  UMAR|Payment Ref:=1618607957|Description:=0517018001-142946-ABDULLAHI  UMAR-1618607957--SalesOfForms:2700-PortalAccessFee:1000</t>
  </si>
  <si>
    <t>08/02/2023 12:24:52</t>
  </si>
  <si>
    <t>PaymentRef=6987741111</t>
  </si>
  <si>
    <t>980002******5341</t>
  </si>
  <si>
    <t>1130033965</t>
  </si>
  <si>
    <t>0517018001-142965-JAMILU SAIDU-6987741111--SalesOfForms:2700-PortalAccessFee:1000</t>
  </si>
  <si>
    <t>NAME:=JAMILU SAIDU|Payment Ref:=6987741111|Description:=0517018001-142965-JAMILU SAIDU-6987741111--SalesOfForms:2700-PortalAccessFee:1000</t>
  </si>
  <si>
    <t>08/02/2023 23:10:35</t>
  </si>
  <si>
    <t>PaymentRef=1110140003767</t>
  </si>
  <si>
    <t>0517021001-221306261-Sadiya Kabiru Musa-1110140003767-PortalAccessFee:1000-AccreditationFee:5000-Reg</t>
  </si>
  <si>
    <t>NAME:=Sadiya Kabiru Musa|Payment Ref:=1110140003767|Description:=0517021001-221306261-Sadiya Kabiru Musa-1110140003767-PortalAccessFee:1000-AccreditationFee:5000-Reg</t>
  </si>
  <si>
    <t>08/02/2023 12:00:15</t>
  </si>
  <si>
    <t>PaymentRef=11034063747</t>
  </si>
  <si>
    <t>0521104002-BMP1920021-Hafsat USMAN -11034063747-PortalAccessFee:1000-:-RegFee:30650</t>
  </si>
  <si>
    <t>NAME:=Hafsat USMAN |Payment Ref:=11034063747|Description:=0521104002-BMP1920021-Hafsat USMAN -11034063747-PortalAccessFee:1000-:-RegFee:30650</t>
  </si>
  <si>
    <t>08/02/2023 12:54:56</t>
  </si>
  <si>
    <t>PaymentRef=1110104541957</t>
  </si>
  <si>
    <t>0517021001-221204196-Bashar Abubakar -1110104541957-PortalAccessFee:1000-AccreditationFee:5000-RegFe</t>
  </si>
  <si>
    <t>NAME:=Bashar Abubakar |Payment Ref:=1110104541957|Description:=0517021001-221204196-Bashar Abubakar -1110104541957-PortalAccessFee:1000-AccreditationFee:5000-RegFe</t>
  </si>
  <si>
    <t>08/02/2023 13:17:33</t>
  </si>
  <si>
    <t>PaymentRef=2445178025</t>
  </si>
  <si>
    <t>0517018001-142983-ASHIRU UMAR-2445178025--SalesOfForms:2700-PortalAccessFee:1000</t>
  </si>
  <si>
    <t>NAME:=ASHIRU UMAR|Payment Ref:=2445178025|Description:=0517018001-142983-ASHIRU UMAR-2445178025--SalesOfForms:2700-PortalAccessFee:1000</t>
  </si>
  <si>
    <t>08/02/2023 15:04:28</t>
  </si>
  <si>
    <t>PaymentRef=1110105441756</t>
  </si>
  <si>
    <t>0517021001-221303051-Hadiza Abubakar -1110105441756-PortalAccessFee:1000-AccreditationFee:5000-RegFe</t>
  </si>
  <si>
    <t>NAME:=Hadiza Abubakar |Payment Ref:=1110105441756|Description:=0517021001-221303051-Hadiza Abubakar -1110105441756-PortalAccessFee:1000-AccreditationFee:5000-RegFe</t>
  </si>
  <si>
    <t>08/02/2023 15:28:02</t>
  </si>
  <si>
    <t>PaymentRef=11043413254</t>
  </si>
  <si>
    <t>0521104002-BMP1920038-BASMATU IBRAHIM YAHAYA-11043413254-PortalAccessFee:1000-:-RegFee:30650</t>
  </si>
  <si>
    <t>NAME:=BASMATU IBRAHIM YAHAYA|Payment Ref:=11043413254|Description:=0521104002-BMP1920038-BASMATU IBRAHIM YAHAYA-11043413254-PortalAccessFee:1000-:-RegFee:30650</t>
  </si>
  <si>
    <t>08/02/2023 13:06:52</t>
  </si>
  <si>
    <t>PaymentRef=1110149592758</t>
  </si>
  <si>
    <t>0517021001-19125057-Abubakar Abdullahi -1110149592758-PortalAccessFee:1000-AccreditationFee:5000-Reg</t>
  </si>
  <si>
    <t>NAME:=Abubakar Abdullahi |Payment Ref:=1110149592758|Description:=0517021001-19125057-Abubakar Abdullahi -1110149592758-PortalAccessFee:1000-AccreditationFee:5000-Reg</t>
  </si>
  <si>
    <t>08/02/2023 10:07:21</t>
  </si>
  <si>
    <t>PaymentRef=1110136472346</t>
  </si>
  <si>
    <t>0517021001-221205054-Mubarak Abubakar -1110136472346-PortalAccessFee:1000-AccreditationFee:5000-RegF</t>
  </si>
  <si>
    <t>NAME:=Mubarak Abubakar |Payment Ref:=1110136472346|Description:=0517021001-221205054-Mubarak Abubakar -1110136472346-PortalAccessFee:1000-AccreditationFee:5000-RegF</t>
  </si>
  <si>
    <t>08/02/2023 20:28:17</t>
  </si>
  <si>
    <t>PaymentRef=1110115591352</t>
  </si>
  <si>
    <t>0517021001-19121034-Maryam Sani Yaro-1110115591352-PortalAccessFee:1000-AccreditationFee:5000-RegFee</t>
  </si>
  <si>
    <t>NAME:=Maryam Sani Yaro|Payment Ref:=1110115591352|Description:=0517021001-19121034-Maryam Sani Yaro-1110115591352-PortalAccessFee:1000-AccreditationFee:5000-RegFee</t>
  </si>
  <si>
    <t>08/02/2023 14:45:29</t>
  </si>
  <si>
    <t>PaymentRef=1110102423166</t>
  </si>
  <si>
    <t>0517021001-20134023-Abubakar Bello Ardo-1110102423166-PortalAccessFee:1000-AccreditationFee:5000-Reg</t>
  </si>
  <si>
    <t>NAME:=Abubakar Bello Ardo|Payment Ref:=1110102423166|Description:=0517021001-20134023-Abubakar Bello Ardo-1110102423166-PortalAccessFee:1000-AccreditationFee:5000-Reg</t>
  </si>
  <si>
    <t>08/02/2023 09:53:46</t>
  </si>
  <si>
    <t>PaymentRef=1110138163267</t>
  </si>
  <si>
    <t>0517021001-221304194-Muhammad Ahmad Gada-1110138163267-PortalAccessFee:1000-AccreditationFee:5000-Re</t>
  </si>
  <si>
    <t>NAME:=Muhammad Ahmad Gada|Payment Ref:=1110138163267|Description:=0517021001-221304194-Muhammad Ahmad Gada-1110138163267-PortalAccessFee:1000-AccreditationFee:5000-Re</t>
  </si>
  <si>
    <t>08/02/2023 14:44:06</t>
  </si>
  <si>
    <t>PaymentRef=1998797648</t>
  </si>
  <si>
    <t>0517018001-142989-KABIRU IBRAHIM DOGARA-1998797648--SalesOfForms:2700-PortalAccessFee:1000</t>
  </si>
  <si>
    <t>NAME:=KABIRU IBRAHIM DOGARA|Payment Ref:=1998797648|Description:=0517018001-142989-KABIRU IBRAHIM DOGARA-1998797648--SalesOfForms:2700-PortalAccessFee:1000</t>
  </si>
  <si>
    <t>08/02/2023 13:12:41</t>
  </si>
  <si>
    <t>CustomerId=12092406483</t>
  </si>
  <si>
    <t>NAME:=DAHIRU USMAN TAMBUWAL|Payment Ref:=12092406483|Description:=Generic Bill</t>
  </si>
  <si>
    <t>SOKOTOETAX12092406483DAHIRU USMAN TAMBUWALGeneric Bill</t>
  </si>
  <si>
    <t>08/02/2023 14:10:13</t>
  </si>
  <si>
    <t>PaymentRef=11054071256</t>
  </si>
  <si>
    <t>0521104002-BMP1920096-Hauwa'u KABIRU Ibrahim-11054071256-PortalAccessFee:1000-:-RegFee:30650</t>
  </si>
  <si>
    <t>NAME:=Hauwa'u KABIRU Ibrahim|Payment Ref:=11054071256|Description:=0521104002-BMP1920096-Hauwa'u KABIRU Ibrahim-11054071256-PortalAccessFee:1000-:-RegFee:30650</t>
  </si>
  <si>
    <t>08/02/2023 12:14:12</t>
  </si>
  <si>
    <t>PaymentRef=1110113102454</t>
  </si>
  <si>
    <t>0517021001-20234042-Junaidu Aminu -1110113102454-PortalAccessFee:1000-AccreditationFee:5000-RegFee:2</t>
  </si>
  <si>
    <t>NAME:=Junaidu Aminu |Payment Ref:=1110113102454|Description:=0517021001-20234042-Junaidu Aminu -1110113102454-PortalAccessFee:1000-AccreditationFee:5000-RegFee:2</t>
  </si>
  <si>
    <t>08/02/2023 09:51:19</t>
  </si>
  <si>
    <t>PaymentRef=1110105503469</t>
  </si>
  <si>
    <t>0517021001-20111007-Abdulrahman Bello -1110105503469-PortalAccessFee:1000-AccreditationFee:5000-RegF</t>
  </si>
  <si>
    <t>NAME:=Abdulrahman Bello |Payment Ref:=1110105503469|Description:=0517021001-20111007-Abdulrahman Bello -1110105503469-PortalAccessFee:1000-AccreditationFee:5000-RegF</t>
  </si>
  <si>
    <t>08/02/2023 10:01:14</t>
  </si>
  <si>
    <t>PaymentRef=1110154593257</t>
  </si>
  <si>
    <t>0517021001-221301149-Maryam Ibrahim -1110154593257-PortalAccessFee:1000-AccreditationFee:5000-RegFee</t>
  </si>
  <si>
    <t>NAME:=Maryam Ibrahim |Payment Ref:=1110154593257|Description:=0517021001-221301149-Maryam Ibrahim -1110154593257-PortalAccessFee:1000-AccreditationFee:5000-RegFee</t>
  </si>
  <si>
    <t>08/02/2023 09:42:19</t>
  </si>
  <si>
    <t>PaymentRef=1110112271267</t>
  </si>
  <si>
    <t>0517021001-17125069-Balkisu Sulaiman Muhammad-1110112271267-PortalAccessFee:1000-AccreditationFee:50</t>
  </si>
  <si>
    <t>NAME:=Balkisu Sulaiman Muhammad|Payment Ref:=1110112271267|Description:=0517021001-17125069-Balkisu Sulaiman Muhammad-1110112271267-PortalAccessFee:1000-AccreditationFee:50</t>
  </si>
  <si>
    <t>08/02/2023 09:56:24</t>
  </si>
  <si>
    <t>PaymentRef=1110132582553</t>
  </si>
  <si>
    <t>0517021001-221301153-Abubakar Muhammad -1110132582553-PortalAccessFee:1000-AccreditationFee:5000-Reg</t>
  </si>
  <si>
    <t>NAME:=Abubakar Muhammad |Payment Ref:=1110132582553|Description:=0517021001-221301153-Abubakar Muhammad -1110132582553-PortalAccessFee:1000-AccreditationFee:5000-Reg</t>
  </si>
  <si>
    <t>08/02/2023 12:38:45</t>
  </si>
  <si>
    <t>PaymentRef=1110126131443</t>
  </si>
  <si>
    <t>0517021001-20125095-Abdullahi Usman -1110126131443-PortalAccessFee:1000-AccreditationFee:5000-RegFee</t>
  </si>
  <si>
    <t>NAME:=Abdullahi Usman |Payment Ref:=1110126131443|Description:=0517021001-20125095-Abdullahi Usman -1110126131443-PortalAccessFee:1000-AccreditationFee:5000-RegFee</t>
  </si>
  <si>
    <t>08/02/2023 12:01:42</t>
  </si>
  <si>
    <t>PaymentRef=11020091261</t>
  </si>
  <si>
    <t>0521104002-BMP1920099-Amina IBRAHIM Jibril-11020091261-PortalAccessFee:1000-:-RegFee:30650</t>
  </si>
  <si>
    <t>NAME:=Amina IBRAHIM Jibril|Payment Ref:=11020091261|Description:=0521104002-BMP1920099-Amina IBRAHIM Jibril-11020091261-PortalAccessFee:1000-:-RegFee:30650</t>
  </si>
  <si>
    <t>08/02/2023 15:10:33</t>
  </si>
  <si>
    <t>PaymentRef=1110103103256</t>
  </si>
  <si>
    <t>0517021001-221309084-Rukayya Bello Abdullahi-1110103103256-PortalAccessFee:1000-AccreditationFee:500</t>
  </si>
  <si>
    <t>NAME:=Rukayya Bello Abdullahi|Payment Ref:=1110103103256|Description:=0517021001-221309084-Rukayya Bello Abdullahi-1110103103256-PortalAccessFee:1000-AccreditationFee:500</t>
  </si>
  <si>
    <t>08/02/2023 12:57:08</t>
  </si>
  <si>
    <t>PaymentRef=1110122333746</t>
  </si>
  <si>
    <t>0517021001-18211006-Abubakar Iliyasu Yawa-1110122333746-PortalAccessFee:1000-AccreditationFee:5000-R</t>
  </si>
  <si>
    <t>NAME:=Abubakar Iliyasu Yawa|Payment Ref:=1110122333746|Description:=0517021001-18211006-Abubakar Iliyasu Yawa-1110122333746-PortalAccessFee:1000-AccreditationFee:5000-R</t>
  </si>
  <si>
    <t>08/02/2023 11:19:32</t>
  </si>
  <si>
    <t>PaymentRef=1110106201243</t>
  </si>
  <si>
    <t>0517021001-19119051-Sahabi Abubakar -1110106201243-PortalAccessFee:1000-AccreditationFee:5000-RegFee</t>
  </si>
  <si>
    <t>NAME:=Sahabi Abubakar |Payment Ref:=1110106201243|Description:=0517021001-19119051-Sahabi Abubakar -1110106201243-PortalAccessFee:1000-AccreditationFee:5000-RegFee</t>
  </si>
  <si>
    <t>08/02/2023 13:10:56</t>
  </si>
  <si>
    <t>CustomerId=12060011298</t>
  </si>
  <si>
    <t>NAME:=DAHIRU USMAN TAMBUWAL|Payment Ref:=12060011298|Description:=Generic Bill</t>
  </si>
  <si>
    <t>SOKOTOETAX12060011298DAHIRU USMAN TAMBUWALGeneric Bill</t>
  </si>
  <si>
    <t>08/02/2023 14:17:12</t>
  </si>
  <si>
    <t>PaymentRef=5948286526</t>
  </si>
  <si>
    <t>0517018001-142986-SAIFULLAHI LADAN-5948286526--SalesOfForms:2700-PortalAccessFee:1000</t>
  </si>
  <si>
    <t>NAME:=SAIFULLAHI LADAN|Payment Ref:=5948286526|Description:=0517018001-142986-SAIFULLAHI LADAN-5948286526--SalesOfForms:2700-PortalAccessFee:1000</t>
  </si>
  <si>
    <t>08/02/2023 10:13:05</t>
  </si>
  <si>
    <t>PaymentRef=1110148041657</t>
  </si>
  <si>
    <t>0517021001-221308097-Abubakar Bello Ibrahim-1110148041657-PortalAccessFee:1000-AccreditationFee:5000</t>
  </si>
  <si>
    <t>NAME:=Abubakar Bello Ibrahim|Payment Ref:=1110148041657|Description:=0517021001-221308097-Abubakar Bello Ibrahim-1110148041657-PortalAccessFee:1000-AccreditationFee:5000</t>
  </si>
  <si>
    <t>08/02/2023 14:46:27</t>
  </si>
  <si>
    <t>PaymentRef=1110106471265</t>
  </si>
  <si>
    <t>0517021001-221304217-Ahmad Mujittaba Kware-1110106471265-PortalAccessFee:1000-AccreditationFee:5000-</t>
  </si>
  <si>
    <t>NAME:=Ahmad Mujittaba Kware|Payment Ref:=1110106471265|Description:=0517021001-221304217-Ahmad Mujittaba Kware-1110106471265-PortalAccessFee:1000-AccreditationFee:5000-</t>
  </si>
  <si>
    <t>08/02/2023 12:30:12</t>
  </si>
  <si>
    <t>PaymentRef=1110131293553</t>
  </si>
  <si>
    <t>0517021001-17118123-Imrana Ahmad -1110131293553-PortalAccessFee:1000-AccreditationFee:5000-RegFee:26</t>
  </si>
  <si>
    <t>NAME:=Imrana Ahmad |Payment Ref:=1110131293553|Description:=0517021001-17118123-Imrana Ahmad -1110131293553-PortalAccessFee:1000-AccreditationFee:5000-RegFee:26</t>
  </si>
  <si>
    <t>08/02/2023 15:44:02</t>
  </si>
  <si>
    <t>PaymentRef=1744935771</t>
  </si>
  <si>
    <t>0517018001-142991-ALIYU RABI KARDI-1744935771--SalesOfForms:2700-PortalAccessFee:1000</t>
  </si>
  <si>
    <t>NAME:=ALIYU RABI KARDI|Payment Ref:=1744935771|Description:=0517018001-142991-ALIYU RABI KARDI-1744935771--SalesOfForms:2700-PortalAccessFee:1000</t>
  </si>
  <si>
    <t>08/02/2023 22:55:19</t>
  </si>
  <si>
    <t>PaymentRef=1110150341167</t>
  </si>
  <si>
    <t>980002******4853</t>
  </si>
  <si>
    <t>1130045708</t>
  </si>
  <si>
    <t>0517021001-19131062-Ibraheem Abubakri Opeyemi-1110150341167-PortalAccessFee:1000-AccreditationFee:50</t>
  </si>
  <si>
    <t>NAME:=Ibraheem Abubakri Opeyemi|Payment Ref:=1110150341167|Description:=0517021001-19131062-Ibraheem Abubakri Opeyemi-1110150341167-PortalAccessFee:1000-AccreditationFee:50</t>
  </si>
  <si>
    <t>08/02/2023 11:34:42</t>
  </si>
  <si>
    <t>PaymentRef=1110112562357</t>
  </si>
  <si>
    <t>0517021001-18116018-Abubakar Muhammad Samir-1110112562357-PortalAccessFee:1000-AccreditationFee:5000</t>
  </si>
  <si>
    <t>NAME:=Abubakar Muhammad Samir|Payment Ref:=1110112562357|Description:=0517021001-18116018-Abubakar Muhammad Samir-1110112562357-PortalAccessFee:1000-AccreditationFee:5000</t>
  </si>
  <si>
    <t>08/02/2023 09:46:20</t>
  </si>
  <si>
    <t>PaymentRef=2622977751</t>
  </si>
  <si>
    <t>0517018001-108115-MUSA BELLO-2622977751-NotificationProcessingFee:2000.00</t>
  </si>
  <si>
    <t>NAME:=MUSA BELLO|Payment Ref:=2622977751|Description:=0517018001-108115-MUSA BELLO-2622977751-NotificationProcessingFee:2000.00</t>
  </si>
  <si>
    <t>08/02/2023 15:20:23</t>
  </si>
  <si>
    <t>PaymentRef=1110121122568</t>
  </si>
  <si>
    <t>0517021001-19116004-Ismail Umar -1110121122568-PortalAccessFee:1000-AccreditationFee:5000-RegFee:872</t>
  </si>
  <si>
    <t>NAME:=Ismail Umar |Payment Ref:=1110121122568|Description:=0517021001-19116004-Ismail Umar -1110121122568-PortalAccessFee:1000-AccreditationFee:5000-RegFee:872</t>
  </si>
  <si>
    <t>08/02/2023 21:41:10</t>
  </si>
  <si>
    <t>PaymentRef=1110134022742</t>
  </si>
  <si>
    <t>0517021001-17121004-Shaaban Maiwada -1110134022742-PortalAccessFee:1000-AccreditationFee:5000-RegFee</t>
  </si>
  <si>
    <t>NAME:=Shaaban Maiwada |Payment Ref:=1110134022742|Description:=0517021001-17121004-Shaaban Maiwada -1110134022742-PortalAccessFee:1000-AccreditationFee:5000-RegFee</t>
  </si>
  <si>
    <t>08/02/2023 08:02:37</t>
  </si>
  <si>
    <t>PaymentRef=3680478782</t>
  </si>
  <si>
    <t>980002******4244</t>
  </si>
  <si>
    <t>1130038555</t>
  </si>
  <si>
    <t>0517018001-142923-EHIODA PATIENCE FAITH-3680478782--SalesOfForms:2700-PortalAccessFee:1000</t>
  </si>
  <si>
    <t>NAME:=EHIODA PATIENCE FAITH|Payment Ref:=3680478782|Description:=0517018001-142923-EHIODA PATIENCE FAITH-3680478782--SalesOfForms:2700-PortalAccessFee:1000</t>
  </si>
  <si>
    <t>08/02/2023 18:19:09</t>
  </si>
  <si>
    <t>PaymentRef=1110138113440</t>
  </si>
  <si>
    <t>980002******5714</t>
  </si>
  <si>
    <t>1130005140</t>
  </si>
  <si>
    <t>0517021001-17134100-Gabriel Dawah Mendos-1110138113440-PortalAccessFee:1000-AccreditationFee:5000-Re</t>
  </si>
  <si>
    <t>NAME:=Gabriel Dawah Mendos|Payment Ref:=1110138113440|Description:=0517021001-17134100-Gabriel Dawah Mendos-1110138113440-PortalAccessFee:1000-AccreditationFee:5000-Re</t>
  </si>
  <si>
    <t>08/02/2023 22:53:16</t>
  </si>
  <si>
    <t>PaymentRef=11030502048</t>
  </si>
  <si>
    <t>0521104002-BMP1920079-HASSANA MUHAMMAD -11030502048-PortalAccessFee:1000-:-RegFee:30650</t>
  </si>
  <si>
    <t>NAME:=HASSANA MUHAMMAD |Payment Ref:=11030502048|Description:=0521104002-BMP1920079-HASSANA MUHAMMAD -11030502048-PortalAccessFee:1000-:-RegFee:30650</t>
  </si>
  <si>
    <t>08/02/2023 11:40:19</t>
  </si>
  <si>
    <t>PaymentRef=1110151471869</t>
  </si>
  <si>
    <t>0517021001-19137008-Daniel Adeoye Abiola-1110151471869-PortalAccessFee:1000-AccreditationFee:5000-Re</t>
  </si>
  <si>
    <t>NAME:=Daniel Adeoye Abiola|Payment Ref:=1110151471869|Description:=0517021001-19137008-Daniel Adeoye Abiola-1110151471869-PortalAccessFee:1000-AccreditationFee:5000-Re</t>
  </si>
  <si>
    <t>08/02/2023 22:14:05</t>
  </si>
  <si>
    <t>3501LA00PA00010</t>
  </si>
  <si>
    <t>PAYARENA,VICTORIA ISLAND,VICTORIA ISLAND,NG</t>
  </si>
  <si>
    <t>3UP00001</t>
  </si>
  <si>
    <t>HEAD1=1110129131464</t>
  </si>
  <si>
    <t>VISA</t>
  </si>
  <si>
    <t>418745******4666</t>
  </si>
  <si>
    <t>0108867890</t>
  </si>
  <si>
    <t>PAYARENA</t>
  </si>
  <si>
    <t>0517021001-18116036-Muhammad Sadiya Kilgori-1110129131464-PortalAccessFee:1000-AccreditationFee:5000</t>
  </si>
  <si>
    <t>NAME:=Muhammad Sadiya Kilgori|Payment Ref:=1110129131464|Description:=0517021001-18116036-Muhammad Sadiya Kilgori-1110129131464-PortalAccessFee:1000-AccreditationFee:5000</t>
  </si>
  <si>
    <t>08/02/2023 14:38:07</t>
  </si>
  <si>
    <t>HEAD1=11118353656</t>
  </si>
  <si>
    <t>UNITED BANK FOR AFRICA PLC</t>
  </si>
  <si>
    <t>492069******5186</t>
  </si>
  <si>
    <t>2081898529</t>
  </si>
  <si>
    <t>UBHO</t>
  </si>
  <si>
    <t>0517021001-PGS2120201019-ASMAU BUHARI RIDWAN-11118353656-PortalAccessFee:1000-RegFee:125200</t>
  </si>
  <si>
    <t>NAME:=ASMAU BUHARI RIDWAN|Payment Ref:=11118353656|Description:=0517021001-PGS2120201019-ASMAU BUHARI RIDWAN-11118353656-PortalAccessFee:1000-RegFee:125200</t>
  </si>
  <si>
    <t>08/02/2023 16:08:24</t>
  </si>
  <si>
    <t>PAYARENA,PAYARENA,VICTORIA ISLAND,NG</t>
  </si>
  <si>
    <t>HEAD1=1110128042744</t>
  </si>
  <si>
    <t>MAST</t>
  </si>
  <si>
    <t>519911******2980</t>
  </si>
  <si>
    <t>2216396924</t>
  </si>
  <si>
    <t>0517021001-20119038-Abdulnasir Labaran -1110128042744-PortalAccessFee:1000-AccreditationFee:5000-Reg</t>
  </si>
  <si>
    <t>NAME:=Abdulnasir Labaran |Payment Ref:=1110128042744|Description:=0517021001-20119038-Abdulnasir Labaran -1110128042744-PortalAccessFee:1000-AccreditationFee:5000-Reg</t>
  </si>
  <si>
    <t>08/02/2023 11:27:29</t>
  </si>
  <si>
    <t>HEAD1=11135246744</t>
  </si>
  <si>
    <t>GTBANK PLC</t>
  </si>
  <si>
    <t>539983******3747</t>
  </si>
  <si>
    <t>351035364201005900</t>
  </si>
  <si>
    <t>GTHO</t>
  </si>
  <si>
    <t>0517021001-E08135013964-Mubarak Umar -11135246744-ChangeofProgrammeFee:10350</t>
  </si>
  <si>
    <t>NAME:=Mubarak Umar |Payment Ref:=11135246744|Description:=0517021001-E08135013964-Mubarak Umar -11135246744-ChangeofProgrammeFee:10350</t>
  </si>
  <si>
    <t>08/02/2023 12:19:41</t>
  </si>
  <si>
    <t>PAYMENTREFERENCE=1176013560</t>
  </si>
  <si>
    <t>519911******2499</t>
  </si>
  <si>
    <t>2142784619</t>
  </si>
  <si>
    <t>0517018001-142971- HUSSAINI ASHAFA-1176013560--SalesOfForms:2700-PortalAccessFee:1000</t>
  </si>
  <si>
    <t>NAME:= HUSSAINI ASHAFA|Payment Ref:=1176013560|Description:=0517018001-142971- HUSSAINI ASHAFA-1176013560--SalesOfForms:2700-PortalAccessFee:1000</t>
  </si>
  <si>
    <t>08/02/2023 14:30:00</t>
  </si>
  <si>
    <t>HEAD1=11147091551</t>
  </si>
  <si>
    <t>0517021001-PGS2120201020-Hafsat  GARBA Ilah -11147091551-PortalAccessFee:1000-RegFee:7000</t>
  </si>
  <si>
    <t>NAME:=Hafsat  GARBA Ilah |Payment Ref:=11147091551|Description:=0517021001-PGS2120201020-Hafsat  GARBA Ilah -11147091551-PortalAccessFee:1000-RegFee:7000</t>
  </si>
  <si>
    <t>08/02/2023 08:59:27</t>
  </si>
  <si>
    <t>HEAD1=1110151363543</t>
  </si>
  <si>
    <t>519911******3301</t>
  </si>
  <si>
    <t>2182521278</t>
  </si>
  <si>
    <t>0517021001-19117032-Abubakar Muhammad -1110151363543-PortalAccessFee:1000-AccreditationFee:5000-RegF</t>
  </si>
  <si>
    <t>NAME:=Abubakar Muhammad |Payment Ref:=1110151363543|Description:=0517021001-19117032-Abubakar Muhammad -1110151363543-PortalAccessFee:1000-AccreditationFee:5000-RegF</t>
  </si>
  <si>
    <t>08/02/2023 12:41:43</t>
  </si>
  <si>
    <t>HEAD1=11104359314</t>
  </si>
  <si>
    <t>0517021001-E0803498722-Balkisu ISA Mohammed-11104359314-RegFee:8350</t>
  </si>
  <si>
    <t>NAME:=Balkisu ISA Mohammed|Payment Ref:=11104359314|Description:=0517021001-E0803498722-Balkisu ISA Mohammed-11104359314-RegFee:8350</t>
  </si>
  <si>
    <t>08/02/2023 11:22:11</t>
  </si>
  <si>
    <t>HEAD1=1110156552645</t>
  </si>
  <si>
    <t>0517021001-20131026-Alhaji Abubakar Abubaka-1110156552645-PortalAccessFee:1000-AccreditationFee:5000</t>
  </si>
  <si>
    <t>NAME:=Alhaji Abubakar Abubaka|Payment Ref:=1110156552645|Description:=0517021001-20131026-Alhaji Abubakar Abubaka-1110156552645-PortalAccessFee:1000-AccreditationFee:5000</t>
  </si>
  <si>
    <t>08/02/2023 15:28:57</t>
  </si>
  <si>
    <t>HEAD1=1110144182866</t>
  </si>
  <si>
    <t>539983******6584</t>
  </si>
  <si>
    <t>352037609801005900</t>
  </si>
  <si>
    <t>0517021001-18131091-Ashiru Bello -1110144182866-PortalAccessFee:1000-AccreditationFee:5000-RegFee:51</t>
  </si>
  <si>
    <t>NAME:=Ashiru Bello |Payment Ref:=1110144182866|Description:=0517021001-18131091-Ashiru Bello -1110144182866-PortalAccessFee:1000-AccreditationFee:5000-RegFee:51</t>
  </si>
  <si>
    <t>08/02/2023 19:35:38</t>
  </si>
  <si>
    <t>UNI000</t>
  </si>
  <si>
    <t>PAYMENTREFERENCE=1974153043</t>
  </si>
  <si>
    <t>STANBIC IBTC</t>
  </si>
  <si>
    <t>519899******4105</t>
  </si>
  <si>
    <t>0017862089</t>
  </si>
  <si>
    <t>IBHO</t>
  </si>
  <si>
    <t>0517018001-143001-HILLARY LEONARD-1974153043--SalesOfForms:2700-PortalAccessFee:1000</t>
  </si>
  <si>
    <t>NAME:=HILLARY LEONARD|Payment Ref:=1974153043|Description:=0517018001-143001-HILLARY LEONARD-1974153043--SalesOfForms:2700-PortalAccessFee:1000</t>
  </si>
  <si>
    <t>08/02/2023 13:46:04</t>
  </si>
  <si>
    <t>HEAD1=11122447527</t>
  </si>
  <si>
    <t>0517021001-E08162782450-Hafsat Ibrahim Sulaiman-11122447527-DefermentofAdmissionFee:10350</t>
  </si>
  <si>
    <t>NAME:=Hafsat Ibrahim Sulaiman|Payment Ref:=11122447527|Description:=0517021001-E08162782450-Hafsat Ibrahim Sulaiman-11122447527-DefermentofAdmissionFee:10350</t>
  </si>
  <si>
    <t>08/02/2023 20:57:31</t>
  </si>
  <si>
    <t>HEAD1=1110115493969</t>
  </si>
  <si>
    <t>519911******9891</t>
  </si>
  <si>
    <t>2279841245</t>
  </si>
  <si>
    <t>0517021001-221204077-Maryam Atiku -1110115493969-PortalAccessFee:1000-AccreditationFee:5000-RegFee:1</t>
  </si>
  <si>
    <t>NAME:=Maryam Atiku |Payment Ref:=1110115493969|Description:=0517021001-221204077-Maryam Atiku -1110115493969-PortalAccessFee:1000-AccreditationFee:5000-RegFee:1</t>
  </si>
  <si>
    <t>08/02/2023 13:11:10</t>
  </si>
  <si>
    <t>HEAD1=11132073245</t>
  </si>
  <si>
    <t>0517021001-PGS2120201002-MARYAM  ABUBAKAR KASARAWA-11132073245-PortalAccessFee:1000-RegFee:7350</t>
  </si>
  <si>
    <t>NAME:=MARYAM  ABUBAKAR KASARAWA|Payment Ref:=11132073245|Description:=0517021001-PGS2120201002-MARYAM  ABUBAKAR KASARAWA-11132073245-PortalAccessFee:1000-RegFee:7350</t>
  </si>
  <si>
    <t>08/02/2023 11:04:34</t>
  </si>
  <si>
    <t>PAYMENTREFERENCE=2672014611</t>
  </si>
  <si>
    <t>0517018001-142958-YUSUF TAOFEEQ -2672014611--SalesOfForms:2700-PortalAccessFee:1000</t>
  </si>
  <si>
    <t>NAME:=YUSUF TAOFEEQ |Payment Ref:=2672014611|Description:=0517018001-142958-YUSUF TAOFEEQ -2672014611--SalesOfForms:2700-PortalAccessFee:1000</t>
  </si>
  <si>
    <t>08/02/2023 17:15:17</t>
  </si>
  <si>
    <t>HEAD1=1110110431342</t>
  </si>
  <si>
    <t>559432******5972</t>
  </si>
  <si>
    <t>0040378016</t>
  </si>
  <si>
    <t>0517021001-18123033-Abdulkadir Abubakar -1110110431342-PortalAccessFee:1000-AccreditationFee:5000-Re</t>
  </si>
  <si>
    <t>NAME:=Abdulkadir Abubakar |Payment Ref:=1110110431342|Description:=0517021001-18123033-Abdulkadir Abubakar -1110110431342-PortalAccessFee:1000-AccreditationFee:5000-Re</t>
  </si>
  <si>
    <t>08/02/2023 13:01:17</t>
  </si>
  <si>
    <t>HEAD1=11118143062</t>
  </si>
  <si>
    <t>418745******0620</t>
  </si>
  <si>
    <t>0723513638</t>
  </si>
  <si>
    <t>0517021001-PGS2120207002-Abubakar ABUBAKAR Gagi-11118143062-PortalAccessFee:1000-RegFee:74720</t>
  </si>
  <si>
    <t>NAME:=Abubakar ABUBAKAR Gagi|Payment Ref:=11118143062|Description:=0517021001-PGS2120207002-Abubakar ABUBAKAR Gagi-11118143062-PortalAccessFee:1000-RegFee:74720</t>
  </si>
  <si>
    <t>08/02/2023 11:36:35</t>
  </si>
  <si>
    <t>HEAD1=1110136572969</t>
  </si>
  <si>
    <t>0517021001-20118081-Faruk Aliyu Rabah-1110136572969-PortalAccessFee:1000-AccreditationFee:5000-RegFe</t>
  </si>
  <si>
    <t>NAME:=Faruk Aliyu Rabah|Payment Ref:=1110136572969|Description:=0517021001-20118081-Faruk Aliyu Rabah-1110136572969-PortalAccessFee:1000-AccreditationFee:5000-RegFe</t>
  </si>
  <si>
    <t>08/02/2023 10:35:19</t>
  </si>
  <si>
    <t>HEAD1=1110132433444</t>
  </si>
  <si>
    <t>418745******5079</t>
  </si>
  <si>
    <t>0038495264</t>
  </si>
  <si>
    <t>0517021001-18124075-Muhammad HABIBU Sanyinna-1110132433444-PortalAccessFee:1000-AccreditationFee:500</t>
  </si>
  <si>
    <t>NAME:=Muhammad HABIBU Sanyinna|Payment Ref:=1110132433444|Description:=0517021001-18124075-Muhammad HABIBU Sanyinna-1110132433444-PortalAccessFee:1000-AccreditationFee:500</t>
  </si>
  <si>
    <t>08/02/2023 19:20:15</t>
  </si>
  <si>
    <t>HEAD1=11123476316</t>
  </si>
  <si>
    <t>539983******9869</t>
  </si>
  <si>
    <t>416015114101005900</t>
  </si>
  <si>
    <t>0517021001-202210297200BA--11123476316-PortalAccessFee:1000-ApplicationFee:2000</t>
  </si>
  <si>
    <t>NAME:=Jafaru Ibrahim |Payment Ref:=11123476316|Description:=0517021001-202210297200BA--11123476316-PortalAccessFee:1000-ApplicationFee:2000</t>
  </si>
  <si>
    <t>08/02/2023 17:19:41</t>
  </si>
  <si>
    <t>HEAD1=1110142361352</t>
  </si>
  <si>
    <t>0517021001-18131043-Faisal Abubakar Illela-1110142361352-PortalAccessFee:1000-AccreditationFee:5000-</t>
  </si>
  <si>
    <t>NAME:=Faisal Abubakar Illela|Payment Ref:=1110142361352|Description:=0517021001-18131043-Faisal Abubakar Illela-1110142361352-PortalAccessFee:1000-AccreditationFee:5000-</t>
  </si>
  <si>
    <t>08/02/2023 19:43:00</t>
  </si>
  <si>
    <t>HEAD1=1110104523159</t>
  </si>
  <si>
    <t>539983******3032</t>
  </si>
  <si>
    <t>611042038701005900</t>
  </si>
  <si>
    <t>0517021001-18125007-Sani Lauwal -1110104523159-PortalAccessFee:1000-AccreditationFee:5000-RegFee:550</t>
  </si>
  <si>
    <t>NAME:=Sani Lauwal |Payment Ref:=1110104523159|Description:=0517021001-18125007-Sani Lauwal -1110104523159-PortalAccessFee:1000-AccreditationFee:5000-RegFee:550</t>
  </si>
  <si>
    <t>08/02/2023 13:17:30</t>
  </si>
  <si>
    <t>HEAD1=11116143258</t>
  </si>
  <si>
    <t>0517021001-PGS2120107014-YAZID  ATTAHIRU  JABO-11116143258-PortalAccessFee:1000-RegFee:74720</t>
  </si>
  <si>
    <t>NAME:=YAZID  ATTAHIRU  JABO|Payment Ref:=11116143258|Description:=0517021001-PGS2120107014-YAZID  ATTAHIRU  JABO-11116143258-PortalAccessFee:1000-RegFee:74720</t>
  </si>
  <si>
    <t>08/02/2023 12:29:50</t>
  </si>
  <si>
    <t>PAYMENTREFERENCE=1745611403</t>
  </si>
  <si>
    <t>0517018001-142974-IBRAHIM RABIU-1745611403--SalesOfForms:2700-PortalAccessFee:1000</t>
  </si>
  <si>
    <t>NAME:=IBRAHIM RABIU|Payment Ref:=1745611403|Description:=0517018001-142974-IBRAHIM RABIU-1745611403--SalesOfForms:2700-PortalAccessFee:1000</t>
  </si>
  <si>
    <t>08/02/2023 17:08:54</t>
  </si>
  <si>
    <t>HEAD1=1110111061854</t>
  </si>
  <si>
    <t>0517021001-20119063-Rilwanu Bala -1110111061854-PortalAccessFee:1000-AccreditationFee:5000-RegFee:26</t>
  </si>
  <si>
    <t>NAME:=Rilwanu Bala |Payment Ref:=1110111061854|Description:=0517021001-20119063-Rilwanu Bala -1110111061854-PortalAccessFee:1000-AccreditationFee:5000-RegFee:26</t>
  </si>
  <si>
    <t>08/02/2023 21:47:40</t>
  </si>
  <si>
    <t>HEAD1=1110115331469</t>
  </si>
  <si>
    <t>539983******5480</t>
  </si>
  <si>
    <t>214851418101005900</t>
  </si>
  <si>
    <t>0517021001-20124001-Mode Dawuda -1110115331469-PortalAccessFee:1000-AccreditationFee:5000-RegFee:265</t>
  </si>
  <si>
    <t>NAME:=Mode Dawuda |Payment Ref:=1110115331469|Description:=0517021001-20124001-Mode Dawuda -1110115331469-PortalAccessFee:1000-AccreditationFee:5000-RegFee:265</t>
  </si>
  <si>
    <t>SCHEME SETTLEMENT</t>
  </si>
  <si>
    <t>VERVE</t>
  </si>
  <si>
    <t>VERV</t>
  </si>
  <si>
    <t>506105*********5347</t>
  </si>
  <si>
    <t>{"transactionRef":"UPSL11731031","message":"ApprovedbyFinancialInstitution","token":"5123455631695964954","tokenExpiryDate":"2409","panLast4Digits":"5347","transactionIdentifier":"FBN|API|MX64704|08-02-2023|977446105|142545","amount":"126200.00","responseCode":"00","cardType":"Verve"}</t>
  </si>
  <si>
    <t>SOKOTO STATE UNIVERSITY, SOKOTO - FEES^WEBID11731031</t>
  </si>
  <si>
    <t>SOKOTOSTATEUNIVERSITYSOKOTOFEESWEBID11731031:transactionRefUPSL11731031messageApprovedbyFinancialInstitutiontoken5123455631695964954tokenExpiryDate2409panLast4Digits5347transactionIdentifierFBNAPIMX6470408022023977446105142545amount126200.00responseCode00cardTypeVerve</t>
  </si>
  <si>
    <t>VERVE ON CIPA</t>
  </si>
  <si>
    <t>08/02/2023 14:49:21</t>
  </si>
  <si>
    <t>HEAD1=1110129452850</t>
  </si>
  <si>
    <t>539983******6635</t>
  </si>
  <si>
    <t>214848431301005900</t>
  </si>
  <si>
    <t>0517021001-20236051-WAZIRI SANI ABUBAKAR-1110129452850-PortalAccessFee:1000-AccreditationFee:5000-Re</t>
  </si>
  <si>
    <t>NAME:=WAZIRI SANI ABUBAKAR|Payment Ref:=1110129452850|Description:=0517021001-20236051-WAZIRI SANI ABUBAKAR-1110129452850-PortalAccessFee:1000-AccreditationFee:5000-Re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</si>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</sst>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3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6.56934224537" createdVersion="8" refreshedVersion="8" minRefreshableVersion="3" recordCount="115" xr:uid="{91B9214E-C93C-4B96-BD36-BDA30012903F}">
  <cacheSource type="worksheet">
    <worksheetSource ref="A1:EV116" sheet="RETAILER"/>
  </cacheSource>
  <cacheFields count="152">
    <cacheField name="TRANSACTION ID" numFmtId="0">
      <sharedItems containsSemiMixedTypes="0" containsString="0" containsNumber="1" containsInteger="1" minValue="11731031" maxValue="675865083789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982" maxValue="34995"/>
    </cacheField>
    <cacheField name="CLEARING DATE" numFmtId="0">
      <sharedItems/>
    </cacheField>
    <cacheField name="APPROVAL CODE" numFmtId="0">
      <sharedItems containsMixedTypes="1" containsNumber="1" containsInteger="1" minValue="14606" maxValue="996452"/>
    </cacheField>
    <cacheField name="DOCNO" numFmtId="0">
      <sharedItems containsSemiMixedTypes="0" containsString="0" containsNumber="1" containsInteger="1" minValue="2617399584" maxValue="56675865083789"/>
    </cacheField>
    <cacheField name="UP BATCHID" numFmtId="0">
      <sharedItems containsSemiMixedTypes="0" containsString="0" containsNumber="1" containsInteger="1" minValue="1517625" maxValue="9849411"/>
    </cacheField>
    <cacheField name="SEQUENCE NUMBER" numFmtId="0">
      <sharedItems containsMixedTypes="1" containsNumber="1" containsInteger="1" minValue="1001405" maxValue="2692440"/>
    </cacheField>
    <cacheField name="INVOICENUM" numFmtId="0">
      <sharedItems containsMixedTypes="1" containsNumber="1" containsInteger="1" minValue="11731031" maxValue="25533264"/>
    </cacheField>
    <cacheField name="TRANNUMBER" numFmtId="0">
      <sharedItems containsSemiMixedTypes="0" containsString="0" containsNumber="1" containsInteger="1" minValue="11731031" maxValue="675865083789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UMARU ALI SHINKAFI POLYTECHNIC (SOIRS SCHOOL)"/>
        <s v="SOKOTO STATE UNIVERSITY  (SOIRS SCHOOL)"/>
        <s v="SHEHU SHAGARI COLLEGE OF EDUCATION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6346" maxValue="999182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11172273" maxValue="675865083789"/>
    </cacheField>
    <cacheField name="ISS_STAN" numFmtId="0">
      <sharedItems containsMixedTypes="1" containsNumber="1" containsInteger="1" minValue="9811172273" maxValue="9820121913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9097655484"/>
    </cacheField>
    <cacheField name="ISSFIID" numFmtId="0">
      <sharedItems/>
    </cacheField>
    <cacheField name="TRANAMOUNT" numFmtId="0">
      <sharedItems containsSemiMixedTypes="0" containsString="0" containsNumber="1" minValue="2457.5" maxValue="126307.5"/>
    </cacheField>
    <cacheField name="ORIGINALAMOUNT" numFmtId="0">
      <sharedItems containsSemiMixedTypes="0" containsString="0" containsNumber="1" containsInteger="1" minValue="2350" maxValue="126200"/>
    </cacheField>
    <cacheField name="AMOUNT DUE LESS PORTAL ACCESS FEE &amp; ACREDITATION" numFmtId="0">
      <sharedItems containsSemiMixedTypes="0" containsString="0" containsNumber="1" containsInteger="1" minValue="2350" maxValue="1262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25850"/>
    </cacheField>
    <cacheField name="AMT DUE SOKOTO" numFmtId="0">
      <sharedItems containsSemiMixedTypes="0" containsString="0" containsNumber="1" minValue="352.00000000000006" maxValue="22149.600000000002"/>
    </cacheField>
    <cacheField name="AMT DUE SCHOOLS" numFmtId="0">
      <sharedItems containsSemiMixedTypes="0" containsString="0" containsNumber="1" containsInteger="1" minValue="1600" maxValue="100680"/>
    </cacheField>
    <cacheField name="AMT DUE IDS" numFmtId="0">
      <sharedItems containsSemiMixedTypes="0" containsString="0" containsNumber="1" minValue="48" maxValue="3020.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5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2630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2593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10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457.5" maxValue="12630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0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0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25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3.0040567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26307.5"/>
    </cacheField>
    <cacheField name="UP SS-AMT DEBITED ACQUIRER" numFmtId="0">
      <sharedItems containsSemiMixedTypes="0" containsString="0" containsNumber="1" containsInteger="1" minValue="0" maxValue="12620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9815008499"/>
    <s v="AIR TIME TOPUP"/>
    <s v="08/02/2023 13:40:30"/>
    <s v="UP SETTLEMENT"/>
    <s v="09/02/2023 00:00:00"/>
    <s v="08/02/2023 00:00:00"/>
    <n v="34989"/>
    <s v="08/02/2023 00:00:00"/>
    <n v="704407"/>
    <n v="2618079455"/>
    <n v="6429382"/>
    <n v="2692440"/>
    <s v=""/>
    <n v="981500849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86297768"/>
    <n v="566"/>
    <n v="332210"/>
    <s v="HOPE PSBank"/>
    <n v="566"/>
    <n v="9815008499"/>
    <n v="9815008499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6977-MUHAMMAD ADAMU-1986297768-NotificationProcessingFee:2000.00"/>
    <s v="0517018001-106977-MUHAMMAD ADAMU-1986297768-NotificationProcessingFee:2000.00"/>
    <s v="PaymentRef=1986297768"/>
    <s v="NAME:=MUHAMMAD ADAMU|Payment Ref:=1986297768|Description:=0517018001-106977-MUHAMMAD ADAMU-1986297768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15612521"/>
    <s v="AIR TIME TOPUP"/>
    <s v="08/02/2023 14:38:59"/>
    <s v="UP SETTLEMENT"/>
    <s v="09/02/2023 00:00:00"/>
    <s v="08/02/2023 00:00:00"/>
    <n v="34989"/>
    <s v="08/02/2023 00:00:00"/>
    <n v="774607"/>
    <n v="2618160825"/>
    <n v="6429382"/>
    <n v="2692440"/>
    <s v=""/>
    <n v="981561252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9278788086"/>
    <n v="566"/>
    <n v="784385"/>
    <s v="HOPE PSBank"/>
    <n v="566"/>
    <n v="9815612521"/>
    <n v="9815612521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5479-LAMIDO ANAS-9278788086-NotificationProcessingFee:2000.00"/>
    <s v="0517018001-115479-LAMIDO ANAS-9278788086-NotificationProcessingFee:2000.00"/>
    <s v="PaymentRef=9278788086"/>
    <s v="NAME:=LAMIDO ANAS|Payment Ref:=9278788086|Description:=0517018001-115479-LAMIDO ANAS-9278788086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15034017"/>
    <s v="AIR TIME TOPUP"/>
    <s v="08/02/2023 13:43:05"/>
    <s v="UP SETTLEMENT"/>
    <s v="09/02/2023 00:00:00"/>
    <s v="08/02/2023 00:00:00"/>
    <n v="34989"/>
    <s v="08/02/2023 00:00:00"/>
    <n v="973929"/>
    <n v="2618079603"/>
    <n v="6429382"/>
    <n v="2692440"/>
    <s v=""/>
    <n v="981503401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4683012749"/>
    <n v="566"/>
    <n v="352038"/>
    <s v="HOPE PSBank"/>
    <n v="566"/>
    <n v="9815034017"/>
    <n v="9815034017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8534-YUNUS SUKURAT-4683012749-NotificationProcessingFee:2000.00"/>
    <s v="0517018001-108534-YUNUS SUKURAT-4683012749-NotificationProcessingFee:2000.00"/>
    <s v="PaymentRef=4683012749"/>
    <s v="NAME:=YUNUS SUKURAT|Payment Ref:=4683012749|Description:=0517018001-108534-YUNUS SUKURAT-468301274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12603859"/>
    <s v="AIR TIME TOPUP"/>
    <s v="08/02/2023 09:46:20"/>
    <s v="UP SETTLEMENT"/>
    <s v="09/02/2023 00:00:00"/>
    <s v="08/02/2023 00:00:00"/>
    <n v="34984"/>
    <s v="08/02/2023 00:00:00"/>
    <n v="843826"/>
    <n v="2617569627"/>
    <n v="9746876"/>
    <n v="2692440"/>
    <s v=""/>
    <n v="981260385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22977751"/>
    <n v="566"/>
    <n v="472465"/>
    <s v="HOPE PSBank"/>
    <n v="566"/>
    <n v="9812603859"/>
    <n v="9812603859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8115-MUSA BELLO-2622977751-NotificationProcessingFee:2000.00"/>
    <s v="0517018001-108115-MUSA BELLO-2622977751-NotificationProcessingFee:2000.00"/>
    <s v="PaymentRef=2622977751"/>
    <s v="NAME:=MUSA BELLO|Payment Ref:=2622977751|Description:=0517018001-108115-MUSA BELLO-2622977751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675844561843"/>
    <s v="AIR TIME TOPUP"/>
    <s v="08/02/2023 09:22:59"/>
    <s v="UP SETTLEMENT"/>
    <s v="09/02/2023 00:00:00"/>
    <s v="08/02/2023 00:00:00"/>
    <s v=""/>
    <s v="08/02/2023 00:00:00"/>
    <n v="946970"/>
    <n v="56675844561843"/>
    <n v="9261439"/>
    <s v=""/>
    <s v=""/>
    <n v="675844561843"/>
    <s v=""/>
    <s v="+"/>
    <s v="SC011"/>
    <s v="Retail"/>
    <n v="250100000000001"/>
    <s v="SOKOTO STATE IGR ESCROW ACCOUNT"/>
    <s v="UMARUSHINKAFIPOLY-FEES"/>
    <s v=""/>
    <s v="2UP11071"/>
    <s v="UMARUSHINKAFIPOLY-FEES"/>
    <n v="44"/>
    <s v="ACCESS BANK NIGERIA PLC"/>
    <s v="0702631458"/>
    <s v=""/>
    <n v="200185"/>
    <x v="0"/>
    <s v="UNIFIED PAYMENTS SERVICES LTD"/>
    <s v="0"/>
    <n v="566"/>
    <s v=""/>
    <s v="UNIFIED PAYMENTS"/>
    <n v="566"/>
    <n v="675844561843"/>
    <s v=""/>
    <s v="PAYA"/>
    <s v="950101******5622"/>
    <s v=""/>
    <n v="9097655484"/>
    <s v="UPPA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0.5"/>
    <n v="0"/>
    <n v="0.5"/>
    <n v="0.04"/>
    <n v="0"/>
    <n v="28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12446509"/>
    <s v=""/>
    <s v="0517018001-141929-SALAWUDEENQUADRIADEYINKA-2212213082-AcceptanceFee:2500.00"/>
    <s v="0517018001-141929-SALAWUDEENQUADRIADEYINKA-2212213082-AcceptanceFee:2500.00"/>
    <s v=""/>
    <s v="{&quot;Type&quot;:&quot;SokotoStateCollection&quot;,&quot;AgentCode&quot;:&quot;UAN332100176&quot;,&quot;Merchant&quot;:&quot;UMARUSHINKAFIPOLY&quot;,&quot;Product&quot;:&quot;FEES&quot;,&quot;Amount&quot;:&quot;¿2,850.00&quot;,&quot;Fee&quot;:&quot;¿0.00&quot;,&quot;AgentLGA&quot;:&quot;WamakoLGA&quot;,&quot;AgentState&quot;:&quot;SokotoState&quot;,&quot;AgentName&quot;:&quot;KingsleyChukwudiEgwuonwu&quot;,&quot;Status&quot;:&quot;Approved&quot;,&quot;RRN&quot;:&quot;675844561843&quot;,&quot;TransId&quot;:&quot;15859296&quot;,&quot;AuthRef&quot;:&quot;946970&quot;,&quot;Date&quot;:&quot;08Feb,202309:22AM&quot;}"/>
    <s v="GENERAL"/>
    <s v=""/>
    <s v=""/>
    <s v=""/>
    <s v=""/>
    <s v=""/>
    <s v=""/>
    <s v=""/>
    <s v=""/>
    <s v="SokotoStateCollectionAgency"/>
    <n v="2850"/>
    <n v="0"/>
    <n v="0"/>
    <s v=""/>
    <s v="N"/>
    <s v=""/>
    <n v="0"/>
  </r>
  <r>
    <n v="9814017992"/>
    <s v="BILLS PAYMENT"/>
    <s v="08/02/2023 12:05:30"/>
    <s v="UP SETTLEMENT"/>
    <s v="09/02/2023 00:00:00"/>
    <s v="08/02/2023 00:00:00"/>
    <n v="34988"/>
    <s v="08/02/2023 00:00:00"/>
    <n v="699150"/>
    <n v="2617849504"/>
    <n v="9746876"/>
    <n v="2692440"/>
    <s v=""/>
    <n v="98140179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21005526"/>
    <n v="566"/>
    <n v="589625"/>
    <s v="HOPE PSBank"/>
    <n v="566"/>
    <n v="9814017992"/>
    <n v="9814017992"/>
    <s v="PAYA"/>
    <s v="980002******6354"/>
    <s v="1130004857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591136HF--11121005526-PortalAccessFee:1000-ApplicationFee:2000"/>
    <s v="0517021001-202210591136HF--11121005526-PortalAccessFee:1000-ApplicationFee:2000"/>
    <s v="PaymentRef=11121005526"/>
    <s v="NAME:=Abdulrazak Bala Gadanga|Payment Ref:=11121005526|Description:=0517021001-202210591136HF--11121005526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813969535"/>
    <s v="BILLS PAYMENT"/>
    <s v="08/02/2023 12:00:55"/>
    <s v="UP SETTLEMENT"/>
    <s v="09/02/2023 00:00:00"/>
    <s v="08/02/2023 00:00:00"/>
    <n v="34988"/>
    <s v="08/02/2023 00:00:00"/>
    <n v="544190"/>
    <n v="2617849301"/>
    <n v="9746876"/>
    <n v="2692440"/>
    <s v=""/>
    <n v="98139695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9595315"/>
    <n v="566"/>
    <n v="553959"/>
    <s v="HOPE PSBank"/>
    <n v="566"/>
    <n v="9813969535"/>
    <n v="9813969535"/>
    <s v="PAYA"/>
    <s v="980002******1574"/>
    <s v="1130000219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676708EA--11159595315-PortalAccessFee:1000-ApplicationFee:2000"/>
    <s v="0517021001-202211676708EA--11159595315-PortalAccessFee:1000-ApplicationFee:2000"/>
    <s v="PaymentRef=11159595315"/>
    <s v="NAME:=Ahmad Suleiman |Payment Ref:=11159595315|Description:=0517021001-202211676708EA--11159595315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818710982"/>
    <s v="BILLS PAYMENT"/>
    <s v="08/02/2023 19:20:15"/>
    <s v="UP SETTLEMENT"/>
    <s v="09/02/2023 00:00:00"/>
    <s v="08/02/2023 00:00:00"/>
    <n v="34991"/>
    <s v="08/02/2023 00:00:00"/>
    <n v="808321"/>
    <n v="2618565264"/>
    <n v="6713322"/>
    <n v="1001480"/>
    <n v="25532712"/>
    <n v="981871098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23476316"/>
    <n v="566"/>
    <n v="170243"/>
    <s v="GTBANK PLC"/>
    <n v="566"/>
    <n v="9818710982"/>
    <n v="9818710982"/>
    <s v="MAST"/>
    <s v="539983******9869"/>
    <s v="4160151141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297200BA--11123476316-PortalAccessFee:1000-ApplicationFee:2000"/>
    <s v="0517021001-202210297200BA--11123476316-PortalAccessFee:1000-ApplicationFee:2000"/>
    <s v="HEAD1=11123476316"/>
    <s v="NAME:=Jafaru Ibrahim |Payment Ref:=11123476316|Description:=0517021001-202210297200BA--11123476316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14226238"/>
    <s v="AIR TIME TOPUP"/>
    <s v="08/02/2023 12:24:52"/>
    <s v="UP SETTLEMENT"/>
    <s v="09/02/2023 00:00:00"/>
    <s v="08/02/2023 00:00:00"/>
    <n v="34988"/>
    <s v="08/02/2023 00:00:00"/>
    <n v="423558"/>
    <n v="2617850495"/>
    <n v="9261439"/>
    <n v="2692440"/>
    <s v=""/>
    <n v="981422623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6987741111"/>
    <n v="566"/>
    <n v="742705"/>
    <s v="HOPE PSBank"/>
    <n v="566"/>
    <n v="9814226238"/>
    <n v="9814226238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65-JAMILU SAIDU-6987741111--SalesOfForms:2700-PortalAccessFee:1000"/>
    <s v="0517018001-142965-JAMILU SAIDU-6987741111--SalesOfForms:2700-PortalAccessFee:1000"/>
    <s v="PaymentRef=6987741111"/>
    <s v="NAME:=JAMILU SAIDU|Payment Ref:=6987741111|Description:=0517018001-142965-JAMILU SAIDU-6987741111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14774026"/>
    <s v="AIR TIME TOPUP"/>
    <s v="08/02/2023 13:17:33"/>
    <s v="UP SETTLEMENT"/>
    <s v="09/02/2023 00:00:00"/>
    <s v="08/02/2023 00:00:00"/>
    <n v="34989"/>
    <s v="08/02/2023 00:00:00"/>
    <n v="242814"/>
    <n v="2618078415"/>
    <n v="6429382"/>
    <n v="2692440"/>
    <s v=""/>
    <n v="981477402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445178025"/>
    <n v="566"/>
    <n v="158333"/>
    <s v="HOPE PSBank"/>
    <n v="566"/>
    <n v="9814774026"/>
    <n v="9814774026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83-ASHIRU UMAR-2445178025--SalesOfForms:2700-PortalAccessFee:1000"/>
    <s v="0517018001-142983-ASHIRU UMAR-2445178025--SalesOfForms:2700-PortalAccessFee:1000"/>
    <s v="PaymentRef=2445178025"/>
    <s v="NAME:=ASHIRU UMAR|Payment Ref:=2445178025|Description:=0517018001-142983-ASHIRU UMAR-2445178025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15673847"/>
    <s v="AIR TIME TOPUP"/>
    <s v="08/02/2023 14:44:06"/>
    <s v="UP SETTLEMENT"/>
    <s v="09/02/2023 00:00:00"/>
    <s v="08/02/2023 00:00:00"/>
    <n v="34989"/>
    <s v="08/02/2023 00:00:00"/>
    <n v="70970"/>
    <n v="2618160974"/>
    <n v="6429382"/>
    <n v="2692440"/>
    <s v=""/>
    <n v="981567384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98797648"/>
    <n v="566"/>
    <n v="837475"/>
    <s v="HOPE PSBank"/>
    <n v="566"/>
    <n v="9815673847"/>
    <n v="9815673847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89-KABIRU IBRAHIM DOGARA-1998797648--SalesOfForms:2700-PortalAccessFee:1000"/>
    <s v="0517018001-142989-KABIRU IBRAHIM DOGARA-1998797648--SalesOfForms:2700-PortalAccessFee:1000"/>
    <s v="PaymentRef=1998797648"/>
    <s v="NAME:=KABIRU IBRAHIM DOGARA|Payment Ref:=1998797648|Description:=0517018001-142989-KABIRU IBRAHIM DOGARA-1998797648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15371078"/>
    <s v="AIR TIME TOPUP"/>
    <s v="08/02/2023 14:17:12"/>
    <s v="UP SETTLEMENT"/>
    <s v="09/02/2023 00:00:00"/>
    <s v="08/02/2023 00:00:00"/>
    <n v="34989"/>
    <s v="08/02/2023 00:00:00"/>
    <n v="37600"/>
    <n v="2618160129"/>
    <n v="6429382"/>
    <n v="2692440"/>
    <s v=""/>
    <n v="981537107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948286526"/>
    <n v="566"/>
    <n v="604182"/>
    <s v="HOPE PSBank"/>
    <n v="566"/>
    <n v="9815371078"/>
    <n v="9815371078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86-SAIFULLAHI LADAN-5948286526--SalesOfForms:2700-PortalAccessFee:1000"/>
    <s v="0517018001-142986-SAIFULLAHI LADAN-5948286526--SalesOfForms:2700-PortalAccessFee:1000"/>
    <s v="PaymentRef=5948286526"/>
    <s v="NAME:=SAIFULLAHI LADAN|Payment Ref:=5948286526|Description:=0517018001-142986-SAIFULLAHI LADAN-5948286526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14169601"/>
    <s v="BILLS PAYMENT"/>
    <s v="08/02/2023 12:19:41"/>
    <s v="UP SETTLEMENT"/>
    <s v="09/02/2023 00:00:00"/>
    <s v="08/02/2023 00:00:00"/>
    <n v="34988"/>
    <s v="08/02/2023 00:00:00"/>
    <n v="132827"/>
    <n v="2617811088"/>
    <n v="9746876"/>
    <n v="1001422"/>
    <n v="25529452"/>
    <n v="9814169601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1176013560"/>
    <n v="566"/>
    <n v="132827"/>
    <s v="UNITED BANK FOR AFRICA PLC"/>
    <n v="566"/>
    <n v="9814169601"/>
    <n v="9814169601"/>
    <s v="MAST"/>
    <s v="519911******2499"/>
    <s v="2142784619"/>
    <s v=""/>
    <s v="UB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971- HUSSAINI ASHAFA-1176013560--SalesOfForms:2700-PortalAccessFee:1000"/>
    <s v="0517018001-142971- HUSSAINI ASHAFA-1176013560--SalesOfForms:2700-PortalAccessFee:1000"/>
    <s v="PAYMENTREFERENCE=1176013560"/>
    <s v="NAME:= HUSSAINI ASHAFA|Payment Ref:=1176013560|Description:=0517018001-142971- HUSSAINI ASHAFA-117601356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8872117"/>
    <s v="BILLS PAYMENT"/>
    <s v="08/02/2023 19:35:38"/>
    <s v="UP SETTLEMENT"/>
    <s v="09/02/2023 00:00:00"/>
    <s v="08/02/2023 00:00:00"/>
    <n v="34991"/>
    <s v="08/02/2023 00:00:00"/>
    <s v="UNI000"/>
    <n v="2618576657"/>
    <n v="2152492"/>
    <n v="1001481"/>
    <n v="25532768"/>
    <n v="9818872117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1974153043"/>
    <n v="566"/>
    <n v="19286"/>
    <s v="STANBIC IBTC"/>
    <n v="566"/>
    <n v="9818872117"/>
    <n v="9818872117"/>
    <s v="MAST"/>
    <s v="519899******4105"/>
    <s v="0017862089"/>
    <s v=""/>
    <s v="IB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STANBIC IBT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001-HILLARY LEONARD-1974153043--SalesOfForms:2700-PortalAccessFee:1000"/>
    <s v="0517018001-143001-HILLARY LEONARD-1974153043--SalesOfForms:2700-PortalAccessFee:1000"/>
    <s v="PAYMENTREFERENCE=1974153043"/>
    <s v="NAME:=HILLARY LEONARD|Payment Ref:=1974153043|Description:=0517018001-143001-HILLARY LEONARD-197415304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3383664"/>
    <s v="BILLS PAYMENT"/>
    <s v="08/02/2023 11:04:34"/>
    <s v="UP SETTLEMENT"/>
    <s v="09/02/2023 00:00:00"/>
    <s v="08/02/2023 00:00:00"/>
    <n v="34987"/>
    <s v="08/02/2023 00:00:00"/>
    <s v="UNI000"/>
    <n v="2617749478"/>
    <n v="9637773"/>
    <n v="1001410"/>
    <n v="25528704"/>
    <n v="9813383664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2672014611"/>
    <n v="566"/>
    <n v="97450"/>
    <s v="STANBIC IBTC"/>
    <n v="566"/>
    <n v="9813383664"/>
    <n v="9813383664"/>
    <s v="MAST"/>
    <s v="519899******4105"/>
    <s v="0017862089"/>
    <s v=""/>
    <s v="IB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STANBIC IBT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958-YUSUF TAOFEEQ -2672014611--SalesOfForms:2700-PortalAccessFee:1000"/>
    <s v="0517018001-142958-YUSUF TAOFEEQ -2672014611--SalesOfForms:2700-PortalAccessFee:1000"/>
    <s v="PAYMENTREFERENCE=2672014611"/>
    <s v="NAME:=YUSUF TAOFEEQ |Payment Ref:=2672014611|Description:=0517018001-142958-YUSUF TAOFEEQ -267201461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4279825"/>
    <s v="BILLS PAYMENT"/>
    <s v="08/02/2023 12:29:50"/>
    <s v="UP SETTLEMENT"/>
    <s v="09/02/2023 00:00:00"/>
    <s v="08/02/2023 00:00:00"/>
    <n v="34988"/>
    <s v="08/02/2023 00:00:00"/>
    <n v="134458"/>
    <n v="2617825562"/>
    <n v="9261439"/>
    <n v="1001424"/>
    <n v="25529588"/>
    <n v="9814279825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1745611403"/>
    <n v="566"/>
    <n v="134458"/>
    <s v="UNITED BANK FOR AFRICA PLC"/>
    <n v="566"/>
    <n v="9814279825"/>
    <n v="9814279825"/>
    <s v="MAST"/>
    <s v="519911******2499"/>
    <s v="2142784619"/>
    <s v=""/>
    <s v="UB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2974-IBRAHIM RABIU-1745611403--SalesOfForms:2700-PortalAccessFee:1000"/>
    <s v="0517018001-142974-IBRAHIM RABIU-1745611403--SalesOfForms:2700-PortalAccessFee:1000"/>
    <s v="PAYMENTREFERENCE=1745611403"/>
    <s v="NAME:=IBRAHIM RABIU|Payment Ref:=1745611403|Description:=0517018001-142974-IBRAHIM RABIU-174561140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1174953"/>
    <s v="AIR TIME TOPUP"/>
    <s v="08/02/2023 00:26:34"/>
    <s v="UP SETTLEMENT"/>
    <s v="09/02/2023 00:00:00"/>
    <s v="08/02/2023 00:00:00"/>
    <n v="34982"/>
    <s v="08/02/2023 00:00:00"/>
    <n v="864044"/>
    <n v="2617399592"/>
    <n v="2818458"/>
    <n v="2692440"/>
    <s v=""/>
    <n v="981117495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84144365"/>
    <n v="566"/>
    <n v="206698"/>
    <s v="HOPE PSBank"/>
    <n v="566"/>
    <n v="9811174953"/>
    <n v="9811174953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39-ZAHARADEN UMAR-1284144365--SalesOfForms:2700-PortalAccessFee:1000"/>
    <s v="0517018001-142939-ZAHARADEN UMAR-1284144365--SalesOfForms:2700-PortalAccessFee:1000"/>
    <s v="PaymentRef=1284144365"/>
    <s v="NAME:=ZAHARADEN UMAR|Payment Ref:=1284144365|Description:=0517018001-142939-ZAHARADEN UMAR-128414436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1284871"/>
    <s v="AIR TIME TOPUP"/>
    <s v="08/02/2023 03:49:29"/>
    <s v="UP SETTLEMENT"/>
    <s v="09/02/2023 00:00:00"/>
    <s v="08/02/2023 00:00:00"/>
    <n v="34982"/>
    <s v="08/02/2023 00:00:00"/>
    <n v="807774"/>
    <n v="2617399783"/>
    <n v="2818458"/>
    <n v="2692440"/>
    <s v=""/>
    <n v="981128487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542631505"/>
    <n v="566"/>
    <n v="393252"/>
    <s v="HOPE PSBank"/>
    <n v="566"/>
    <n v="9811284871"/>
    <n v="9811284871"/>
    <s v="PAYA"/>
    <s v="980002******1185"/>
    <s v="1130020633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41-ADEBISI KABIRU OLAYINKA-1542631505--SalesOfForms:2700-PortalAccessFee:1000"/>
    <s v="0517018001-142941-ADEBISI KABIRU OLAYINKA-1542631505--SalesOfForms:2700-PortalAccessFee:1000"/>
    <s v="PaymentRef=1542631505"/>
    <s v="NAME:=ADEBISI KABIRU OLAYINKA|Payment Ref:=1542631505|Description:=0517018001-142941-ADEBISI KABIRU OLAYINKA-154263150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2632619"/>
    <s v="AIR TIME TOPUP"/>
    <s v="08/02/2023 09:49:38"/>
    <s v="UP SETTLEMENT"/>
    <s v="09/02/2023 00:00:00"/>
    <s v="08/02/2023 00:00:00"/>
    <n v="34984"/>
    <s v="08/02/2023 00:00:00"/>
    <n v="23647"/>
    <n v="2617569764"/>
    <n v="9746876"/>
    <n v="2692440"/>
    <s v=""/>
    <n v="981263261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202704373"/>
    <n v="566"/>
    <n v="496128"/>
    <s v="HOPE PSBank"/>
    <n v="566"/>
    <n v="9812632619"/>
    <n v="9812632619"/>
    <s v="PAYA"/>
    <s v="980002******8364"/>
    <s v="113000970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43-CHARLES VICTORIA-2202704373--SalesOfForms:2700-PortalAccessFee:1000"/>
    <s v="0517018001-142943-CHARLES VICTORIA-2202704373--SalesOfForms:2700-PortalAccessFee:1000"/>
    <s v="PaymentRef=2202704373"/>
    <s v="NAME:=CHARLES VICTORIA|Payment Ref:=2202704373|Description:=0517018001-142943-CHARLES VICTORIA-220270437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1172273"/>
    <s v="AIR TIME TOPUP"/>
    <s v="08/02/2023 00:23:03"/>
    <s v="UP SETTLEMENT"/>
    <s v="09/02/2023 00:00:00"/>
    <s v="08/02/2023 00:00:00"/>
    <n v="34982"/>
    <s v="08/02/2023 00:00:00"/>
    <n v="550542"/>
    <n v="2617399584"/>
    <n v="2818458"/>
    <n v="2692440"/>
    <s v=""/>
    <n v="981117227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7726550141"/>
    <n v="566"/>
    <n v="202879"/>
    <s v="HOPE PSBank"/>
    <n v="566"/>
    <n v="9811172273"/>
    <n v="9811172273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38-NASIRU MUHAMMAD-7726550141--SalesOfForms:2700-PortalAccessFee:1000"/>
    <s v="0517018001-142938-NASIRU MUHAMMAD-7726550141--SalesOfForms:2700-PortalAccessFee:1000"/>
    <s v="PaymentRef=7726550141"/>
    <s v="NAME:=NASIRU MUHAMMAD|Payment Ref:=7726550141|Description:=0517018001-142938-NASIRU MUHAMMAD-772655014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4813847"/>
    <s v="AIR TIME TOPUP"/>
    <s v="08/02/2023 13:21:22"/>
    <s v="UP SETTLEMENT"/>
    <s v="09/02/2023 00:00:00"/>
    <s v="08/02/2023 00:00:00"/>
    <n v="34989"/>
    <s v="08/02/2023 00:00:00"/>
    <n v="755564"/>
    <n v="2618078551"/>
    <n v="6429382"/>
    <n v="2692440"/>
    <s v=""/>
    <n v="981481384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89341382"/>
    <n v="566"/>
    <n v="186598"/>
    <s v="HOPE PSBank"/>
    <n v="566"/>
    <n v="9814813847"/>
    <n v="9814813847"/>
    <s v="PAYA"/>
    <s v="980002******8446"/>
    <s v="11300051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82-BASHIR HAUWAU YAHAYA-1689341382--SalesOfForms:2700-PortalAccessFee:1000"/>
    <s v="0517018001-142982-BASHIR HAUWAU YAHAYA-1689341382--SalesOfForms:2700-PortalAccessFee:1000"/>
    <s v="PaymentRef=1689341382"/>
    <s v="NAME:=BASHIR HAUWAU YAHAYA|Payment Ref:=1689341382|Description:=0517018001-142982-BASHIR HAUWAU YAHAYA-168934138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3495319"/>
    <s v="AIR TIME TOPUP"/>
    <s v="08/02/2023 11:14:50"/>
    <s v="UP SETTLEMENT"/>
    <s v="09/02/2023 00:00:00"/>
    <s v="08/02/2023 00:00:00"/>
    <n v="34987"/>
    <s v="08/02/2023 00:00:00"/>
    <n v="490857"/>
    <n v="2617769066"/>
    <n v="9637773"/>
    <n v="2692440"/>
    <s v=""/>
    <n v="981349531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18607957"/>
    <n v="566"/>
    <n v="182772"/>
    <s v="HOPE PSBank"/>
    <n v="566"/>
    <n v="9813495319"/>
    <n v="9813495319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46-ABDULLAHI  UMAR-1618607957--SalesOfForms:2700-PortalAccessFee:1000"/>
    <s v="0517018001-142946-ABDULLAHI  UMAR-1618607957--SalesOfForms:2700-PortalAccessFee:1000"/>
    <s v="PaymentRef=1618607957"/>
    <s v="NAME:=ABDULLAHI  UMAR|Payment Ref:=1618607957|Description:=0517018001-142946-ABDULLAHI  UMAR-161860795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6309358"/>
    <s v="AIR TIME TOPUP"/>
    <s v="08/02/2023 15:44:02"/>
    <s v="UP SETTLEMENT"/>
    <s v="09/02/2023 00:00:00"/>
    <s v="08/02/2023 00:00:00"/>
    <n v="34989"/>
    <s v="08/02/2023 00:00:00"/>
    <n v="20791"/>
    <n v="2618227883"/>
    <n v="6429382"/>
    <n v="2692440"/>
    <s v=""/>
    <n v="981630935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44935771"/>
    <n v="566"/>
    <n v="334212"/>
    <s v="HOPE PSBank"/>
    <n v="566"/>
    <n v="9816309358"/>
    <n v="9816309358"/>
    <s v="PAYA"/>
    <s v="980002******8364"/>
    <s v="113000970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91-ALIYU RABI KARDI-1744935771--SalesOfForms:2700-PortalAccessFee:1000"/>
    <s v="0517018001-142991-ALIYU RABI KARDI-1744935771--SalesOfForms:2700-PortalAccessFee:1000"/>
    <s v="PaymentRef=1744935771"/>
    <s v="NAME:=ALIYU RABI KARDI|Payment Ref:=1744935771|Description:=0517018001-142991-ALIYU RABI KARDI-174493577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1657621"/>
    <s v="AIR TIME TOPUP"/>
    <s v="08/02/2023 08:02:37"/>
    <s v="UP SETTLEMENT"/>
    <s v="09/02/2023 00:00:00"/>
    <s v="08/02/2023 00:00:00"/>
    <n v="34983"/>
    <s v="08/02/2023 00:00:00"/>
    <n v="667159"/>
    <n v="2617425936"/>
    <n v="9849411"/>
    <n v="2692440"/>
    <s v=""/>
    <n v="981165762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680478782"/>
    <n v="566"/>
    <n v="771329"/>
    <s v="HOPE PSBank"/>
    <n v="566"/>
    <n v="9811657621"/>
    <n v="9811657621"/>
    <s v="PAYA"/>
    <s v="980002******4244"/>
    <s v="113003855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923-EHIODA PATIENCE FAITH-3680478782--SalesOfForms:2700-PortalAccessFee:1000"/>
    <s v="0517018001-142923-EHIODA PATIENCE FAITH-3680478782--SalesOfForms:2700-PortalAccessFee:1000"/>
    <s v="PaymentRef=3680478782"/>
    <s v="NAME:=EHIODA PATIENCE FAITH|Payment Ref:=3680478782|Description:=0517018001-142923-EHIODA PATIENCE FAITH-368047878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13919313"/>
    <s v="BILLS PAYMENT"/>
    <s v="08/02/2023 11:56:03"/>
    <s v="UP SETTLEMENT"/>
    <s v="09/02/2023 00:00:00"/>
    <s v="08/02/2023 00:00:00"/>
    <n v="34988"/>
    <s v="08/02/2023 00:00:00"/>
    <n v="560314"/>
    <n v="2617848995"/>
    <n v="9746876"/>
    <n v="2692440"/>
    <s v=""/>
    <n v="98139193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74442823"/>
    <n v="566"/>
    <n v="516214"/>
    <s v="HOPE PSBank"/>
    <n v="566"/>
    <n v="9813919313"/>
    <n v="9813919313"/>
    <s v="PAYA"/>
    <s v="980002******2568"/>
    <s v="1130006189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1613341FAUShehu Mu'awiya-11874442823Acceptance Fee"/>
    <s v="0517019001-202211613341FAUShehu Mu'awiya-11874442823Acceptance Fee"/>
    <s v="PaymentRef=11874442823"/>
    <s v="NAME:=|Payment Ref:=11874442823|Description:=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815503551"/>
    <s v="BILLS PAYMENT"/>
    <s v="08/02/2023 14:30:00"/>
    <s v="UP SETTLEMENT"/>
    <s v="09/02/2023 00:00:00"/>
    <s v="08/02/2023 00:00:00"/>
    <n v="34989"/>
    <s v="08/02/2023 00:00:00"/>
    <n v="702783"/>
    <n v="2618135376"/>
    <n v="6429382"/>
    <n v="1001457"/>
    <n v="25530831"/>
    <n v="981550355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47091551"/>
    <n v="566"/>
    <n v="702783"/>
    <s v="UNITED BANK FOR AFRICA PLC"/>
    <n v="566"/>
    <n v="9815503551"/>
    <n v="9815503551"/>
    <s v="VISA"/>
    <s v="492069******5186"/>
    <s v="2081898529"/>
    <s v=""/>
    <s v="UBHO"/>
    <n v="8107.5"/>
    <n v="8000"/>
    <n v="7000"/>
    <n v="350"/>
    <n v="6650"/>
    <n v="1170.4000000000001"/>
    <n v="5320"/>
    <n v="159.6"/>
    <n v="250"/>
    <n v="81.25"/>
    <n v="1000"/>
    <m/>
    <n v="18.75"/>
    <s v=""/>
    <s v=""/>
    <s v=""/>
    <s v=""/>
    <n v="566"/>
    <n v="566"/>
    <n v="8107.5"/>
    <n v="0.5"/>
    <n v="0"/>
    <n v="0.5"/>
    <n v="0.04"/>
    <n v="0"/>
    <n v="8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8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PGS2120201020-Hafsat  GARBA Ilah -11147091551-PortalAccessFee:1000-RegFee:7000"/>
    <s v="0517021001-PGS2120201020-Hafsat  GARBA Ilah -11147091551-PortalAccessFee:1000-RegFee:7000"/>
    <s v="HEAD1=11147091551"/>
    <s v="NAME:=Hafsat  GARBA Ilah |Payment Ref:=11147091551|Description:=0517021001-PGS2120201020-Hafsat  GARBA Ilah -11147091551-PortalAccessFee:1000-RegFee:7000"/>
    <s v="GENERAL"/>
    <s v=""/>
    <s v=""/>
    <s v=""/>
    <s v=""/>
    <s v=""/>
    <s v=""/>
    <s v=""/>
    <s v=""/>
    <s v=""/>
    <n v="8107.5"/>
    <n v="0"/>
    <n v="0"/>
    <s v=""/>
    <s v="N"/>
    <s v=""/>
    <n v="0"/>
  </r>
  <r>
    <n v="9814409033"/>
    <s v="BILLS PAYMENT"/>
    <s v="08/02/2023 12:41:43"/>
    <s v="UP SETTLEMENT"/>
    <s v="09/02/2023 00:00:00"/>
    <s v="08/02/2023 00:00:00"/>
    <n v="34988"/>
    <s v="08/02/2023 00:00:00"/>
    <n v="881454"/>
    <n v="2617838606"/>
    <n v="5104507"/>
    <n v="1001431"/>
    <n v="25529710"/>
    <n v="981440903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4359314"/>
    <n v="566"/>
    <n v="881454"/>
    <s v="UNITED BANK FOR AFRICA PLC"/>
    <n v="566"/>
    <n v="9814409033"/>
    <n v="9814409033"/>
    <s v="VISA"/>
    <s v="492069******5186"/>
    <s v="2081898529"/>
    <s v=""/>
    <s v="UBHO"/>
    <n v="8457.5"/>
    <n v="8350"/>
    <n v="8350"/>
    <n v="350"/>
    <n v="8000"/>
    <n v="1408.0000000000002"/>
    <n v="6400"/>
    <n v="192"/>
    <n v="250"/>
    <n v="81.25"/>
    <m/>
    <m/>
    <n v="18.75"/>
    <s v=""/>
    <s v=""/>
    <s v=""/>
    <s v=""/>
    <n v="566"/>
    <n v="566"/>
    <n v="8457.5"/>
    <n v="0.5"/>
    <n v="0"/>
    <n v="0.5"/>
    <n v="0.04"/>
    <n v="0"/>
    <n v="845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8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803498722-Balkisu ISA Mohammed-11104359314-RegFee:8350"/>
    <s v="0517021001-E0803498722-Balkisu ISA Mohammed-11104359314-RegFee:8350"/>
    <s v="HEAD1=11104359314"/>
    <s v="NAME:=Balkisu ISA Mohammed|Payment Ref:=11104359314|Description:=0517021001-E0803498722-Balkisu ISA Mohammed-11104359314-RegFee:8350"/>
    <s v="GENERAL"/>
    <s v=""/>
    <s v=""/>
    <s v=""/>
    <s v=""/>
    <s v=""/>
    <s v=""/>
    <s v=""/>
    <s v=""/>
    <s v=""/>
    <n v="8457.5"/>
    <n v="0"/>
    <n v="0"/>
    <s v=""/>
    <s v="N"/>
    <s v=""/>
    <n v="0"/>
  </r>
  <r>
    <n v="9814709785"/>
    <s v="BILLS PAYMENT"/>
    <s v="08/02/2023 13:11:10"/>
    <s v="UP SETTLEMENT"/>
    <s v="09/02/2023 00:00:00"/>
    <s v="08/02/2023 00:00:00"/>
    <n v="34989"/>
    <s v="08/02/2023 00:00:00"/>
    <n v="112474"/>
    <n v="2618014955"/>
    <n v="6429382"/>
    <n v="1001444"/>
    <n v="25530040"/>
    <n v="9814709785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32073245"/>
    <n v="566"/>
    <n v="112474"/>
    <s v="UNITED BANK FOR AFRICA PLC"/>
    <n v="566"/>
    <n v="9814709785"/>
    <n v="9814709785"/>
    <s v="VISA"/>
    <s v="492069******5186"/>
    <s v="2081898529"/>
    <s v=""/>
    <s v="UBHO"/>
    <n v="8457.5"/>
    <n v="8350"/>
    <n v="7350"/>
    <n v="350"/>
    <n v="7000"/>
    <n v="1232.0000000000002"/>
    <n v="5600"/>
    <n v="168"/>
    <n v="250"/>
    <n v="81.25"/>
    <n v="1000"/>
    <m/>
    <n v="18.75"/>
    <s v=""/>
    <s v=""/>
    <s v=""/>
    <s v=""/>
    <n v="566"/>
    <n v="566"/>
    <n v="8457.5"/>
    <n v="0.5"/>
    <n v="0"/>
    <n v="0.5"/>
    <n v="0.04"/>
    <n v="0"/>
    <n v="845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8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PGS2120201002-MARYAM  ABUBAKAR KASARAWA-11132073245-PortalAccessFee:1000-RegFee:7350"/>
    <s v="0517021001-PGS2120201002-MARYAM  ABUBAKAR KASARAWA-11132073245-PortalAccessFee:1000-RegFee:7350"/>
    <s v="HEAD1=11132073245"/>
    <s v="NAME:=MARYAM  ABUBAKAR KASARAWA|Payment Ref:=11132073245|Description:=0517021001-PGS2120201002-MARYAM  ABUBAKAR KASARAWA-11132073245-PortalAccessFee:1000-RegFee:7350"/>
    <s v="GENERAL"/>
    <s v=""/>
    <s v=""/>
    <s v=""/>
    <s v=""/>
    <s v=""/>
    <s v=""/>
    <s v=""/>
    <s v=""/>
    <s v=""/>
    <n v="8457.5"/>
    <n v="0"/>
    <n v="0"/>
    <s v=""/>
    <s v="N"/>
    <s v=""/>
    <n v="0"/>
  </r>
  <r>
    <n v="9814665745"/>
    <s v="BILLS PAYMENT"/>
    <s v="08/02/2023 13:06:52"/>
    <s v="UP SETTLEMENT"/>
    <s v="09/02/2023 00:00:00"/>
    <s v="08/02/2023 00:00:00"/>
    <n v="34989"/>
    <s v="08/02/2023 00:00:00"/>
    <n v="927363"/>
    <n v="2618078038"/>
    <n v="6429382"/>
    <n v="2692440"/>
    <s v=""/>
    <n v="98146657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9592758"/>
    <n v="566"/>
    <n v="80490"/>
    <s v="HOPE PSBank"/>
    <n v="566"/>
    <n v="9814665745"/>
    <n v="9814665745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57-Abubakar Abdullahi -1110149592758-PortalAccessFee:1000-AccreditationFee:5000-Reg"/>
    <s v="0517021001-19125057-Abubakar Abdullahi -1110149592758-PortalAccessFee:1000-AccreditationFee:5000-Reg"/>
    <s v="PaymentRef=1110149592758"/>
    <s v="NAME:=Abubakar Abdullahi |Payment Ref:=1110149592758|Description:=0517021001-19125057-Abubakar Abdullahi -1110149592758-PortalAccessFee:1000-AccreditationFee:5000-Reg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16571860"/>
    <s v="BILLS PAYMENT"/>
    <s v="08/02/2023 16:08:24"/>
    <s v="UP SETTLEMENT"/>
    <s v="09/02/2023 00:00:00"/>
    <s v="08/02/2023 00:00:00"/>
    <n v="34989"/>
    <s v="08/02/2023 00:00:00"/>
    <n v="162990"/>
    <n v="2618248040"/>
    <n v="6429382"/>
    <n v="1001469"/>
    <n v="25531712"/>
    <n v="981657186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8042744"/>
    <n v="566"/>
    <n v="162990"/>
    <s v="UNITED BANK FOR AFRICA PLC"/>
    <n v="566"/>
    <n v="9816571860"/>
    <n v="9816571860"/>
    <s v="MAST"/>
    <s v="519911******2980"/>
    <s v="2216396924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9038-Abdulnasir Labaran -1110128042744-PortalAccessFee:1000-AccreditationFee:5000-Reg"/>
    <s v="0517021001-20119038-Abdulnasir Labaran -1110128042744-PortalAccessFee:1000-AccreditationFee:5000-Reg"/>
    <s v="HEAD1=1110128042744"/>
    <s v="NAME:=Abdulnasir Labaran |Payment Ref:=1110128042744|Description:=0517021001-20119038-Abdulnasir Labaran -1110128042744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2148224"/>
    <s v="BILLS PAYMENT"/>
    <s v="08/02/2023 08:59:27"/>
    <s v="UP SETTLEMENT"/>
    <s v="09/02/2023 00:00:00"/>
    <s v="08/02/2023 00:00:00"/>
    <n v="34984"/>
    <s v="08/02/2023 00:00:00"/>
    <n v="85881"/>
    <n v="2617510207"/>
    <n v="8153446"/>
    <n v="1001405"/>
    <n v="25527705"/>
    <n v="981214822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1363543"/>
    <n v="566"/>
    <n v="85881"/>
    <s v="UNITED BANK FOR AFRICA PLC"/>
    <n v="566"/>
    <n v="9812148224"/>
    <n v="9812148224"/>
    <s v="MAST"/>
    <s v="519911******3301"/>
    <s v="2182521278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7032-Abubakar Muhammad -1110151363543-PortalAccessFee:1000-AccreditationFee:5000-RegF"/>
    <s v="0517021001-19117032-Abubakar Muhammad -1110151363543-PortalAccessFee:1000-AccreditationFee:5000-RegF"/>
    <s v="HEAD1=1110151363543"/>
    <s v="NAME:=Abubakar Muhammad |Payment Ref:=1110151363543|Description:=0517021001-19117032-Abubakar Muhammad -111015136354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574644"/>
    <s v="BILLS PAYMENT"/>
    <s v="08/02/2023 11:22:11"/>
    <s v="UP SETTLEMENT"/>
    <s v="09/02/2023 00:00:00"/>
    <s v="08/02/2023 00:00:00"/>
    <n v="34987"/>
    <s v="08/02/2023 00:00:00"/>
    <n v="898028"/>
    <n v="2617756520"/>
    <n v="5601676"/>
    <n v="1001412"/>
    <n v="25528875"/>
    <n v="981357464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6552645"/>
    <n v="566"/>
    <n v="9629"/>
    <s v="GTBANK PLC"/>
    <n v="566"/>
    <n v="9813574644"/>
    <n v="9813574644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1026-Alhaji Abubakar Abubaka-1110156552645-PortalAccessFee:1000-AccreditationFee:5000"/>
    <s v="0517021001-20131026-Alhaji Abubakar Abubaka-1110156552645-PortalAccessFee:1000-AccreditationFee:5000"/>
    <s v="HEAD1=1110156552645"/>
    <s v="NAME:=Alhaji Abubakar Abubaka|Payment Ref:=1110156552645|Description:=0517021001-20131026-Alhaji Abubakar Abubaka-1110156552645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722941"/>
    <s v="BILLS PAYMENT"/>
    <s v="08/02/2023 11:36:35"/>
    <s v="UP SETTLEMENT"/>
    <s v="09/02/2023 00:00:00"/>
    <s v="08/02/2023 00:00:00"/>
    <n v="34987"/>
    <s v="08/02/2023 00:00:00"/>
    <n v="959745"/>
    <n v="2617762487"/>
    <n v="9746876"/>
    <n v="1001415"/>
    <n v="25529028"/>
    <n v="981372294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6572969"/>
    <n v="566"/>
    <n v="11103"/>
    <s v="GTBANK PLC"/>
    <n v="566"/>
    <n v="9813722941"/>
    <n v="9813722941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8081-Faruk Aliyu Rabah-1110136572969-PortalAccessFee:1000-AccreditationFee:5000-RegFe"/>
    <s v="0517021001-20118081-Faruk Aliyu Rabah-1110136572969-PortalAccessFee:1000-AccreditationFee:5000-RegFe"/>
    <s v="HEAD1=1110136572969"/>
    <s v="NAME:=Faruk Aliyu Rabah|Payment Ref:=1110136572969|Description:=0517021001-20118081-Faruk Aliyu Rabah-111013657296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7258268"/>
    <s v="BILLS PAYMENT"/>
    <s v="08/02/2023 17:08:54"/>
    <s v="UP SETTLEMENT"/>
    <s v="09/02/2023 00:00:00"/>
    <s v="08/02/2023 00:00:00"/>
    <n v="34990"/>
    <s v="08/02/2023 00:00:00"/>
    <n v="178871"/>
    <n v="2618390814"/>
    <n v="4678309"/>
    <n v="1001475"/>
    <n v="25532154"/>
    <n v="981725826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1061854"/>
    <n v="566"/>
    <n v="178871"/>
    <s v="UNITED BANK FOR AFRICA PLC"/>
    <n v="566"/>
    <n v="9817258268"/>
    <n v="9817258268"/>
    <s v="MAST"/>
    <s v="519911******2980"/>
    <s v="2216396924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9063-Rilwanu Bala -1110111061854-PortalAccessFee:1000-AccreditationFee:5000-RegFee:26"/>
    <s v="0517021001-20119063-Rilwanu Bala -1110111061854-PortalAccessFee:1000-AccreditationFee:5000-RegFee:26"/>
    <s v="HEAD1=1110111061854"/>
    <s v="NAME:=Rilwanu Bala |Payment Ref:=1110111061854|Description:=0517021001-20119063-Rilwanu Bala -111011106185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9897082"/>
    <s v="BILLS PAYMENT"/>
    <s v="08/02/2023 21:47:40"/>
    <s v="UP SETTLEMENT"/>
    <s v="09/02/2023 00:00:00"/>
    <s v="08/02/2023 00:00:00"/>
    <n v="34993"/>
    <s v="08/02/2023 00:00:00"/>
    <n v="309675"/>
    <n v="2618692507"/>
    <n v="6387168"/>
    <n v="1001487"/>
    <n v="25533164"/>
    <n v="981989708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5331469"/>
    <n v="566"/>
    <n v="180557"/>
    <s v="GTBANK PLC"/>
    <n v="566"/>
    <n v="9819897082"/>
    <n v="9819897082"/>
    <s v="MAST"/>
    <s v="539983******5480"/>
    <s v="2148514181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4001-Mode Dawuda -1110115331469-PortalAccessFee:1000-AccreditationFee:5000-RegFee:265"/>
    <s v="0517021001-20124001-Mode Dawuda -1110115331469-PortalAccessFee:1000-AccreditationFee:5000-RegFee:265"/>
    <s v="HEAD1=1110115331469"/>
    <s v="NAME:=Mode Dawuda |Payment Ref:=1110115331469|Description:=0517021001-20124001-Mode Dawuda -1110115331469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5730994"/>
    <s v="BILLS PAYMENT"/>
    <s v="08/02/2023 14:49:21"/>
    <s v="UP SETTLEMENT"/>
    <s v="09/02/2023 00:00:00"/>
    <s v="08/02/2023 00:00:00"/>
    <n v="34989"/>
    <s v="08/02/2023 00:00:00"/>
    <n v="708371"/>
    <n v="2618157038"/>
    <n v="6429382"/>
    <n v="1001459"/>
    <n v="25531005"/>
    <n v="981573099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9452850"/>
    <n v="566"/>
    <n v="968570"/>
    <s v="GTBANK PLC"/>
    <n v="566"/>
    <n v="9815730994"/>
    <n v="9815730994"/>
    <s v="MAST"/>
    <s v="539983******6635"/>
    <s v="2148484313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36051-WAZIRI SANI ABUBAKAR-1110129452850-PortalAccessFee:1000-AccreditationFee:5000-Re"/>
    <s v="0517021001-20236051-WAZIRI SANI ABUBAKAR-1110129452850-PortalAccessFee:1000-AccreditationFee:5000-Re"/>
    <s v="HEAD1=1110129452850"/>
    <s v="NAME:=WAZIRI SANI ABUBAKAR|Payment Ref:=1110129452850|Description:=0517021001-20236051-WAZIRI SANI ABUBAKAR-111012945285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834356231"/>
    <s v="BILLS PAYMENT"/>
    <s v="08/02/2023 06:32:58"/>
    <s v="UP SETTLEMENT"/>
    <s v="09/02/2023 00:00:00"/>
    <s v="08/02/2023 00:00:00"/>
    <s v=""/>
    <s v="08/02/2023 00:00:00"/>
    <n v="489751"/>
    <n v="56675834356231"/>
    <n v="2527556"/>
    <s v=""/>
    <s v=""/>
    <n v="67583435623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834356231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SIRUABUBAKARDAN|ReceiptID:=1110107412745|Description:=0517021001-20219021-NASIRUABUBAKARDAN-1110107412745-PortalAccessFee:1000-AccreditationFee:5000-Reg"/>
    <s v="NAME:=NASIRUABUBAKARDAN|ReceiptID:=1110107412745|Description:=0517021001-20219021-NASIRUABUBAKARDAN-1110107412745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834356231&quot;,&quot;TransId&quot;:&quot;15853277&quot;,&quot;AuthRef&quot;:&quot;489751&quot;,&quot;Date&quot;:&quot;08Feb,202306:3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865083789"/>
    <s v="BILLS PAYMENT"/>
    <s v="08/02/2023 15:04:53"/>
    <s v="UP SETTLEMENT"/>
    <s v="09/02/2023 00:00:00"/>
    <s v="08/02/2023 00:00:00"/>
    <s v=""/>
    <s v="08/02/2023 00:00:00"/>
    <n v="125106"/>
    <n v="56675865083789"/>
    <n v="8733499"/>
    <s v=""/>
    <s v=""/>
    <n v="67586508378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865083789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lahiBala|ReceiptID:=1110128033743|Description:=0517021001-17115024-AbdullahiBala-1110128033743-PortalAccessFee:1000-AccreditationFee:5000-RegFee:"/>
    <s v="NAME:=AbdullahiBala|ReceiptID:=1110128033743|Description:=0517021001-17115024-AbdullahiBala-1110128033743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865083789&quot;,&quot;TransId&quot;:&quot;15879303&quot;,&quot;AuthRef&quot;:&quot;125106&quot;,&quot;Date&quot;:&quot;08Feb,202303:0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834439107"/>
    <s v="BILLS PAYMENT"/>
    <s v="08/02/2023 06:34:10"/>
    <s v="UP SETTLEMENT"/>
    <s v="09/02/2023 00:00:00"/>
    <s v="08/02/2023 00:00:00"/>
    <s v=""/>
    <s v="08/02/2023 00:00:00"/>
    <n v="358252"/>
    <n v="56675834439107"/>
    <n v="2527556"/>
    <s v=""/>
    <s v=""/>
    <n v="67583443910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834439107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rahamanHamzaIbrahim|ReceiptID:=1110113451857|Description:=0517021001-19118035-AbdulrahamanHamzaIbrahim-1110113451857-PortalAccessFee:1000-AccreditationFee:5"/>
    <s v="NAME:=AbdulrahamanHamzaIbrahim|ReceiptID:=1110113451857|Description:=0517021001-19118035-AbdulrahamanHamzaIbrahim-1110113451857-PortalAccessFee:1000-AccreditationFee:5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834439107&quot;,&quot;TransId&quot;:&quot;15853300&quot;,&quot;AuthRef&quot;:&quot;358252&quot;,&quot;Date&quot;:&quot;08Feb,202306:34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813755976"/>
    <s v="BILLS PAYMENT"/>
    <s v="08/02/2023 11:39:52"/>
    <s v="UP SETTLEMENT"/>
    <s v="09/02/2023 00:00:00"/>
    <s v="08/02/2023 00:00:00"/>
    <n v="34987"/>
    <s v="08/02/2023 00:00:00"/>
    <n v="552484"/>
    <n v="2617769394"/>
    <n v="9746876"/>
    <n v="2692440"/>
    <s v=""/>
    <n v="98137559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492444"/>
    <n v="566"/>
    <n v="388420"/>
    <s v="HOPE PSBank"/>
    <n v="566"/>
    <n v="9813755976"/>
    <n v="9813755976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46-Bashir Muhammad -1110112492444-PortalAccessFee:1000-AccreditationFee:5000-RegFee"/>
    <s v="0517021001-20136046-Bashir Muhammad -1110112492444-PortalAccessFee:1000-AccreditationFee:5000-RegFee"/>
    <s v="PaymentRef=1110112492444"/>
    <s v="NAME:=Bashir Muhammad |Payment Ref:=1110112492444|Description:=0517021001-20136046-Bashir Muhammad -111011249244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9886548"/>
    <s v="BILLS PAYMENT"/>
    <s v="08/02/2023 21:45:22"/>
    <s v="UP SETTLEMENT"/>
    <s v="09/02/2023 00:00:00"/>
    <s v="08/02/2023 00:00:00"/>
    <n v="34993"/>
    <s v="08/02/2023 00:00:00"/>
    <n v="426044"/>
    <n v="2618693788"/>
    <n v="6387168"/>
    <n v="2692440"/>
    <s v=""/>
    <n v="98198865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541446"/>
    <n v="566"/>
    <n v="343044"/>
    <s v="HOPE PSBank"/>
    <n v="566"/>
    <n v="9819886548"/>
    <n v="9819886548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1006-Abubakar MUKHTAR Sa'Id-1110101541446-PortalAccessFee:1000-AccreditationFee:5000-"/>
    <s v="0517021001-20111006-Abubakar MUKHTAR Sa'Id-1110101541446-PortalAccessFee:1000-AccreditationFee:5000-"/>
    <s v="PaymentRef=1110101541446"/>
    <s v="NAME:=Abubakar MUKHTAR Sa'Id|Payment Ref:=1110101541446|Description:=0517021001-20111006-Abubakar MUKHTAR Sa'Id-1110101541446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706887"/>
    <s v="BILLS PAYMENT"/>
    <s v="08/02/2023 11:34:53"/>
    <s v="UP SETTLEMENT"/>
    <s v="09/02/2023 00:00:00"/>
    <s v="08/02/2023 00:00:00"/>
    <n v="34987"/>
    <s v="08/02/2023 00:00:00"/>
    <n v="980142"/>
    <n v="2617769309"/>
    <n v="9746876"/>
    <n v="2692440"/>
    <s v=""/>
    <n v="98137068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521240"/>
    <n v="566"/>
    <n v="349724"/>
    <s v="HOPE PSBank"/>
    <n v="566"/>
    <n v="9813706887"/>
    <n v="9813706887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40-Abdulrahman Sahabi Ibrahim-1110106521240-PortalAccessFee:1000-AccreditationFee:5"/>
    <s v="0517021001-20124140-Abdulrahman Sahabi Ibrahim-1110106521240-PortalAccessFee:1000-AccreditationFee:5"/>
    <s v="PaymentRef=1110106521240"/>
    <s v="NAME:=Abdulrahman Sahabi Ibrahim|Payment Ref:=1110106521240|Description:=0517021001-20124140-Abdulrahman Sahabi Ibrahim-1110106521240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848374"/>
    <s v="BILLS PAYMENT"/>
    <s v="08/02/2023 11:48:51"/>
    <s v="UP SETTLEMENT"/>
    <s v="09/02/2023 00:00:00"/>
    <s v="08/02/2023 00:00:00"/>
    <n v="34987"/>
    <s v="08/02/2023 00:00:00"/>
    <n v="201559"/>
    <n v="2617769537"/>
    <n v="9261439"/>
    <n v="2692440"/>
    <s v=""/>
    <n v="98138483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152053"/>
    <n v="566"/>
    <n v="460105"/>
    <s v="ACCESS BANK NIGERIA PLC"/>
    <n v="566"/>
    <n v="20812348374"/>
    <n v="9813848374"/>
    <s v="PAYA"/>
    <s v="904402******8831"/>
    <s v="078320893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2060-Sulaiman Hussaini Bodinga-1110115152053-PortalAccessFee:1000-AccreditationFee:50"/>
    <s v="0517021001-20132060-Sulaiman Hussaini Bodinga-1110115152053-PortalAccessFee:1000-AccreditationFee:50"/>
    <s v="PaymentRef=1110115152053"/>
    <s v="NAME:=Sulaiman Hussaini Bodinga|Payment Ref:=1110115152053|Description:=0517021001-20132060-Sulaiman Hussaini Bodinga-1110115152053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971939"/>
    <s v="BILLS PAYMENT"/>
    <s v="08/02/2023 13:36:58"/>
    <s v="UP SETTLEMENT"/>
    <s v="09/02/2023 00:00:00"/>
    <s v="08/02/2023 00:00:00"/>
    <n v="34989"/>
    <s v="08/02/2023 00:00:00"/>
    <n v="463818"/>
    <n v="2618079299"/>
    <n v="6429382"/>
    <n v="2692440"/>
    <s v=""/>
    <n v="98149719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362659"/>
    <n v="566"/>
    <n v="303403"/>
    <s v="HOPE PSBank"/>
    <n v="566"/>
    <n v="9814971939"/>
    <n v="981497193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09-Sulaiman Ahmad -1110113362659-PortalAccessFee:1000-AccreditationFee:5000-RegFee:"/>
    <s v="0517021001-20133009-Sulaiman Ahmad -1110113362659-PortalAccessFee:1000-AccreditationFee:5000-RegFee:"/>
    <s v="PaymentRef=1110113362659"/>
    <s v="NAME:=Sulaiman Ahmad |Payment Ref:=1110113362659|Description:=0517021001-20133009-Sulaiman Ahmad -111011336265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9404090"/>
    <s v="BILLS PAYMENT"/>
    <s v="08/02/2023 20:29:12"/>
    <s v="UP SETTLEMENT"/>
    <s v="09/02/2023 00:00:00"/>
    <s v="08/02/2023 00:00:00"/>
    <n v="34992"/>
    <s v="08/02/2023 00:00:00"/>
    <n v="60277"/>
    <n v="2618649597"/>
    <n v="6713322"/>
    <n v="2692440"/>
    <s v=""/>
    <n v="98194040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8273550"/>
    <n v="566"/>
    <n v="897155"/>
    <s v="HOPE PSBank"/>
    <n v="566"/>
    <n v="9819404090"/>
    <n v="9819404090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72-Amina SABO Yabo-1110108273550-PortalAccessFee:1000-AccreditationFee:5000-RegFee:"/>
    <s v="0517021001-17136072-Amina SABO Yabo-1110108273550-PortalAccessFee:1000-AccreditationFee:5000-RegFee:"/>
    <s v="PaymentRef=1110108273550"/>
    <s v="NAME:=Amina SABO Yabo|Payment Ref:=1110108273550|Description:=0517021001-17136072-Amina SABO Yabo-11101082735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8139001"/>
    <s v="BILLS PAYMENT"/>
    <s v="08/02/2023 18:29:07"/>
    <s v="UP SETTLEMENT"/>
    <s v="09/02/2023 00:00:00"/>
    <s v="08/02/2023 00:00:00"/>
    <n v="34991"/>
    <s v="08/02/2023 00:00:00"/>
    <n v="393999"/>
    <n v="2618531904"/>
    <n v="5336865"/>
    <n v="2692440"/>
    <s v=""/>
    <n v="98181390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341963"/>
    <n v="566"/>
    <n v="820679"/>
    <s v="ACCESS BANK NIGERIA PLC"/>
    <n v="566"/>
    <n v="20812339001"/>
    <n v="9818139001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165-Awwal Nasiru -1110113341963-PortalAccessFee:1000-AccreditationFee:5000-RegFee:26"/>
    <s v="0517021001-19136165-Awwal Nasiru -1110113341963-PortalAccessFee:1000-AccreditationFee:5000-RegFee:26"/>
    <s v="PaymentRef=1110113341963"/>
    <s v="NAME:=Awwal Nasiru |Payment Ref:=1110113341963|Description:=0517021001-19136165-Awwal Nasiru -111011334196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582934"/>
    <s v="BILLS PAYMENT"/>
    <s v="08/02/2023 12:58:26"/>
    <s v="UP SETTLEMENT"/>
    <s v="09/02/2023 00:00:00"/>
    <s v="08/02/2023 00:00:00"/>
    <n v="34989"/>
    <s v="08/02/2023 00:00:00"/>
    <n v="26135"/>
    <n v="2618077641"/>
    <n v="6429382"/>
    <n v="2692440"/>
    <s v=""/>
    <n v="98145829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452153"/>
    <n v="566"/>
    <n v="17030"/>
    <s v="HOPE PSBank"/>
    <n v="566"/>
    <n v="9814582934"/>
    <n v="9814582934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2025-Hudu Ahmad -1110155452153-PortalAccessFee:1000-AccreditationFee:5000-RegFee:2650"/>
    <s v="0517021001-19112025-Hudu Ahmad -1110155452153-PortalAccessFee:1000-AccreditationFee:5000-RegFee:2650"/>
    <s v="PaymentRef=1110155452153"/>
    <s v="NAME:=Hudu Ahmad |Payment Ref:=1110155452153|Description:=0517021001-19112025-Hudu Ahmad -1110155452153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726238"/>
    <s v="BILLS PAYMENT"/>
    <s v="08/02/2023 13:12:50"/>
    <s v="UP SETTLEMENT"/>
    <s v="09/02/2023 00:00:00"/>
    <s v="08/02/2023 00:00:00"/>
    <n v="34989"/>
    <s v="08/02/2023 00:00:00"/>
    <n v="979077"/>
    <n v="2618078229"/>
    <n v="6429382"/>
    <n v="2692440"/>
    <s v=""/>
    <n v="98147262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2003240"/>
    <n v="566"/>
    <n v="124238"/>
    <s v="HOPE PSBank"/>
    <n v="566"/>
    <n v="9814726238"/>
    <n v="9814726238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87-Naja'Atu Muhammad -1110102003240-PortalAccessFee:1000-AccreditationFee:5000-RegF"/>
    <s v="0517021001-20136187-Naja'Atu Muhammad -1110102003240-PortalAccessFee:1000-AccreditationFee:5000-RegF"/>
    <s v="PaymentRef=1110102003240"/>
    <s v="NAME:=Naja'Atu Muhammad |Payment Ref:=1110102003240|Description:=0517021001-20136187-Naja'Atu Muhammad -111010200324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857991"/>
    <s v="BILLS PAYMENT"/>
    <s v="08/02/2023 13:25:44"/>
    <s v="UP SETTLEMENT"/>
    <s v="09/02/2023 00:00:00"/>
    <s v="08/02/2023 00:00:00"/>
    <n v="34989"/>
    <s v="08/02/2023 00:00:00"/>
    <n v="233263"/>
    <n v="2618078677"/>
    <n v="6429382"/>
    <n v="2692440"/>
    <s v=""/>
    <n v="98148579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7532855"/>
    <n v="566"/>
    <n v="218257"/>
    <s v="ACCESS BANK NIGERIA PLC"/>
    <n v="566"/>
    <n v="20812357991"/>
    <n v="9814857991"/>
    <s v="PAYA"/>
    <s v="904402******8831"/>
    <s v="078320893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6115028-Huzaifa Abdullahi -1110137532855-PortalAccessFee:1000-AccreditationFee:5000-RegF"/>
    <s v="0517021001-16115028-Huzaifa Abdullahi -1110137532855-PortalAccessFee:1000-AccreditationFee:5000-RegF"/>
    <s v="PaymentRef=1110137532855"/>
    <s v="NAME:=Huzaifa Abdullahi |Payment Ref:=1110137532855|Description:=0517021001-16115028-Huzaifa Abdullahi -111013753285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166951"/>
    <s v="BILLS PAYMENT"/>
    <s v="08/02/2023 12:19:24"/>
    <s v="UP SETTLEMENT"/>
    <s v="09/02/2023 00:00:00"/>
    <s v="08/02/2023 00:00:00"/>
    <n v="34988"/>
    <s v="08/02/2023 00:00:00"/>
    <n v="522684"/>
    <n v="2617850220"/>
    <n v="9746876"/>
    <n v="2692440"/>
    <s v=""/>
    <n v="98141669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6593649"/>
    <n v="566"/>
    <n v="699301"/>
    <s v="HOPE PSBank"/>
    <n v="566"/>
    <n v="9814166951"/>
    <n v="9814166951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57-Aminat Shehu Alhaji-1110156593649-PortalAccessFee:1000-AccreditationFee:5000-Reg"/>
    <s v="0517021001-20131057-Aminat Shehu Alhaji-1110156593649-PortalAccessFee:1000-AccreditationFee:5000-Reg"/>
    <s v="PaymentRef=1110156593649"/>
    <s v="NAME:=Aminat Shehu Alhaji|Payment Ref:=1110156593649|Description:=0517021001-20131057-Aminat Shehu Alhaji-111015659364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994958"/>
    <s v="BILLS PAYMENT"/>
    <s v="08/02/2023 12:03:18"/>
    <s v="UP SETTLEMENT"/>
    <s v="09/02/2023 00:00:00"/>
    <s v="08/02/2023 00:00:00"/>
    <n v="34988"/>
    <s v="08/02/2023 00:00:00"/>
    <n v="557424"/>
    <n v="2617849405"/>
    <n v="9746876"/>
    <n v="2692440"/>
    <s v=""/>
    <n v="98139949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572144"/>
    <n v="566"/>
    <n v="572635"/>
    <s v="HOPE PSBank"/>
    <n v="566"/>
    <n v="9813994958"/>
    <n v="9813994958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38-Sagir Modi -1110130572144-PortalAccessFee:1000-AccreditationFee:5000-RegFee:2650"/>
    <s v="0517021001-19134138-Sagir Modi -1110130572144-PortalAccessFee:1000-AccreditationFee:5000-RegFee:2650"/>
    <s v="PaymentRef=1110130572144"/>
    <s v="NAME:=Sagir Modi |Payment Ref:=1110130572144|Description:=0517021001-19134138-Sagir Modi -1110130572144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746810"/>
    <s v="BILLS PAYMENT"/>
    <s v="08/02/2023 11:39:02"/>
    <s v="UP SETTLEMENT"/>
    <s v="09/02/2023 00:00:00"/>
    <s v="08/02/2023 00:00:00"/>
    <n v="34987"/>
    <s v="08/02/2023 00:00:00"/>
    <n v="950769"/>
    <n v="2617769375"/>
    <n v="9746876"/>
    <n v="2692440"/>
    <s v=""/>
    <n v="98137468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373755"/>
    <n v="566"/>
    <n v="381544"/>
    <s v="HOPE PSBank"/>
    <n v="566"/>
    <n v="9813746810"/>
    <n v="9813746810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4024-Murtala Idris -1110107373755-PortalAccessFee:1000-AccreditationFee:5000-RegFee:2"/>
    <s v="0517021001-20234024-Murtala Idris -1110107373755-PortalAccessFee:1000-AccreditationFee:5000-RegFee:2"/>
    <s v="PaymentRef=1110107373755"/>
    <s v="NAME:=Murtala Idris |Payment Ref:=1110107373755|Description:=0517021001-20234024-Murtala Idris -111010737375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5754699"/>
    <s v="BILLS PAYMENT"/>
    <s v="08/02/2023 14:51:38"/>
    <s v="UP SETTLEMENT"/>
    <s v="09/02/2023 00:00:00"/>
    <s v="08/02/2023 00:00:00"/>
    <n v="34989"/>
    <s v="08/02/2023 00:00:00"/>
    <n v="996452"/>
    <n v="2618226185"/>
    <n v="6429382"/>
    <n v="2692440"/>
    <s v=""/>
    <n v="98157546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321966"/>
    <n v="566"/>
    <n v="907866"/>
    <s v="HOPE PSBank"/>
    <n v="566"/>
    <n v="9815754699"/>
    <n v="981575469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23-Mustapha Dahiru -1110112321966-PortalAccessFee:1000-AccreditationFee:5000-RegFee"/>
    <s v="0517021001-19125023-Mustapha Dahiru -1110112321966-PortalAccessFee:1000-AccreditationFee:5000-RegFee"/>
    <s v="PaymentRef=1110112321966"/>
    <s v="NAME:=Mustapha Dahiru |Payment Ref:=1110112321966|Description:=0517021001-19125023-Mustapha Dahiru -1110112321966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261949"/>
    <s v="BILLS PAYMENT"/>
    <s v="08/02/2023 12:28:14"/>
    <s v="UP SETTLEMENT"/>
    <s v="09/02/2023 00:00:00"/>
    <s v="08/02/2023 00:00:00"/>
    <n v="34988"/>
    <s v="08/02/2023 00:00:00"/>
    <n v="14606"/>
    <n v="2617850626"/>
    <n v="9261439"/>
    <n v="2692440"/>
    <s v=""/>
    <n v="98142619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051869"/>
    <n v="566"/>
    <n v="769131"/>
    <s v="HOPE PSBank"/>
    <n v="566"/>
    <n v="9814261949"/>
    <n v="981426194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087-Salisu Imran Shafi'U-1110133051869-PortalAccessFee:1000-AccreditationFee:5000-Re"/>
    <s v="0517021001-20119087-Salisu Imran Shafi'U-1110133051869-PortalAccessFee:1000-AccreditationFee:5000-Re"/>
    <s v="PaymentRef=1110133051869"/>
    <s v="NAME:=Salisu Imran Shafi'U|Payment Ref:=1110133051869|Description:=0517021001-20119087-Salisu Imran Shafi'U-1110133051869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2735138"/>
    <s v="BILLS PAYMENT"/>
    <s v="08/02/2023 10:01:07"/>
    <s v="UP SETTLEMENT"/>
    <s v="09/02/2023 00:00:00"/>
    <s v="08/02/2023 00:00:00"/>
    <n v="34985"/>
    <s v="08/02/2023 00:00:00"/>
    <n v="425148"/>
    <n v="2617688311"/>
    <n v="2307236"/>
    <n v="2692440"/>
    <s v=""/>
    <n v="98127351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592344"/>
    <n v="566"/>
    <n v="581435"/>
    <s v="HOPE PSBank"/>
    <n v="566"/>
    <n v="9812735138"/>
    <n v="9812735138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75-Zainab, Lawal, T-1110114592344-PortalAccessFee:1000-AccreditationFee:5000-RegFee"/>
    <s v="0517021001-20136075-Zainab, Lawal, T-1110114592344-PortalAccessFee:1000-AccreditationFee:5000-RegFee"/>
    <s v="PaymentRef=1110114592344"/>
    <s v="NAME:=Zainab, Lawal, T|Payment Ref:=1110114592344|Description:=0517021001-20136075-Zainab, Lawal, T-111011459234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906727"/>
    <s v="BILLS PAYMENT"/>
    <s v="08/02/2023 11:54:47"/>
    <s v="UP SETTLEMENT"/>
    <s v="09/02/2023 00:00:00"/>
    <s v="08/02/2023 00:00:00"/>
    <n v="34988"/>
    <s v="08/02/2023 00:00:00"/>
    <n v="337034"/>
    <n v="2617848929"/>
    <n v="9746876"/>
    <n v="2692440"/>
    <s v=""/>
    <n v="98139067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493941"/>
    <n v="566"/>
    <n v="506327"/>
    <s v="HOPE PSBank"/>
    <n v="566"/>
    <n v="9813906727"/>
    <n v="9813906727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28-Usman Hassan -1110111493941-PortalAccessFee:1000-AccreditationFee:5000-RegFee:26"/>
    <s v="0517021001-19136228-Usman Hassan -1110111493941-PortalAccessFee:1000-AccreditationFee:5000-RegFee:26"/>
    <s v="PaymentRef=1110111493941"/>
    <s v="NAME:=Usman Hassan |Payment Ref:=1110111493941|Description:=0517021001-19136228-Usman Hassan -111011149394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011017"/>
    <s v="BILLS PAYMENT"/>
    <s v="08/02/2023 12:04:50"/>
    <s v="UP SETTLEMENT"/>
    <s v="09/02/2023 00:00:00"/>
    <s v="08/02/2023 00:00:00"/>
    <n v="34988"/>
    <s v="08/02/2023 00:00:00"/>
    <n v="271931"/>
    <n v="2617849479"/>
    <n v="9746876"/>
    <n v="2692440"/>
    <s v=""/>
    <n v="98140110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581355"/>
    <n v="566"/>
    <n v="584350"/>
    <s v="HOPE PSBank"/>
    <n v="566"/>
    <n v="9814011017"/>
    <n v="9814011017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52-Muhammad Hassan Bala-1110112581355-PortalAccessFee:1000-AccreditationFee:5000-Re"/>
    <s v="0517021001-19124052-Muhammad Hassan Bala-1110112581355-PortalAccessFee:1000-AccreditationFee:5000-Re"/>
    <s v="PaymentRef=1110112581355"/>
    <s v="NAME:=Muhammad Hassan Bala|Payment Ref:=1110112581355|Description:=0517021001-19124052-Muhammad Hassan Bala-1110112581355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786527"/>
    <s v="BILLS PAYMENT"/>
    <s v="08/02/2023 11:42:48"/>
    <s v="UP SETTLEMENT"/>
    <s v="09/02/2023 00:00:00"/>
    <s v="08/02/2023 00:00:00"/>
    <n v="34987"/>
    <s v="08/02/2023 00:00:00"/>
    <n v="742081"/>
    <n v="2617769437"/>
    <n v="9746876"/>
    <n v="2692440"/>
    <s v=""/>
    <n v="98137865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9412240"/>
    <n v="566"/>
    <n v="411771"/>
    <s v="HOPE PSBank"/>
    <n v="566"/>
    <n v="9813786527"/>
    <n v="9813786527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03-Abdulrashid Samaila -1110109412240-PortalAccessFee:1000-AccreditationFee:5000-Re"/>
    <s v="0517021001-19136103-Abdulrashid Samaila -1110109412240-PortalAccessFee:1000-AccreditationFee:5000-Re"/>
    <s v="PaymentRef=1110109412240"/>
    <s v="NAME:=Abdulrashid Samaila |Payment Ref:=1110109412240|Description:=0517021001-19136103-Abdulrashid Samaila -111010941224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5689074"/>
    <s v="BILLS PAYMENT"/>
    <s v="08/02/2023 14:45:29"/>
    <s v="UP SETTLEMENT"/>
    <s v="09/02/2023 00:00:00"/>
    <s v="08/02/2023 00:00:00"/>
    <n v="34989"/>
    <s v="08/02/2023 00:00:00"/>
    <n v="786728"/>
    <n v="2618161023"/>
    <n v="6429382"/>
    <n v="2692440"/>
    <s v=""/>
    <n v="98156890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2423166"/>
    <n v="566"/>
    <n v="850951"/>
    <s v="HOPE PSBank"/>
    <n v="566"/>
    <n v="9815689074"/>
    <n v="9815689074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23-Abubakar Bello Ardo-1110102423166-PortalAccessFee:1000-AccreditationFee:5000-Reg"/>
    <s v="0517021001-20134023-Abubakar Bello Ardo-1110102423166-PortalAccessFee:1000-AccreditationFee:5000-Reg"/>
    <s v="PaymentRef=1110102423166"/>
    <s v="NAME:=Abubakar Bello Ardo|Payment Ref:=1110102423166|Description:=0517021001-20134023-Abubakar Bello Ardo-1110102423166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108892"/>
    <s v="BILLS PAYMENT"/>
    <s v="08/02/2023 12:14:12"/>
    <s v="UP SETTLEMENT"/>
    <s v="09/02/2023 00:00:00"/>
    <s v="08/02/2023 00:00:00"/>
    <n v="34988"/>
    <s v="08/02/2023 00:00:00"/>
    <n v="300701"/>
    <n v="2617849900"/>
    <n v="9746876"/>
    <n v="2692440"/>
    <s v=""/>
    <n v="98141088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102454"/>
    <n v="566"/>
    <n v="656158"/>
    <s v="HOPE PSBank"/>
    <n v="566"/>
    <n v="9814108892"/>
    <n v="9814108892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4042-Junaidu Aminu -1110113102454-PortalAccessFee:1000-AccreditationFee:5000-RegFee:2"/>
    <s v="0517021001-20234042-Junaidu Aminu -1110113102454-PortalAccessFee:1000-AccreditationFee:5000-RegFee:2"/>
    <s v="PaymentRef=1110113102454"/>
    <s v="NAME:=Junaidu Aminu |Payment Ref:=1110113102454|Description:=0517021001-20234042-Junaidu Aminu -111011310245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2648239"/>
    <s v="BILLS PAYMENT"/>
    <s v="08/02/2023 09:51:19"/>
    <s v="UP SETTLEMENT"/>
    <s v="09/02/2023 00:00:00"/>
    <s v="08/02/2023 00:00:00"/>
    <n v="34985"/>
    <s v="08/02/2023 00:00:00"/>
    <n v="395688"/>
    <n v="2617688072"/>
    <n v="2307236"/>
    <n v="2692440"/>
    <s v=""/>
    <n v="98126482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503469"/>
    <n v="566"/>
    <n v="509303"/>
    <s v="HOPE PSBank"/>
    <n v="566"/>
    <n v="9812648239"/>
    <n v="981264823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1007-Abdulrahman Bello -1110105503469-PortalAccessFee:1000-AccreditationFee:5000-RegF"/>
    <s v="0517021001-20111007-Abdulrahman Bello -1110105503469-PortalAccessFee:1000-AccreditationFee:5000-RegF"/>
    <s v="PaymentRef=1110105503469"/>
    <s v="NAME:=Abdulrahman Bello |Payment Ref:=1110105503469|Description:=0517021001-20111007-Abdulrahman Bello -111010550346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2569092"/>
    <s v="BILLS PAYMENT"/>
    <s v="08/02/2023 09:42:19"/>
    <s v="UP SETTLEMENT"/>
    <s v="09/02/2023 00:00:00"/>
    <s v="08/02/2023 00:00:00"/>
    <n v="34984"/>
    <s v="08/02/2023 00:00:00"/>
    <n v="768857"/>
    <n v="2617569502"/>
    <n v="5601676"/>
    <n v="2692440"/>
    <s v=""/>
    <n v="98125690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271267"/>
    <n v="566"/>
    <n v="443512"/>
    <s v="HOPE PSBank"/>
    <n v="566"/>
    <n v="9812569092"/>
    <n v="9812569092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69-Balkisu Sulaiman Muhammad-1110112271267-PortalAccessFee:1000-AccreditationFee:50"/>
    <s v="0517021001-17125069-Balkisu Sulaiman Muhammad-1110112271267-PortalAccessFee:1000-AccreditationFee:50"/>
    <s v="PaymentRef=1110112271267"/>
    <s v="NAME:=Balkisu Sulaiman Muhammad|Payment Ref:=1110112271267|Description:=0517021001-17125069-Balkisu Sulaiman Muhammad-1110112271267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377766"/>
    <s v="BILLS PAYMENT"/>
    <s v="08/02/2023 12:38:45"/>
    <s v="UP SETTLEMENT"/>
    <s v="09/02/2023 00:00:00"/>
    <s v="08/02/2023 00:00:00"/>
    <n v="34988"/>
    <s v="08/02/2023 00:00:00"/>
    <n v="486756"/>
    <n v="2617851091"/>
    <n v="5104507"/>
    <n v="2692440"/>
    <s v=""/>
    <n v="98143777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131443"/>
    <n v="566"/>
    <n v="856598"/>
    <s v="HOPE PSBank"/>
    <n v="566"/>
    <n v="9814377766"/>
    <n v="9814377766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95-Abdullahi Usman -1110126131443-PortalAccessFee:1000-AccreditationFee:5000-RegFee"/>
    <s v="0517021001-20125095-Abdullahi Usman -1110126131443-PortalAccessFee:1000-AccreditationFee:5000-RegFee"/>
    <s v="PaymentRef=1110126131443"/>
    <s v="NAME:=Abdullahi Usman |Payment Ref:=1110126131443|Description:=0517021001-20125095-Abdullahi Usman -111012613144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568459"/>
    <s v="BILLS PAYMENT"/>
    <s v="08/02/2023 12:57:08"/>
    <s v="UP SETTLEMENT"/>
    <s v="09/02/2023 00:00:00"/>
    <s v="08/02/2023 00:00:00"/>
    <n v="34989"/>
    <s v="08/02/2023 00:00:00"/>
    <n v="147898"/>
    <n v="2618077567"/>
    <n v="6429382"/>
    <n v="2692440"/>
    <s v=""/>
    <n v="98145684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333746"/>
    <n v="566"/>
    <n v="6346"/>
    <s v="HOPE PSBank"/>
    <n v="566"/>
    <n v="9814568459"/>
    <n v="981456845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11006-Abubakar Iliyasu Yawa-1110122333746-PortalAccessFee:1000-AccreditationFee:5000-R"/>
    <s v="0517021001-18211006-Abubakar Iliyasu Yawa-1110122333746-PortalAccessFee:1000-AccreditationFee:5000-R"/>
    <s v="PaymentRef=1110122333746"/>
    <s v="NAME:=Abubakar Iliyasu Yawa|Payment Ref:=1110122333746|Description:=0517021001-18211006-Abubakar Iliyasu Yawa-111012233374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546980"/>
    <s v="BILLS PAYMENT"/>
    <s v="08/02/2023 11:19:32"/>
    <s v="UP SETTLEMENT"/>
    <s v="09/02/2023 00:00:00"/>
    <s v="08/02/2023 00:00:00"/>
    <n v="34987"/>
    <s v="08/02/2023 00:00:00"/>
    <n v="145794"/>
    <n v="2617769128"/>
    <n v="5601676"/>
    <n v="2692440"/>
    <s v=""/>
    <n v="98135469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201243"/>
    <n v="566"/>
    <n v="222176"/>
    <s v="HOPE PSBank"/>
    <n v="566"/>
    <n v="9813546980"/>
    <n v="9813546980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51-Sahabi Abubakar -1110106201243-PortalAccessFee:1000-AccreditationFee:5000-RegFee"/>
    <s v="0517021001-19119051-Sahabi Abubakar -1110106201243-PortalAccessFee:1000-AccreditationFee:5000-RegFee"/>
    <s v="PaymentRef=1110106201243"/>
    <s v="NAME:=Sahabi Abubakar |Payment Ref:=1110106201243|Description:=0517021001-19119051-Sahabi Abubakar -111010620124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4283848"/>
    <s v="BILLS PAYMENT"/>
    <s v="08/02/2023 12:30:12"/>
    <s v="UP SETTLEMENT"/>
    <s v="09/02/2023 00:00:00"/>
    <s v="08/02/2023 00:00:00"/>
    <n v="34988"/>
    <s v="08/02/2023 00:00:00"/>
    <n v="855779"/>
    <n v="2617850774"/>
    <n v="9261439"/>
    <n v="2692440"/>
    <s v=""/>
    <n v="98142838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293553"/>
    <n v="566"/>
    <n v="785171"/>
    <s v="HOPE PSBank"/>
    <n v="566"/>
    <n v="9814283848"/>
    <n v="981428384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8123-Imrana Ahmad -1110131293553-PortalAccessFee:1000-AccreditationFee:5000-RegFee:26"/>
    <s v="0517021001-17118123-Imrana Ahmad -1110131293553-PortalAccessFee:1000-AccreditationFee:5000-RegFee:26"/>
    <s v="PaymentRef=1110131293553"/>
    <s v="NAME:=Imrana Ahmad |Payment Ref:=1110131293553|Description:=0517021001-17118123-Imrana Ahmad -111013129355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9868845"/>
    <s v="BILLS PAYMENT"/>
    <s v="08/02/2023 21:41:10"/>
    <s v="UP SETTLEMENT"/>
    <s v="09/02/2023 00:00:00"/>
    <s v="08/02/2023 00:00:00"/>
    <n v="34993"/>
    <s v="08/02/2023 00:00:00"/>
    <n v="519013"/>
    <n v="2618693777"/>
    <n v="1567807"/>
    <n v="2692440"/>
    <s v=""/>
    <n v="98198688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4022742"/>
    <n v="566"/>
    <n v="325786"/>
    <s v="HOPE PSBank"/>
    <n v="566"/>
    <n v="9819868845"/>
    <n v="9819868845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1004-Shaaban Maiwada -1110134022742-PortalAccessFee:1000-AccreditationFee:5000-RegFee"/>
    <s v="0517021001-17121004-Shaaban Maiwada -1110134022742-PortalAccessFee:1000-AccreditationFee:5000-RegFee"/>
    <s v="PaymentRef=1110134022742"/>
    <s v="NAME:=Shaaban Maiwada |Payment Ref:=1110134022742|Description:=0517021001-17121004-Shaaban Maiwada -111013402274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13630899"/>
    <s v="BILLS PAYMENT"/>
    <s v="08/02/2023 11:27:29"/>
    <s v="UP SETTLEMENT"/>
    <s v="09/02/2023 00:00:00"/>
    <s v="08/02/2023 00:00:00"/>
    <n v="34987"/>
    <s v="08/02/2023 00:00:00"/>
    <n v="921588"/>
    <n v="2617758830"/>
    <n v="5601676"/>
    <n v="1001413"/>
    <n v="25528923"/>
    <n v="981363089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35246744"/>
    <n v="566"/>
    <n v="778630"/>
    <s v="GTBANK PLC"/>
    <n v="566"/>
    <n v="9813630899"/>
    <n v="9813630899"/>
    <s v="MAST"/>
    <s v="539983******3747"/>
    <s v="351035364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8135013964-Mubarak Umar -11135246744-ChangeofProgrammeFee:10350"/>
    <s v="0517021001-E08135013964-Mubarak Umar -11135246744-ChangeofProgrammeFee:10350"/>
    <s v="HEAD1=11135246744"/>
    <s v="NAME:=Mubarak Umar |Payment Ref:=11135246744|Description:=0517021001-E08135013964-Mubarak Umar -11135246744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15063579"/>
    <s v="BILLS PAYMENT"/>
    <s v="08/02/2023 13:46:04"/>
    <s v="UP SETTLEMENT"/>
    <s v="09/02/2023 00:00:00"/>
    <s v="08/02/2023 00:00:00"/>
    <n v="34989"/>
    <s v="08/02/2023 00:00:00"/>
    <n v="480385"/>
    <n v="2618068681"/>
    <n v="6429382"/>
    <n v="1001451"/>
    <n v="25530409"/>
    <n v="981506357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22447527"/>
    <n v="566"/>
    <n v="138304"/>
    <s v="GTBANK PLC"/>
    <n v="566"/>
    <n v="9815063579"/>
    <n v="9815063579"/>
    <s v="MAST"/>
    <s v="539983******3747"/>
    <s v="351035364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8162782450-Hafsat Ibrahim Sulaiman-11122447527-DefermentofAdmissionFee:10350"/>
    <s v="0517021001-E08162782450-Hafsat Ibrahim Sulaiman-11122447527-DefermentofAdmissionFee:10350"/>
    <s v="HEAD1=11122447527"/>
    <s v="NAME:=Hafsat Ibrahim Sulaiman|Payment Ref:=11122447527|Description:=0517021001-E08162782450-Hafsat Ibrahim Sulaiman-11122447527-DefermentofAdmission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19996399"/>
    <s v="BILLS PAYMENT"/>
    <s v="08/02/2023 22:14:05"/>
    <s v="UP SETTLEMENT"/>
    <s v="09/02/2023 00:00:00"/>
    <s v="08/02/2023 00:00:00"/>
    <n v="34994"/>
    <s v="08/02/2023 00:00:00"/>
    <n v="643612"/>
    <n v="2618720640"/>
    <n v="6387168"/>
    <n v="1001489"/>
    <n v="25533264"/>
    <n v="981999639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29131464"/>
    <n v="566"/>
    <n v="444084"/>
    <s v="ACCESS BANK NIGERIA PLC"/>
    <n v="566"/>
    <n v="9819996399"/>
    <n v="9819996399"/>
    <s v="VISA"/>
    <s v="418745******4666"/>
    <s v="0108867890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16036-Muhammad Sadiya Kilgori-1110129131464-PortalAccessFee:1000-AccreditationFee:5000"/>
    <s v="0517021001-18116036-Muhammad Sadiya Kilgori-1110129131464-PortalAccessFee:1000-AccreditationFee:5000"/>
    <s v="HEAD1=1110129131464"/>
    <s v="NAME:=Muhammad Sadiya Kilgori|Payment Ref:=1110129131464|Description:=0517021001-18116036-Muhammad Sadiya Kilgori-1110129131464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6148206"/>
    <s v="BILLS PAYMENT"/>
    <s v="08/02/2023 15:28:57"/>
    <s v="UP SETTLEMENT"/>
    <s v="09/02/2023 00:00:00"/>
    <s v="08/02/2023 00:00:00"/>
    <n v="34989"/>
    <s v="08/02/2023 00:00:00"/>
    <n v="850521"/>
    <n v="2618197329"/>
    <n v="6429382"/>
    <n v="1001463"/>
    <n v="25531405"/>
    <n v="981614820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4182866"/>
    <n v="566"/>
    <n v="974915"/>
    <s v="GTBANK PLC"/>
    <n v="566"/>
    <n v="9816148206"/>
    <n v="9816148206"/>
    <s v="MAST"/>
    <s v="539983******6584"/>
    <s v="3520376098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1091-Ashiru Bello -1110144182866-PortalAccessFee:1000-AccreditationFee:5000-RegFee:51"/>
    <s v="0517021001-18131091-Ashiru Bello -1110144182866-PortalAccessFee:1000-AccreditationFee:5000-RegFee:51"/>
    <s v="HEAD1=1110144182866"/>
    <s v="NAME:=Ashiru Bello |Payment Ref:=1110144182866|Description:=0517021001-18131091-Ashiru Bello -1110144182866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3087851"/>
    <s v="BILLS PAYMENT"/>
    <s v="08/02/2023 10:35:19"/>
    <s v="UP SETTLEMENT"/>
    <s v="09/02/2023 00:00:00"/>
    <s v="08/02/2023 00:00:00"/>
    <n v="34985"/>
    <s v="08/02/2023 00:00:00"/>
    <n v="268799"/>
    <n v="2617684753"/>
    <n v="9637773"/>
    <n v="1001408"/>
    <n v="25528414"/>
    <n v="981308785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32433444"/>
    <n v="566"/>
    <n v="859072"/>
    <s v="ACCESS BANK NIGERIA PLC"/>
    <n v="566"/>
    <n v="9813087851"/>
    <n v="9813087851"/>
    <s v="VISA"/>
    <s v="418745******5079"/>
    <s v="0038495264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24075-Muhammad HABIBU Sanyinna-1110132433444-PortalAccessFee:1000-AccreditationFee:500"/>
    <s v="0517021001-18124075-Muhammad HABIBU Sanyinna-1110132433444-PortalAccessFee:1000-AccreditationFee:500"/>
    <s v="HEAD1=1110132433444"/>
    <s v="NAME:=Muhammad HABIBU Sanyinna|Payment Ref:=1110132433444|Description:=0517021001-18124075-Muhammad HABIBU Sanyinna-1110132433444-PortalAccessFee:1000-AccreditationFee:5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7382806"/>
    <s v="BILLS PAYMENT"/>
    <s v="08/02/2023 17:19:41"/>
    <s v="UP SETTLEMENT"/>
    <s v="09/02/2023 00:00:00"/>
    <s v="08/02/2023 00:00:00"/>
    <n v="34990"/>
    <s v="08/02/2023 00:00:00"/>
    <n v="287870"/>
    <n v="2618400778"/>
    <n v="4678309"/>
    <n v="1001478"/>
    <n v="25532215"/>
    <n v="981738280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2361352"/>
    <n v="566"/>
    <n v="436299"/>
    <s v="GTBANK PLC"/>
    <n v="566"/>
    <n v="9817382806"/>
    <n v="9817382806"/>
    <s v="MAST"/>
    <s v="539983******6584"/>
    <s v="3520376098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1043-Faisal Abubakar Illela-1110142361352-PortalAccessFee:1000-AccreditationFee:5000-"/>
    <s v="0517021001-18131043-Faisal Abubakar Illela-1110142361352-PortalAccessFee:1000-AccreditationFee:5000-"/>
    <s v="HEAD1=1110142361352"/>
    <s v="NAME:=Faisal Abubakar Illela|Payment Ref:=1110142361352|Description:=0517021001-18131043-Faisal Abubakar Illela-1110142361352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3735058"/>
    <s v="BILLS PAYMENT"/>
    <s v="08/02/2023 11:37:49"/>
    <s v="UP SETTLEMENT"/>
    <s v="09/02/2023 00:00:00"/>
    <s v="08/02/2023 00:00:00"/>
    <n v="34987"/>
    <s v="08/02/2023 00:00:00"/>
    <n v="476132"/>
    <n v="2617769351"/>
    <n v="9746876"/>
    <n v="2692440"/>
    <s v=""/>
    <n v="98137350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233659"/>
    <n v="566"/>
    <n v="372051"/>
    <s v="HOPE PSBank"/>
    <n v="566"/>
    <n v="9813735058"/>
    <n v="9813735058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29-Lamido Ibrahim -1110119233659-PortalAccessFee:1000-AccreditationFee:5000-RegFee:"/>
    <s v="0517021001-18116029-Lamido Ibrahim -1110119233659-PortalAccessFee:1000-AccreditationFee:5000-RegFee:"/>
    <s v="PaymentRef=1110119233659"/>
    <s v="NAME:=Lamido Ibrahim |Payment Ref:=1110119233659|Description:=0517021001-18116029-Lamido Ibrahim -111011923365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2612559"/>
    <s v="BILLS PAYMENT"/>
    <s v="08/02/2023 09:47:21"/>
    <s v="UP SETTLEMENT"/>
    <s v="09/02/2023 00:00:00"/>
    <s v="08/02/2023 00:00:00"/>
    <n v="34984"/>
    <s v="08/02/2023 00:00:00"/>
    <n v="24684"/>
    <n v="2617569657"/>
    <n v="9746876"/>
    <n v="2692440"/>
    <s v=""/>
    <n v="98126125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133363"/>
    <n v="566"/>
    <n v="479636"/>
    <s v="HOPE PSBank"/>
    <n v="566"/>
    <n v="9812612559"/>
    <n v="9812612559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5006-Muhammad Abubakar Sanyinna-1110122133363-PortalAccessFee:1000-AccreditationFee:5"/>
    <s v="0517021001-18115006-Muhammad Abubakar Sanyinna-1110122133363-PortalAccessFee:1000-AccreditationFee:5"/>
    <s v="PaymentRef=1110122133363"/>
    <s v="NAME:=Muhammad Abubakar Sanyinna|Payment Ref:=1110122133363|Description:=0517021001-18115006-Muhammad Abubakar Sanyinna-1110122133363-PortalAccessFee:1000-Accreditation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3678739"/>
    <s v="BILLS PAYMENT"/>
    <s v="08/02/2023 11:32:12"/>
    <s v="UP SETTLEMENT"/>
    <s v="09/02/2023 00:00:00"/>
    <s v="08/02/2023 00:00:00"/>
    <n v="34987"/>
    <s v="08/02/2023 00:00:00"/>
    <n v="117972"/>
    <n v="2617769267"/>
    <n v="9746876"/>
    <n v="2692440"/>
    <s v=""/>
    <n v="98136787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231854"/>
    <n v="566"/>
    <n v="327684"/>
    <s v="HOPE PSBank"/>
    <n v="566"/>
    <n v="9813678739"/>
    <n v="9813678739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17-Abubakar Aminu -1110145231854-PortalAccessFee:1000-AccreditationFee:5000-RegFee:"/>
    <s v="0517021001-18116017-Abubakar Aminu -1110145231854-PortalAccessFee:1000-AccreditationFee:5000-RegFee:"/>
    <s v="PaymentRef=1110145231854"/>
    <s v="NAME:=Abubakar Aminu |Payment Ref:=1110145231854|Description:=0517021001-18116017-Abubakar Aminu -1110145231854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3792635"/>
    <s v="BILLS PAYMENT"/>
    <s v="08/02/2023 11:43:24"/>
    <s v="UP SETTLEMENT"/>
    <s v="09/02/2023 00:00:00"/>
    <s v="08/02/2023 00:00:00"/>
    <n v="34987"/>
    <s v="08/02/2023 00:00:00"/>
    <n v="735749"/>
    <n v="2617769448"/>
    <n v="9261439"/>
    <n v="2692440"/>
    <s v=""/>
    <n v="98137926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353260"/>
    <n v="566"/>
    <n v="416534"/>
    <s v="HOPE PSBank"/>
    <n v="566"/>
    <n v="9813792635"/>
    <n v="9813792635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174-Haliru Bashir Muhammad-1110148353260-PortalAccessFee:1000-AccreditationFee:5000-"/>
    <s v="0517021001-18132174-Haliru Bashir Muhammad-1110148353260-PortalAccessFee:1000-AccreditationFee:5000-"/>
    <s v="PaymentRef=1110148353260"/>
    <s v="NAME:=Haliru Bashir Muhammad|Payment Ref:=1110148353260|Description:=0517021001-18132174-Haliru Bashir Muhammad-1110148353260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3704518"/>
    <s v="BILLS PAYMENT"/>
    <s v="08/02/2023 11:34:42"/>
    <s v="UP SETTLEMENT"/>
    <s v="09/02/2023 00:00:00"/>
    <s v="08/02/2023 00:00:00"/>
    <n v="34987"/>
    <s v="08/02/2023 00:00:00"/>
    <n v="691056"/>
    <n v="2617769306"/>
    <n v="9746876"/>
    <n v="2692440"/>
    <s v=""/>
    <n v="98137045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562357"/>
    <n v="566"/>
    <n v="347855"/>
    <s v="HOPE PSBank"/>
    <n v="566"/>
    <n v="9813704518"/>
    <n v="9813704518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18-Abubakar Muhammad Samir-1110112562357-PortalAccessFee:1000-AccreditationFee:5000"/>
    <s v="0517021001-18116018-Abubakar Muhammad Samir-1110112562357-PortalAccessFee:1000-AccreditationFee:5000"/>
    <s v="PaymentRef=1110112562357"/>
    <s v="NAME:=Abubakar Muhammad Samir|Payment Ref:=1110112562357|Description:=0517021001-18116018-Abubakar Muhammad Samir-1110112562357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19613270"/>
    <s v="BILLS PAYMENT"/>
    <s v="08/02/2023 20:57:31"/>
    <s v="UP SETTLEMENT"/>
    <s v="09/02/2023 00:00:00"/>
    <s v="08/02/2023 00:00:00"/>
    <n v="34993"/>
    <s v="08/02/2023 00:00:00"/>
    <n v="396268"/>
    <n v="2618659733"/>
    <n v="3925348"/>
    <n v="1001485"/>
    <n v="25532988"/>
    <n v="981961327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5493969"/>
    <n v="566"/>
    <n v="396268"/>
    <s v="UNITED BANK FOR AFRICA PLC"/>
    <n v="566"/>
    <n v="9819613270"/>
    <n v="9819613270"/>
    <s v="MAST"/>
    <s v="519911******9891"/>
    <s v="2279841245"/>
    <s v=""/>
    <s v="UB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4077-Maryam Atiku -1110115493969-PortalAccessFee:1000-AccreditationFee:5000-RegFee:1"/>
    <s v="0517021001-221204077-Maryam Atiku -1110115493969-PortalAccessFee:1000-AccreditationFee:5000-RegFee:1"/>
    <s v="HEAD1=1110115493969"/>
    <s v="NAME:=Maryam Atiku |Payment Ref:=1110115493969|Description:=0517021001-221204077-Maryam Atiku -1110115493969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5983036"/>
    <s v="BILLS PAYMENT"/>
    <s v="08/02/2023 15:13:19"/>
    <s v="UP SETTLEMENT"/>
    <s v="09/02/2023 00:00:00"/>
    <s v="08/02/2023 00:00:00"/>
    <n v="34989"/>
    <s v="08/02/2023 00:00:00"/>
    <n v="313164"/>
    <n v="2618226872"/>
    <n v="6429382"/>
    <n v="2692440"/>
    <s v=""/>
    <n v="98159830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402165"/>
    <n v="566"/>
    <n v="81460"/>
    <s v="HOPE PSBank"/>
    <n v="566"/>
    <n v="9815983036"/>
    <n v="981598303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58-Maryam Haliru -1110159402165-PortalAccessFee:1000-AccreditationFee:5000-RegFee:"/>
    <s v="0517021001-221302158-Maryam Haliru -1110159402165-PortalAccessFee:1000-AccreditationFee:5000-RegFee:"/>
    <s v="PaymentRef=1110159402165"/>
    <s v="NAME:=Maryam Haliru |Payment Ref:=1110159402165|Description:=0517021001-221302158-Maryam Haliru -1110159402165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4495438"/>
    <s v="BILLS PAYMENT"/>
    <s v="08/02/2023 12:49:52"/>
    <s v="UP SETTLEMENT"/>
    <s v="09/02/2023 00:00:00"/>
    <s v="08/02/2023 00:00:00"/>
    <n v="34988"/>
    <s v="08/02/2023 00:00:00"/>
    <n v="794177"/>
    <n v="2617851610"/>
    <n v="2940799"/>
    <n v="2692440"/>
    <s v=""/>
    <n v="98144954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7491467"/>
    <n v="566"/>
    <n v="948952"/>
    <s v="HOPE PSBank"/>
    <n v="566"/>
    <n v="9814495438"/>
    <n v="9814495438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6001-Nafisat Adamu Temitope-1110117491467-PortalAccessFee:1000-AccreditationFee:5000"/>
    <s v="0517021001-222106001-Nafisat Adamu Temitope-1110117491467-PortalAccessFee:1000-AccreditationFee:5000"/>
    <s v="PaymentRef=1110117491467"/>
    <s v="NAME:=Nafisat Adamu Temitope|Payment Ref:=1110117491467|Description:=0517021001-222106001-Nafisat Adamu Temitope-1110117491467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5940009"/>
    <s v="BILLS PAYMENT"/>
    <s v="08/02/2023 15:09:16"/>
    <s v="UP SETTLEMENT"/>
    <s v="09/02/2023 00:00:00"/>
    <s v="08/02/2023 00:00:00"/>
    <n v="34989"/>
    <s v="08/02/2023 00:00:00"/>
    <n v="795384"/>
    <n v="2618226706"/>
    <n v="6429382"/>
    <n v="2692440"/>
    <s v=""/>
    <n v="98159400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0083449"/>
    <n v="566"/>
    <n v="49607"/>
    <s v="HOPE PSBank"/>
    <n v="566"/>
    <n v="9815940009"/>
    <n v="981594000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83-Barratu Bello Abdullahi-1110120083449-PortalAccessFee:1000-AccreditationFee:500"/>
    <s v="0517021001-221303083-Barratu Bello Abdullahi-1110120083449-PortalAccessFee:1000-AccreditationFee:500"/>
    <s v="PaymentRef=1110120083449"/>
    <s v="NAME:=Barratu Bello Abdullahi|Payment Ref:=1110120083449|Description:=0517021001-221303083-Barratu Bello Abdullahi-1110120083449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0121913"/>
    <s v="BILLS PAYMENT"/>
    <s v="08/02/2023 23:10:35"/>
    <s v="UP SETTLEMENT"/>
    <s v="09/02/2023 00:00:00"/>
    <s v="09/02/2023 00:00:00"/>
    <n v="34995"/>
    <s v="08/02/2023 00:00:00"/>
    <n v="885921"/>
    <n v="2618762916"/>
    <n v="1517625"/>
    <n v="2692440"/>
    <s v=""/>
    <n v="98201219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0003767"/>
    <n v="566"/>
    <n v="577216"/>
    <s v="HOPE PSBank"/>
    <n v="566"/>
    <n v="9820121913"/>
    <n v="982012191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61-Sadiya Kabiru Musa-1110140003767-PortalAccessFee:1000-AccreditationFee:5000-Reg"/>
    <s v="0517021001-221306261-Sadiya Kabiru Musa-1110140003767-PortalAccessFee:1000-AccreditationFee:5000-Reg"/>
    <s v="PaymentRef=1110140003767"/>
    <s v="NAME:=Sadiya Kabiru Musa|Payment Ref:=1110140003767|Description:=0517021001-221306261-Sadiya Kabiru Musa-1110140003767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4546508"/>
    <s v="BILLS PAYMENT"/>
    <s v="08/02/2023 12:54:56"/>
    <s v="UP SETTLEMENT"/>
    <s v="09/02/2023 00:00:00"/>
    <s v="08/02/2023 00:00:00"/>
    <n v="34989"/>
    <s v="08/02/2023 00:00:00"/>
    <n v="819883"/>
    <n v="2618077441"/>
    <n v="6429382"/>
    <n v="2692440"/>
    <s v=""/>
    <n v="98145465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4541957"/>
    <n v="566"/>
    <n v="989320"/>
    <s v="HOPE PSBank"/>
    <n v="566"/>
    <n v="9814546508"/>
    <n v="9814546508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96-Bashar Abubakar -1110104541957-PortalAccessFee:1000-AccreditationFee:5000-RegFe"/>
    <s v="0517021001-221204196-Bashar Abubakar -1110104541957-PortalAccessFee:1000-AccreditationFee:5000-RegFe"/>
    <s v="PaymentRef=1110104541957"/>
    <s v="NAME:=Bashar Abubakar |Payment Ref:=1110104541957|Description:=0517021001-221204196-Bashar Abubakar -1110104541957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5889291"/>
    <s v="BILLS PAYMENT"/>
    <s v="08/02/2023 15:04:28"/>
    <s v="UP SETTLEMENT"/>
    <s v="09/02/2023 00:00:00"/>
    <s v="08/02/2023 00:00:00"/>
    <n v="34989"/>
    <s v="08/02/2023 00:00:00"/>
    <n v="151859"/>
    <n v="2618226516"/>
    <n v="6429382"/>
    <n v="2692440"/>
    <s v=""/>
    <n v="98158892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5441756"/>
    <n v="566"/>
    <n v="11035"/>
    <s v="HOPE PSBank"/>
    <n v="566"/>
    <n v="9815889291"/>
    <n v="9815889291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51-Hadiza Abubakar -1110105441756-PortalAccessFee:1000-AccreditationFee:5000-RegFe"/>
    <s v="0517021001-221303051-Hadiza Abubakar -1110105441756-PortalAccessFee:1000-AccreditationFee:5000-RegFe"/>
    <s v="PaymentRef=1110105441756"/>
    <s v="NAME:=Hadiza Abubakar |Payment Ref:=1110105441756|Description:=0517021001-221303051-Hadiza Abubakar -1110105441756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2792084"/>
    <s v="BILLS PAYMENT"/>
    <s v="08/02/2023 10:07:21"/>
    <s v="UP SETTLEMENT"/>
    <s v="09/02/2023 00:00:00"/>
    <s v="08/02/2023 00:00:00"/>
    <n v="34985"/>
    <s v="08/02/2023 00:00:00"/>
    <n v="627456"/>
    <n v="2617688408"/>
    <n v="2307236"/>
    <n v="2692440"/>
    <s v=""/>
    <n v="98127920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6472346"/>
    <n v="566"/>
    <n v="629136"/>
    <s v="HOPE PSBank"/>
    <n v="566"/>
    <n v="9812792084"/>
    <n v="9812792084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54-Mubarak Abubakar -1110136472346-PortalAccessFee:1000-AccreditationFee:5000-RegF"/>
    <s v="0517021001-221205054-Mubarak Abubakar -1110136472346-PortalAccessFee:1000-AccreditationFee:5000-RegF"/>
    <s v="PaymentRef=1110136472346"/>
    <s v="NAME:=Mubarak Abubakar |Payment Ref:=1110136472346|Description:=0517021001-221205054-Mubarak Abubakar -1110136472346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2669527"/>
    <s v="BILLS PAYMENT"/>
    <s v="08/02/2023 09:53:46"/>
    <s v="UP SETTLEMENT"/>
    <s v="09/02/2023 00:00:00"/>
    <s v="08/02/2023 00:00:00"/>
    <n v="34985"/>
    <s v="08/02/2023 00:00:00"/>
    <n v="264794"/>
    <n v="2617688130"/>
    <n v="2307236"/>
    <n v="2692440"/>
    <s v=""/>
    <n v="98126695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163267"/>
    <n v="566"/>
    <n v="526936"/>
    <s v="HOPE PSBank"/>
    <n v="566"/>
    <n v="9812669527"/>
    <n v="9812669527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194-Muhammad Ahmad Gada-1110138163267-PortalAccessFee:1000-AccreditationFee:5000-Re"/>
    <s v="0517021001-221304194-Muhammad Ahmad Gada-1110138163267-PortalAccessFee:1000-AccreditationFee:5000-Re"/>
    <s v="PaymentRef=1110138163267"/>
    <s v="NAME:=Muhammad Ahmad Gada|Payment Ref:=1110138163267|Description:=0517021001-221304194-Muhammad Ahmad Gada-111013816326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2736056"/>
    <s v="BILLS PAYMENT"/>
    <s v="08/02/2023 10:01:14"/>
    <s v="UP SETTLEMENT"/>
    <s v="09/02/2023 00:00:00"/>
    <s v="08/02/2023 00:00:00"/>
    <n v="34985"/>
    <s v="08/02/2023 00:00:00"/>
    <n v="261321"/>
    <n v="2617688316"/>
    <n v="2307236"/>
    <n v="2692440"/>
    <s v=""/>
    <n v="98127360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593257"/>
    <n v="566"/>
    <n v="582091"/>
    <s v="HOPE PSBank"/>
    <n v="566"/>
    <n v="9812736056"/>
    <n v="9812736056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49-Maryam Ibrahim -1110154593257-PortalAccessFee:1000-AccreditationFee:5000-RegFee"/>
    <s v="0517021001-221301149-Maryam Ibrahim -1110154593257-PortalAccessFee:1000-AccreditationFee:5000-RegFee"/>
    <s v="PaymentRef=1110154593257"/>
    <s v="NAME:=Maryam Ibrahim |Payment Ref:=1110154593257|Description:=0517021001-221301149-Maryam Ibrahim -1110154593257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2693134"/>
    <s v="BILLS PAYMENT"/>
    <s v="08/02/2023 09:56:24"/>
    <s v="UP SETTLEMENT"/>
    <s v="09/02/2023 00:00:00"/>
    <s v="08/02/2023 00:00:00"/>
    <n v="34985"/>
    <s v="08/02/2023 00:00:00"/>
    <n v="753594"/>
    <n v="2617688199"/>
    <n v="2307236"/>
    <n v="2692440"/>
    <s v=""/>
    <n v="98126931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582553"/>
    <n v="566"/>
    <n v="546477"/>
    <s v="HOPE PSBank"/>
    <n v="566"/>
    <n v="9812693134"/>
    <n v="9812693134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53-Abubakar Muhammad -1110132582553-PortalAccessFee:1000-AccreditationFee:5000-Reg"/>
    <s v="0517021001-221301153-Abubakar Muhammad -1110132582553-PortalAccessFee:1000-AccreditationFee:5000-Reg"/>
    <s v="PaymentRef=1110132582553"/>
    <s v="NAME:=Abubakar Muhammad |Payment Ref:=1110132582553|Description:=0517021001-221301153-Abubakar Muhammad -1110132582553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5953014"/>
    <s v="BILLS PAYMENT"/>
    <s v="08/02/2023 15:10:33"/>
    <s v="UP SETTLEMENT"/>
    <s v="09/02/2023 00:00:00"/>
    <s v="08/02/2023 00:00:00"/>
    <n v="34989"/>
    <s v="08/02/2023 00:00:00"/>
    <n v="783836"/>
    <n v="2618226759"/>
    <n v="6429382"/>
    <n v="2692440"/>
    <s v=""/>
    <n v="98159530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103256"/>
    <n v="566"/>
    <n v="59293"/>
    <s v="HOPE PSBank"/>
    <n v="566"/>
    <n v="9815953014"/>
    <n v="981595301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84-Rukayya Bello Abdullahi-1110103103256-PortalAccessFee:1000-AccreditationFee:500"/>
    <s v="0517021001-221309084-Rukayya Bello Abdullahi-1110103103256-PortalAccessFee:1000-AccreditationFee:500"/>
    <s v="PaymentRef=1110103103256"/>
    <s v="NAME:=Rukayya Bello Abdullahi|Payment Ref:=1110103103256|Description:=0517021001-221309084-Rukayya Bello Abdullahi-1110103103256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2848161"/>
    <s v="BILLS PAYMENT"/>
    <s v="08/02/2023 10:13:05"/>
    <s v="UP SETTLEMENT"/>
    <s v="09/02/2023 00:00:00"/>
    <s v="08/02/2023 00:00:00"/>
    <n v="34985"/>
    <s v="08/02/2023 00:00:00"/>
    <n v="957762"/>
    <n v="2617688565"/>
    <n v="2307236"/>
    <n v="2692440"/>
    <s v=""/>
    <n v="98128481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041657"/>
    <n v="566"/>
    <n v="674482"/>
    <s v="HOPE PSBank"/>
    <n v="566"/>
    <n v="9812848161"/>
    <n v="9812848161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097-Abubakar Bello Ibrahim-1110148041657-PortalAccessFee:1000-AccreditationFee:5000"/>
    <s v="0517021001-221308097-Abubakar Bello Ibrahim-1110148041657-PortalAccessFee:1000-AccreditationFee:5000"/>
    <s v="PaymentRef=1110148041657"/>
    <s v="NAME:=Abubakar Bello Ibrahim|Payment Ref:=1110148041657|Description:=0517021001-221308097-Abubakar Bello Ibrahim-1110148041657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15699563"/>
    <s v="BILLS PAYMENT"/>
    <s v="08/02/2023 14:46:27"/>
    <s v="UP SETTLEMENT"/>
    <s v="09/02/2023 00:00:00"/>
    <s v="08/02/2023 00:00:00"/>
    <n v="34989"/>
    <s v="08/02/2023 00:00:00"/>
    <n v="58481"/>
    <n v="2618161057"/>
    <n v="6429382"/>
    <n v="2692440"/>
    <s v=""/>
    <n v="98156995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471265"/>
    <n v="566"/>
    <n v="859842"/>
    <s v="HOPE PSBank"/>
    <n v="566"/>
    <n v="9815699563"/>
    <n v="981569956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17-Ahmad Mujittaba Kware-1110106471265-PortalAccessFee:1000-AccreditationFee:5000-"/>
    <s v="0517021001-221304217-Ahmad Mujittaba Kware-1110106471265-PortalAccessFee:1000-AccreditationFee:5000-"/>
    <s v="PaymentRef=1110106471265"/>
    <s v="NAME:=Ahmad Mujittaba Kware|Payment Ref:=1110106471265|Description:=0517021001-221304217-Ahmad Mujittaba Kware-1110106471265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20088471"/>
    <s v="BILLS PAYMENT"/>
    <s v="08/02/2023 22:52:08"/>
    <s v="UP SETTLEMENT"/>
    <s v="09/02/2023 00:00:00"/>
    <s v="09/02/2023 00:00:00"/>
    <n v="34994"/>
    <s v="08/02/2023 00:00:00"/>
    <n v="257141"/>
    <n v="2618730543"/>
    <n v="1517625"/>
    <n v="2692440"/>
    <s v=""/>
    <n v="982008847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2492141"/>
    <n v="566"/>
    <n v="539102"/>
    <s v="HOPE PSBank"/>
    <n v="566"/>
    <n v="9820088471"/>
    <n v="982008847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30-Naja'atu BELLO Muhammad-11012492141-PortalAccessFee:1000-:-RegFee:30650"/>
    <s v="0521104002-BMP1920030-Naja'atu BELLO Muhammad-11012492141-PortalAccessFee:1000-:-RegFee:30650"/>
    <s v="PaymentRef=11012492141"/>
    <s v="NAME:=Naja'atu BELLO Muhammad|Payment Ref:=11012492141|Description:=0521104002-BMP1920030-Naja'atu BELLO Muhammad-1101249214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13962029"/>
    <s v="BILLS PAYMENT"/>
    <s v="08/02/2023 12:00:15"/>
    <s v="UP SETTLEMENT"/>
    <s v="09/02/2023 00:00:00"/>
    <s v="08/02/2023 00:00:00"/>
    <n v="34988"/>
    <s v="08/02/2023 00:00:00"/>
    <n v="86171"/>
    <n v="2617849252"/>
    <n v="9746876"/>
    <n v="2692440"/>
    <s v=""/>
    <n v="981396202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4063747"/>
    <n v="566"/>
    <n v="548521"/>
    <s v="HOPE PSBank"/>
    <n v="566"/>
    <n v="9813962029"/>
    <n v="9813962029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21-Hafsat USMAN -11034063747-PortalAccessFee:1000-:-RegFee:30650"/>
    <s v="0521104002-BMP1920021-Hafsat USMAN -11034063747-PortalAccessFee:1000-:-RegFee:30650"/>
    <s v="PaymentRef=11034063747"/>
    <s v="NAME:=Hafsat USMAN |Payment Ref:=11034063747|Description:=0521104002-BMP1920021-Hafsat USMAN -1103406374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16138217"/>
    <s v="BILLS PAYMENT"/>
    <s v="08/02/2023 15:28:02"/>
    <s v="UP SETTLEMENT"/>
    <s v="09/02/2023 00:00:00"/>
    <s v="08/02/2023 00:00:00"/>
    <n v="34989"/>
    <s v="08/02/2023 00:00:00"/>
    <n v="959845"/>
    <n v="2618227351"/>
    <n v="6429382"/>
    <n v="2692440"/>
    <s v=""/>
    <n v="981613821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3413254"/>
    <n v="566"/>
    <n v="198850"/>
    <s v="HOPE PSBank"/>
    <n v="566"/>
    <n v="9816138217"/>
    <n v="9816138217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38-BASMATU IBRAHIM YAHAYA-11043413254-PortalAccessFee:1000-:-RegFee:30650"/>
    <s v="0521104002-BMP1920038-BASMATU IBRAHIM YAHAYA-11043413254-PortalAccessFee:1000-:-RegFee:30650"/>
    <s v="PaymentRef=11043413254"/>
    <s v="NAME:=BASMATU IBRAHIM YAHAYA|Payment Ref:=11043413254|Description:=0521104002-BMP1920038-BASMATU IBRAHIM YAHAYA-1104341325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15300756"/>
    <s v="BILLS PAYMENT"/>
    <s v="08/02/2023 14:10:13"/>
    <s v="UP SETTLEMENT"/>
    <s v="09/02/2023 00:00:00"/>
    <s v="08/02/2023 00:00:00"/>
    <n v="34989"/>
    <s v="08/02/2023 00:00:00"/>
    <n v="856294"/>
    <n v="2618159902"/>
    <n v="6429382"/>
    <n v="2692440"/>
    <s v=""/>
    <n v="981530075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4071256"/>
    <n v="566"/>
    <n v="553899"/>
    <s v="HOPE PSBank"/>
    <n v="566"/>
    <n v="9815300756"/>
    <n v="9815300756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96-Hauwa'u KABIRU Ibrahim-11054071256-PortalAccessFee:1000-:-RegFee:30650"/>
    <s v="0521104002-BMP1920096-Hauwa'u KABIRU Ibrahim-11054071256-PortalAccessFee:1000-:-RegFee:30650"/>
    <s v="PaymentRef=11054071256"/>
    <s v="NAME:=Hauwa'u KABIRU Ibrahim|Payment Ref:=11054071256|Description:=0521104002-BMP1920096-Hauwa'u KABIRU Ibrahim-11054071256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13977517"/>
    <s v="BILLS PAYMENT"/>
    <s v="08/02/2023 12:01:42"/>
    <s v="UP SETTLEMENT"/>
    <s v="09/02/2023 00:00:00"/>
    <s v="08/02/2023 00:00:00"/>
    <n v="34988"/>
    <s v="08/02/2023 00:00:00"/>
    <n v="967482"/>
    <n v="2617849344"/>
    <n v="9746876"/>
    <n v="2692440"/>
    <s v=""/>
    <n v="981397751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0091261"/>
    <n v="566"/>
    <n v="559678"/>
    <s v="HOPE PSBank"/>
    <n v="566"/>
    <n v="9813977517"/>
    <n v="9813977517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99-Amina IBRAHIM Jibril-11020091261-PortalAccessFee:1000-:-RegFee:30650"/>
    <s v="0521104002-BMP1920099-Amina IBRAHIM Jibril-11020091261-PortalAccessFee:1000-:-RegFee:30650"/>
    <s v="PaymentRef=11020091261"/>
    <s v="NAME:=Amina IBRAHIM Jibril|Payment Ref:=11020091261|Description:=0521104002-BMP1920099-Amina IBRAHIM Jibril-1102009126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20090671"/>
    <s v="BILLS PAYMENT"/>
    <s v="08/02/2023 22:53:16"/>
    <s v="UP SETTLEMENT"/>
    <s v="09/02/2023 00:00:00"/>
    <s v="09/02/2023 00:00:00"/>
    <n v="34995"/>
    <s v="08/02/2023 00:00:00"/>
    <n v="591651"/>
    <n v="2618762846"/>
    <n v="1517625"/>
    <n v="2692440"/>
    <s v=""/>
    <n v="982009067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0502048"/>
    <n v="566"/>
    <n v="541558"/>
    <s v="HOPE PSBank"/>
    <n v="566"/>
    <n v="9820090671"/>
    <n v="982009067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79-HASSANA MUHAMMAD -11030502048-PortalAccessFee:1000-:-RegFee:30650"/>
    <s v="0521104002-BMP1920079-HASSANA MUHAMMAD -11030502048-PortalAccessFee:1000-:-RegFee:30650"/>
    <s v="PaymentRef=11030502048"/>
    <s v="NAME:=HASSANA MUHAMMAD |Payment Ref:=11030502048|Description:=0521104002-BMP1920079-HASSANA MUHAMMAD -11030502048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675850884101"/>
    <s v="BILLS PAYMENT"/>
    <s v="08/02/2023 11:08:16"/>
    <s v="UP SETTLEMENT"/>
    <s v="09/02/2023 00:00:00"/>
    <s v="08/02/2023 00:00:00"/>
    <s v=""/>
    <s v="08/02/2023 00:00:00"/>
    <n v="94658"/>
    <n v="56675850884101"/>
    <n v="9746876"/>
    <s v=""/>
    <s v=""/>
    <n v="67585088410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5850884101"/>
    <s v=""/>
    <s v="PAYA"/>
    <s v="950101******4227"/>
    <s v=""/>
    <n v="7032286462"/>
    <s v="UPPA"/>
    <n v="61457.5"/>
    <n v="61350"/>
    <n v="55350"/>
    <n v="350"/>
    <n v="55000"/>
    <n v="9680.0000000000018"/>
    <n v="44000"/>
    <n v="1320"/>
    <n v="250"/>
    <n v="81.25"/>
    <n v="1000"/>
    <n v="5000"/>
    <n v="18.75"/>
    <m/>
    <s v=""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446203"/>
    <s v=""/>
    <s v="NAME:=BilalAhmadAbba|ReceiptID:=1110117172144|Description:=0517021001-20118038-BilalAhmadAbba-1110117172144-PortalAccessFee:1000-AccreditationFee:5000-RegFee"/>
    <s v="NAME:=BilalAhmadAbba|ReceiptID:=1110117172144|Description:=0517021001-20118038-BilalAhmadAbba-1110117172144-PortalAccessFee:1000-AccreditationFee:5000-RegFee"/>
    <s v=""/>
    <s v="{&quot;Type&quot;:&quot;SOK1&quot;,&quot;AgentCode&quot;:&quot;UAN332100174&quot;,&quot;Merchant&quot;:&quot;SOKOTOSTATEUNIVERSITY,SOKOTO&quot;,&quot;Product&quot;:&quot;FEES&quot;,&quot;Amount&quot;:&quot;¿61,457.50&quot;,&quot;Fee&quot;:&quot;¿0.00&quot;,&quot;AgentLGA&quot;:&quot;WamakoLGA&quot;,&quot;AgentState&quot;:&quot;SokotoState&quot;,&quot;AgentName&quot;:&quot;mustaphaBello&quot;,&quot;Status&quot;:&quot;Approved&quot;,&quot;RRN&quot;:&quot;675850884101&quot;,&quot;TransId&quot;:&quot;15864486&quot;,&quot;AuthRef&quot;:&quot;094658&quot;,&quot;Date&quot;:&quot;08Feb,202311:08AM&quot;}"/>
    <s v="GENERAL"/>
    <s v=""/>
    <s v=""/>
    <s v=""/>
    <s v=""/>
    <s v=""/>
    <s v=""/>
    <s v=""/>
    <s v=""/>
    <s v="SokotoStateCollectionAgency"/>
    <n v="61457.5"/>
    <n v="0"/>
    <n v="0"/>
    <s v=""/>
    <s v="N"/>
    <s v=""/>
    <n v="0"/>
  </r>
  <r>
    <n v="9818950962"/>
    <s v="BILLS PAYMENT"/>
    <s v="08/02/2023 19:43:00"/>
    <s v="UP SETTLEMENT"/>
    <s v="09/02/2023 00:00:00"/>
    <s v="08/02/2023 00:00:00"/>
    <n v="34991"/>
    <s v="08/02/2023 00:00:00"/>
    <n v="906873"/>
    <n v="2618583323"/>
    <n v="1567807"/>
    <n v="1001482"/>
    <n v="25532784"/>
    <n v="981895096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4523159"/>
    <n v="566"/>
    <n v="61126"/>
    <s v="GTBANK PLC"/>
    <n v="566"/>
    <n v="9818950962"/>
    <n v="9818950962"/>
    <s v="MAST"/>
    <s v="539983******3032"/>
    <s v="611042038701005900"/>
    <s v=""/>
    <s v="GTHO"/>
    <n v="61457.5"/>
    <n v="61350"/>
    <n v="55350"/>
    <n v="350"/>
    <n v="55000"/>
    <n v="9680.0000000000018"/>
    <n v="44000"/>
    <n v="1320"/>
    <n v="250"/>
    <n v="81.25"/>
    <n v="1000"/>
    <n v="5000"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25007-Sani Lauwal -1110104523159-PortalAccessFee:1000-AccreditationFee:5000-RegFee:550"/>
    <s v="0517021001-18125007-Sani Lauwal -1110104523159-PortalAccessFee:1000-AccreditationFee:5000-RegFee:550"/>
    <s v="HEAD1=1110104523159"/>
    <s v="NAME:=Sani Lauwal |Payment Ref:=1110104523159|Description:=0517021001-18125007-Sani Lauwal -1110104523159-PortalAccessFee:1000-AccreditationFee:5000-RegFee:55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15912942"/>
    <s v="BILLS PAYMENT"/>
    <s v="08/02/2023 15:06:45"/>
    <s v="UP SETTLEMENT"/>
    <s v="09/02/2023 00:00:00"/>
    <s v="08/02/2023 00:00:00"/>
    <n v="34989"/>
    <s v="08/02/2023 00:00:00"/>
    <n v="521697"/>
    <n v="2618226603"/>
    <n v="6429382"/>
    <n v="2692440"/>
    <s v=""/>
    <n v="98159129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253452"/>
    <n v="566"/>
    <n v="29266"/>
    <s v="HOPE PSBank"/>
    <n v="566"/>
    <n v="9815912942"/>
    <n v="9815912942"/>
    <s v="PAYA"/>
    <s v="980002******9129"/>
    <s v="113004310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8072-Nuratu Aliyu Abubakar-1110141253452-PortalAccessFee:1000-AccreditationFee:5000-R"/>
    <s v="0517021001-20118072-Nuratu Aliyu Abubakar-1110141253452-PortalAccessFee:1000-AccreditationFee:5000-R"/>
    <s v="PaymentRef=1110141253452"/>
    <s v="NAME:=Nuratu Aliyu Abubakar|Payment Ref:=1110141253452|Description:=0517021001-20118072-Nuratu Aliyu Abubakar-1110141253452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19064658"/>
    <s v="BILLS PAYMENT"/>
    <s v="08/02/2023 19:53:57"/>
    <s v="UP SETTLEMENT"/>
    <s v="09/02/2023 00:00:00"/>
    <s v="08/02/2023 00:00:00"/>
    <n v="34992"/>
    <s v="08/02/2023 00:00:00"/>
    <n v="840093"/>
    <n v="2618649502"/>
    <n v="6713322"/>
    <n v="2692440"/>
    <s v=""/>
    <n v="98190646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183542"/>
    <n v="566"/>
    <n v="601915"/>
    <s v="HOPE PSBank"/>
    <n v="566"/>
    <n v="9819064658"/>
    <n v="9819064658"/>
    <s v="PAYA"/>
    <s v="980002******7945"/>
    <s v="1130006295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3022-Mustapha Sanusi -1110118183542-PortalAccessFee:1000-AccreditationFee:5000-RegFee"/>
    <s v="0517021001-20133022-Mustapha Sanusi -1110118183542-PortalAccessFee:1000-AccreditationFee:5000-RegFee"/>
    <s v="PaymentRef=1110118183542"/>
    <s v="NAME:=Mustapha Sanusi |Payment Ref:=1110118183542|Description:=0517021001-20133022-Mustapha Sanusi -1110118183542-PortalAccessFee:1000-AccreditationFee:5000-RegFe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14369613"/>
    <s v="BILLS PAYMENT"/>
    <s v="08/02/2023 12:38:02"/>
    <s v="UP SETTLEMENT"/>
    <s v="09/02/2023 00:00:00"/>
    <s v="08/02/2023 00:00:00"/>
    <n v="34988"/>
    <s v="08/02/2023 00:00:00"/>
    <n v="643816"/>
    <n v="2617851052"/>
    <n v="5104507"/>
    <n v="2692440"/>
    <s v=""/>
    <n v="98143696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4371156"/>
    <n v="566"/>
    <n v="850320"/>
    <s v="HOPE PSBank"/>
    <n v="566"/>
    <n v="9814369613"/>
    <n v="9814369613"/>
    <s v="PAYA"/>
    <s v="980002******9129"/>
    <s v="113004310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5095-Zakariyya Shehu -1110134371156-PortalAccessFee:1000-AccreditationFee:5000-RegFe"/>
    <s v="0517021001-221205095-Zakariyya Shehu -1110134371156-PortalAccessFee:1000-AccreditationFee:5000-RegFe"/>
    <s v="PaymentRef=1110134371156"/>
    <s v="NAME:=Zakariyya Shehu |Payment Ref:=1110134371156|Description:=0517021001-221205095-Zakariyya Shehu -1110134371156-PortalAccessFee:1000-AccreditationFee:5000-RegF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18027108"/>
    <s v="BILLS PAYMENT"/>
    <s v="08/02/2023 18:19:09"/>
    <s v="UP SETTLEMENT"/>
    <s v="09/02/2023 00:00:00"/>
    <s v="08/02/2023 00:00:00"/>
    <n v="34991"/>
    <s v="08/02/2023 00:00:00"/>
    <n v="529301"/>
    <n v="2618531769"/>
    <n v="6713322"/>
    <n v="2692440"/>
    <s v=""/>
    <n v="98180271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8113440"/>
    <n v="566"/>
    <n v="724762"/>
    <s v="HOPE PSBank"/>
    <n v="566"/>
    <n v="9818027108"/>
    <n v="9818027108"/>
    <s v="PAYA"/>
    <s v="980002******5714"/>
    <s v="1130005140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7134100-Gabriel Dawah Mendos-1110138113440-PortalAccessFee:1000-AccreditationFee:5000-Re"/>
    <s v="0517021001-17134100-Gabriel Dawah Mendos-1110138113440-PortalAccessFee:1000-AccreditationFee:5000-Re"/>
    <s v="PaymentRef=1110138113440"/>
    <s v="NAME:=Gabriel Dawah Mendos|Payment Ref:=1110138113440|Description:=0517021001-17134100-Gabriel Dawah Mendos-1110138113440-PortalAccessFee:1000-AccreditationFee:5000-R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14611114"/>
    <s v="BILLS PAYMENT"/>
    <s v="08/02/2023 13:01:17"/>
    <s v="UP SETTLEMENT"/>
    <s v="09/02/2023 00:00:00"/>
    <s v="08/02/2023 00:00:00"/>
    <n v="34989"/>
    <s v="08/02/2023 00:00:00"/>
    <n v="385886"/>
    <n v="2618004496"/>
    <n v="6429382"/>
    <n v="1001440"/>
    <n v="25529872"/>
    <n v="9814611114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18143062"/>
    <n v="566"/>
    <n v="38993"/>
    <s v="ACCESS BANK NIGERIA PLC"/>
    <n v="566"/>
    <n v="9814611114"/>
    <n v="9814611114"/>
    <s v="VISA"/>
    <s v="418745******0620"/>
    <s v="0723513638"/>
    <s v=""/>
    <s v="ACCE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6E+19"/>
    <s v="0517021001-PGS2120207002-Abubakar ABUBAKAR Gagi-11118143062-PortalAccessFee:1000-RegFee:74720"/>
    <s v="0517021001-PGS2120207002-Abubakar ABUBAKAR Gagi-11118143062-PortalAccessFee:1000-RegFee:74720"/>
    <s v="HEAD1=11118143062"/>
    <s v="NAME:=Abubakar ABUBAKAR Gagi|Payment Ref:=11118143062|Description:=0517021001-PGS2120207002-Abubakar ABUBAKAR Gagi-11118143062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814773950"/>
    <s v="BILLS PAYMENT"/>
    <s v="08/02/2023 13:17:30"/>
    <s v="UP SETTLEMENT"/>
    <s v="09/02/2023 00:00:00"/>
    <s v="08/02/2023 00:00:00"/>
    <n v="34989"/>
    <s v="08/02/2023 00:00:00"/>
    <n v="158287"/>
    <n v="2618023112"/>
    <n v="6429382"/>
    <n v="1001449"/>
    <n v="25530117"/>
    <n v="9814773950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16143258"/>
    <n v="566"/>
    <n v="158287"/>
    <s v="UNITED BANK FOR AFRICA PLC"/>
    <n v="566"/>
    <n v="9814773950"/>
    <n v="9814773950"/>
    <s v="VISA"/>
    <s v="492069******5186"/>
    <s v="2081898529"/>
    <s v=""/>
    <s v="UBHO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107014-YAZID  ATTAHIRU  JABO-11116143258-PortalAccessFee:1000-RegFee:74720"/>
    <s v="0517021001-PGS2120107014-YAZID  ATTAHIRU  JABO-11116143258-PortalAccessFee:1000-RegFee:74720"/>
    <s v="HEAD1=11116143258"/>
    <s v="NAME:=YAZID  ATTAHIRU  JABO|Payment Ref:=11116143258|Description:=0517021001-PGS2120107014-YAZID  ATTAHIRU  JABO-11116143258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812869169"/>
    <s v="BILLS PAYMENT"/>
    <s v="08/02/2023 10:15:03"/>
    <s v="UP SETTLEMENT"/>
    <s v="09/02/2023 00:00:00"/>
    <s v="08/02/2023 00:00:00"/>
    <n v="34985"/>
    <s v="08/02/2023 00:00:00"/>
    <n v="355925"/>
    <n v="2617688605"/>
    <n v="2307236"/>
    <n v="2692440"/>
    <s v=""/>
    <n v="98128691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482065"/>
    <n v="566"/>
    <n v="689645"/>
    <s v="HOPE PSBank"/>
    <n v="566"/>
    <n v="9812869169"/>
    <n v="9812869169"/>
    <s v="PAYA"/>
    <s v="980002******2679"/>
    <s v="1130043492"/>
    <s v=""/>
    <s v="HPSB"/>
    <n v="93657.5"/>
    <n v="93550"/>
    <n v="87550"/>
    <n v="350"/>
    <n v="87200"/>
    <n v="15347.2"/>
    <n v="69760"/>
    <n v="2092.8000000000002"/>
    <n v="250"/>
    <n v="81.25"/>
    <n v="1000"/>
    <n v="5000"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9058-MUHAMMAD RABO BELLO-1110111482065-PortalAccessFee:1000-AccreditationFee:5000-Reg"/>
    <s v="0517021001-20119058-MUHAMMAD RABO BELLO-1110111482065-PortalAccessFee:1000-AccreditationFee:5000-Reg"/>
    <s v="PaymentRef=1110111482065"/>
    <s v="NAME:=MUHAMMAD RABO BELLO|Payment Ref:=1110111482065|Description:=0517021001-20119058-MUHAMMAD RABO BELLO-1110111482065-PortalAccessFee:1000-AccreditationFee:5000-Reg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816058264"/>
    <s v="BILLS PAYMENT"/>
    <s v="08/02/2023 15:20:23"/>
    <s v="UP SETTLEMENT"/>
    <s v="09/02/2023 00:00:00"/>
    <s v="08/02/2023 00:00:00"/>
    <n v="34989"/>
    <s v="08/02/2023 00:00:00"/>
    <n v="887553"/>
    <n v="2618227088"/>
    <n v="6429382"/>
    <n v="2692440"/>
    <s v=""/>
    <n v="98160582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122568"/>
    <n v="566"/>
    <n v="137645"/>
    <s v="HOPE PSBank"/>
    <n v="566"/>
    <n v="9816058264"/>
    <n v="9816058264"/>
    <s v="PAYA"/>
    <s v="980002******9129"/>
    <s v="1130043106"/>
    <s v=""/>
    <s v="HPSB"/>
    <n v="93657.5"/>
    <n v="93550"/>
    <n v="87550"/>
    <n v="350"/>
    <n v="87200"/>
    <n v="15347.2"/>
    <n v="69760"/>
    <n v="2092.8000000000002"/>
    <n v="250"/>
    <n v="81.25"/>
    <n v="1000"/>
    <n v="5000"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6004-Ismail Umar -1110121122568-PortalAccessFee:1000-AccreditationFee:5000-RegFee:872"/>
    <s v="0517021001-19116004-Ismail Umar -1110121122568-PortalAccessFee:1000-AccreditationFee:5000-RegFee:872"/>
    <s v="PaymentRef=1110121122568"/>
    <s v="NAME:=Ismail Umar |Payment Ref:=1110121122568|Description:=0517021001-19116004-Ismail Umar -1110121122568-PortalAccessFee:1000-AccreditationFee:5000-RegFee:872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816128801"/>
    <s v="BILLS PAYMENT"/>
    <s v="08/02/2023 15:27:08"/>
    <s v="UP SETTLEMENT"/>
    <s v="09/02/2023 00:00:00"/>
    <s v="08/02/2023 00:00:00"/>
    <n v="34989"/>
    <s v="08/02/2023 00:00:00"/>
    <n v="182108"/>
    <n v="2618227308"/>
    <n v="6429382"/>
    <n v="2692440"/>
    <s v=""/>
    <n v="98161288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2221561"/>
    <n v="566"/>
    <n v="191549"/>
    <s v="HOPE PSBank"/>
    <n v="566"/>
    <n v="9816128801"/>
    <n v="9816128801"/>
    <s v="PAYA"/>
    <s v="980002******9129"/>
    <s v="1130043106"/>
    <s v=""/>
    <s v="HPSB"/>
    <n v="103657.5"/>
    <n v="103550"/>
    <n v="97550"/>
    <n v="350"/>
    <n v="97200"/>
    <n v="17107.2"/>
    <n v="77760"/>
    <n v="2332.8000000000002"/>
    <n v="250"/>
    <n v="81.25"/>
    <n v="1000"/>
    <n v="5000"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6104-Balkisu Yunusa Gayya-1110152221561-PortalAccessFee:1000-AccreditationFee:5000-Re"/>
    <s v="0517021001-19136104-Balkisu Yunusa Gayya-1110152221561-PortalAccessFee:1000-AccreditationFee:5000-Re"/>
    <s v="PaymentRef=1110152221561"/>
    <s v="NAME:=Balkisu Yunusa Gayya|Payment Ref:=1110152221561|Description:=0517021001-19136104-Balkisu Yunusa Gayya-1110152221561-PortalAccessFee:1000-AccreditationFee:5000-R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19396480"/>
    <s v="BILLS PAYMENT"/>
    <s v="08/02/2023 20:28:17"/>
    <s v="UP SETTLEMENT"/>
    <s v="09/02/2023 00:00:00"/>
    <s v="08/02/2023 00:00:00"/>
    <n v="34992"/>
    <s v="08/02/2023 00:00:00"/>
    <n v="292401"/>
    <n v="2618649594"/>
    <n v="6713322"/>
    <n v="2692440"/>
    <s v=""/>
    <n v="98193964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591352"/>
    <n v="566"/>
    <n v="889884"/>
    <s v="HOPE PSBank"/>
    <n v="566"/>
    <n v="9819396480"/>
    <n v="9819396480"/>
    <s v="PAYA"/>
    <s v="980002******7945"/>
    <s v="1130006295"/>
    <s v=""/>
    <s v="HPSB"/>
    <n v="103657.5"/>
    <n v="103550"/>
    <n v="97550"/>
    <n v="350"/>
    <n v="97200"/>
    <n v="17107.2"/>
    <n v="77760"/>
    <n v="2332.8000000000002"/>
    <n v="250"/>
    <n v="81.25"/>
    <n v="1000"/>
    <n v="5000"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1034-Maryam Sani Yaro-1110115591352-PortalAccessFee:1000-AccreditationFee:5000-RegFee"/>
    <s v="0517021001-19121034-Maryam Sani Yaro-1110115591352-PortalAccessFee:1000-AccreditationFee:5000-RegFee"/>
    <s v="PaymentRef=1110115591352"/>
    <s v="NAME:=Maryam Sani Yaro|Payment Ref:=1110115591352|Description:=0517021001-19121034-Maryam Sani Yaro-1110115591352-PortalAccessFee:1000-AccreditationFee:5000-RegFe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20094697"/>
    <s v="BILLS PAYMENT"/>
    <s v="08/02/2023 22:55:19"/>
    <s v="UP SETTLEMENT"/>
    <s v="09/02/2023 00:00:00"/>
    <s v="09/02/2023 00:00:00"/>
    <n v="34995"/>
    <s v="08/02/2023 00:00:00"/>
    <n v="593106"/>
    <n v="2618762851"/>
    <n v="1517625"/>
    <n v="2692440"/>
    <s v=""/>
    <n v="98200946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341167"/>
    <n v="566"/>
    <n v="545890"/>
    <s v="HOPE PSBank"/>
    <n v="566"/>
    <n v="9820094697"/>
    <n v="9820094697"/>
    <s v="PAYA"/>
    <s v="980002******4853"/>
    <s v="1130045708"/>
    <s v=""/>
    <s v="HPSB"/>
    <n v="103657.5"/>
    <n v="103550"/>
    <n v="97550"/>
    <n v="350"/>
    <n v="97200"/>
    <n v="17107.2"/>
    <n v="77760"/>
    <n v="2332.8000000000002"/>
    <n v="250"/>
    <n v="81.25"/>
    <n v="1000"/>
    <n v="5000"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1062-Ibraheem Abubakri Opeyemi-1110150341167-PortalAccessFee:1000-AccreditationFee:50"/>
    <s v="0517021001-19131062-Ibraheem Abubakri Opeyemi-1110150341167-PortalAccessFee:1000-AccreditationFee:50"/>
    <s v="PaymentRef=1110150341167"/>
    <s v="NAME:=Ibraheem Abubakri Opeyemi|Payment Ref:=1110150341167|Description:=0517021001-19131062-Ibraheem Abubakri Opeyemi-1110150341167-PortalAccessFee:1000-AccreditationFee:50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13760515"/>
    <s v="BILLS PAYMENT"/>
    <s v="08/02/2023 11:40:19"/>
    <s v="UP SETTLEMENT"/>
    <s v="09/02/2023 00:00:00"/>
    <s v="08/02/2023 00:00:00"/>
    <n v="34987"/>
    <s v="08/02/2023 00:00:00"/>
    <n v="228725"/>
    <n v="2617769401"/>
    <n v="9746876"/>
    <n v="2692440"/>
    <s v=""/>
    <n v="98137605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471869"/>
    <n v="566"/>
    <n v="391858"/>
    <s v="HOPE PSBank"/>
    <n v="566"/>
    <n v="9813760515"/>
    <n v="9813760515"/>
    <s v="PAYA"/>
    <s v="980002******5786"/>
    <s v="1130043302"/>
    <s v=""/>
    <s v="HPSB"/>
    <n v="103657.5"/>
    <n v="103550"/>
    <n v="97550"/>
    <n v="350"/>
    <n v="97200"/>
    <n v="17107.2"/>
    <n v="77760"/>
    <n v="2332.8000000000002"/>
    <n v="250"/>
    <n v="81.25"/>
    <n v="1000"/>
    <n v="5000"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7008-Daniel Adeoye Abiola-1110151471869-PortalAccessFee:1000-AccreditationFee:5000-Re"/>
    <s v="0517021001-19137008-Daniel Adeoye Abiola-1110151471869-PortalAccessFee:1000-AccreditationFee:5000-Re"/>
    <s v="PaymentRef=1110151471869"/>
    <s v="NAME:=Daniel Adeoye Abiola|Payment Ref:=1110151471869|Description:=0517021001-19137008-Daniel Adeoye Abiola-1110151471869-PortalAccessFee:1000-AccreditationFee:5000-R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17333161"/>
    <s v="BILLS PAYMENT"/>
    <s v="08/02/2023 17:15:17"/>
    <s v="UP SETTLEMENT"/>
    <s v="09/02/2023 00:00:00"/>
    <s v="08/02/2023 00:00:00"/>
    <n v="34990"/>
    <s v="08/02/2023 00:00:00"/>
    <s v="UNI000"/>
    <n v="2618396462"/>
    <n v="4678309"/>
    <n v="1001477"/>
    <n v="25532188"/>
    <n v="981733316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0431342"/>
    <n v="566"/>
    <n v="999182"/>
    <s v="STANBIC IBTC"/>
    <n v="566"/>
    <n v="9817333161"/>
    <n v="9817333161"/>
    <s v="MAST"/>
    <s v="559432******5972"/>
    <s v="0040378016"/>
    <s v=""/>
    <s v="IBHO"/>
    <n v="106157.5"/>
    <n v="106050"/>
    <n v="100050"/>
    <n v="350"/>
    <n v="99700"/>
    <n v="17547.2"/>
    <n v="79760"/>
    <n v="2392.8000000000002"/>
    <n v="250"/>
    <n v="81.25"/>
    <n v="1000"/>
    <n v="5000"/>
    <n v="18.75"/>
    <s v=""/>
    <s v=""/>
    <s v=""/>
    <s v=""/>
    <n v="566"/>
    <n v="566"/>
    <n v="106157.5"/>
    <n v="350"/>
    <n v="0"/>
    <n v="350"/>
    <n v="26.25"/>
    <n v="0"/>
    <n v="10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STANBIC IBTC"/>
    <n v="10"/>
    <n v="0"/>
    <n v="0"/>
    <n v="10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23033-Abdulkadir Abubakar -1110110431342-PortalAccessFee:1000-AccreditationFee:5000-Re"/>
    <s v="0517021001-18123033-Abdulkadir Abubakar -1110110431342-PortalAccessFee:1000-AccreditationFee:5000-Re"/>
    <s v="HEAD1=1110110431342"/>
    <s v="NAME:=Abdulkadir Abubakar |Payment Ref:=1110110431342|Description:=0517021001-18123033-Abdulkadir Abubakar -1110110431342-PortalAccessFee:1000-AccreditationFee:5000-Re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15602917"/>
    <s v="BILLS PAYMENT"/>
    <s v="08/02/2023 14:38:07"/>
    <s v="UP SETTLEMENT"/>
    <s v="09/02/2023 00:00:00"/>
    <s v="08/02/2023 00:00:00"/>
    <n v="34989"/>
    <s v="08/02/2023 00:00:00"/>
    <n v="777246"/>
    <n v="2618143347"/>
    <n v="6429382"/>
    <n v="1001458"/>
    <n v="25530911"/>
    <n v="9815602917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18353656"/>
    <n v="566"/>
    <n v="777246"/>
    <s v="UNITED BANK FOR AFRICA PLC"/>
    <n v="566"/>
    <n v="9815602917"/>
    <n v="9815602917"/>
    <s v="VISA"/>
    <s v="492069******5186"/>
    <s v="2081898529"/>
    <s v=""/>
    <s v="UBHO"/>
    <n v="126307.5"/>
    <n v="126200"/>
    <n v="125200"/>
    <n v="350"/>
    <n v="124850"/>
    <n v="21973.600000000002"/>
    <n v="99880"/>
    <n v="2996.4"/>
    <n v="250"/>
    <n v="81.25"/>
    <n v="1000"/>
    <m/>
    <n v="18.75"/>
    <s v=""/>
    <s v=""/>
    <s v=""/>
    <s v=""/>
    <n v="566"/>
    <n v="566"/>
    <n v="126307.5"/>
    <n v="350"/>
    <n v="0"/>
    <n v="350"/>
    <n v="26.25"/>
    <n v="0"/>
    <n v="12593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263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201019-ASMAU BUHARI RIDWAN-11118353656-PortalAccessFee:1000-RegFee:125200"/>
    <s v="0517021001-PGS2120201019-ASMAU BUHARI RIDWAN-11118353656-PortalAccessFee:1000-RegFee:125200"/>
    <s v="HEAD1=11118353656"/>
    <s v="NAME:=ASMAU BUHARI RIDWAN|Payment Ref:=11118353656|Description:=0517021001-PGS2120201019-ASMAU BUHARI RIDWAN-11118353656-PortalAccessFee:1000-RegFee:125200"/>
    <s v="GENERAL"/>
    <s v=""/>
    <s v=""/>
    <s v=""/>
    <s v=""/>
    <s v=""/>
    <s v=""/>
    <s v=""/>
    <s v=""/>
    <s v=""/>
    <n v="126307.5"/>
    <n v="0"/>
    <n v="0"/>
    <s v=""/>
    <s v="N"/>
    <s v=""/>
    <n v="0"/>
  </r>
  <r>
    <n v="11731031"/>
    <s v="BILLS PAYMENT"/>
    <s v="08/02/2023 00:00:00"/>
    <s v="SCHEME SETTLEMENT"/>
    <s v="09/02/2023 00:00:00"/>
    <s v="08/02/2023 00:00:00"/>
    <s v=""/>
    <s v="08/02/2023 00:00:00"/>
    <s v=""/>
    <n v="3311731031"/>
    <n v="5601676"/>
    <s v=""/>
    <n v="11731031"/>
    <n v="11731031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05*********5347"/>
    <s v=""/>
    <s v=""/>
    <s v="VERV"/>
    <n v="126200"/>
    <n v="126200"/>
    <n v="126200"/>
    <n v="350"/>
    <n v="125850"/>
    <n v="22149.600000000002"/>
    <n v="100680"/>
    <n v="3020.4"/>
    <n v="250"/>
    <n v="81.25"/>
    <m/>
    <m/>
    <n v="18.75"/>
    <s v=""/>
    <s v=""/>
    <s v=""/>
    <s v=""/>
    <n v="566"/>
    <n v="566"/>
    <n v="126200"/>
    <n v="350"/>
    <n v="0"/>
    <n v="350"/>
    <n v="26.25"/>
    <n v="0"/>
    <n v="125823.75"/>
    <n v="0"/>
    <n v="26.25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262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s v=""/>
    <s v=""/>
    <s v="{&quot;transactionRef&quot;:&quot;UPSL11731031&quot;,&quot;message&quot;:&quot;ApprovedbyFinancialInstitution&quot;,&quot;token&quot;:&quot;5123455631695964954&quot;,&quot;tokenExpiryDate&quot;:&quot;2409&quot;,&quot;panLast4Digits&quot;:&quot;5347&quot;,&quot;transactionIdentifier&quot;:&quot;FBN|API|MX64704|08-02-2023|977446105|142545&quot;,&quot;amount&quot;:&quot;126200.00&quot;,&quot;responseCode&quot;:&quot;00&quot;,&quot;cardType&quot;:&quot;Verve&quot;}"/>
    <s v="SOKOTO STATE UNIVERSITY, SOKOTO - FEES^WEBID11731031"/>
    <s v=""/>
    <s v="SOKOTOSTATEUNIVERSITYSOKOTOFEESWEBID11731031:transactionRefUPSL11731031messageApprovedbyFinancialInstitutiontoken5123455631695964954tokenExpiryDate2409panLast4Digits5347transactionIdentifierFBNAPIMX6470408022023977446105142545amount126200.00responseCode00cardTypeVerve"/>
    <s v="GENERAL"/>
    <s v=""/>
    <s v=""/>
    <s v=""/>
    <s v=""/>
    <s v=""/>
    <s v=""/>
    <s v=""/>
    <s v=""/>
    <s v="VERVE ON CIPA"/>
    <n v="0"/>
    <n v="12620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56333-9FE8-44AA-A735-5A3BD5395CC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DF96-C21F-4E35-95D5-ABF149E694DA}">
  <dimension ref="A3:J8"/>
  <sheetViews>
    <sheetView tabSelected="1" workbookViewId="0">
      <selection activeCell="B14" sqref="B14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4" t="s">
        <v>761</v>
      </c>
      <c r="B3" t="s">
        <v>763</v>
      </c>
      <c r="C3" t="s">
        <v>764</v>
      </c>
      <c r="D3" t="s">
        <v>765</v>
      </c>
      <c r="E3" t="s">
        <v>766</v>
      </c>
      <c r="F3" t="s">
        <v>767</v>
      </c>
      <c r="G3" t="s">
        <v>768</v>
      </c>
      <c r="H3" t="s">
        <v>769</v>
      </c>
      <c r="I3" t="s">
        <v>770</v>
      </c>
      <c r="J3" t="s">
        <v>771</v>
      </c>
    </row>
    <row r="4" spans="1:10" x14ac:dyDescent="0.25">
      <c r="A4" s="15" t="s">
        <v>213</v>
      </c>
      <c r="B4" s="16">
        <v>192000</v>
      </c>
      <c r="C4" s="16">
        <v>32366.400000000005</v>
      </c>
      <c r="D4" s="16">
        <v>147120</v>
      </c>
      <c r="E4" s="16">
        <v>4413.6000000000004</v>
      </c>
      <c r="F4" s="16">
        <v>1500</v>
      </c>
      <c r="G4" s="16">
        <v>487.5</v>
      </c>
      <c r="H4" s="16">
        <v>6000</v>
      </c>
      <c r="I4" s="16"/>
      <c r="J4" s="16">
        <v>112.5</v>
      </c>
    </row>
    <row r="5" spans="1:10" x14ac:dyDescent="0.25">
      <c r="A5" s="15" t="s">
        <v>289</v>
      </c>
      <c r="B5" s="16">
        <v>5350</v>
      </c>
      <c r="C5" s="16">
        <v>880.00000000000011</v>
      </c>
      <c r="D5" s="16">
        <v>4000</v>
      </c>
      <c r="E5" s="16">
        <v>120</v>
      </c>
      <c r="F5" s="16">
        <v>250</v>
      </c>
      <c r="G5" s="16">
        <v>81.25</v>
      </c>
      <c r="H5" s="16"/>
      <c r="I5" s="16"/>
      <c r="J5" s="16">
        <v>18.75</v>
      </c>
    </row>
    <row r="6" spans="1:10" x14ac:dyDescent="0.25">
      <c r="A6" s="15" t="s">
        <v>155</v>
      </c>
      <c r="B6" s="16">
        <v>2220240</v>
      </c>
      <c r="C6" s="16">
        <v>304795.0400000001</v>
      </c>
      <c r="D6" s="16">
        <v>1385432</v>
      </c>
      <c r="E6" s="16">
        <v>41562.960000000006</v>
      </c>
      <c r="F6" s="16">
        <v>21750</v>
      </c>
      <c r="G6" s="16">
        <v>7068.75</v>
      </c>
      <c r="H6" s="16">
        <v>83000</v>
      </c>
      <c r="I6" s="16">
        <v>375000</v>
      </c>
      <c r="J6" s="16">
        <v>1631.25</v>
      </c>
    </row>
    <row r="7" spans="1:10" x14ac:dyDescent="0.25">
      <c r="A7" s="15" t="s">
        <v>174</v>
      </c>
      <c r="B7" s="16">
        <v>71450</v>
      </c>
      <c r="C7" s="16">
        <v>8465.600000000004</v>
      </c>
      <c r="D7" s="16">
        <v>38480</v>
      </c>
      <c r="E7" s="16">
        <v>1154.3999999999999</v>
      </c>
      <c r="F7" s="16">
        <v>5250</v>
      </c>
      <c r="G7" s="16">
        <v>1706.25</v>
      </c>
      <c r="H7" s="16">
        <v>16000</v>
      </c>
      <c r="I7" s="16"/>
      <c r="J7" s="16">
        <v>393.75</v>
      </c>
    </row>
    <row r="8" spans="1:10" x14ac:dyDescent="0.25">
      <c r="A8" s="15" t="s">
        <v>762</v>
      </c>
      <c r="B8" s="16">
        <v>2489040</v>
      </c>
      <c r="C8" s="16">
        <v>346507.0400000001</v>
      </c>
      <c r="D8" s="16">
        <v>1575032</v>
      </c>
      <c r="E8" s="16">
        <v>47250.960000000006</v>
      </c>
      <c r="F8" s="16">
        <v>28750</v>
      </c>
      <c r="G8" s="16">
        <v>9343.75</v>
      </c>
      <c r="H8" s="16">
        <v>105000</v>
      </c>
      <c r="I8" s="16">
        <v>375000</v>
      </c>
      <c r="J8" s="16">
        <v>2156.25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96F5-257F-48CB-88F8-0C0D0824D0B3}">
  <dimension ref="A1:EV116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22.8554687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750</v>
      </c>
      <c r="AU1" s="1" t="s">
        <v>751</v>
      </c>
      <c r="AV1" s="1" t="s">
        <v>752</v>
      </c>
      <c r="AW1" s="2" t="s">
        <v>753</v>
      </c>
      <c r="AX1" s="3" t="s">
        <v>754</v>
      </c>
      <c r="AY1" s="4" t="s">
        <v>755</v>
      </c>
      <c r="AZ1" s="1" t="s">
        <v>756</v>
      </c>
      <c r="BA1" s="4" t="s">
        <v>757</v>
      </c>
      <c r="BB1" s="4" t="s">
        <v>758</v>
      </c>
      <c r="BC1" s="1" t="s">
        <v>759</v>
      </c>
      <c r="BD1" s="1" t="s">
        <v>760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9815008499</v>
      </c>
      <c r="B2" t="s">
        <v>170</v>
      </c>
      <c r="C2" t="s">
        <v>202</v>
      </c>
      <c r="D2" t="s">
        <v>143</v>
      </c>
      <c r="E2" t="s">
        <v>144</v>
      </c>
      <c r="F2" t="s">
        <v>145</v>
      </c>
      <c r="G2">
        <v>34989</v>
      </c>
      <c r="H2" t="s">
        <v>145</v>
      </c>
      <c r="I2">
        <v>704407</v>
      </c>
      <c r="J2">
        <v>2618079455</v>
      </c>
      <c r="K2">
        <v>6429382</v>
      </c>
      <c r="L2">
        <v>2692440</v>
      </c>
      <c r="M2" t="s">
        <v>146</v>
      </c>
      <c r="N2">
        <v>9815008499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172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173</v>
      </c>
      <c r="AB2" t="s">
        <v>146</v>
      </c>
      <c r="AC2">
        <v>200185</v>
      </c>
      <c r="AD2" t="s">
        <v>174</v>
      </c>
      <c r="AE2" t="s">
        <v>156</v>
      </c>
      <c r="AF2" t="s">
        <v>203</v>
      </c>
      <c r="AG2">
        <v>566</v>
      </c>
      <c r="AH2">
        <v>332210</v>
      </c>
      <c r="AI2" t="s">
        <v>158</v>
      </c>
      <c r="AJ2">
        <v>566</v>
      </c>
      <c r="AK2">
        <v>9815008499</v>
      </c>
      <c r="AL2">
        <v>9815008499</v>
      </c>
      <c r="AM2" t="s">
        <v>159</v>
      </c>
      <c r="AN2" t="s">
        <v>204</v>
      </c>
      <c r="AO2" t="s">
        <v>205</v>
      </c>
      <c r="AP2" t="s">
        <v>146</v>
      </c>
      <c r="AQ2" t="s">
        <v>162</v>
      </c>
      <c r="AR2">
        <v>2457.5</v>
      </c>
      <c r="AS2">
        <v>2350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2457.5</v>
      </c>
      <c r="CO2" t="s">
        <v>150</v>
      </c>
      <c r="CP2">
        <v>0</v>
      </c>
      <c r="CQ2">
        <v>0</v>
      </c>
      <c r="CR2">
        <v>0</v>
      </c>
      <c r="CS2" t="s">
        <v>165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166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174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206</v>
      </c>
      <c r="EC2" t="s">
        <v>206</v>
      </c>
      <c r="ED2" t="s">
        <v>203</v>
      </c>
      <c r="EE2" t="s">
        <v>207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169</v>
      </c>
      <c r="EU2" t="s">
        <v>146</v>
      </c>
      <c r="EV2">
        <v>0</v>
      </c>
    </row>
    <row r="3" spans="1:152" x14ac:dyDescent="0.25">
      <c r="A3">
        <v>9815612521</v>
      </c>
      <c r="B3" t="s">
        <v>170</v>
      </c>
      <c r="C3" t="s">
        <v>331</v>
      </c>
      <c r="D3" t="s">
        <v>143</v>
      </c>
      <c r="E3" t="s">
        <v>144</v>
      </c>
      <c r="F3" t="s">
        <v>145</v>
      </c>
      <c r="G3">
        <v>34989</v>
      </c>
      <c r="H3" t="s">
        <v>145</v>
      </c>
      <c r="I3">
        <v>774607</v>
      </c>
      <c r="J3">
        <v>2618160825</v>
      </c>
      <c r="K3">
        <v>6429382</v>
      </c>
      <c r="L3">
        <v>2692440</v>
      </c>
      <c r="M3" t="s">
        <v>146</v>
      </c>
      <c r="N3">
        <v>9815612521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172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173</v>
      </c>
      <c r="AB3" t="s">
        <v>146</v>
      </c>
      <c r="AC3">
        <v>200185</v>
      </c>
      <c r="AD3" t="s">
        <v>174</v>
      </c>
      <c r="AE3" t="s">
        <v>156</v>
      </c>
      <c r="AF3" t="s">
        <v>332</v>
      </c>
      <c r="AG3">
        <v>566</v>
      </c>
      <c r="AH3">
        <v>784385</v>
      </c>
      <c r="AI3" t="s">
        <v>158</v>
      </c>
      <c r="AJ3">
        <v>566</v>
      </c>
      <c r="AK3">
        <v>9815612521</v>
      </c>
      <c r="AL3">
        <v>9815612521</v>
      </c>
      <c r="AM3" t="s">
        <v>159</v>
      </c>
      <c r="AN3" t="s">
        <v>204</v>
      </c>
      <c r="AO3" t="s">
        <v>205</v>
      </c>
      <c r="AP3" t="s">
        <v>146</v>
      </c>
      <c r="AQ3" t="s">
        <v>162</v>
      </c>
      <c r="AR3">
        <v>2457.5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165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166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174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333</v>
      </c>
      <c r="EC3" t="s">
        <v>333</v>
      </c>
      <c r="ED3" t="s">
        <v>332</v>
      </c>
      <c r="EE3" t="s">
        <v>334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169</v>
      </c>
      <c r="EU3" t="s">
        <v>146</v>
      </c>
      <c r="EV3">
        <v>0</v>
      </c>
    </row>
    <row r="4" spans="1:152" x14ac:dyDescent="0.25">
      <c r="A4">
        <v>9815034017</v>
      </c>
      <c r="B4" t="s">
        <v>170</v>
      </c>
      <c r="C4" t="s">
        <v>339</v>
      </c>
      <c r="D4" t="s">
        <v>143</v>
      </c>
      <c r="E4" t="s">
        <v>144</v>
      </c>
      <c r="F4" t="s">
        <v>145</v>
      </c>
      <c r="G4">
        <v>34989</v>
      </c>
      <c r="H4" t="s">
        <v>145</v>
      </c>
      <c r="I4">
        <v>973929</v>
      </c>
      <c r="J4">
        <v>2618079603</v>
      </c>
      <c r="K4">
        <v>6429382</v>
      </c>
      <c r="L4">
        <v>2692440</v>
      </c>
      <c r="M4" t="s">
        <v>146</v>
      </c>
      <c r="N4">
        <v>9815034017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172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173</v>
      </c>
      <c r="AB4" t="s">
        <v>146</v>
      </c>
      <c r="AC4">
        <v>200185</v>
      </c>
      <c r="AD4" t="s">
        <v>174</v>
      </c>
      <c r="AE4" t="s">
        <v>156</v>
      </c>
      <c r="AF4" t="s">
        <v>340</v>
      </c>
      <c r="AG4">
        <v>566</v>
      </c>
      <c r="AH4">
        <v>352038</v>
      </c>
      <c r="AI4" t="s">
        <v>158</v>
      </c>
      <c r="AJ4">
        <v>566</v>
      </c>
      <c r="AK4">
        <v>9815034017</v>
      </c>
      <c r="AL4">
        <v>9815034017</v>
      </c>
      <c r="AM4" t="s">
        <v>159</v>
      </c>
      <c r="AN4" t="s">
        <v>204</v>
      </c>
      <c r="AO4" t="s">
        <v>205</v>
      </c>
      <c r="AP4" t="s">
        <v>146</v>
      </c>
      <c r="AQ4" t="s">
        <v>162</v>
      </c>
      <c r="AR4">
        <v>2457.5</v>
      </c>
      <c r="AS4">
        <v>2350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2457.5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2456.9625000000001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2457.5</v>
      </c>
      <c r="CO4" t="s">
        <v>150</v>
      </c>
      <c r="CP4">
        <v>0</v>
      </c>
      <c r="CQ4">
        <v>0</v>
      </c>
      <c r="CR4">
        <v>0</v>
      </c>
      <c r="CS4" t="s">
        <v>165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166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174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341</v>
      </c>
      <c r="EC4" t="s">
        <v>341</v>
      </c>
      <c r="ED4" t="s">
        <v>340</v>
      </c>
      <c r="EE4" t="s">
        <v>342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2457.5</v>
      </c>
      <c r="EQ4">
        <v>0</v>
      </c>
      <c r="ER4">
        <v>0</v>
      </c>
      <c r="ES4" t="s">
        <v>146</v>
      </c>
      <c r="ET4" t="s">
        <v>169</v>
      </c>
      <c r="EU4" t="s">
        <v>146</v>
      </c>
      <c r="EV4">
        <v>0</v>
      </c>
    </row>
    <row r="5" spans="1:152" x14ac:dyDescent="0.25">
      <c r="A5">
        <v>9812603859</v>
      </c>
      <c r="B5" t="s">
        <v>170</v>
      </c>
      <c r="C5" t="s">
        <v>556</v>
      </c>
      <c r="D5" t="s">
        <v>143</v>
      </c>
      <c r="E5" t="s">
        <v>144</v>
      </c>
      <c r="F5" t="s">
        <v>145</v>
      </c>
      <c r="G5">
        <v>34984</v>
      </c>
      <c r="H5" t="s">
        <v>145</v>
      </c>
      <c r="I5">
        <v>843826</v>
      </c>
      <c r="J5">
        <v>2617569627</v>
      </c>
      <c r="K5">
        <v>9746876</v>
      </c>
      <c r="L5">
        <v>2692440</v>
      </c>
      <c r="M5" t="s">
        <v>146</v>
      </c>
      <c r="N5">
        <v>9812603859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172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173</v>
      </c>
      <c r="AB5" t="s">
        <v>146</v>
      </c>
      <c r="AC5">
        <v>200185</v>
      </c>
      <c r="AD5" t="s">
        <v>174</v>
      </c>
      <c r="AE5" t="s">
        <v>156</v>
      </c>
      <c r="AF5" t="s">
        <v>557</v>
      </c>
      <c r="AG5">
        <v>566</v>
      </c>
      <c r="AH5">
        <v>472465</v>
      </c>
      <c r="AI5" t="s">
        <v>158</v>
      </c>
      <c r="AJ5">
        <v>566</v>
      </c>
      <c r="AK5">
        <v>9812603859</v>
      </c>
      <c r="AL5">
        <v>9812603859</v>
      </c>
      <c r="AM5" t="s">
        <v>159</v>
      </c>
      <c r="AN5" t="s">
        <v>204</v>
      </c>
      <c r="AO5" t="s">
        <v>205</v>
      </c>
      <c r="AP5" t="s">
        <v>146</v>
      </c>
      <c r="AQ5" t="s">
        <v>162</v>
      </c>
      <c r="AR5">
        <v>2457.5</v>
      </c>
      <c r="AS5">
        <v>2350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2457.5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2456.9625000000001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158</v>
      </c>
      <c r="CK5">
        <v>10</v>
      </c>
      <c r="CL5">
        <v>0</v>
      </c>
      <c r="CM5">
        <v>0</v>
      </c>
      <c r="CN5">
        <v>2457.5</v>
      </c>
      <c r="CO5" t="s">
        <v>150</v>
      </c>
      <c r="CP5">
        <v>0</v>
      </c>
      <c r="CQ5">
        <v>0</v>
      </c>
      <c r="CR5">
        <v>0</v>
      </c>
      <c r="CS5" t="s">
        <v>165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166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174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558</v>
      </c>
      <c r="EC5" t="s">
        <v>558</v>
      </c>
      <c r="ED5" t="s">
        <v>557</v>
      </c>
      <c r="EE5" t="s">
        <v>559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2457.5</v>
      </c>
      <c r="EQ5">
        <v>0</v>
      </c>
      <c r="ER5">
        <v>0</v>
      </c>
      <c r="ES5" t="s">
        <v>146</v>
      </c>
      <c r="ET5" t="s">
        <v>169</v>
      </c>
      <c r="EU5" t="s">
        <v>146</v>
      </c>
      <c r="EV5">
        <v>0</v>
      </c>
    </row>
    <row r="6" spans="1:152" x14ac:dyDescent="0.25">
      <c r="A6">
        <v>675844561843</v>
      </c>
      <c r="B6" t="s">
        <v>170</v>
      </c>
      <c r="C6" t="s">
        <v>355</v>
      </c>
      <c r="D6" t="s">
        <v>143</v>
      </c>
      <c r="E6" t="s">
        <v>144</v>
      </c>
      <c r="F6" t="s">
        <v>145</v>
      </c>
      <c r="G6" t="s">
        <v>146</v>
      </c>
      <c r="H6" t="s">
        <v>145</v>
      </c>
      <c r="I6">
        <v>946970</v>
      </c>
      <c r="J6">
        <v>56675844561843</v>
      </c>
      <c r="K6">
        <v>9261439</v>
      </c>
      <c r="L6" t="s">
        <v>146</v>
      </c>
      <c r="M6" t="s">
        <v>146</v>
      </c>
      <c r="N6">
        <v>675844561843</v>
      </c>
      <c r="O6" t="s">
        <v>146</v>
      </c>
      <c r="P6" t="s">
        <v>147</v>
      </c>
      <c r="Q6" t="s">
        <v>148</v>
      </c>
      <c r="R6" t="s">
        <v>149</v>
      </c>
      <c r="S6">
        <v>250100000000001</v>
      </c>
      <c r="T6" t="s">
        <v>172</v>
      </c>
      <c r="U6" t="s">
        <v>356</v>
      </c>
      <c r="V6" t="s">
        <v>146</v>
      </c>
      <c r="W6" t="s">
        <v>152</v>
      </c>
      <c r="X6" t="s">
        <v>356</v>
      </c>
      <c r="Y6">
        <v>44</v>
      </c>
      <c r="Z6" t="s">
        <v>153</v>
      </c>
      <c r="AA6" t="s">
        <v>173</v>
      </c>
      <c r="AB6" t="s">
        <v>146</v>
      </c>
      <c r="AC6">
        <v>200185</v>
      </c>
      <c r="AD6" t="s">
        <v>174</v>
      </c>
      <c r="AE6" t="s">
        <v>156</v>
      </c>
      <c r="AF6" t="s">
        <v>189</v>
      </c>
      <c r="AG6">
        <v>566</v>
      </c>
      <c r="AH6" t="s">
        <v>146</v>
      </c>
      <c r="AI6" t="s">
        <v>190</v>
      </c>
      <c r="AJ6">
        <v>566</v>
      </c>
      <c r="AK6">
        <v>675844561843</v>
      </c>
      <c r="AL6" t="s">
        <v>146</v>
      </c>
      <c r="AM6" t="s">
        <v>159</v>
      </c>
      <c r="AN6" t="s">
        <v>357</v>
      </c>
      <c r="AO6" t="s">
        <v>146</v>
      </c>
      <c r="AP6">
        <v>9097655484</v>
      </c>
      <c r="AQ6" t="s">
        <v>192</v>
      </c>
      <c r="AR6">
        <v>2850</v>
      </c>
      <c r="AS6">
        <v>2850</v>
      </c>
      <c r="AT6" s="5">
        <f t="shared" si="0"/>
        <v>2850</v>
      </c>
      <c r="AU6" s="5">
        <v>350</v>
      </c>
      <c r="AV6" s="5">
        <f t="shared" si="1"/>
        <v>2500</v>
      </c>
      <c r="AW6" s="6">
        <f t="shared" si="2"/>
        <v>440.00000000000006</v>
      </c>
      <c r="AX6" s="7">
        <f t="shared" si="3"/>
        <v>2000</v>
      </c>
      <c r="AY6" s="8">
        <f t="shared" si="4"/>
        <v>60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2850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2849.4625000000001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0</v>
      </c>
      <c r="BX6">
        <v>0</v>
      </c>
      <c r="BY6" t="s">
        <v>146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190</v>
      </c>
      <c r="CK6">
        <v>10</v>
      </c>
      <c r="CL6">
        <v>0</v>
      </c>
      <c r="CM6">
        <v>0</v>
      </c>
      <c r="CN6">
        <v>2850</v>
      </c>
      <c r="CO6" t="s">
        <v>150</v>
      </c>
      <c r="CP6">
        <v>0</v>
      </c>
      <c r="CQ6">
        <v>0</v>
      </c>
      <c r="CR6">
        <v>0</v>
      </c>
      <c r="CS6" t="s">
        <v>165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166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174</v>
      </c>
      <c r="DV6">
        <v>0</v>
      </c>
      <c r="DW6">
        <v>0</v>
      </c>
      <c r="DX6">
        <v>0.5</v>
      </c>
      <c r="DY6">
        <v>0.04</v>
      </c>
      <c r="DZ6">
        <v>12446509</v>
      </c>
      <c r="EA6" t="s">
        <v>146</v>
      </c>
      <c r="EB6" t="s">
        <v>358</v>
      </c>
      <c r="EC6" t="s">
        <v>358</v>
      </c>
      <c r="ED6" t="s">
        <v>146</v>
      </c>
      <c r="EE6" t="s">
        <v>359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195</v>
      </c>
      <c r="EP6">
        <v>2850</v>
      </c>
      <c r="EQ6">
        <v>0</v>
      </c>
      <c r="ER6">
        <v>0</v>
      </c>
      <c r="ES6" t="s">
        <v>146</v>
      </c>
      <c r="ET6" t="s">
        <v>169</v>
      </c>
      <c r="EU6" t="s">
        <v>146</v>
      </c>
      <c r="EV6">
        <v>0</v>
      </c>
    </row>
    <row r="7" spans="1:152" x14ac:dyDescent="0.25">
      <c r="A7">
        <v>9814017992</v>
      </c>
      <c r="B7" t="s">
        <v>141</v>
      </c>
      <c r="C7" t="s">
        <v>309</v>
      </c>
      <c r="D7" t="s">
        <v>143</v>
      </c>
      <c r="E7" t="s">
        <v>144</v>
      </c>
      <c r="F7" t="s">
        <v>145</v>
      </c>
      <c r="G7">
        <v>34988</v>
      </c>
      <c r="H7" t="s">
        <v>145</v>
      </c>
      <c r="I7">
        <v>699150</v>
      </c>
      <c r="J7">
        <v>2617849504</v>
      </c>
      <c r="K7">
        <v>9746876</v>
      </c>
      <c r="L7">
        <v>2692440</v>
      </c>
      <c r="M7" t="s">
        <v>146</v>
      </c>
      <c r="N7">
        <v>9814017992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150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154</v>
      </c>
      <c r="AB7" t="s">
        <v>146</v>
      </c>
      <c r="AC7">
        <v>200239</v>
      </c>
      <c r="AD7" t="s">
        <v>155</v>
      </c>
      <c r="AE7" t="s">
        <v>156</v>
      </c>
      <c r="AF7" t="s">
        <v>310</v>
      </c>
      <c r="AG7">
        <v>566</v>
      </c>
      <c r="AH7">
        <v>589625</v>
      </c>
      <c r="AI7" t="s">
        <v>158</v>
      </c>
      <c r="AJ7">
        <v>566</v>
      </c>
      <c r="AK7">
        <v>9814017992</v>
      </c>
      <c r="AL7">
        <v>9814017992</v>
      </c>
      <c r="AM7" t="s">
        <v>159</v>
      </c>
      <c r="AN7" t="s">
        <v>311</v>
      </c>
      <c r="AO7" t="s">
        <v>312</v>
      </c>
      <c r="AP7" t="s">
        <v>146</v>
      </c>
      <c r="AQ7" t="s">
        <v>162</v>
      </c>
      <c r="AR7">
        <v>3350</v>
      </c>
      <c r="AS7">
        <v>3350</v>
      </c>
      <c r="AT7" s="5">
        <f t="shared" si="0"/>
        <v>2350</v>
      </c>
      <c r="AU7" s="5">
        <v>350</v>
      </c>
      <c r="AV7" s="5">
        <f t="shared" si="1"/>
        <v>2000</v>
      </c>
      <c r="AW7" s="6">
        <f t="shared" si="2"/>
        <v>352.00000000000006</v>
      </c>
      <c r="AX7" s="7">
        <f t="shared" si="3"/>
        <v>1600</v>
      </c>
      <c r="AY7" s="8">
        <f t="shared" si="4"/>
        <v>48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3350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3349.4625000000001</v>
      </c>
      <c r="BR7">
        <v>0</v>
      </c>
      <c r="BS7">
        <v>0.04</v>
      </c>
      <c r="BT7" t="s">
        <v>146</v>
      </c>
      <c r="BU7">
        <v>59536659</v>
      </c>
      <c r="BV7" t="s">
        <v>163</v>
      </c>
      <c r="BW7">
        <v>0</v>
      </c>
      <c r="BX7">
        <v>0</v>
      </c>
      <c r="BY7" t="s">
        <v>164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158</v>
      </c>
      <c r="CK7">
        <v>10</v>
      </c>
      <c r="CL7">
        <v>0</v>
      </c>
      <c r="CM7">
        <v>0</v>
      </c>
      <c r="CN7">
        <v>3350</v>
      </c>
      <c r="CO7" t="s">
        <v>150</v>
      </c>
      <c r="CP7">
        <v>0</v>
      </c>
      <c r="CQ7">
        <v>0</v>
      </c>
      <c r="CR7">
        <v>0</v>
      </c>
      <c r="CS7" t="s">
        <v>165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166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155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313</v>
      </c>
      <c r="EC7" t="s">
        <v>313</v>
      </c>
      <c r="ED7" t="s">
        <v>310</v>
      </c>
      <c r="EE7" t="s">
        <v>314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3350</v>
      </c>
      <c r="EQ7">
        <v>0</v>
      </c>
      <c r="ER7">
        <v>0</v>
      </c>
      <c r="ES7" t="s">
        <v>146</v>
      </c>
      <c r="ET7" t="s">
        <v>169</v>
      </c>
      <c r="EU7" t="s">
        <v>146</v>
      </c>
      <c r="EV7">
        <v>0</v>
      </c>
    </row>
    <row r="8" spans="1:152" x14ac:dyDescent="0.25">
      <c r="A8">
        <v>9813969535</v>
      </c>
      <c r="B8" t="s">
        <v>141</v>
      </c>
      <c r="C8" t="s">
        <v>408</v>
      </c>
      <c r="D8" t="s">
        <v>143</v>
      </c>
      <c r="E8" t="s">
        <v>144</v>
      </c>
      <c r="F8" t="s">
        <v>145</v>
      </c>
      <c r="G8">
        <v>34988</v>
      </c>
      <c r="H8" t="s">
        <v>145</v>
      </c>
      <c r="I8">
        <v>544190</v>
      </c>
      <c r="J8">
        <v>2617849301</v>
      </c>
      <c r="K8">
        <v>9746876</v>
      </c>
      <c r="L8">
        <v>2692440</v>
      </c>
      <c r="M8" t="s">
        <v>146</v>
      </c>
      <c r="N8">
        <v>9813969535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150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153</v>
      </c>
      <c r="AA8" t="s">
        <v>154</v>
      </c>
      <c r="AB8" t="s">
        <v>146</v>
      </c>
      <c r="AC8">
        <v>200239</v>
      </c>
      <c r="AD8" t="s">
        <v>155</v>
      </c>
      <c r="AE8" t="s">
        <v>156</v>
      </c>
      <c r="AF8" t="s">
        <v>409</v>
      </c>
      <c r="AG8">
        <v>566</v>
      </c>
      <c r="AH8">
        <v>553959</v>
      </c>
      <c r="AI8" t="s">
        <v>158</v>
      </c>
      <c r="AJ8">
        <v>566</v>
      </c>
      <c r="AK8">
        <v>9813969535</v>
      </c>
      <c r="AL8">
        <v>9813969535</v>
      </c>
      <c r="AM8" t="s">
        <v>159</v>
      </c>
      <c r="AN8" t="s">
        <v>410</v>
      </c>
      <c r="AO8" t="s">
        <v>411</v>
      </c>
      <c r="AP8" t="s">
        <v>146</v>
      </c>
      <c r="AQ8" t="s">
        <v>162</v>
      </c>
      <c r="AR8">
        <v>3350</v>
      </c>
      <c r="AS8">
        <v>3350</v>
      </c>
      <c r="AT8" s="5">
        <f t="shared" si="0"/>
        <v>2350</v>
      </c>
      <c r="AU8" s="5">
        <v>350</v>
      </c>
      <c r="AV8" s="5">
        <f t="shared" si="1"/>
        <v>2000</v>
      </c>
      <c r="AW8" s="6">
        <f t="shared" si="2"/>
        <v>352.00000000000006</v>
      </c>
      <c r="AX8" s="7">
        <f t="shared" si="3"/>
        <v>1600</v>
      </c>
      <c r="AY8" s="8">
        <f t="shared" si="4"/>
        <v>48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3350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3349.4625000000001</v>
      </c>
      <c r="BR8">
        <v>0</v>
      </c>
      <c r="BS8">
        <v>0.04</v>
      </c>
      <c r="BT8" t="s">
        <v>146</v>
      </c>
      <c r="BU8">
        <v>59536659</v>
      </c>
      <c r="BV8" t="s">
        <v>163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158</v>
      </c>
      <c r="CK8">
        <v>10</v>
      </c>
      <c r="CL8">
        <v>0</v>
      </c>
      <c r="CM8">
        <v>0</v>
      </c>
      <c r="CN8">
        <v>3350</v>
      </c>
      <c r="CO8" t="s">
        <v>150</v>
      </c>
      <c r="CP8">
        <v>0</v>
      </c>
      <c r="CQ8">
        <v>0</v>
      </c>
      <c r="CR8">
        <v>0</v>
      </c>
      <c r="CS8" t="s">
        <v>165</v>
      </c>
      <c r="CT8">
        <v>0</v>
      </c>
      <c r="CU8">
        <v>0</v>
      </c>
      <c r="CV8">
        <v>0</v>
      </c>
      <c r="CW8" t="s">
        <v>156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166</v>
      </c>
      <c r="DE8">
        <v>0</v>
      </c>
      <c r="DF8">
        <v>0</v>
      </c>
      <c r="DG8">
        <v>0</v>
      </c>
      <c r="DH8" t="s">
        <v>150</v>
      </c>
      <c r="DI8">
        <v>0</v>
      </c>
      <c r="DJ8">
        <v>0</v>
      </c>
      <c r="DK8">
        <v>0</v>
      </c>
      <c r="DL8" t="s">
        <v>156</v>
      </c>
      <c r="DM8">
        <v>45</v>
      </c>
      <c r="DN8">
        <v>0</v>
      </c>
      <c r="DO8" t="s">
        <v>156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155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412</v>
      </c>
      <c r="EC8" t="s">
        <v>412</v>
      </c>
      <c r="ED8" t="s">
        <v>409</v>
      </c>
      <c r="EE8" t="s">
        <v>413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3350</v>
      </c>
      <c r="EQ8">
        <v>0</v>
      </c>
      <c r="ER8">
        <v>0</v>
      </c>
      <c r="ES8" t="s">
        <v>146</v>
      </c>
      <c r="ET8" t="s">
        <v>169</v>
      </c>
      <c r="EU8" t="s">
        <v>146</v>
      </c>
      <c r="EV8">
        <v>0</v>
      </c>
    </row>
    <row r="9" spans="1:152" x14ac:dyDescent="0.25">
      <c r="A9">
        <v>9818710982</v>
      </c>
      <c r="B9" t="s">
        <v>141</v>
      </c>
      <c r="C9" t="s">
        <v>702</v>
      </c>
      <c r="D9" t="s">
        <v>143</v>
      </c>
      <c r="E9" t="s">
        <v>144</v>
      </c>
      <c r="F9" t="s">
        <v>145</v>
      </c>
      <c r="G9">
        <v>34991</v>
      </c>
      <c r="H9" t="s">
        <v>145</v>
      </c>
      <c r="I9">
        <v>808321</v>
      </c>
      <c r="J9">
        <v>2618565264</v>
      </c>
      <c r="K9">
        <v>6713322</v>
      </c>
      <c r="L9">
        <v>1001480</v>
      </c>
      <c r="M9">
        <v>25532712</v>
      </c>
      <c r="N9">
        <v>9818710982</v>
      </c>
      <c r="O9">
        <v>123</v>
      </c>
      <c r="P9" t="s">
        <v>147</v>
      </c>
      <c r="Q9" t="s">
        <v>148</v>
      </c>
      <c r="R9" t="s">
        <v>149</v>
      </c>
      <c r="S9" t="s">
        <v>589</v>
      </c>
      <c r="T9" t="s">
        <v>156</v>
      </c>
      <c r="U9" t="s">
        <v>608</v>
      </c>
      <c r="V9">
        <v>5999</v>
      </c>
      <c r="W9" t="s">
        <v>591</v>
      </c>
      <c r="X9" t="s">
        <v>608</v>
      </c>
      <c r="Y9">
        <v>63</v>
      </c>
      <c r="Z9" t="s">
        <v>233</v>
      </c>
      <c r="AA9" t="s">
        <v>154</v>
      </c>
      <c r="AB9" t="s">
        <v>146</v>
      </c>
      <c r="AC9">
        <v>301011</v>
      </c>
      <c r="AD9" t="s">
        <v>155</v>
      </c>
      <c r="AE9" t="s">
        <v>156</v>
      </c>
      <c r="AF9" t="s">
        <v>703</v>
      </c>
      <c r="AG9">
        <v>566</v>
      </c>
      <c r="AH9">
        <v>170243</v>
      </c>
      <c r="AI9" t="s">
        <v>617</v>
      </c>
      <c r="AJ9">
        <v>566</v>
      </c>
      <c r="AK9">
        <v>9818710982</v>
      </c>
      <c r="AL9">
        <v>9818710982</v>
      </c>
      <c r="AM9" t="s">
        <v>610</v>
      </c>
      <c r="AN9" t="s">
        <v>704</v>
      </c>
      <c r="AO9" t="s">
        <v>705</v>
      </c>
      <c r="AP9" t="s">
        <v>146</v>
      </c>
      <c r="AQ9" t="s">
        <v>620</v>
      </c>
      <c r="AR9">
        <v>3457.5</v>
      </c>
      <c r="AS9">
        <v>3350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5"/>
        <v>81.25</v>
      </c>
      <c r="BB9" s="9">
        <v>1000</v>
      </c>
      <c r="BC9" s="10"/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3456.9625000000001</v>
      </c>
      <c r="BR9">
        <v>0</v>
      </c>
      <c r="BS9">
        <v>0.04</v>
      </c>
      <c r="BT9" t="s">
        <v>146</v>
      </c>
      <c r="BU9">
        <v>6067466</v>
      </c>
      <c r="BV9" t="s">
        <v>596</v>
      </c>
      <c r="BW9">
        <v>0</v>
      </c>
      <c r="BX9">
        <v>0</v>
      </c>
      <c r="BY9" t="s">
        <v>164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617</v>
      </c>
      <c r="CK9">
        <v>10</v>
      </c>
      <c r="CL9">
        <v>0</v>
      </c>
      <c r="CM9">
        <v>0</v>
      </c>
      <c r="CN9">
        <v>3457.5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166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155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706</v>
      </c>
      <c r="EC9" t="s">
        <v>706</v>
      </c>
      <c r="ED9" t="s">
        <v>703</v>
      </c>
      <c r="EE9" t="s">
        <v>707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3457.5</v>
      </c>
      <c r="EQ9">
        <v>0</v>
      </c>
      <c r="ER9">
        <v>0</v>
      </c>
      <c r="ES9" t="s">
        <v>146</v>
      </c>
      <c r="ET9" t="s">
        <v>169</v>
      </c>
      <c r="EU9" t="s">
        <v>146</v>
      </c>
      <c r="EV9">
        <v>0</v>
      </c>
    </row>
    <row r="10" spans="1:152" x14ac:dyDescent="0.25">
      <c r="A10">
        <v>9814226238</v>
      </c>
      <c r="B10" t="s">
        <v>170</v>
      </c>
      <c r="C10" t="s">
        <v>420</v>
      </c>
      <c r="D10" t="s">
        <v>143</v>
      </c>
      <c r="E10" t="s">
        <v>144</v>
      </c>
      <c r="F10" t="s">
        <v>145</v>
      </c>
      <c r="G10">
        <v>34988</v>
      </c>
      <c r="H10" t="s">
        <v>145</v>
      </c>
      <c r="I10">
        <v>423558</v>
      </c>
      <c r="J10">
        <v>2617850495</v>
      </c>
      <c r="K10">
        <v>9261439</v>
      </c>
      <c r="L10">
        <v>2692440</v>
      </c>
      <c r="M10" t="s">
        <v>146</v>
      </c>
      <c r="N10">
        <v>9814226238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172</v>
      </c>
      <c r="U10" t="s">
        <v>151</v>
      </c>
      <c r="V10">
        <v>4814</v>
      </c>
      <c r="W10" t="s">
        <v>152</v>
      </c>
      <c r="X10" t="s">
        <v>151</v>
      </c>
      <c r="Y10">
        <v>44</v>
      </c>
      <c r="Z10" t="s">
        <v>153</v>
      </c>
      <c r="AA10" t="s">
        <v>173</v>
      </c>
      <c r="AB10" t="s">
        <v>146</v>
      </c>
      <c r="AC10">
        <v>200185</v>
      </c>
      <c r="AD10" t="s">
        <v>174</v>
      </c>
      <c r="AE10" t="s">
        <v>156</v>
      </c>
      <c r="AF10" t="s">
        <v>421</v>
      </c>
      <c r="AG10">
        <v>566</v>
      </c>
      <c r="AH10">
        <v>742705</v>
      </c>
      <c r="AI10" t="s">
        <v>158</v>
      </c>
      <c r="AJ10">
        <v>566</v>
      </c>
      <c r="AK10">
        <v>9814226238</v>
      </c>
      <c r="AL10">
        <v>9814226238</v>
      </c>
      <c r="AM10" t="s">
        <v>159</v>
      </c>
      <c r="AN10" t="s">
        <v>422</v>
      </c>
      <c r="AO10" t="s">
        <v>423</v>
      </c>
      <c r="AP10" t="s">
        <v>146</v>
      </c>
      <c r="AQ10" t="s">
        <v>162</v>
      </c>
      <c r="AR10">
        <v>3700</v>
      </c>
      <c r="AS10">
        <v>3700</v>
      </c>
      <c r="AT10" s="5">
        <f t="shared" si="0"/>
        <v>2700</v>
      </c>
      <c r="AU10" s="5">
        <v>350</v>
      </c>
      <c r="AV10" s="5">
        <f t="shared" si="1"/>
        <v>2350</v>
      </c>
      <c r="AW10" s="6">
        <f t="shared" si="2"/>
        <v>413.6</v>
      </c>
      <c r="AX10" s="7">
        <f t="shared" si="3"/>
        <v>1880</v>
      </c>
      <c r="AY10" s="8">
        <f t="shared" si="4"/>
        <v>56.4</v>
      </c>
      <c r="AZ10" s="5">
        <v>250</v>
      </c>
      <c r="BA10" s="9">
        <f t="shared" si="5"/>
        <v>81.25</v>
      </c>
      <c r="BB10" s="9">
        <v>1000</v>
      </c>
      <c r="BC10" s="10"/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3700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3699.4625000000001</v>
      </c>
      <c r="BR10">
        <v>0</v>
      </c>
      <c r="BS10">
        <v>0.04</v>
      </c>
      <c r="BT10" t="s">
        <v>146</v>
      </c>
      <c r="BU10">
        <v>59536659</v>
      </c>
      <c r="BV10" t="s">
        <v>163</v>
      </c>
      <c r="BW10">
        <v>0</v>
      </c>
      <c r="BX10">
        <v>0</v>
      </c>
      <c r="BY10" t="s">
        <v>164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158</v>
      </c>
      <c r="CK10">
        <v>10</v>
      </c>
      <c r="CL10">
        <v>0</v>
      </c>
      <c r="CM10">
        <v>0</v>
      </c>
      <c r="CN10">
        <v>3700</v>
      </c>
      <c r="CO10" t="s">
        <v>150</v>
      </c>
      <c r="CP10">
        <v>0</v>
      </c>
      <c r="CQ10">
        <v>0</v>
      </c>
      <c r="CR10">
        <v>0</v>
      </c>
      <c r="CS10" t="s">
        <v>165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166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174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424</v>
      </c>
      <c r="EC10" t="s">
        <v>424</v>
      </c>
      <c r="ED10" t="s">
        <v>421</v>
      </c>
      <c r="EE10" t="s">
        <v>425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3700</v>
      </c>
      <c r="EQ10">
        <v>0</v>
      </c>
      <c r="ER10">
        <v>0</v>
      </c>
      <c r="ES10" t="s">
        <v>146</v>
      </c>
      <c r="ET10" t="s">
        <v>169</v>
      </c>
      <c r="EU10" t="s">
        <v>146</v>
      </c>
      <c r="EV10">
        <v>0</v>
      </c>
    </row>
    <row r="11" spans="1:152" x14ac:dyDescent="0.25">
      <c r="A11">
        <v>9814774026</v>
      </c>
      <c r="B11" t="s">
        <v>170</v>
      </c>
      <c r="C11" t="s">
        <v>438</v>
      </c>
      <c r="D11" t="s">
        <v>143</v>
      </c>
      <c r="E11" t="s">
        <v>144</v>
      </c>
      <c r="F11" t="s">
        <v>145</v>
      </c>
      <c r="G11">
        <v>34989</v>
      </c>
      <c r="H11" t="s">
        <v>145</v>
      </c>
      <c r="I11">
        <v>242814</v>
      </c>
      <c r="J11">
        <v>2618078415</v>
      </c>
      <c r="K11">
        <v>6429382</v>
      </c>
      <c r="L11">
        <v>2692440</v>
      </c>
      <c r="M11" t="s">
        <v>146</v>
      </c>
      <c r="N11">
        <v>9814774026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172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153</v>
      </c>
      <c r="AA11" t="s">
        <v>173</v>
      </c>
      <c r="AB11" t="s">
        <v>146</v>
      </c>
      <c r="AC11">
        <v>200185</v>
      </c>
      <c r="AD11" t="s">
        <v>174</v>
      </c>
      <c r="AE11" t="s">
        <v>156</v>
      </c>
      <c r="AF11" t="s">
        <v>439</v>
      </c>
      <c r="AG11">
        <v>566</v>
      </c>
      <c r="AH11">
        <v>158333</v>
      </c>
      <c r="AI11" t="s">
        <v>158</v>
      </c>
      <c r="AJ11">
        <v>566</v>
      </c>
      <c r="AK11">
        <v>9814774026</v>
      </c>
      <c r="AL11">
        <v>9814774026</v>
      </c>
      <c r="AM11" t="s">
        <v>159</v>
      </c>
      <c r="AN11" t="s">
        <v>422</v>
      </c>
      <c r="AO11" t="s">
        <v>423</v>
      </c>
      <c r="AP11" t="s">
        <v>146</v>
      </c>
      <c r="AQ11" t="s">
        <v>162</v>
      </c>
      <c r="AR11">
        <v>3700</v>
      </c>
      <c r="AS11">
        <v>3700</v>
      </c>
      <c r="AT11" s="5">
        <f t="shared" si="0"/>
        <v>2700</v>
      </c>
      <c r="AU11" s="5">
        <v>350</v>
      </c>
      <c r="AV11" s="5">
        <f t="shared" si="1"/>
        <v>2350</v>
      </c>
      <c r="AW11" s="6">
        <f t="shared" si="2"/>
        <v>413.6</v>
      </c>
      <c r="AX11" s="7">
        <f t="shared" si="3"/>
        <v>1880</v>
      </c>
      <c r="AY11" s="8">
        <f t="shared" si="4"/>
        <v>56.4</v>
      </c>
      <c r="AZ11" s="5">
        <v>250</v>
      </c>
      <c r="BA11" s="9">
        <f t="shared" si="5"/>
        <v>81.25</v>
      </c>
      <c r="BB11" s="9">
        <v>1000</v>
      </c>
      <c r="BC11" s="10"/>
      <c r="BD11" s="5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3700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3699.4625000000001</v>
      </c>
      <c r="BR11">
        <v>0</v>
      </c>
      <c r="BS11">
        <v>0.04</v>
      </c>
      <c r="BT11" t="s">
        <v>146</v>
      </c>
      <c r="BU11">
        <v>59536659</v>
      </c>
      <c r="BV11" t="s">
        <v>163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158</v>
      </c>
      <c r="CK11">
        <v>10</v>
      </c>
      <c r="CL11">
        <v>0</v>
      </c>
      <c r="CM11">
        <v>0</v>
      </c>
      <c r="CN11">
        <v>3700</v>
      </c>
      <c r="CO11" t="s">
        <v>150</v>
      </c>
      <c r="CP11">
        <v>0</v>
      </c>
      <c r="CQ11">
        <v>0</v>
      </c>
      <c r="CR11">
        <v>0</v>
      </c>
      <c r="CS11" t="s">
        <v>165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166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174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440</v>
      </c>
      <c r="EC11" t="s">
        <v>440</v>
      </c>
      <c r="ED11" t="s">
        <v>439</v>
      </c>
      <c r="EE11" t="s">
        <v>441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3700</v>
      </c>
      <c r="EQ11">
        <v>0</v>
      </c>
      <c r="ER11">
        <v>0</v>
      </c>
      <c r="ES11" t="s">
        <v>146</v>
      </c>
      <c r="ET11" t="s">
        <v>169</v>
      </c>
      <c r="EU11" t="s">
        <v>146</v>
      </c>
      <c r="EV11">
        <v>0</v>
      </c>
    </row>
    <row r="12" spans="1:152" x14ac:dyDescent="0.25">
      <c r="A12">
        <v>9815673847</v>
      </c>
      <c r="B12" t="s">
        <v>170</v>
      </c>
      <c r="C12" t="s">
        <v>470</v>
      </c>
      <c r="D12" t="s">
        <v>143</v>
      </c>
      <c r="E12" t="s">
        <v>144</v>
      </c>
      <c r="F12" t="s">
        <v>145</v>
      </c>
      <c r="G12">
        <v>34989</v>
      </c>
      <c r="H12" t="s">
        <v>145</v>
      </c>
      <c r="I12">
        <v>70970</v>
      </c>
      <c r="J12">
        <v>2618160974</v>
      </c>
      <c r="K12">
        <v>6429382</v>
      </c>
      <c r="L12">
        <v>2692440</v>
      </c>
      <c r="M12" t="s">
        <v>146</v>
      </c>
      <c r="N12">
        <v>9815673847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172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153</v>
      </c>
      <c r="AA12" t="s">
        <v>173</v>
      </c>
      <c r="AB12" t="s">
        <v>146</v>
      </c>
      <c r="AC12">
        <v>200185</v>
      </c>
      <c r="AD12" t="s">
        <v>174</v>
      </c>
      <c r="AE12" t="s">
        <v>156</v>
      </c>
      <c r="AF12" t="s">
        <v>471</v>
      </c>
      <c r="AG12">
        <v>566</v>
      </c>
      <c r="AH12">
        <v>837475</v>
      </c>
      <c r="AI12" t="s">
        <v>158</v>
      </c>
      <c r="AJ12">
        <v>566</v>
      </c>
      <c r="AK12">
        <v>9815673847</v>
      </c>
      <c r="AL12">
        <v>9815673847</v>
      </c>
      <c r="AM12" t="s">
        <v>159</v>
      </c>
      <c r="AN12" t="s">
        <v>422</v>
      </c>
      <c r="AO12" t="s">
        <v>423</v>
      </c>
      <c r="AP12" t="s">
        <v>146</v>
      </c>
      <c r="AQ12" t="s">
        <v>162</v>
      </c>
      <c r="AR12">
        <v>3700</v>
      </c>
      <c r="AS12">
        <v>3700</v>
      </c>
      <c r="AT12" s="5">
        <f t="shared" si="0"/>
        <v>2700</v>
      </c>
      <c r="AU12" s="5">
        <v>350</v>
      </c>
      <c r="AV12" s="5">
        <f t="shared" si="1"/>
        <v>2350</v>
      </c>
      <c r="AW12" s="6">
        <f t="shared" si="2"/>
        <v>413.6</v>
      </c>
      <c r="AX12" s="7">
        <f t="shared" si="3"/>
        <v>1880</v>
      </c>
      <c r="AY12" s="8">
        <f t="shared" si="4"/>
        <v>56.4</v>
      </c>
      <c r="AZ12" s="5">
        <v>250</v>
      </c>
      <c r="BA12" s="9">
        <f t="shared" si="5"/>
        <v>81.25</v>
      </c>
      <c r="BB12" s="9">
        <v>1000</v>
      </c>
      <c r="BC12" s="10"/>
      <c r="BD12" s="5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3700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3699.4625000000001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158</v>
      </c>
      <c r="CK12">
        <v>10</v>
      </c>
      <c r="CL12">
        <v>0</v>
      </c>
      <c r="CM12">
        <v>0</v>
      </c>
      <c r="CN12">
        <v>3700</v>
      </c>
      <c r="CO12" t="s">
        <v>150</v>
      </c>
      <c r="CP12">
        <v>0</v>
      </c>
      <c r="CQ12">
        <v>0</v>
      </c>
      <c r="CR12">
        <v>0</v>
      </c>
      <c r="CS12" t="s">
        <v>165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166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174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472</v>
      </c>
      <c r="EC12" t="s">
        <v>472</v>
      </c>
      <c r="ED12" t="s">
        <v>471</v>
      </c>
      <c r="EE12" t="s">
        <v>473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3700</v>
      </c>
      <c r="EQ12">
        <v>0</v>
      </c>
      <c r="ER12">
        <v>0</v>
      </c>
      <c r="ES12" t="s">
        <v>146</v>
      </c>
      <c r="ET12" t="s">
        <v>169</v>
      </c>
      <c r="EU12" t="s">
        <v>146</v>
      </c>
      <c r="EV12">
        <v>0</v>
      </c>
    </row>
    <row r="13" spans="1:152" x14ac:dyDescent="0.25">
      <c r="A13">
        <v>9815371078</v>
      </c>
      <c r="B13" t="s">
        <v>170</v>
      </c>
      <c r="C13" t="s">
        <v>526</v>
      </c>
      <c r="D13" t="s">
        <v>143</v>
      </c>
      <c r="E13" t="s">
        <v>144</v>
      </c>
      <c r="F13" t="s">
        <v>145</v>
      </c>
      <c r="G13">
        <v>34989</v>
      </c>
      <c r="H13" t="s">
        <v>145</v>
      </c>
      <c r="I13">
        <v>37600</v>
      </c>
      <c r="J13">
        <v>2618160129</v>
      </c>
      <c r="K13">
        <v>6429382</v>
      </c>
      <c r="L13">
        <v>2692440</v>
      </c>
      <c r="M13" t="s">
        <v>146</v>
      </c>
      <c r="N13">
        <v>9815371078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172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173</v>
      </c>
      <c r="AB13" t="s">
        <v>146</v>
      </c>
      <c r="AC13">
        <v>200185</v>
      </c>
      <c r="AD13" t="s">
        <v>174</v>
      </c>
      <c r="AE13" t="s">
        <v>156</v>
      </c>
      <c r="AF13" t="s">
        <v>527</v>
      </c>
      <c r="AG13">
        <v>566</v>
      </c>
      <c r="AH13">
        <v>604182</v>
      </c>
      <c r="AI13" t="s">
        <v>158</v>
      </c>
      <c r="AJ13">
        <v>566</v>
      </c>
      <c r="AK13">
        <v>9815371078</v>
      </c>
      <c r="AL13">
        <v>9815371078</v>
      </c>
      <c r="AM13" t="s">
        <v>159</v>
      </c>
      <c r="AN13" t="s">
        <v>422</v>
      </c>
      <c r="AO13" t="s">
        <v>423</v>
      </c>
      <c r="AP13" t="s">
        <v>146</v>
      </c>
      <c r="AQ13" t="s">
        <v>162</v>
      </c>
      <c r="AR13">
        <v>3700</v>
      </c>
      <c r="AS13">
        <v>3700</v>
      </c>
      <c r="AT13" s="5">
        <f t="shared" si="0"/>
        <v>2700</v>
      </c>
      <c r="AU13" s="5">
        <v>350</v>
      </c>
      <c r="AV13" s="5">
        <f t="shared" si="1"/>
        <v>2350</v>
      </c>
      <c r="AW13" s="6">
        <f t="shared" si="2"/>
        <v>413.6</v>
      </c>
      <c r="AX13" s="7">
        <f t="shared" si="3"/>
        <v>1880</v>
      </c>
      <c r="AY13" s="8">
        <f t="shared" si="4"/>
        <v>56.4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3700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3699.4625000000001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158</v>
      </c>
      <c r="CK13">
        <v>10</v>
      </c>
      <c r="CL13">
        <v>0</v>
      </c>
      <c r="CM13">
        <v>0</v>
      </c>
      <c r="CN13">
        <v>3700</v>
      </c>
      <c r="CO13" t="s">
        <v>150</v>
      </c>
      <c r="CP13">
        <v>0</v>
      </c>
      <c r="CQ13">
        <v>0</v>
      </c>
      <c r="CR13">
        <v>0</v>
      </c>
      <c r="CS13" t="s">
        <v>165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166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174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528</v>
      </c>
      <c r="EC13" t="s">
        <v>528</v>
      </c>
      <c r="ED13" t="s">
        <v>527</v>
      </c>
      <c r="EE13" t="s">
        <v>529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3700</v>
      </c>
      <c r="EQ13">
        <v>0</v>
      </c>
      <c r="ER13">
        <v>0</v>
      </c>
      <c r="ES13" t="s">
        <v>146</v>
      </c>
      <c r="ET13" t="s">
        <v>169</v>
      </c>
      <c r="EU13" t="s">
        <v>146</v>
      </c>
      <c r="EV13">
        <v>0</v>
      </c>
    </row>
    <row r="14" spans="1:152" x14ac:dyDescent="0.25">
      <c r="A14">
        <v>9814169601</v>
      </c>
      <c r="B14" t="s">
        <v>141</v>
      </c>
      <c r="C14" t="s">
        <v>623</v>
      </c>
      <c r="D14" t="s">
        <v>143</v>
      </c>
      <c r="E14" t="s">
        <v>144</v>
      </c>
      <c r="F14" t="s">
        <v>145</v>
      </c>
      <c r="G14">
        <v>34988</v>
      </c>
      <c r="H14" t="s">
        <v>145</v>
      </c>
      <c r="I14">
        <v>132827</v>
      </c>
      <c r="J14">
        <v>2617811088</v>
      </c>
      <c r="K14">
        <v>9746876</v>
      </c>
      <c r="L14">
        <v>1001422</v>
      </c>
      <c r="M14">
        <v>25529452</v>
      </c>
      <c r="N14">
        <v>9814169601</v>
      </c>
      <c r="O14">
        <v>123</v>
      </c>
      <c r="P14" t="s">
        <v>147</v>
      </c>
      <c r="Q14" t="s">
        <v>148</v>
      </c>
      <c r="R14" t="s">
        <v>149</v>
      </c>
      <c r="S14" t="s">
        <v>589</v>
      </c>
      <c r="T14" t="s">
        <v>190</v>
      </c>
      <c r="U14" t="s">
        <v>608</v>
      </c>
      <c r="V14">
        <v>5999</v>
      </c>
      <c r="W14" t="s">
        <v>591</v>
      </c>
      <c r="X14" t="s">
        <v>608</v>
      </c>
      <c r="Y14">
        <v>63</v>
      </c>
      <c r="Z14" t="s">
        <v>233</v>
      </c>
      <c r="AA14" t="s">
        <v>154</v>
      </c>
      <c r="AB14" t="s">
        <v>146</v>
      </c>
      <c r="AC14">
        <v>300135</v>
      </c>
      <c r="AD14" t="s">
        <v>174</v>
      </c>
      <c r="AE14" t="s">
        <v>156</v>
      </c>
      <c r="AF14" t="s">
        <v>624</v>
      </c>
      <c r="AG14">
        <v>566</v>
      </c>
      <c r="AH14">
        <v>132827</v>
      </c>
      <c r="AI14" t="s">
        <v>601</v>
      </c>
      <c r="AJ14">
        <v>566</v>
      </c>
      <c r="AK14">
        <v>9814169601</v>
      </c>
      <c r="AL14">
        <v>9814169601</v>
      </c>
      <c r="AM14" t="s">
        <v>610</v>
      </c>
      <c r="AN14" t="s">
        <v>625</v>
      </c>
      <c r="AO14" t="s">
        <v>626</v>
      </c>
      <c r="AP14" t="s">
        <v>146</v>
      </c>
      <c r="AQ14" t="s">
        <v>604</v>
      </c>
      <c r="AR14">
        <v>3807.5</v>
      </c>
      <c r="AS14">
        <v>3700</v>
      </c>
      <c r="AT14" s="5">
        <f t="shared" si="0"/>
        <v>2700</v>
      </c>
      <c r="AU14" s="5">
        <v>350</v>
      </c>
      <c r="AV14" s="5">
        <f t="shared" si="1"/>
        <v>2350</v>
      </c>
      <c r="AW14" s="6">
        <f t="shared" si="2"/>
        <v>413.6</v>
      </c>
      <c r="AX14" s="7">
        <f t="shared" si="3"/>
        <v>1880</v>
      </c>
      <c r="AY14" s="8">
        <f t="shared" si="4"/>
        <v>56.4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3807.5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3806.9625000000001</v>
      </c>
      <c r="BR14">
        <v>0</v>
      </c>
      <c r="BS14">
        <v>0.04</v>
      </c>
      <c r="BT14" t="s">
        <v>146</v>
      </c>
      <c r="BU14">
        <v>6067466</v>
      </c>
      <c r="BV14" t="s">
        <v>596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601</v>
      </c>
      <c r="CK14">
        <v>10</v>
      </c>
      <c r="CL14">
        <v>0</v>
      </c>
      <c r="CM14">
        <v>0</v>
      </c>
      <c r="CN14">
        <v>3807.5</v>
      </c>
      <c r="CO14" t="s">
        <v>150</v>
      </c>
      <c r="CP14">
        <v>0</v>
      </c>
      <c r="CQ14">
        <v>0</v>
      </c>
      <c r="CR14">
        <v>0</v>
      </c>
      <c r="CS14" t="s">
        <v>150</v>
      </c>
      <c r="CT14">
        <v>0</v>
      </c>
      <c r="CU14">
        <v>0</v>
      </c>
      <c r="CV14">
        <v>0</v>
      </c>
      <c r="CW14" t="s">
        <v>156</v>
      </c>
      <c r="CX14">
        <v>10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166</v>
      </c>
      <c r="DE14">
        <v>10</v>
      </c>
      <c r="DF14">
        <v>0</v>
      </c>
      <c r="DG14">
        <v>0</v>
      </c>
      <c r="DH14" t="s">
        <v>150</v>
      </c>
      <c r="DI14">
        <v>25</v>
      </c>
      <c r="DJ14">
        <v>0</v>
      </c>
      <c r="DK14">
        <v>0</v>
      </c>
      <c r="DL14" t="s">
        <v>156</v>
      </c>
      <c r="DM14">
        <v>25</v>
      </c>
      <c r="DN14">
        <v>0</v>
      </c>
      <c r="DO14" t="s">
        <v>156</v>
      </c>
      <c r="DP14">
        <v>0</v>
      </c>
      <c r="DQ14">
        <v>0</v>
      </c>
      <c r="DR14" t="s">
        <v>146</v>
      </c>
      <c r="DS14" t="s">
        <v>146</v>
      </c>
      <c r="DT14" t="s">
        <v>146</v>
      </c>
      <c r="DU14" t="s">
        <v>174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3.0040567E+19</v>
      </c>
      <c r="EB14" t="s">
        <v>627</v>
      </c>
      <c r="EC14" t="s">
        <v>627</v>
      </c>
      <c r="ED14" t="s">
        <v>624</v>
      </c>
      <c r="EE14" t="s">
        <v>628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3807.5</v>
      </c>
      <c r="EQ14">
        <v>0</v>
      </c>
      <c r="ER14">
        <v>0</v>
      </c>
      <c r="ES14" t="s">
        <v>146</v>
      </c>
      <c r="ET14" t="s">
        <v>169</v>
      </c>
      <c r="EU14" t="s">
        <v>146</v>
      </c>
      <c r="EV14">
        <v>0</v>
      </c>
    </row>
    <row r="15" spans="1:152" x14ac:dyDescent="0.25">
      <c r="A15">
        <v>9818872117</v>
      </c>
      <c r="B15" t="s">
        <v>141</v>
      </c>
      <c r="C15" t="s">
        <v>653</v>
      </c>
      <c r="D15" t="s">
        <v>143</v>
      </c>
      <c r="E15" t="s">
        <v>144</v>
      </c>
      <c r="F15" t="s">
        <v>145</v>
      </c>
      <c r="G15">
        <v>34991</v>
      </c>
      <c r="H15" t="s">
        <v>145</v>
      </c>
      <c r="I15" t="s">
        <v>654</v>
      </c>
      <c r="J15">
        <v>2618576657</v>
      </c>
      <c r="K15">
        <v>2152492</v>
      </c>
      <c r="L15">
        <v>1001481</v>
      </c>
      <c r="M15">
        <v>25532768</v>
      </c>
      <c r="N15">
        <v>9818872117</v>
      </c>
      <c r="O15">
        <v>123</v>
      </c>
      <c r="P15" t="s">
        <v>147</v>
      </c>
      <c r="Q15" t="s">
        <v>148</v>
      </c>
      <c r="R15" t="s">
        <v>149</v>
      </c>
      <c r="S15" t="s">
        <v>589</v>
      </c>
      <c r="T15" t="s">
        <v>190</v>
      </c>
      <c r="U15" t="s">
        <v>608</v>
      </c>
      <c r="V15">
        <v>5999</v>
      </c>
      <c r="W15" t="s">
        <v>591</v>
      </c>
      <c r="X15" t="s">
        <v>608</v>
      </c>
      <c r="Y15">
        <v>63</v>
      </c>
      <c r="Z15" t="s">
        <v>233</v>
      </c>
      <c r="AA15" t="s">
        <v>154</v>
      </c>
      <c r="AB15" t="s">
        <v>146</v>
      </c>
      <c r="AC15">
        <v>300135</v>
      </c>
      <c r="AD15" t="s">
        <v>174</v>
      </c>
      <c r="AE15" t="s">
        <v>156</v>
      </c>
      <c r="AF15" t="s">
        <v>655</v>
      </c>
      <c r="AG15">
        <v>566</v>
      </c>
      <c r="AH15">
        <v>19286</v>
      </c>
      <c r="AI15" t="s">
        <v>656</v>
      </c>
      <c r="AJ15">
        <v>566</v>
      </c>
      <c r="AK15">
        <v>9818872117</v>
      </c>
      <c r="AL15">
        <v>9818872117</v>
      </c>
      <c r="AM15" t="s">
        <v>610</v>
      </c>
      <c r="AN15" t="s">
        <v>657</v>
      </c>
      <c r="AO15" t="s">
        <v>658</v>
      </c>
      <c r="AP15" t="s">
        <v>146</v>
      </c>
      <c r="AQ15" t="s">
        <v>659</v>
      </c>
      <c r="AR15">
        <v>3807.5</v>
      </c>
      <c r="AS15">
        <v>3700</v>
      </c>
      <c r="AT15" s="5">
        <f t="shared" si="0"/>
        <v>2700</v>
      </c>
      <c r="AU15" s="5">
        <v>350</v>
      </c>
      <c r="AV15" s="5">
        <f t="shared" si="1"/>
        <v>2350</v>
      </c>
      <c r="AW15" s="6">
        <f t="shared" si="2"/>
        <v>413.6</v>
      </c>
      <c r="AX15" s="7">
        <f t="shared" si="3"/>
        <v>1880</v>
      </c>
      <c r="AY15" s="8">
        <f t="shared" si="4"/>
        <v>56.4</v>
      </c>
      <c r="AZ15" s="5">
        <v>250</v>
      </c>
      <c r="BA15" s="9">
        <f t="shared" si="5"/>
        <v>81.25</v>
      </c>
      <c r="BB15" s="9">
        <v>1000</v>
      </c>
      <c r="BC15" s="10"/>
      <c r="BD15" s="5">
        <f t="shared" si="6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3807.5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3806.9625000000001</v>
      </c>
      <c r="BR15">
        <v>0</v>
      </c>
      <c r="BS15">
        <v>0.04</v>
      </c>
      <c r="BT15" t="s">
        <v>146</v>
      </c>
      <c r="BU15">
        <v>6067466</v>
      </c>
      <c r="BV15" t="s">
        <v>596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656</v>
      </c>
      <c r="CK15">
        <v>10</v>
      </c>
      <c r="CL15">
        <v>0</v>
      </c>
      <c r="CM15">
        <v>0</v>
      </c>
      <c r="CN15">
        <v>3807.5</v>
      </c>
      <c r="CO15" t="s">
        <v>150</v>
      </c>
      <c r="CP15">
        <v>0</v>
      </c>
      <c r="CQ15">
        <v>0</v>
      </c>
      <c r="CR15">
        <v>0</v>
      </c>
      <c r="CS15" t="s">
        <v>150</v>
      </c>
      <c r="CT15">
        <v>0</v>
      </c>
      <c r="CU15">
        <v>0</v>
      </c>
      <c r="CV15">
        <v>0</v>
      </c>
      <c r="CW15" t="s">
        <v>156</v>
      </c>
      <c r="CX15">
        <v>10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166</v>
      </c>
      <c r="DE15">
        <v>10</v>
      </c>
      <c r="DF15">
        <v>0</v>
      </c>
      <c r="DG15">
        <v>0</v>
      </c>
      <c r="DH15" t="s">
        <v>150</v>
      </c>
      <c r="DI15">
        <v>25</v>
      </c>
      <c r="DJ15">
        <v>0</v>
      </c>
      <c r="DK15">
        <v>0</v>
      </c>
      <c r="DL15" t="s">
        <v>156</v>
      </c>
      <c r="DM15">
        <v>25</v>
      </c>
      <c r="DN15">
        <v>0</v>
      </c>
      <c r="DO15" t="s">
        <v>156</v>
      </c>
      <c r="DP15">
        <v>0</v>
      </c>
      <c r="DQ15">
        <v>0</v>
      </c>
      <c r="DR15" t="s">
        <v>146</v>
      </c>
      <c r="DS15" t="s">
        <v>146</v>
      </c>
      <c r="DT15" t="s">
        <v>146</v>
      </c>
      <c r="DU15" t="s">
        <v>174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3.0040567E+19</v>
      </c>
      <c r="EB15" t="s">
        <v>660</v>
      </c>
      <c r="EC15" t="s">
        <v>660</v>
      </c>
      <c r="ED15" t="s">
        <v>655</v>
      </c>
      <c r="EE15" t="s">
        <v>661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3807.5</v>
      </c>
      <c r="EQ15">
        <v>0</v>
      </c>
      <c r="ER15">
        <v>0</v>
      </c>
      <c r="ES15" t="s">
        <v>146</v>
      </c>
      <c r="ET15" t="s">
        <v>169</v>
      </c>
      <c r="EU15" t="s">
        <v>146</v>
      </c>
      <c r="EV15">
        <v>0</v>
      </c>
    </row>
    <row r="16" spans="1:152" x14ac:dyDescent="0.25">
      <c r="A16">
        <v>9813383664</v>
      </c>
      <c r="B16" t="s">
        <v>141</v>
      </c>
      <c r="C16" t="s">
        <v>676</v>
      </c>
      <c r="D16" t="s">
        <v>143</v>
      </c>
      <c r="E16" t="s">
        <v>144</v>
      </c>
      <c r="F16" t="s">
        <v>145</v>
      </c>
      <c r="G16">
        <v>34987</v>
      </c>
      <c r="H16" t="s">
        <v>145</v>
      </c>
      <c r="I16" t="s">
        <v>654</v>
      </c>
      <c r="J16">
        <v>2617749478</v>
      </c>
      <c r="K16">
        <v>9637773</v>
      </c>
      <c r="L16">
        <v>1001410</v>
      </c>
      <c r="M16">
        <v>25528704</v>
      </c>
      <c r="N16">
        <v>9813383664</v>
      </c>
      <c r="O16">
        <v>123</v>
      </c>
      <c r="P16" t="s">
        <v>147</v>
      </c>
      <c r="Q16" t="s">
        <v>148</v>
      </c>
      <c r="R16" t="s">
        <v>149</v>
      </c>
      <c r="S16" t="s">
        <v>589</v>
      </c>
      <c r="T16" t="s">
        <v>190</v>
      </c>
      <c r="U16" t="s">
        <v>608</v>
      </c>
      <c r="V16">
        <v>5999</v>
      </c>
      <c r="W16" t="s">
        <v>591</v>
      </c>
      <c r="X16" t="s">
        <v>608</v>
      </c>
      <c r="Y16">
        <v>63</v>
      </c>
      <c r="Z16" t="s">
        <v>233</v>
      </c>
      <c r="AA16" t="s">
        <v>154</v>
      </c>
      <c r="AB16" t="s">
        <v>146</v>
      </c>
      <c r="AC16">
        <v>300135</v>
      </c>
      <c r="AD16" t="s">
        <v>174</v>
      </c>
      <c r="AE16" t="s">
        <v>156</v>
      </c>
      <c r="AF16" t="s">
        <v>677</v>
      </c>
      <c r="AG16">
        <v>566</v>
      </c>
      <c r="AH16">
        <v>97450</v>
      </c>
      <c r="AI16" t="s">
        <v>656</v>
      </c>
      <c r="AJ16">
        <v>566</v>
      </c>
      <c r="AK16">
        <v>9813383664</v>
      </c>
      <c r="AL16">
        <v>9813383664</v>
      </c>
      <c r="AM16" t="s">
        <v>610</v>
      </c>
      <c r="AN16" t="s">
        <v>657</v>
      </c>
      <c r="AO16" t="s">
        <v>658</v>
      </c>
      <c r="AP16" t="s">
        <v>146</v>
      </c>
      <c r="AQ16" t="s">
        <v>659</v>
      </c>
      <c r="AR16">
        <v>3807.5</v>
      </c>
      <c r="AS16">
        <v>3700</v>
      </c>
      <c r="AT16" s="5">
        <f t="shared" si="0"/>
        <v>2700</v>
      </c>
      <c r="AU16" s="5">
        <v>350</v>
      </c>
      <c r="AV16" s="5">
        <f t="shared" si="1"/>
        <v>2350</v>
      </c>
      <c r="AW16" s="6">
        <f t="shared" si="2"/>
        <v>413.6</v>
      </c>
      <c r="AX16" s="7">
        <f t="shared" si="3"/>
        <v>1880</v>
      </c>
      <c r="AY16" s="8">
        <f t="shared" si="4"/>
        <v>56.4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3807.5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3806.9625000000001</v>
      </c>
      <c r="BR16">
        <v>0</v>
      </c>
      <c r="BS16">
        <v>0.04</v>
      </c>
      <c r="BT16" t="s">
        <v>146</v>
      </c>
      <c r="BU16">
        <v>6067466</v>
      </c>
      <c r="BV16" t="s">
        <v>596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656</v>
      </c>
      <c r="CK16">
        <v>10</v>
      </c>
      <c r="CL16">
        <v>0</v>
      </c>
      <c r="CM16">
        <v>0</v>
      </c>
      <c r="CN16">
        <v>3807.5</v>
      </c>
      <c r="CO16" t="s">
        <v>150</v>
      </c>
      <c r="CP16">
        <v>0</v>
      </c>
      <c r="CQ16">
        <v>0</v>
      </c>
      <c r="CR16">
        <v>0</v>
      </c>
      <c r="CS16" t="s">
        <v>150</v>
      </c>
      <c r="CT16">
        <v>0</v>
      </c>
      <c r="CU16">
        <v>0</v>
      </c>
      <c r="CV16">
        <v>0</v>
      </c>
      <c r="CW16" t="s">
        <v>156</v>
      </c>
      <c r="CX16">
        <v>10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166</v>
      </c>
      <c r="DE16">
        <v>10</v>
      </c>
      <c r="DF16">
        <v>0</v>
      </c>
      <c r="DG16">
        <v>0</v>
      </c>
      <c r="DH16" t="s">
        <v>150</v>
      </c>
      <c r="DI16">
        <v>25</v>
      </c>
      <c r="DJ16">
        <v>0</v>
      </c>
      <c r="DK16">
        <v>0</v>
      </c>
      <c r="DL16" t="s">
        <v>156</v>
      </c>
      <c r="DM16">
        <v>25</v>
      </c>
      <c r="DN16">
        <v>0</v>
      </c>
      <c r="DO16" t="s">
        <v>156</v>
      </c>
      <c r="DP16">
        <v>0</v>
      </c>
      <c r="DQ16">
        <v>0</v>
      </c>
      <c r="DR16" t="s">
        <v>146</v>
      </c>
      <c r="DS16" t="s">
        <v>146</v>
      </c>
      <c r="DT16" t="s">
        <v>146</v>
      </c>
      <c r="DU16" t="s">
        <v>174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3.0040567E+19</v>
      </c>
      <c r="EB16" t="s">
        <v>678</v>
      </c>
      <c r="EC16" t="s">
        <v>678</v>
      </c>
      <c r="ED16" t="s">
        <v>677</v>
      </c>
      <c r="EE16" t="s">
        <v>679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3807.5</v>
      </c>
      <c r="EQ16">
        <v>0</v>
      </c>
      <c r="ER16">
        <v>0</v>
      </c>
      <c r="ES16" t="s">
        <v>146</v>
      </c>
      <c r="ET16" t="s">
        <v>169</v>
      </c>
      <c r="EU16" t="s">
        <v>146</v>
      </c>
      <c r="EV16">
        <v>0</v>
      </c>
    </row>
    <row r="17" spans="1:152" x14ac:dyDescent="0.25">
      <c r="A17">
        <v>9814279825</v>
      </c>
      <c r="B17" t="s">
        <v>141</v>
      </c>
      <c r="C17" t="s">
        <v>722</v>
      </c>
      <c r="D17" t="s">
        <v>143</v>
      </c>
      <c r="E17" t="s">
        <v>144</v>
      </c>
      <c r="F17" t="s">
        <v>145</v>
      </c>
      <c r="G17">
        <v>34988</v>
      </c>
      <c r="H17" t="s">
        <v>145</v>
      </c>
      <c r="I17">
        <v>134458</v>
      </c>
      <c r="J17">
        <v>2617825562</v>
      </c>
      <c r="K17">
        <v>9261439</v>
      </c>
      <c r="L17">
        <v>1001424</v>
      </c>
      <c r="M17">
        <v>25529588</v>
      </c>
      <c r="N17">
        <v>9814279825</v>
      </c>
      <c r="O17">
        <v>123</v>
      </c>
      <c r="P17" t="s">
        <v>147</v>
      </c>
      <c r="Q17" t="s">
        <v>148</v>
      </c>
      <c r="R17" t="s">
        <v>149</v>
      </c>
      <c r="S17" t="s">
        <v>589</v>
      </c>
      <c r="T17" t="s">
        <v>190</v>
      </c>
      <c r="U17" t="s">
        <v>608</v>
      </c>
      <c r="V17">
        <v>5999</v>
      </c>
      <c r="W17" t="s">
        <v>591</v>
      </c>
      <c r="X17" t="s">
        <v>608</v>
      </c>
      <c r="Y17">
        <v>63</v>
      </c>
      <c r="Z17" t="s">
        <v>233</v>
      </c>
      <c r="AA17" t="s">
        <v>154</v>
      </c>
      <c r="AB17" t="s">
        <v>146</v>
      </c>
      <c r="AC17">
        <v>300135</v>
      </c>
      <c r="AD17" t="s">
        <v>174</v>
      </c>
      <c r="AE17" t="s">
        <v>156</v>
      </c>
      <c r="AF17" t="s">
        <v>723</v>
      </c>
      <c r="AG17">
        <v>566</v>
      </c>
      <c r="AH17">
        <v>134458</v>
      </c>
      <c r="AI17" t="s">
        <v>601</v>
      </c>
      <c r="AJ17">
        <v>566</v>
      </c>
      <c r="AK17">
        <v>9814279825</v>
      </c>
      <c r="AL17">
        <v>9814279825</v>
      </c>
      <c r="AM17" t="s">
        <v>610</v>
      </c>
      <c r="AN17" t="s">
        <v>625</v>
      </c>
      <c r="AO17" t="s">
        <v>626</v>
      </c>
      <c r="AP17" t="s">
        <v>146</v>
      </c>
      <c r="AQ17" t="s">
        <v>604</v>
      </c>
      <c r="AR17">
        <v>3807.5</v>
      </c>
      <c r="AS17">
        <v>3700</v>
      </c>
      <c r="AT17" s="5">
        <f t="shared" si="0"/>
        <v>2700</v>
      </c>
      <c r="AU17" s="5">
        <v>350</v>
      </c>
      <c r="AV17" s="5">
        <f t="shared" si="1"/>
        <v>2350</v>
      </c>
      <c r="AW17" s="6">
        <f t="shared" si="2"/>
        <v>413.6</v>
      </c>
      <c r="AX17" s="7">
        <f t="shared" si="3"/>
        <v>1880</v>
      </c>
      <c r="AY17" s="8">
        <f t="shared" si="4"/>
        <v>56.4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3807.5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3806.9625000000001</v>
      </c>
      <c r="BR17">
        <v>0</v>
      </c>
      <c r="BS17">
        <v>0.04</v>
      </c>
      <c r="BT17" t="s">
        <v>146</v>
      </c>
      <c r="BU17">
        <v>6067466</v>
      </c>
      <c r="BV17" t="s">
        <v>596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601</v>
      </c>
      <c r="CK17">
        <v>10</v>
      </c>
      <c r="CL17">
        <v>0</v>
      </c>
      <c r="CM17">
        <v>0</v>
      </c>
      <c r="CN17">
        <v>3807.5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156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166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156</v>
      </c>
      <c r="DM17">
        <v>25</v>
      </c>
      <c r="DN17">
        <v>0</v>
      </c>
      <c r="DO17" t="s">
        <v>156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174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3.0040567E+19</v>
      </c>
      <c r="EB17" t="s">
        <v>724</v>
      </c>
      <c r="EC17" t="s">
        <v>724</v>
      </c>
      <c r="ED17" t="s">
        <v>723</v>
      </c>
      <c r="EE17" t="s">
        <v>725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3807.5</v>
      </c>
      <c r="EQ17">
        <v>0</v>
      </c>
      <c r="ER17">
        <v>0</v>
      </c>
      <c r="ES17" t="s">
        <v>146</v>
      </c>
      <c r="ET17" t="s">
        <v>169</v>
      </c>
      <c r="EU17" t="s">
        <v>146</v>
      </c>
      <c r="EV17">
        <v>0</v>
      </c>
    </row>
    <row r="18" spans="1:152" x14ac:dyDescent="0.25">
      <c r="A18">
        <v>9811174953</v>
      </c>
      <c r="B18" t="s">
        <v>170</v>
      </c>
      <c r="C18" t="s">
        <v>171</v>
      </c>
      <c r="D18" t="s">
        <v>143</v>
      </c>
      <c r="E18" t="s">
        <v>144</v>
      </c>
      <c r="F18" t="s">
        <v>145</v>
      </c>
      <c r="G18">
        <v>34982</v>
      </c>
      <c r="H18" t="s">
        <v>145</v>
      </c>
      <c r="I18">
        <v>864044</v>
      </c>
      <c r="J18">
        <v>2617399592</v>
      </c>
      <c r="K18">
        <v>2818458</v>
      </c>
      <c r="L18">
        <v>2692440</v>
      </c>
      <c r="M18" t="s">
        <v>146</v>
      </c>
      <c r="N18">
        <v>9811174953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172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153</v>
      </c>
      <c r="AA18" t="s">
        <v>173</v>
      </c>
      <c r="AB18" t="s">
        <v>146</v>
      </c>
      <c r="AC18">
        <v>200185</v>
      </c>
      <c r="AD18" t="s">
        <v>174</v>
      </c>
      <c r="AE18" t="s">
        <v>156</v>
      </c>
      <c r="AF18" t="s">
        <v>175</v>
      </c>
      <c r="AG18">
        <v>566</v>
      </c>
      <c r="AH18">
        <v>206698</v>
      </c>
      <c r="AI18" t="s">
        <v>158</v>
      </c>
      <c r="AJ18">
        <v>566</v>
      </c>
      <c r="AK18">
        <v>9811174953</v>
      </c>
      <c r="AL18">
        <v>9811174953</v>
      </c>
      <c r="AM18" t="s">
        <v>159</v>
      </c>
      <c r="AN18" t="s">
        <v>176</v>
      </c>
      <c r="AO18" t="s">
        <v>177</v>
      </c>
      <c r="AP18" t="s">
        <v>146</v>
      </c>
      <c r="AQ18" t="s">
        <v>162</v>
      </c>
      <c r="AR18">
        <v>3807.5</v>
      </c>
      <c r="AS18">
        <v>3700</v>
      </c>
      <c r="AT18" s="5">
        <f t="shared" si="0"/>
        <v>2700</v>
      </c>
      <c r="AU18" s="5">
        <v>350</v>
      </c>
      <c r="AV18" s="5">
        <f t="shared" si="1"/>
        <v>2350</v>
      </c>
      <c r="AW18" s="6">
        <f t="shared" si="2"/>
        <v>413.6</v>
      </c>
      <c r="AX18" s="7">
        <f t="shared" si="3"/>
        <v>1880</v>
      </c>
      <c r="AY18" s="8">
        <f t="shared" si="4"/>
        <v>56.4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G18" t="s">
        <v>146</v>
      </c>
      <c r="BH18" t="s">
        <v>146</v>
      </c>
      <c r="BI18">
        <v>566</v>
      </c>
      <c r="BJ18">
        <v>566</v>
      </c>
      <c r="BK18">
        <v>3807.5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3806.9625000000001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164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158</v>
      </c>
      <c r="CK18">
        <v>10</v>
      </c>
      <c r="CL18">
        <v>0</v>
      </c>
      <c r="CM18">
        <v>0</v>
      </c>
      <c r="CN18">
        <v>3807.5</v>
      </c>
      <c r="CO18" t="s">
        <v>150</v>
      </c>
      <c r="CP18">
        <v>0</v>
      </c>
      <c r="CQ18">
        <v>0</v>
      </c>
      <c r="CR18">
        <v>0</v>
      </c>
      <c r="CS18" t="s">
        <v>165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166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174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178</v>
      </c>
      <c r="EC18" t="s">
        <v>178</v>
      </c>
      <c r="ED18" t="s">
        <v>175</v>
      </c>
      <c r="EE18" t="s">
        <v>179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3807.5</v>
      </c>
      <c r="EQ18">
        <v>0</v>
      </c>
      <c r="ER18">
        <v>0</v>
      </c>
      <c r="ES18" t="s">
        <v>146</v>
      </c>
      <c r="ET18" t="s">
        <v>169</v>
      </c>
      <c r="EU18" t="s">
        <v>146</v>
      </c>
      <c r="EV18">
        <v>0</v>
      </c>
    </row>
    <row r="19" spans="1:152" x14ac:dyDescent="0.25">
      <c r="A19">
        <v>9811284871</v>
      </c>
      <c r="B19" t="s">
        <v>170</v>
      </c>
      <c r="C19" t="s">
        <v>255</v>
      </c>
      <c r="D19" t="s">
        <v>143</v>
      </c>
      <c r="E19" t="s">
        <v>144</v>
      </c>
      <c r="F19" t="s">
        <v>145</v>
      </c>
      <c r="G19">
        <v>34982</v>
      </c>
      <c r="H19" t="s">
        <v>145</v>
      </c>
      <c r="I19">
        <v>807774</v>
      </c>
      <c r="J19">
        <v>2617399783</v>
      </c>
      <c r="K19">
        <v>2818458</v>
      </c>
      <c r="L19">
        <v>2692440</v>
      </c>
      <c r="M19" t="s">
        <v>146</v>
      </c>
      <c r="N19">
        <v>9811284871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172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173</v>
      </c>
      <c r="AB19" t="s">
        <v>146</v>
      </c>
      <c r="AC19">
        <v>200185</v>
      </c>
      <c r="AD19" t="s">
        <v>174</v>
      </c>
      <c r="AE19" t="s">
        <v>156</v>
      </c>
      <c r="AF19" t="s">
        <v>256</v>
      </c>
      <c r="AG19">
        <v>566</v>
      </c>
      <c r="AH19">
        <v>393252</v>
      </c>
      <c r="AI19" t="s">
        <v>158</v>
      </c>
      <c r="AJ19">
        <v>566</v>
      </c>
      <c r="AK19">
        <v>9811284871</v>
      </c>
      <c r="AL19">
        <v>9811284871</v>
      </c>
      <c r="AM19" t="s">
        <v>159</v>
      </c>
      <c r="AN19" t="s">
        <v>257</v>
      </c>
      <c r="AO19" t="s">
        <v>258</v>
      </c>
      <c r="AP19" t="s">
        <v>146</v>
      </c>
      <c r="AQ19" t="s">
        <v>162</v>
      </c>
      <c r="AR19">
        <v>3807.5</v>
      </c>
      <c r="AS19">
        <v>3700</v>
      </c>
      <c r="AT19" s="5">
        <f t="shared" si="0"/>
        <v>2700</v>
      </c>
      <c r="AU19" s="5">
        <v>350</v>
      </c>
      <c r="AV19" s="5">
        <f t="shared" si="1"/>
        <v>2350</v>
      </c>
      <c r="AW19" s="6">
        <f t="shared" si="2"/>
        <v>413.6</v>
      </c>
      <c r="AX19" s="7">
        <f t="shared" si="3"/>
        <v>1880</v>
      </c>
      <c r="AY19" s="8">
        <f t="shared" si="4"/>
        <v>56.4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G19" t="s">
        <v>146</v>
      </c>
      <c r="BH19" t="s">
        <v>146</v>
      </c>
      <c r="BI19">
        <v>566</v>
      </c>
      <c r="BJ19">
        <v>566</v>
      </c>
      <c r="BK19">
        <v>3807.5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3806.9625000000001</v>
      </c>
      <c r="BR19">
        <v>0</v>
      </c>
      <c r="BS19">
        <v>0.04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158</v>
      </c>
      <c r="CK19">
        <v>10</v>
      </c>
      <c r="CL19">
        <v>0</v>
      </c>
      <c r="CM19">
        <v>0</v>
      </c>
      <c r="CN19">
        <v>3807.5</v>
      </c>
      <c r="CO19" t="s">
        <v>150</v>
      </c>
      <c r="CP19">
        <v>0</v>
      </c>
      <c r="CQ19">
        <v>0</v>
      </c>
      <c r="CR19">
        <v>0</v>
      </c>
      <c r="CS19" t="s">
        <v>165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166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174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259</v>
      </c>
      <c r="EC19" t="s">
        <v>259</v>
      </c>
      <c r="ED19" t="s">
        <v>256</v>
      </c>
      <c r="EE19" t="s">
        <v>260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3807.5</v>
      </c>
      <c r="EQ19">
        <v>0</v>
      </c>
      <c r="ER19">
        <v>0</v>
      </c>
      <c r="ES19" t="s">
        <v>146</v>
      </c>
      <c r="ET19" t="s">
        <v>169</v>
      </c>
      <c r="EU19" t="s">
        <v>146</v>
      </c>
      <c r="EV19">
        <v>0</v>
      </c>
    </row>
    <row r="20" spans="1:152" x14ac:dyDescent="0.25">
      <c r="A20">
        <v>9812632619</v>
      </c>
      <c r="B20" t="s">
        <v>170</v>
      </c>
      <c r="C20" t="s">
        <v>299</v>
      </c>
      <c r="D20" t="s">
        <v>143</v>
      </c>
      <c r="E20" t="s">
        <v>144</v>
      </c>
      <c r="F20" t="s">
        <v>145</v>
      </c>
      <c r="G20">
        <v>34984</v>
      </c>
      <c r="H20" t="s">
        <v>145</v>
      </c>
      <c r="I20">
        <v>23647</v>
      </c>
      <c r="J20">
        <v>2617569764</v>
      </c>
      <c r="K20">
        <v>9746876</v>
      </c>
      <c r="L20">
        <v>2692440</v>
      </c>
      <c r="M20" t="s">
        <v>146</v>
      </c>
      <c r="N20">
        <v>9812632619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172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173</v>
      </c>
      <c r="AB20" t="s">
        <v>146</v>
      </c>
      <c r="AC20">
        <v>200185</v>
      </c>
      <c r="AD20" t="s">
        <v>174</v>
      </c>
      <c r="AE20" t="s">
        <v>156</v>
      </c>
      <c r="AF20" t="s">
        <v>300</v>
      </c>
      <c r="AG20">
        <v>566</v>
      </c>
      <c r="AH20">
        <v>496128</v>
      </c>
      <c r="AI20" t="s">
        <v>158</v>
      </c>
      <c r="AJ20">
        <v>566</v>
      </c>
      <c r="AK20">
        <v>9812632619</v>
      </c>
      <c r="AL20">
        <v>9812632619</v>
      </c>
      <c r="AM20" t="s">
        <v>159</v>
      </c>
      <c r="AN20" t="s">
        <v>301</v>
      </c>
      <c r="AO20" t="s">
        <v>302</v>
      </c>
      <c r="AP20" t="s">
        <v>146</v>
      </c>
      <c r="AQ20" t="s">
        <v>162</v>
      </c>
      <c r="AR20">
        <v>3807.5</v>
      </c>
      <c r="AS20">
        <v>3700</v>
      </c>
      <c r="AT20" s="5">
        <f t="shared" si="0"/>
        <v>2700</v>
      </c>
      <c r="AU20" s="5">
        <v>350</v>
      </c>
      <c r="AV20" s="5">
        <f t="shared" si="1"/>
        <v>2350</v>
      </c>
      <c r="AW20" s="6">
        <f t="shared" si="2"/>
        <v>413.6</v>
      </c>
      <c r="AX20" s="7">
        <f t="shared" si="3"/>
        <v>1880</v>
      </c>
      <c r="AY20" s="8">
        <f t="shared" si="4"/>
        <v>56.4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G20" t="s">
        <v>146</v>
      </c>
      <c r="BH20" t="s">
        <v>146</v>
      </c>
      <c r="BI20">
        <v>566</v>
      </c>
      <c r="BJ20">
        <v>566</v>
      </c>
      <c r="BK20">
        <v>3807.5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3806.9625000000001</v>
      </c>
      <c r="BR20">
        <v>0</v>
      </c>
      <c r="BS20">
        <v>0.04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158</v>
      </c>
      <c r="CK20">
        <v>10</v>
      </c>
      <c r="CL20">
        <v>0</v>
      </c>
      <c r="CM20">
        <v>0</v>
      </c>
      <c r="CN20">
        <v>3807.5</v>
      </c>
      <c r="CO20" t="s">
        <v>150</v>
      </c>
      <c r="CP20">
        <v>0</v>
      </c>
      <c r="CQ20">
        <v>0</v>
      </c>
      <c r="CR20">
        <v>0</v>
      </c>
      <c r="CS20" t="s">
        <v>165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166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174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303</v>
      </c>
      <c r="EC20" t="s">
        <v>303</v>
      </c>
      <c r="ED20" t="s">
        <v>300</v>
      </c>
      <c r="EE20" t="s">
        <v>304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3807.5</v>
      </c>
      <c r="EQ20">
        <v>0</v>
      </c>
      <c r="ER20">
        <v>0</v>
      </c>
      <c r="ES20" t="s">
        <v>146</v>
      </c>
      <c r="ET20" t="s">
        <v>169</v>
      </c>
      <c r="EU20" t="s">
        <v>146</v>
      </c>
      <c r="EV20">
        <v>0</v>
      </c>
    </row>
    <row r="21" spans="1:152" x14ac:dyDescent="0.25">
      <c r="A21">
        <v>9811172273</v>
      </c>
      <c r="B21" t="s">
        <v>170</v>
      </c>
      <c r="C21" t="s">
        <v>305</v>
      </c>
      <c r="D21" t="s">
        <v>143</v>
      </c>
      <c r="E21" t="s">
        <v>144</v>
      </c>
      <c r="F21" t="s">
        <v>145</v>
      </c>
      <c r="G21">
        <v>34982</v>
      </c>
      <c r="H21" t="s">
        <v>145</v>
      </c>
      <c r="I21">
        <v>550542</v>
      </c>
      <c r="J21">
        <v>2617399584</v>
      </c>
      <c r="K21">
        <v>2818458</v>
      </c>
      <c r="L21">
        <v>2692440</v>
      </c>
      <c r="M21" t="s">
        <v>146</v>
      </c>
      <c r="N21">
        <v>9811172273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172</v>
      </c>
      <c r="U21" t="s">
        <v>151</v>
      </c>
      <c r="V21">
        <v>4814</v>
      </c>
      <c r="W21" t="s">
        <v>152</v>
      </c>
      <c r="X21" t="s">
        <v>151</v>
      </c>
      <c r="Y21">
        <v>44</v>
      </c>
      <c r="Z21" t="s">
        <v>153</v>
      </c>
      <c r="AA21" t="s">
        <v>173</v>
      </c>
      <c r="AB21" t="s">
        <v>146</v>
      </c>
      <c r="AC21">
        <v>200185</v>
      </c>
      <c r="AD21" t="s">
        <v>174</v>
      </c>
      <c r="AE21" t="s">
        <v>156</v>
      </c>
      <c r="AF21" t="s">
        <v>306</v>
      </c>
      <c r="AG21">
        <v>566</v>
      </c>
      <c r="AH21">
        <v>202879</v>
      </c>
      <c r="AI21" t="s">
        <v>158</v>
      </c>
      <c r="AJ21">
        <v>566</v>
      </c>
      <c r="AK21">
        <v>9811172273</v>
      </c>
      <c r="AL21">
        <v>9811172273</v>
      </c>
      <c r="AM21" t="s">
        <v>159</v>
      </c>
      <c r="AN21" t="s">
        <v>176</v>
      </c>
      <c r="AO21" t="s">
        <v>177</v>
      </c>
      <c r="AP21" t="s">
        <v>146</v>
      </c>
      <c r="AQ21" t="s">
        <v>162</v>
      </c>
      <c r="AR21">
        <v>3807.5</v>
      </c>
      <c r="AS21">
        <v>3700</v>
      </c>
      <c r="AT21" s="5">
        <f t="shared" si="0"/>
        <v>2700</v>
      </c>
      <c r="AU21" s="5">
        <v>350</v>
      </c>
      <c r="AV21" s="5">
        <f t="shared" si="1"/>
        <v>2350</v>
      </c>
      <c r="AW21" s="6">
        <f t="shared" si="2"/>
        <v>413.6</v>
      </c>
      <c r="AX21" s="7">
        <f t="shared" si="3"/>
        <v>1880</v>
      </c>
      <c r="AY21" s="8">
        <f t="shared" si="4"/>
        <v>56.4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G21" t="s">
        <v>146</v>
      </c>
      <c r="BH21" t="s">
        <v>146</v>
      </c>
      <c r="BI21">
        <v>566</v>
      </c>
      <c r="BJ21">
        <v>566</v>
      </c>
      <c r="BK21">
        <v>3807.5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3806.9625000000001</v>
      </c>
      <c r="BR21">
        <v>0</v>
      </c>
      <c r="BS21">
        <v>0.04</v>
      </c>
      <c r="BT21" t="s">
        <v>146</v>
      </c>
      <c r="BU21">
        <v>59536659</v>
      </c>
      <c r="BV21" t="s">
        <v>163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158</v>
      </c>
      <c r="CK21">
        <v>10</v>
      </c>
      <c r="CL21">
        <v>0</v>
      </c>
      <c r="CM21">
        <v>0</v>
      </c>
      <c r="CN21">
        <v>3807.5</v>
      </c>
      <c r="CO21" t="s">
        <v>150</v>
      </c>
      <c r="CP21">
        <v>0</v>
      </c>
      <c r="CQ21">
        <v>0</v>
      </c>
      <c r="CR21">
        <v>0</v>
      </c>
      <c r="CS21" t="s">
        <v>165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166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174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307</v>
      </c>
      <c r="EC21" t="s">
        <v>307</v>
      </c>
      <c r="ED21" t="s">
        <v>306</v>
      </c>
      <c r="EE21" t="s">
        <v>308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3807.5</v>
      </c>
      <c r="EQ21">
        <v>0</v>
      </c>
      <c r="ER21">
        <v>0</v>
      </c>
      <c r="ES21" t="s">
        <v>146</v>
      </c>
      <c r="ET21" t="s">
        <v>169</v>
      </c>
      <c r="EU21" t="s">
        <v>146</v>
      </c>
      <c r="EV21">
        <v>0</v>
      </c>
    </row>
    <row r="22" spans="1:152" x14ac:dyDescent="0.25">
      <c r="A22">
        <v>9814813847</v>
      </c>
      <c r="B22" t="s">
        <v>170</v>
      </c>
      <c r="C22" t="s">
        <v>360</v>
      </c>
      <c r="D22" t="s">
        <v>143</v>
      </c>
      <c r="E22" t="s">
        <v>144</v>
      </c>
      <c r="F22" t="s">
        <v>145</v>
      </c>
      <c r="G22">
        <v>34989</v>
      </c>
      <c r="H22" t="s">
        <v>145</v>
      </c>
      <c r="I22">
        <v>755564</v>
      </c>
      <c r="J22">
        <v>2618078551</v>
      </c>
      <c r="K22">
        <v>6429382</v>
      </c>
      <c r="L22">
        <v>2692440</v>
      </c>
      <c r="M22" t="s">
        <v>146</v>
      </c>
      <c r="N22">
        <v>9814813847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172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153</v>
      </c>
      <c r="AA22" t="s">
        <v>173</v>
      </c>
      <c r="AB22" t="s">
        <v>146</v>
      </c>
      <c r="AC22">
        <v>200185</v>
      </c>
      <c r="AD22" t="s">
        <v>174</v>
      </c>
      <c r="AE22" t="s">
        <v>156</v>
      </c>
      <c r="AF22" t="s">
        <v>361</v>
      </c>
      <c r="AG22">
        <v>566</v>
      </c>
      <c r="AH22">
        <v>186598</v>
      </c>
      <c r="AI22" t="s">
        <v>158</v>
      </c>
      <c r="AJ22">
        <v>566</v>
      </c>
      <c r="AK22">
        <v>9814813847</v>
      </c>
      <c r="AL22">
        <v>9814813847</v>
      </c>
      <c r="AM22" t="s">
        <v>159</v>
      </c>
      <c r="AN22" t="s">
        <v>362</v>
      </c>
      <c r="AO22" t="s">
        <v>363</v>
      </c>
      <c r="AP22" t="s">
        <v>146</v>
      </c>
      <c r="AQ22" t="s">
        <v>162</v>
      </c>
      <c r="AR22">
        <v>3807.5</v>
      </c>
      <c r="AS22">
        <v>3700</v>
      </c>
      <c r="AT22" s="5">
        <f t="shared" si="0"/>
        <v>2700</v>
      </c>
      <c r="AU22" s="5">
        <v>350</v>
      </c>
      <c r="AV22" s="5">
        <f t="shared" si="1"/>
        <v>2350</v>
      </c>
      <c r="AW22" s="6">
        <f t="shared" si="2"/>
        <v>413.6</v>
      </c>
      <c r="AX22" s="7">
        <f t="shared" si="3"/>
        <v>1880</v>
      </c>
      <c r="AY22" s="8">
        <f t="shared" si="4"/>
        <v>56.4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3807.5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3806.9625000000001</v>
      </c>
      <c r="BR22">
        <v>0</v>
      </c>
      <c r="BS22">
        <v>0.04</v>
      </c>
      <c r="BT22" t="s">
        <v>146</v>
      </c>
      <c r="BU22">
        <v>59536659</v>
      </c>
      <c r="BV22" t="s">
        <v>163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158</v>
      </c>
      <c r="CK22">
        <v>10</v>
      </c>
      <c r="CL22">
        <v>0</v>
      </c>
      <c r="CM22">
        <v>0</v>
      </c>
      <c r="CN22">
        <v>3807.5</v>
      </c>
      <c r="CO22" t="s">
        <v>150</v>
      </c>
      <c r="CP22">
        <v>0</v>
      </c>
      <c r="CQ22">
        <v>0</v>
      </c>
      <c r="CR22">
        <v>0</v>
      </c>
      <c r="CS22" t="s">
        <v>165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166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174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364</v>
      </c>
      <c r="EC22" t="s">
        <v>364</v>
      </c>
      <c r="ED22" t="s">
        <v>361</v>
      </c>
      <c r="EE22" t="s">
        <v>365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3807.5</v>
      </c>
      <c r="EQ22">
        <v>0</v>
      </c>
      <c r="ER22">
        <v>0</v>
      </c>
      <c r="ES22" t="s">
        <v>146</v>
      </c>
      <c r="ET22" t="s">
        <v>169</v>
      </c>
      <c r="EU22" t="s">
        <v>146</v>
      </c>
      <c r="EV22">
        <v>0</v>
      </c>
    </row>
    <row r="23" spans="1:152" x14ac:dyDescent="0.25">
      <c r="A23">
        <v>9813495319</v>
      </c>
      <c r="B23" t="s">
        <v>170</v>
      </c>
      <c r="C23" t="s">
        <v>414</v>
      </c>
      <c r="D23" t="s">
        <v>143</v>
      </c>
      <c r="E23" t="s">
        <v>144</v>
      </c>
      <c r="F23" t="s">
        <v>145</v>
      </c>
      <c r="G23">
        <v>34987</v>
      </c>
      <c r="H23" t="s">
        <v>145</v>
      </c>
      <c r="I23">
        <v>490857</v>
      </c>
      <c r="J23">
        <v>2617769066</v>
      </c>
      <c r="K23">
        <v>9637773</v>
      </c>
      <c r="L23">
        <v>2692440</v>
      </c>
      <c r="M23" t="s">
        <v>146</v>
      </c>
      <c r="N23">
        <v>9813495319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172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153</v>
      </c>
      <c r="AA23" t="s">
        <v>173</v>
      </c>
      <c r="AB23" t="s">
        <v>146</v>
      </c>
      <c r="AC23">
        <v>200185</v>
      </c>
      <c r="AD23" t="s">
        <v>174</v>
      </c>
      <c r="AE23" t="s">
        <v>156</v>
      </c>
      <c r="AF23" t="s">
        <v>415</v>
      </c>
      <c r="AG23">
        <v>566</v>
      </c>
      <c r="AH23">
        <v>182772</v>
      </c>
      <c r="AI23" t="s">
        <v>158</v>
      </c>
      <c r="AJ23">
        <v>566</v>
      </c>
      <c r="AK23">
        <v>9813495319</v>
      </c>
      <c r="AL23">
        <v>9813495319</v>
      </c>
      <c r="AM23" t="s">
        <v>159</v>
      </c>
      <c r="AN23" t="s">
        <v>416</v>
      </c>
      <c r="AO23" t="s">
        <v>417</v>
      </c>
      <c r="AP23" t="s">
        <v>146</v>
      </c>
      <c r="AQ23" t="s">
        <v>162</v>
      </c>
      <c r="AR23">
        <v>3807.5</v>
      </c>
      <c r="AS23">
        <v>3700</v>
      </c>
      <c r="AT23" s="5">
        <f t="shared" si="0"/>
        <v>2700</v>
      </c>
      <c r="AU23" s="5">
        <v>350</v>
      </c>
      <c r="AV23" s="5">
        <f t="shared" si="1"/>
        <v>2350</v>
      </c>
      <c r="AW23" s="6">
        <f t="shared" si="2"/>
        <v>413.6</v>
      </c>
      <c r="AX23" s="7">
        <f t="shared" si="3"/>
        <v>1880</v>
      </c>
      <c r="AY23" s="8">
        <f t="shared" si="4"/>
        <v>56.4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3807.5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3806.9625000000001</v>
      </c>
      <c r="BR23">
        <v>0</v>
      </c>
      <c r="BS23">
        <v>0.04</v>
      </c>
      <c r="BT23" t="s">
        <v>146</v>
      </c>
      <c r="BU23">
        <v>59536659</v>
      </c>
      <c r="BV23" t="s">
        <v>163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158</v>
      </c>
      <c r="CK23">
        <v>10</v>
      </c>
      <c r="CL23">
        <v>0</v>
      </c>
      <c r="CM23">
        <v>0</v>
      </c>
      <c r="CN23">
        <v>3807.5</v>
      </c>
      <c r="CO23" t="s">
        <v>150</v>
      </c>
      <c r="CP23">
        <v>0</v>
      </c>
      <c r="CQ23">
        <v>0</v>
      </c>
      <c r="CR23">
        <v>0</v>
      </c>
      <c r="CS23" t="s">
        <v>165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166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174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418</v>
      </c>
      <c r="EC23" t="s">
        <v>418</v>
      </c>
      <c r="ED23" t="s">
        <v>415</v>
      </c>
      <c r="EE23" t="s">
        <v>419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3807.5</v>
      </c>
      <c r="EQ23">
        <v>0</v>
      </c>
      <c r="ER23">
        <v>0</v>
      </c>
      <c r="ES23" t="s">
        <v>146</v>
      </c>
      <c r="ET23" t="s">
        <v>169</v>
      </c>
      <c r="EU23" t="s">
        <v>146</v>
      </c>
      <c r="EV23">
        <v>0</v>
      </c>
    </row>
    <row r="24" spans="1:152" x14ac:dyDescent="0.25">
      <c r="A24">
        <v>9816309358</v>
      </c>
      <c r="B24" t="s">
        <v>170</v>
      </c>
      <c r="C24" t="s">
        <v>542</v>
      </c>
      <c r="D24" t="s">
        <v>143</v>
      </c>
      <c r="E24" t="s">
        <v>144</v>
      </c>
      <c r="F24" t="s">
        <v>145</v>
      </c>
      <c r="G24">
        <v>34989</v>
      </c>
      <c r="H24" t="s">
        <v>145</v>
      </c>
      <c r="I24">
        <v>20791</v>
      </c>
      <c r="J24">
        <v>2618227883</v>
      </c>
      <c r="K24">
        <v>6429382</v>
      </c>
      <c r="L24">
        <v>2692440</v>
      </c>
      <c r="M24" t="s">
        <v>146</v>
      </c>
      <c r="N24">
        <v>9816309358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172</v>
      </c>
      <c r="U24" t="s">
        <v>151</v>
      </c>
      <c r="V24">
        <v>4814</v>
      </c>
      <c r="W24" t="s">
        <v>152</v>
      </c>
      <c r="X24" t="s">
        <v>151</v>
      </c>
      <c r="Y24">
        <v>44</v>
      </c>
      <c r="Z24" t="s">
        <v>153</v>
      </c>
      <c r="AA24" t="s">
        <v>173</v>
      </c>
      <c r="AB24" t="s">
        <v>146</v>
      </c>
      <c r="AC24">
        <v>200185</v>
      </c>
      <c r="AD24" t="s">
        <v>174</v>
      </c>
      <c r="AE24" t="s">
        <v>156</v>
      </c>
      <c r="AF24" t="s">
        <v>543</v>
      </c>
      <c r="AG24">
        <v>566</v>
      </c>
      <c r="AH24">
        <v>334212</v>
      </c>
      <c r="AI24" t="s">
        <v>158</v>
      </c>
      <c r="AJ24">
        <v>566</v>
      </c>
      <c r="AK24">
        <v>9816309358</v>
      </c>
      <c r="AL24">
        <v>9816309358</v>
      </c>
      <c r="AM24" t="s">
        <v>159</v>
      </c>
      <c r="AN24" t="s">
        <v>301</v>
      </c>
      <c r="AO24" t="s">
        <v>302</v>
      </c>
      <c r="AP24" t="s">
        <v>146</v>
      </c>
      <c r="AQ24" t="s">
        <v>162</v>
      </c>
      <c r="AR24">
        <v>3807.5</v>
      </c>
      <c r="AS24">
        <v>3700</v>
      </c>
      <c r="AT24" s="5">
        <f t="shared" si="0"/>
        <v>2700</v>
      </c>
      <c r="AU24" s="5">
        <v>350</v>
      </c>
      <c r="AV24" s="5">
        <f t="shared" si="1"/>
        <v>2350</v>
      </c>
      <c r="AW24" s="6">
        <f t="shared" si="2"/>
        <v>413.6</v>
      </c>
      <c r="AX24" s="7">
        <f t="shared" si="3"/>
        <v>1880</v>
      </c>
      <c r="AY24" s="8">
        <f t="shared" si="4"/>
        <v>56.4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G24" t="s">
        <v>146</v>
      </c>
      <c r="BH24" t="s">
        <v>146</v>
      </c>
      <c r="BI24">
        <v>566</v>
      </c>
      <c r="BJ24">
        <v>566</v>
      </c>
      <c r="BK24">
        <v>3807.5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3806.9625000000001</v>
      </c>
      <c r="BR24">
        <v>0</v>
      </c>
      <c r="BS24">
        <v>0.04</v>
      </c>
      <c r="BT24" t="s">
        <v>146</v>
      </c>
      <c r="BU24">
        <v>59536659</v>
      </c>
      <c r="BV24" t="s">
        <v>163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158</v>
      </c>
      <c r="CK24">
        <v>10</v>
      </c>
      <c r="CL24">
        <v>0</v>
      </c>
      <c r="CM24">
        <v>0</v>
      </c>
      <c r="CN24">
        <v>3807.5</v>
      </c>
      <c r="CO24" t="s">
        <v>150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166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174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3.4600356600000148E+18</v>
      </c>
      <c r="EB24" t="s">
        <v>544</v>
      </c>
      <c r="EC24" t="s">
        <v>544</v>
      </c>
      <c r="ED24" t="s">
        <v>543</v>
      </c>
      <c r="EE24" t="s">
        <v>545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3807.5</v>
      </c>
      <c r="EQ24">
        <v>0</v>
      </c>
      <c r="ER24">
        <v>0</v>
      </c>
      <c r="ES24" t="s">
        <v>146</v>
      </c>
      <c r="ET24" t="s">
        <v>169</v>
      </c>
      <c r="EU24" t="s">
        <v>146</v>
      </c>
      <c r="EV24">
        <v>0</v>
      </c>
    </row>
    <row r="25" spans="1:152" x14ac:dyDescent="0.25">
      <c r="A25">
        <v>9811657621</v>
      </c>
      <c r="B25" t="s">
        <v>170</v>
      </c>
      <c r="C25" t="s">
        <v>568</v>
      </c>
      <c r="D25" t="s">
        <v>143</v>
      </c>
      <c r="E25" t="s">
        <v>144</v>
      </c>
      <c r="F25" t="s">
        <v>145</v>
      </c>
      <c r="G25">
        <v>34983</v>
      </c>
      <c r="H25" t="s">
        <v>145</v>
      </c>
      <c r="I25">
        <v>667159</v>
      </c>
      <c r="J25">
        <v>2617425936</v>
      </c>
      <c r="K25">
        <v>9849411</v>
      </c>
      <c r="L25">
        <v>2692440</v>
      </c>
      <c r="M25" t="s">
        <v>146</v>
      </c>
      <c r="N25">
        <v>9811657621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172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153</v>
      </c>
      <c r="AA25" t="s">
        <v>173</v>
      </c>
      <c r="AB25" t="s">
        <v>146</v>
      </c>
      <c r="AC25">
        <v>200185</v>
      </c>
      <c r="AD25" t="s">
        <v>174</v>
      </c>
      <c r="AE25" t="s">
        <v>156</v>
      </c>
      <c r="AF25" t="s">
        <v>569</v>
      </c>
      <c r="AG25">
        <v>566</v>
      </c>
      <c r="AH25">
        <v>771329</v>
      </c>
      <c r="AI25" t="s">
        <v>158</v>
      </c>
      <c r="AJ25">
        <v>566</v>
      </c>
      <c r="AK25">
        <v>9811657621</v>
      </c>
      <c r="AL25">
        <v>9811657621</v>
      </c>
      <c r="AM25" t="s">
        <v>159</v>
      </c>
      <c r="AN25" t="s">
        <v>570</v>
      </c>
      <c r="AO25" t="s">
        <v>571</v>
      </c>
      <c r="AP25" t="s">
        <v>146</v>
      </c>
      <c r="AQ25" t="s">
        <v>162</v>
      </c>
      <c r="AR25">
        <v>3807.5</v>
      </c>
      <c r="AS25">
        <v>3700</v>
      </c>
      <c r="AT25" s="5">
        <f t="shared" si="0"/>
        <v>2700</v>
      </c>
      <c r="AU25" s="5">
        <v>350</v>
      </c>
      <c r="AV25" s="5">
        <f t="shared" si="1"/>
        <v>2350</v>
      </c>
      <c r="AW25" s="6">
        <f t="shared" si="2"/>
        <v>413.6</v>
      </c>
      <c r="AX25" s="7">
        <f t="shared" si="3"/>
        <v>1880</v>
      </c>
      <c r="AY25" s="8">
        <f t="shared" si="4"/>
        <v>56.4</v>
      </c>
      <c r="AZ25" s="5">
        <v>250</v>
      </c>
      <c r="BA25" s="9">
        <f t="shared" si="5"/>
        <v>81.25</v>
      </c>
      <c r="BB25" s="9">
        <v>1000</v>
      </c>
      <c r="BC25" s="10"/>
      <c r="BD25" s="5">
        <f t="shared" si="6"/>
        <v>18.75</v>
      </c>
      <c r="BG25" t="s">
        <v>146</v>
      </c>
      <c r="BH25" t="s">
        <v>146</v>
      </c>
      <c r="BI25">
        <v>566</v>
      </c>
      <c r="BJ25">
        <v>566</v>
      </c>
      <c r="BK25">
        <v>3807.5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3806.9625000000001</v>
      </c>
      <c r="BR25">
        <v>0</v>
      </c>
      <c r="BS25">
        <v>0.04</v>
      </c>
      <c r="BT25" t="s">
        <v>146</v>
      </c>
      <c r="BU25">
        <v>59536659</v>
      </c>
      <c r="BV25" t="s">
        <v>163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158</v>
      </c>
      <c r="CK25">
        <v>10</v>
      </c>
      <c r="CL25">
        <v>0</v>
      </c>
      <c r="CM25">
        <v>0</v>
      </c>
      <c r="CN25">
        <v>3807.5</v>
      </c>
      <c r="CO25" t="s">
        <v>150</v>
      </c>
      <c r="CP25">
        <v>0</v>
      </c>
      <c r="CQ25">
        <v>0</v>
      </c>
      <c r="CR25">
        <v>0</v>
      </c>
      <c r="CS25" t="s">
        <v>165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166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174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572</v>
      </c>
      <c r="EC25" t="s">
        <v>572</v>
      </c>
      <c r="ED25" t="s">
        <v>569</v>
      </c>
      <c r="EE25" t="s">
        <v>573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3807.5</v>
      </c>
      <c r="EQ25">
        <v>0</v>
      </c>
      <c r="ER25">
        <v>0</v>
      </c>
      <c r="ES25" t="s">
        <v>146</v>
      </c>
      <c r="ET25" t="s">
        <v>169</v>
      </c>
      <c r="EU25" t="s">
        <v>146</v>
      </c>
      <c r="EV25">
        <v>0</v>
      </c>
    </row>
    <row r="26" spans="1:152" x14ac:dyDescent="0.25">
      <c r="A26">
        <v>9813919313</v>
      </c>
      <c r="B26" t="s">
        <v>141</v>
      </c>
      <c r="C26" t="s">
        <v>288</v>
      </c>
      <c r="D26" t="s">
        <v>143</v>
      </c>
      <c r="E26" t="s">
        <v>144</v>
      </c>
      <c r="F26" t="s">
        <v>145</v>
      </c>
      <c r="G26">
        <v>34988</v>
      </c>
      <c r="H26" t="s">
        <v>145</v>
      </c>
      <c r="I26">
        <v>560314</v>
      </c>
      <c r="J26">
        <v>2617848995</v>
      </c>
      <c r="K26">
        <v>9746876</v>
      </c>
      <c r="L26">
        <v>2692440</v>
      </c>
      <c r="M26" t="s">
        <v>146</v>
      </c>
      <c r="N26">
        <v>9813919313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150</v>
      </c>
      <c r="U26" t="s">
        <v>151</v>
      </c>
      <c r="V26">
        <v>4814</v>
      </c>
      <c r="W26" t="s">
        <v>152</v>
      </c>
      <c r="X26" t="s">
        <v>151</v>
      </c>
      <c r="Y26">
        <v>63</v>
      </c>
      <c r="Z26" t="s">
        <v>233</v>
      </c>
      <c r="AA26" t="s">
        <v>154</v>
      </c>
      <c r="AB26" t="s">
        <v>146</v>
      </c>
      <c r="AC26">
        <v>200237</v>
      </c>
      <c r="AD26" t="s">
        <v>289</v>
      </c>
      <c r="AE26" t="s">
        <v>156</v>
      </c>
      <c r="AF26" t="s">
        <v>290</v>
      </c>
      <c r="AG26">
        <v>566</v>
      </c>
      <c r="AH26">
        <v>516214</v>
      </c>
      <c r="AI26" t="s">
        <v>158</v>
      </c>
      <c r="AJ26">
        <v>566</v>
      </c>
      <c r="AK26">
        <v>9813919313</v>
      </c>
      <c r="AL26">
        <v>9813919313</v>
      </c>
      <c r="AM26" t="s">
        <v>159</v>
      </c>
      <c r="AN26" t="s">
        <v>291</v>
      </c>
      <c r="AO26" t="s">
        <v>292</v>
      </c>
      <c r="AP26" t="s">
        <v>146</v>
      </c>
      <c r="AQ26" t="s">
        <v>162</v>
      </c>
      <c r="AR26">
        <v>5350</v>
      </c>
      <c r="AS26">
        <v>5350</v>
      </c>
      <c r="AT26" s="5">
        <f t="shared" si="0"/>
        <v>5350</v>
      </c>
      <c r="AU26" s="5">
        <v>350</v>
      </c>
      <c r="AV26" s="5">
        <f t="shared" si="1"/>
        <v>5000</v>
      </c>
      <c r="AW26" s="6">
        <f t="shared" si="2"/>
        <v>880.00000000000011</v>
      </c>
      <c r="AX26" s="7">
        <f t="shared" si="3"/>
        <v>4000</v>
      </c>
      <c r="AY26" s="8">
        <f t="shared" si="4"/>
        <v>120</v>
      </c>
      <c r="AZ26" s="5">
        <v>250</v>
      </c>
      <c r="BA26" s="9">
        <f t="shared" si="5"/>
        <v>81.25</v>
      </c>
      <c r="BB26" s="9"/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5350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5349.4624999999996</v>
      </c>
      <c r="BR26">
        <v>0</v>
      </c>
      <c r="BS26">
        <v>0.04</v>
      </c>
      <c r="BT26" t="s">
        <v>146</v>
      </c>
      <c r="BU26">
        <v>59536659</v>
      </c>
      <c r="BV26" t="s">
        <v>163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158</v>
      </c>
      <c r="CK26">
        <v>10</v>
      </c>
      <c r="CL26">
        <v>0</v>
      </c>
      <c r="CM26">
        <v>0</v>
      </c>
      <c r="CN26">
        <v>5350</v>
      </c>
      <c r="CO26" t="s">
        <v>150</v>
      </c>
      <c r="CP26">
        <v>0</v>
      </c>
      <c r="CQ26">
        <v>0</v>
      </c>
      <c r="CR26">
        <v>0</v>
      </c>
      <c r="CS26" t="s">
        <v>165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166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289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293</v>
      </c>
      <c r="EC26" t="s">
        <v>293</v>
      </c>
      <c r="ED26" t="s">
        <v>290</v>
      </c>
      <c r="EE26" t="s">
        <v>294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5350</v>
      </c>
      <c r="EQ26">
        <v>0</v>
      </c>
      <c r="ER26">
        <v>0</v>
      </c>
      <c r="ES26" t="s">
        <v>146</v>
      </c>
      <c r="ET26" t="s">
        <v>169</v>
      </c>
      <c r="EU26" t="s">
        <v>146</v>
      </c>
      <c r="EV26">
        <v>0</v>
      </c>
    </row>
    <row r="27" spans="1:152" x14ac:dyDescent="0.25">
      <c r="A27">
        <v>9815503551</v>
      </c>
      <c r="B27" t="s">
        <v>141</v>
      </c>
      <c r="C27" t="s">
        <v>629</v>
      </c>
      <c r="D27" t="s">
        <v>143</v>
      </c>
      <c r="E27" t="s">
        <v>144</v>
      </c>
      <c r="F27" t="s">
        <v>145</v>
      </c>
      <c r="G27">
        <v>34989</v>
      </c>
      <c r="H27" t="s">
        <v>145</v>
      </c>
      <c r="I27">
        <v>702783</v>
      </c>
      <c r="J27">
        <v>2618135376</v>
      </c>
      <c r="K27">
        <v>6429382</v>
      </c>
      <c r="L27">
        <v>1001457</v>
      </c>
      <c r="M27">
        <v>25530831</v>
      </c>
      <c r="N27">
        <v>9815503551</v>
      </c>
      <c r="O27">
        <v>123</v>
      </c>
      <c r="P27" t="s">
        <v>147</v>
      </c>
      <c r="Q27" t="s">
        <v>148</v>
      </c>
      <c r="R27" t="s">
        <v>149</v>
      </c>
      <c r="S27" t="s">
        <v>589</v>
      </c>
      <c r="T27" t="s">
        <v>156</v>
      </c>
      <c r="U27" t="s">
        <v>590</v>
      </c>
      <c r="V27">
        <v>5999</v>
      </c>
      <c r="W27" t="s">
        <v>591</v>
      </c>
      <c r="X27" t="s">
        <v>590</v>
      </c>
      <c r="Y27">
        <v>63</v>
      </c>
      <c r="Z27" t="s">
        <v>233</v>
      </c>
      <c r="AA27" t="s">
        <v>154</v>
      </c>
      <c r="AB27" t="s">
        <v>146</v>
      </c>
      <c r="AC27">
        <v>301011</v>
      </c>
      <c r="AD27" t="s">
        <v>155</v>
      </c>
      <c r="AE27" t="s">
        <v>156</v>
      </c>
      <c r="AF27" t="s">
        <v>630</v>
      </c>
      <c r="AG27">
        <v>566</v>
      </c>
      <c r="AH27">
        <v>702783</v>
      </c>
      <c r="AI27" t="s">
        <v>601</v>
      </c>
      <c r="AJ27">
        <v>566</v>
      </c>
      <c r="AK27">
        <v>9815503551</v>
      </c>
      <c r="AL27">
        <v>9815503551</v>
      </c>
      <c r="AM27" t="s">
        <v>593</v>
      </c>
      <c r="AN27" t="s">
        <v>602</v>
      </c>
      <c r="AO27" t="s">
        <v>603</v>
      </c>
      <c r="AP27" t="s">
        <v>146</v>
      </c>
      <c r="AQ27" t="s">
        <v>604</v>
      </c>
      <c r="AR27">
        <v>8107.5</v>
      </c>
      <c r="AS27">
        <v>8000</v>
      </c>
      <c r="AT27" s="5">
        <f t="shared" si="0"/>
        <v>7000</v>
      </c>
      <c r="AU27" s="5">
        <v>350</v>
      </c>
      <c r="AV27" s="5">
        <f t="shared" si="1"/>
        <v>6650</v>
      </c>
      <c r="AW27" s="6">
        <f t="shared" si="2"/>
        <v>1170.4000000000001</v>
      </c>
      <c r="AX27" s="7">
        <f t="shared" si="3"/>
        <v>5320</v>
      </c>
      <c r="AY27" s="8">
        <f t="shared" si="4"/>
        <v>159.6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8107.5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8106.9624999999996</v>
      </c>
      <c r="BR27">
        <v>0</v>
      </c>
      <c r="BS27">
        <v>0.04</v>
      </c>
      <c r="BT27" t="s">
        <v>146</v>
      </c>
      <c r="BU27">
        <v>6067466</v>
      </c>
      <c r="BV27" t="s">
        <v>596</v>
      </c>
      <c r="BW27">
        <v>0</v>
      </c>
      <c r="BX27">
        <v>0</v>
      </c>
      <c r="BY27" t="s">
        <v>164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601</v>
      </c>
      <c r="CK27">
        <v>10</v>
      </c>
      <c r="CL27">
        <v>0</v>
      </c>
      <c r="CM27">
        <v>0</v>
      </c>
      <c r="CN27">
        <v>8107.5</v>
      </c>
      <c r="CO27" t="s">
        <v>150</v>
      </c>
      <c r="CP27">
        <v>0</v>
      </c>
      <c r="CQ27">
        <v>0</v>
      </c>
      <c r="CR27">
        <v>0</v>
      </c>
      <c r="CS27" t="s">
        <v>150</v>
      </c>
      <c r="CT27">
        <v>0</v>
      </c>
      <c r="CU27">
        <v>0</v>
      </c>
      <c r="CV27">
        <v>0</v>
      </c>
      <c r="CW27" t="s">
        <v>156</v>
      </c>
      <c r="CX27">
        <v>10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166</v>
      </c>
      <c r="DE27">
        <v>10</v>
      </c>
      <c r="DF27">
        <v>0</v>
      </c>
      <c r="DG27">
        <v>0</v>
      </c>
      <c r="DH27" t="s">
        <v>150</v>
      </c>
      <c r="DI27">
        <v>25</v>
      </c>
      <c r="DJ27">
        <v>0</v>
      </c>
      <c r="DK27">
        <v>0</v>
      </c>
      <c r="DL27" t="s">
        <v>156</v>
      </c>
      <c r="DM27">
        <v>25</v>
      </c>
      <c r="DN27">
        <v>0</v>
      </c>
      <c r="DO27" t="s">
        <v>156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>
        <v>2.0020566000040006E+19</v>
      </c>
      <c r="EA27">
        <v>3.0040567E+19</v>
      </c>
      <c r="EB27" t="s">
        <v>631</v>
      </c>
      <c r="EC27" t="s">
        <v>631</v>
      </c>
      <c r="ED27" t="s">
        <v>630</v>
      </c>
      <c r="EE27" t="s">
        <v>632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8107.5</v>
      </c>
      <c r="EQ27">
        <v>0</v>
      </c>
      <c r="ER27">
        <v>0</v>
      </c>
      <c r="ES27" t="s">
        <v>146</v>
      </c>
      <c r="ET27" t="s">
        <v>169</v>
      </c>
      <c r="EU27" t="s">
        <v>146</v>
      </c>
      <c r="EV27">
        <v>0</v>
      </c>
    </row>
    <row r="28" spans="1:152" x14ac:dyDescent="0.25">
      <c r="A28">
        <v>9814409033</v>
      </c>
      <c r="B28" t="s">
        <v>141</v>
      </c>
      <c r="C28" t="s">
        <v>639</v>
      </c>
      <c r="D28" t="s">
        <v>143</v>
      </c>
      <c r="E28" t="s">
        <v>144</v>
      </c>
      <c r="F28" t="s">
        <v>145</v>
      </c>
      <c r="G28">
        <v>34988</v>
      </c>
      <c r="H28" t="s">
        <v>145</v>
      </c>
      <c r="I28">
        <v>881454</v>
      </c>
      <c r="J28">
        <v>2617838606</v>
      </c>
      <c r="K28">
        <v>5104507</v>
      </c>
      <c r="L28">
        <v>1001431</v>
      </c>
      <c r="M28">
        <v>25529710</v>
      </c>
      <c r="N28">
        <v>9814409033</v>
      </c>
      <c r="O28">
        <v>123</v>
      </c>
      <c r="P28" t="s">
        <v>147</v>
      </c>
      <c r="Q28" t="s">
        <v>148</v>
      </c>
      <c r="R28" t="s">
        <v>149</v>
      </c>
      <c r="S28" t="s">
        <v>589</v>
      </c>
      <c r="T28" t="s">
        <v>156</v>
      </c>
      <c r="U28" t="s">
        <v>590</v>
      </c>
      <c r="V28">
        <v>5999</v>
      </c>
      <c r="W28" t="s">
        <v>591</v>
      </c>
      <c r="X28" t="s">
        <v>590</v>
      </c>
      <c r="Y28">
        <v>63</v>
      </c>
      <c r="Z28" t="s">
        <v>233</v>
      </c>
      <c r="AA28" t="s">
        <v>154</v>
      </c>
      <c r="AB28" t="s">
        <v>146</v>
      </c>
      <c r="AC28">
        <v>301011</v>
      </c>
      <c r="AD28" t="s">
        <v>155</v>
      </c>
      <c r="AE28" t="s">
        <v>156</v>
      </c>
      <c r="AF28" t="s">
        <v>640</v>
      </c>
      <c r="AG28">
        <v>566</v>
      </c>
      <c r="AH28">
        <v>881454</v>
      </c>
      <c r="AI28" t="s">
        <v>601</v>
      </c>
      <c r="AJ28">
        <v>566</v>
      </c>
      <c r="AK28">
        <v>9814409033</v>
      </c>
      <c r="AL28">
        <v>9814409033</v>
      </c>
      <c r="AM28" t="s">
        <v>593</v>
      </c>
      <c r="AN28" t="s">
        <v>602</v>
      </c>
      <c r="AO28" t="s">
        <v>603</v>
      </c>
      <c r="AP28" t="s">
        <v>146</v>
      </c>
      <c r="AQ28" t="s">
        <v>604</v>
      </c>
      <c r="AR28">
        <v>8457.5</v>
      </c>
      <c r="AS28">
        <v>8350</v>
      </c>
      <c r="AT28" s="5">
        <f t="shared" si="0"/>
        <v>8350</v>
      </c>
      <c r="AU28" s="5">
        <v>350</v>
      </c>
      <c r="AV28" s="5">
        <f t="shared" si="1"/>
        <v>8000</v>
      </c>
      <c r="AW28" s="6">
        <f t="shared" si="2"/>
        <v>1408.0000000000002</v>
      </c>
      <c r="AX28" s="7">
        <f t="shared" si="3"/>
        <v>6400</v>
      </c>
      <c r="AY28" s="8">
        <f t="shared" si="4"/>
        <v>192</v>
      </c>
      <c r="AZ28" s="5">
        <v>250</v>
      </c>
      <c r="BA28" s="9">
        <f t="shared" si="5"/>
        <v>81.25</v>
      </c>
      <c r="BB28" s="9"/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8457.5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8456.9624999999996</v>
      </c>
      <c r="BR28">
        <v>0</v>
      </c>
      <c r="BS28">
        <v>0.04</v>
      </c>
      <c r="BT28" t="s">
        <v>146</v>
      </c>
      <c r="BU28">
        <v>6067466</v>
      </c>
      <c r="BV28" t="s">
        <v>596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601</v>
      </c>
      <c r="CK28">
        <v>10</v>
      </c>
      <c r="CL28">
        <v>0</v>
      </c>
      <c r="CM28">
        <v>0</v>
      </c>
      <c r="CN28">
        <v>8457.5</v>
      </c>
      <c r="CO28" t="s">
        <v>150</v>
      </c>
      <c r="CP28">
        <v>0</v>
      </c>
      <c r="CQ28">
        <v>0</v>
      </c>
      <c r="CR28">
        <v>0</v>
      </c>
      <c r="CS28" t="s">
        <v>150</v>
      </c>
      <c r="CT28">
        <v>0</v>
      </c>
      <c r="CU28">
        <v>0</v>
      </c>
      <c r="CV28">
        <v>0</v>
      </c>
      <c r="CW28" t="s">
        <v>156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166</v>
      </c>
      <c r="DE28">
        <v>10</v>
      </c>
      <c r="DF28">
        <v>0</v>
      </c>
      <c r="DG28">
        <v>0</v>
      </c>
      <c r="DH28" t="s">
        <v>150</v>
      </c>
      <c r="DI28">
        <v>25</v>
      </c>
      <c r="DJ28">
        <v>0</v>
      </c>
      <c r="DK28">
        <v>0</v>
      </c>
      <c r="DL28" t="s">
        <v>156</v>
      </c>
      <c r="DM28">
        <v>25</v>
      </c>
      <c r="DN28">
        <v>0</v>
      </c>
      <c r="DO28" t="s">
        <v>156</v>
      </c>
      <c r="DP28">
        <v>0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2.0020566000040006E+19</v>
      </c>
      <c r="EA28">
        <v>3.0040567E+19</v>
      </c>
      <c r="EB28" t="s">
        <v>641</v>
      </c>
      <c r="EC28" t="s">
        <v>641</v>
      </c>
      <c r="ED28" t="s">
        <v>640</v>
      </c>
      <c r="EE28" t="s">
        <v>642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8457.5</v>
      </c>
      <c r="EQ28">
        <v>0</v>
      </c>
      <c r="ER28">
        <v>0</v>
      </c>
      <c r="ES28" t="s">
        <v>146</v>
      </c>
      <c r="ET28" t="s">
        <v>169</v>
      </c>
      <c r="EU28" t="s">
        <v>146</v>
      </c>
      <c r="EV28">
        <v>0</v>
      </c>
    </row>
    <row r="29" spans="1:152" x14ac:dyDescent="0.25">
      <c r="A29">
        <v>9814709785</v>
      </c>
      <c r="B29" t="s">
        <v>141</v>
      </c>
      <c r="C29" t="s">
        <v>672</v>
      </c>
      <c r="D29" t="s">
        <v>143</v>
      </c>
      <c r="E29" t="s">
        <v>144</v>
      </c>
      <c r="F29" t="s">
        <v>145</v>
      </c>
      <c r="G29">
        <v>34989</v>
      </c>
      <c r="H29" t="s">
        <v>145</v>
      </c>
      <c r="I29">
        <v>112474</v>
      </c>
      <c r="J29">
        <v>2618014955</v>
      </c>
      <c r="K29">
        <v>6429382</v>
      </c>
      <c r="L29">
        <v>1001444</v>
      </c>
      <c r="M29">
        <v>25530040</v>
      </c>
      <c r="N29">
        <v>9814709785</v>
      </c>
      <c r="O29">
        <v>123</v>
      </c>
      <c r="P29" t="s">
        <v>147</v>
      </c>
      <c r="Q29" t="s">
        <v>148</v>
      </c>
      <c r="R29" t="s">
        <v>149</v>
      </c>
      <c r="S29" t="s">
        <v>589</v>
      </c>
      <c r="T29" t="s">
        <v>156</v>
      </c>
      <c r="U29" t="s">
        <v>590</v>
      </c>
      <c r="V29">
        <v>5999</v>
      </c>
      <c r="W29" t="s">
        <v>591</v>
      </c>
      <c r="X29" t="s">
        <v>590</v>
      </c>
      <c r="Y29">
        <v>63</v>
      </c>
      <c r="Z29" t="s">
        <v>233</v>
      </c>
      <c r="AA29" t="s">
        <v>154</v>
      </c>
      <c r="AB29" t="s">
        <v>146</v>
      </c>
      <c r="AC29">
        <v>301011</v>
      </c>
      <c r="AD29" t="s">
        <v>155</v>
      </c>
      <c r="AE29" t="s">
        <v>156</v>
      </c>
      <c r="AF29" t="s">
        <v>673</v>
      </c>
      <c r="AG29">
        <v>566</v>
      </c>
      <c r="AH29">
        <v>112474</v>
      </c>
      <c r="AI29" t="s">
        <v>601</v>
      </c>
      <c r="AJ29">
        <v>566</v>
      </c>
      <c r="AK29">
        <v>9814709785</v>
      </c>
      <c r="AL29">
        <v>9814709785</v>
      </c>
      <c r="AM29" t="s">
        <v>593</v>
      </c>
      <c r="AN29" t="s">
        <v>602</v>
      </c>
      <c r="AO29" t="s">
        <v>603</v>
      </c>
      <c r="AP29" t="s">
        <v>146</v>
      </c>
      <c r="AQ29" t="s">
        <v>604</v>
      </c>
      <c r="AR29">
        <v>8457.5</v>
      </c>
      <c r="AS29">
        <v>8350</v>
      </c>
      <c r="AT29" s="5">
        <f t="shared" si="0"/>
        <v>7350</v>
      </c>
      <c r="AU29" s="5">
        <v>350</v>
      </c>
      <c r="AV29" s="5">
        <f t="shared" si="1"/>
        <v>7000</v>
      </c>
      <c r="AW29" s="6">
        <f t="shared" si="2"/>
        <v>1232.0000000000002</v>
      </c>
      <c r="AX29" s="7">
        <f t="shared" si="3"/>
        <v>5600</v>
      </c>
      <c r="AY29" s="8">
        <f t="shared" si="4"/>
        <v>168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8457.5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8456.9624999999996</v>
      </c>
      <c r="BR29">
        <v>0</v>
      </c>
      <c r="BS29">
        <v>0.04</v>
      </c>
      <c r="BT29" t="s">
        <v>146</v>
      </c>
      <c r="BU29">
        <v>6067466</v>
      </c>
      <c r="BV29" t="s">
        <v>596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601</v>
      </c>
      <c r="CK29">
        <v>10</v>
      </c>
      <c r="CL29">
        <v>0</v>
      </c>
      <c r="CM29">
        <v>0</v>
      </c>
      <c r="CN29">
        <v>8457.5</v>
      </c>
      <c r="CO29" t="s">
        <v>150</v>
      </c>
      <c r="CP29">
        <v>0</v>
      </c>
      <c r="CQ29">
        <v>0</v>
      </c>
      <c r="CR29">
        <v>0</v>
      </c>
      <c r="CS29" t="s">
        <v>150</v>
      </c>
      <c r="CT29">
        <v>0</v>
      </c>
      <c r="CU29">
        <v>0</v>
      </c>
      <c r="CV29">
        <v>0</v>
      </c>
      <c r="CW29" t="s">
        <v>156</v>
      </c>
      <c r="CX29">
        <v>10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166</v>
      </c>
      <c r="DE29">
        <v>10</v>
      </c>
      <c r="DF29">
        <v>0</v>
      </c>
      <c r="DG29">
        <v>0</v>
      </c>
      <c r="DH29" t="s">
        <v>150</v>
      </c>
      <c r="DI29">
        <v>25</v>
      </c>
      <c r="DJ29">
        <v>0</v>
      </c>
      <c r="DK29">
        <v>0</v>
      </c>
      <c r="DL29" t="s">
        <v>156</v>
      </c>
      <c r="DM29">
        <v>25</v>
      </c>
      <c r="DN29">
        <v>0</v>
      </c>
      <c r="DO29" t="s">
        <v>156</v>
      </c>
      <c r="DP29">
        <v>0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2.0020566000040006E+19</v>
      </c>
      <c r="EA29">
        <v>3.0040567E+19</v>
      </c>
      <c r="EB29" t="s">
        <v>674</v>
      </c>
      <c r="EC29" t="s">
        <v>674</v>
      </c>
      <c r="ED29" t="s">
        <v>673</v>
      </c>
      <c r="EE29" t="s">
        <v>675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8457.5</v>
      </c>
      <c r="EQ29">
        <v>0</v>
      </c>
      <c r="ER29">
        <v>0</v>
      </c>
      <c r="ES29" t="s">
        <v>146</v>
      </c>
      <c r="ET29" t="s">
        <v>169</v>
      </c>
      <c r="EU29" t="s">
        <v>146</v>
      </c>
      <c r="EV29">
        <v>0</v>
      </c>
    </row>
    <row r="30" spans="1:152" x14ac:dyDescent="0.25">
      <c r="A30">
        <v>9814665745</v>
      </c>
      <c r="B30" t="s">
        <v>141</v>
      </c>
      <c r="C30" t="s">
        <v>450</v>
      </c>
      <c r="D30" t="s">
        <v>143</v>
      </c>
      <c r="E30" t="s">
        <v>144</v>
      </c>
      <c r="F30" t="s">
        <v>145</v>
      </c>
      <c r="G30">
        <v>34989</v>
      </c>
      <c r="H30" t="s">
        <v>145</v>
      </c>
      <c r="I30">
        <v>927363</v>
      </c>
      <c r="J30">
        <v>2618078038</v>
      </c>
      <c r="K30">
        <v>6429382</v>
      </c>
      <c r="L30">
        <v>2692440</v>
      </c>
      <c r="M30" t="s">
        <v>146</v>
      </c>
      <c r="N30">
        <v>9814665745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151</v>
      </c>
      <c r="V30">
        <v>4814</v>
      </c>
      <c r="W30" t="s">
        <v>152</v>
      </c>
      <c r="X30" t="s">
        <v>151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451</v>
      </c>
      <c r="AG30">
        <v>566</v>
      </c>
      <c r="AH30">
        <v>80490</v>
      </c>
      <c r="AI30" t="s">
        <v>158</v>
      </c>
      <c r="AJ30">
        <v>566</v>
      </c>
      <c r="AK30">
        <v>9814665745</v>
      </c>
      <c r="AL30">
        <v>9814665745</v>
      </c>
      <c r="AM30" t="s">
        <v>159</v>
      </c>
      <c r="AN30" t="s">
        <v>311</v>
      </c>
      <c r="AO30" t="s">
        <v>312</v>
      </c>
      <c r="AP30" t="s">
        <v>146</v>
      </c>
      <c r="AQ30" t="s">
        <v>162</v>
      </c>
      <c r="AR30">
        <v>9000</v>
      </c>
      <c r="AS30">
        <v>9000</v>
      </c>
      <c r="AT30" s="5">
        <f t="shared" si="0"/>
        <v>3000</v>
      </c>
      <c r="AU30" s="5">
        <v>350</v>
      </c>
      <c r="AV30" s="5">
        <f t="shared" si="1"/>
        <v>2650</v>
      </c>
      <c r="AW30" s="6">
        <f t="shared" si="2"/>
        <v>466.40000000000003</v>
      </c>
      <c r="AX30" s="7">
        <f t="shared" si="3"/>
        <v>2120</v>
      </c>
      <c r="AY30" s="8">
        <f t="shared" si="4"/>
        <v>63.6</v>
      </c>
      <c r="AZ30" s="5">
        <v>250</v>
      </c>
      <c r="BA30" s="9">
        <f t="shared" si="5"/>
        <v>81.25</v>
      </c>
      <c r="BB30" s="9">
        <v>1000</v>
      </c>
      <c r="BC30" s="10">
        <v>5000</v>
      </c>
      <c r="BD30" s="5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9000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8999.4624999999996</v>
      </c>
      <c r="BR30">
        <v>0</v>
      </c>
      <c r="BS30">
        <v>0.04</v>
      </c>
      <c r="BT30" t="s">
        <v>146</v>
      </c>
      <c r="BU30">
        <v>59536659</v>
      </c>
      <c r="BV30" t="s">
        <v>163</v>
      </c>
      <c r="BW30">
        <v>0</v>
      </c>
      <c r="BX30">
        <v>0</v>
      </c>
      <c r="BY30" t="s">
        <v>164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158</v>
      </c>
      <c r="CK30">
        <v>10</v>
      </c>
      <c r="CL30">
        <v>0</v>
      </c>
      <c r="CM30">
        <v>0</v>
      </c>
      <c r="CN30">
        <v>9000</v>
      </c>
      <c r="CO30" t="s">
        <v>150</v>
      </c>
      <c r="CP30">
        <v>0</v>
      </c>
      <c r="CQ30">
        <v>0</v>
      </c>
      <c r="CR30">
        <v>0</v>
      </c>
      <c r="CS30" t="s">
        <v>165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166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3.4600356600000148E+18</v>
      </c>
      <c r="EB30" t="s">
        <v>452</v>
      </c>
      <c r="EC30" t="s">
        <v>452</v>
      </c>
      <c r="ED30" t="s">
        <v>451</v>
      </c>
      <c r="EE30" t="s">
        <v>453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9000</v>
      </c>
      <c r="EQ30">
        <v>0</v>
      </c>
      <c r="ER30">
        <v>0</v>
      </c>
      <c r="ES30" t="s">
        <v>146</v>
      </c>
      <c r="ET30" t="s">
        <v>169</v>
      </c>
      <c r="EU30" t="s">
        <v>146</v>
      </c>
      <c r="EV30">
        <v>0</v>
      </c>
    </row>
    <row r="31" spans="1:152" x14ac:dyDescent="0.25">
      <c r="A31">
        <v>9816571860</v>
      </c>
      <c r="B31" t="s">
        <v>141</v>
      </c>
      <c r="C31" t="s">
        <v>607</v>
      </c>
      <c r="D31" t="s">
        <v>143</v>
      </c>
      <c r="E31" t="s">
        <v>144</v>
      </c>
      <c r="F31" t="s">
        <v>145</v>
      </c>
      <c r="G31">
        <v>34989</v>
      </c>
      <c r="H31" t="s">
        <v>145</v>
      </c>
      <c r="I31">
        <v>162990</v>
      </c>
      <c r="J31">
        <v>2618248040</v>
      </c>
      <c r="K31">
        <v>6429382</v>
      </c>
      <c r="L31">
        <v>1001469</v>
      </c>
      <c r="M31">
        <v>25531712</v>
      </c>
      <c r="N31">
        <v>9816571860</v>
      </c>
      <c r="O31">
        <v>123</v>
      </c>
      <c r="P31" t="s">
        <v>147</v>
      </c>
      <c r="Q31" t="s">
        <v>148</v>
      </c>
      <c r="R31" t="s">
        <v>149</v>
      </c>
      <c r="S31" t="s">
        <v>589</v>
      </c>
      <c r="T31" t="s">
        <v>156</v>
      </c>
      <c r="U31" t="s">
        <v>608</v>
      </c>
      <c r="V31">
        <v>5999</v>
      </c>
      <c r="W31" t="s">
        <v>591</v>
      </c>
      <c r="X31" t="s">
        <v>608</v>
      </c>
      <c r="Y31">
        <v>63</v>
      </c>
      <c r="Z31" t="s">
        <v>233</v>
      </c>
      <c r="AA31" t="s">
        <v>154</v>
      </c>
      <c r="AB31" t="s">
        <v>146</v>
      </c>
      <c r="AC31">
        <v>301011</v>
      </c>
      <c r="AD31" t="s">
        <v>155</v>
      </c>
      <c r="AE31" t="s">
        <v>156</v>
      </c>
      <c r="AF31" t="s">
        <v>609</v>
      </c>
      <c r="AG31">
        <v>566</v>
      </c>
      <c r="AH31">
        <v>162990</v>
      </c>
      <c r="AI31" t="s">
        <v>601</v>
      </c>
      <c r="AJ31">
        <v>566</v>
      </c>
      <c r="AK31">
        <v>9816571860</v>
      </c>
      <c r="AL31">
        <v>9816571860</v>
      </c>
      <c r="AM31" t="s">
        <v>610</v>
      </c>
      <c r="AN31" t="s">
        <v>611</v>
      </c>
      <c r="AO31" t="s">
        <v>612</v>
      </c>
      <c r="AP31" t="s">
        <v>146</v>
      </c>
      <c r="AQ31" t="s">
        <v>604</v>
      </c>
      <c r="AR31">
        <v>9107.5</v>
      </c>
      <c r="AS31">
        <v>9000</v>
      </c>
      <c r="AT31" s="5">
        <f t="shared" si="0"/>
        <v>3000</v>
      </c>
      <c r="AU31" s="5">
        <v>350</v>
      </c>
      <c r="AV31" s="5">
        <f t="shared" si="1"/>
        <v>2650</v>
      </c>
      <c r="AW31" s="6">
        <f t="shared" si="2"/>
        <v>466.40000000000003</v>
      </c>
      <c r="AX31" s="7">
        <f t="shared" si="3"/>
        <v>2120</v>
      </c>
      <c r="AY31" s="8">
        <f t="shared" si="4"/>
        <v>63.6</v>
      </c>
      <c r="AZ31" s="5">
        <v>250</v>
      </c>
      <c r="BA31" s="9">
        <f t="shared" si="5"/>
        <v>81.25</v>
      </c>
      <c r="BB31" s="9">
        <v>1000</v>
      </c>
      <c r="BC31" s="10">
        <v>5000</v>
      </c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6067466</v>
      </c>
      <c r="BV31" t="s">
        <v>596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601</v>
      </c>
      <c r="CK31">
        <v>10</v>
      </c>
      <c r="CL31">
        <v>0</v>
      </c>
      <c r="CM31">
        <v>0</v>
      </c>
      <c r="CN31">
        <v>9107.5</v>
      </c>
      <c r="CO31" t="s">
        <v>150</v>
      </c>
      <c r="CP31">
        <v>0</v>
      </c>
      <c r="CQ31">
        <v>0</v>
      </c>
      <c r="CR31">
        <v>0</v>
      </c>
      <c r="CS31" t="s">
        <v>150</v>
      </c>
      <c r="CT31">
        <v>0</v>
      </c>
      <c r="CU31">
        <v>0</v>
      </c>
      <c r="CV31">
        <v>0</v>
      </c>
      <c r="CW31" t="s">
        <v>156</v>
      </c>
      <c r="CX31">
        <v>10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166</v>
      </c>
      <c r="DE31">
        <v>10</v>
      </c>
      <c r="DF31">
        <v>0</v>
      </c>
      <c r="DG31">
        <v>0</v>
      </c>
      <c r="DH31" t="s">
        <v>150</v>
      </c>
      <c r="DI31">
        <v>25</v>
      </c>
      <c r="DJ31">
        <v>0</v>
      </c>
      <c r="DK31">
        <v>0</v>
      </c>
      <c r="DL31" t="s">
        <v>156</v>
      </c>
      <c r="DM31">
        <v>25</v>
      </c>
      <c r="DN31">
        <v>0</v>
      </c>
      <c r="DO31" t="s">
        <v>156</v>
      </c>
      <c r="DP31">
        <v>0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2.0020566000040006E+19</v>
      </c>
      <c r="EA31">
        <v>3.0040567E+19</v>
      </c>
      <c r="EB31" t="s">
        <v>613</v>
      </c>
      <c r="EC31" t="s">
        <v>613</v>
      </c>
      <c r="ED31" t="s">
        <v>609</v>
      </c>
      <c r="EE31" t="s">
        <v>614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9107.5</v>
      </c>
      <c r="EQ31">
        <v>0</v>
      </c>
      <c r="ER31">
        <v>0</v>
      </c>
      <c r="ES31" t="s">
        <v>146</v>
      </c>
      <c r="ET31" t="s">
        <v>169</v>
      </c>
      <c r="EU31" t="s">
        <v>146</v>
      </c>
      <c r="EV31">
        <v>0</v>
      </c>
    </row>
    <row r="32" spans="1:152" x14ac:dyDescent="0.25">
      <c r="A32">
        <v>9812148224</v>
      </c>
      <c r="B32" t="s">
        <v>141</v>
      </c>
      <c r="C32" t="s">
        <v>633</v>
      </c>
      <c r="D32" t="s">
        <v>143</v>
      </c>
      <c r="E32" t="s">
        <v>144</v>
      </c>
      <c r="F32" t="s">
        <v>145</v>
      </c>
      <c r="G32">
        <v>34984</v>
      </c>
      <c r="H32" t="s">
        <v>145</v>
      </c>
      <c r="I32">
        <v>85881</v>
      </c>
      <c r="J32">
        <v>2617510207</v>
      </c>
      <c r="K32">
        <v>8153446</v>
      </c>
      <c r="L32">
        <v>1001405</v>
      </c>
      <c r="M32">
        <v>25527705</v>
      </c>
      <c r="N32">
        <v>9812148224</v>
      </c>
      <c r="O32">
        <v>123</v>
      </c>
      <c r="P32" t="s">
        <v>147</v>
      </c>
      <c r="Q32" t="s">
        <v>148</v>
      </c>
      <c r="R32" t="s">
        <v>149</v>
      </c>
      <c r="S32" t="s">
        <v>589</v>
      </c>
      <c r="T32" t="s">
        <v>156</v>
      </c>
      <c r="U32" t="s">
        <v>608</v>
      </c>
      <c r="V32">
        <v>5999</v>
      </c>
      <c r="W32" t="s">
        <v>591</v>
      </c>
      <c r="X32" t="s">
        <v>608</v>
      </c>
      <c r="Y32">
        <v>63</v>
      </c>
      <c r="Z32" t="s">
        <v>233</v>
      </c>
      <c r="AA32" t="s">
        <v>154</v>
      </c>
      <c r="AB32" t="s">
        <v>146</v>
      </c>
      <c r="AC32">
        <v>301011</v>
      </c>
      <c r="AD32" t="s">
        <v>155</v>
      </c>
      <c r="AE32" t="s">
        <v>156</v>
      </c>
      <c r="AF32" t="s">
        <v>634</v>
      </c>
      <c r="AG32">
        <v>566</v>
      </c>
      <c r="AH32">
        <v>85881</v>
      </c>
      <c r="AI32" t="s">
        <v>601</v>
      </c>
      <c r="AJ32">
        <v>566</v>
      </c>
      <c r="AK32">
        <v>9812148224</v>
      </c>
      <c r="AL32">
        <v>9812148224</v>
      </c>
      <c r="AM32" t="s">
        <v>610</v>
      </c>
      <c r="AN32" t="s">
        <v>635</v>
      </c>
      <c r="AO32" t="s">
        <v>636</v>
      </c>
      <c r="AP32" t="s">
        <v>146</v>
      </c>
      <c r="AQ32" t="s">
        <v>604</v>
      </c>
      <c r="AR32">
        <v>9107.5</v>
      </c>
      <c r="AS32">
        <v>9000</v>
      </c>
      <c r="AT32" s="5">
        <f t="shared" si="0"/>
        <v>3000</v>
      </c>
      <c r="AU32" s="5">
        <v>350</v>
      </c>
      <c r="AV32" s="5">
        <f t="shared" si="1"/>
        <v>2650</v>
      </c>
      <c r="AW32" s="6">
        <f t="shared" si="2"/>
        <v>466.40000000000003</v>
      </c>
      <c r="AX32" s="7">
        <f t="shared" si="3"/>
        <v>2120</v>
      </c>
      <c r="AY32" s="8">
        <f t="shared" si="4"/>
        <v>63.6</v>
      </c>
      <c r="AZ32" s="5">
        <v>250</v>
      </c>
      <c r="BA32" s="9">
        <f t="shared" si="5"/>
        <v>81.25</v>
      </c>
      <c r="BB32" s="9">
        <v>1000</v>
      </c>
      <c r="BC32" s="10">
        <v>5000</v>
      </c>
      <c r="BD32" s="5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6067466</v>
      </c>
      <c r="BV32" t="s">
        <v>596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601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150</v>
      </c>
      <c r="CT32">
        <v>0</v>
      </c>
      <c r="CU32">
        <v>0</v>
      </c>
      <c r="CV32">
        <v>0</v>
      </c>
      <c r="CW32" t="s">
        <v>156</v>
      </c>
      <c r="CX32">
        <v>10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166</v>
      </c>
      <c r="DE32">
        <v>10</v>
      </c>
      <c r="DF32">
        <v>0</v>
      </c>
      <c r="DG32">
        <v>0</v>
      </c>
      <c r="DH32" t="s">
        <v>150</v>
      </c>
      <c r="DI32">
        <v>25</v>
      </c>
      <c r="DJ32">
        <v>0</v>
      </c>
      <c r="DK32">
        <v>0</v>
      </c>
      <c r="DL32" t="s">
        <v>156</v>
      </c>
      <c r="DM32">
        <v>25</v>
      </c>
      <c r="DN32">
        <v>0</v>
      </c>
      <c r="DO32" t="s">
        <v>156</v>
      </c>
      <c r="DP32">
        <v>0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2.0020566000040006E+19</v>
      </c>
      <c r="EA32">
        <v>3.0040567E+19</v>
      </c>
      <c r="EB32" t="s">
        <v>637</v>
      </c>
      <c r="EC32" t="s">
        <v>637</v>
      </c>
      <c r="ED32" t="s">
        <v>634</v>
      </c>
      <c r="EE32" t="s">
        <v>638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9107.5</v>
      </c>
      <c r="EQ32">
        <v>0</v>
      </c>
      <c r="ER32">
        <v>0</v>
      </c>
      <c r="ES32" t="s">
        <v>146</v>
      </c>
      <c r="ET32" t="s">
        <v>169</v>
      </c>
      <c r="EU32" t="s">
        <v>146</v>
      </c>
      <c r="EV32">
        <v>0</v>
      </c>
    </row>
    <row r="33" spans="1:152" x14ac:dyDescent="0.25">
      <c r="A33">
        <v>9813574644</v>
      </c>
      <c r="B33" t="s">
        <v>141</v>
      </c>
      <c r="C33" t="s">
        <v>643</v>
      </c>
      <c r="D33" t="s">
        <v>143</v>
      </c>
      <c r="E33" t="s">
        <v>144</v>
      </c>
      <c r="F33" t="s">
        <v>145</v>
      </c>
      <c r="G33">
        <v>34987</v>
      </c>
      <c r="H33" t="s">
        <v>145</v>
      </c>
      <c r="I33">
        <v>898028</v>
      </c>
      <c r="J33">
        <v>2617756520</v>
      </c>
      <c r="K33">
        <v>5601676</v>
      </c>
      <c r="L33">
        <v>1001412</v>
      </c>
      <c r="M33">
        <v>25528875</v>
      </c>
      <c r="N33">
        <v>9813574644</v>
      </c>
      <c r="O33">
        <v>123</v>
      </c>
      <c r="P33" t="s">
        <v>147</v>
      </c>
      <c r="Q33" t="s">
        <v>148</v>
      </c>
      <c r="R33" t="s">
        <v>149</v>
      </c>
      <c r="S33" t="s">
        <v>589</v>
      </c>
      <c r="T33" t="s">
        <v>156</v>
      </c>
      <c r="U33" t="s">
        <v>608</v>
      </c>
      <c r="V33">
        <v>5999</v>
      </c>
      <c r="W33" t="s">
        <v>591</v>
      </c>
      <c r="X33" t="s">
        <v>608</v>
      </c>
      <c r="Y33">
        <v>63</v>
      </c>
      <c r="Z33" t="s">
        <v>233</v>
      </c>
      <c r="AA33" t="s">
        <v>154</v>
      </c>
      <c r="AB33" t="s">
        <v>146</v>
      </c>
      <c r="AC33">
        <v>301011</v>
      </c>
      <c r="AD33" t="s">
        <v>155</v>
      </c>
      <c r="AE33" t="s">
        <v>156</v>
      </c>
      <c r="AF33" t="s">
        <v>644</v>
      </c>
      <c r="AG33">
        <v>566</v>
      </c>
      <c r="AH33">
        <v>9629</v>
      </c>
      <c r="AI33" t="s">
        <v>617</v>
      </c>
      <c r="AJ33">
        <v>566</v>
      </c>
      <c r="AK33">
        <v>9813574644</v>
      </c>
      <c r="AL33">
        <v>9813574644</v>
      </c>
      <c r="AM33" t="s">
        <v>610</v>
      </c>
      <c r="AN33" t="s">
        <v>618</v>
      </c>
      <c r="AO33" t="s">
        <v>619</v>
      </c>
      <c r="AP33" t="s">
        <v>146</v>
      </c>
      <c r="AQ33" t="s">
        <v>620</v>
      </c>
      <c r="AR33">
        <v>9107.5</v>
      </c>
      <c r="AS33">
        <v>9000</v>
      </c>
      <c r="AT33" s="5">
        <f t="shared" si="0"/>
        <v>3000</v>
      </c>
      <c r="AU33" s="5">
        <v>350</v>
      </c>
      <c r="AV33" s="5">
        <f t="shared" si="1"/>
        <v>2650</v>
      </c>
      <c r="AW33" s="6">
        <f t="shared" si="2"/>
        <v>466.40000000000003</v>
      </c>
      <c r="AX33" s="7">
        <f t="shared" si="3"/>
        <v>2120</v>
      </c>
      <c r="AY33" s="8">
        <f t="shared" si="4"/>
        <v>63.6</v>
      </c>
      <c r="AZ33" s="5">
        <v>250</v>
      </c>
      <c r="BA33" s="9">
        <f t="shared" si="5"/>
        <v>81.25</v>
      </c>
      <c r="BB33" s="9">
        <v>1000</v>
      </c>
      <c r="BC33" s="10">
        <v>5000</v>
      </c>
      <c r="BD33" s="5">
        <f t="shared" si="6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6067466</v>
      </c>
      <c r="BV33" t="s">
        <v>596</v>
      </c>
      <c r="BW33">
        <v>0</v>
      </c>
      <c r="BX33">
        <v>0</v>
      </c>
      <c r="BY33" t="s">
        <v>164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617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150</v>
      </c>
      <c r="CT33">
        <v>0</v>
      </c>
      <c r="CU33">
        <v>0</v>
      </c>
      <c r="CV33">
        <v>0</v>
      </c>
      <c r="CW33" t="s">
        <v>156</v>
      </c>
      <c r="CX33">
        <v>10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166</v>
      </c>
      <c r="DE33">
        <v>10</v>
      </c>
      <c r="DF33">
        <v>0</v>
      </c>
      <c r="DG33">
        <v>0</v>
      </c>
      <c r="DH33" t="s">
        <v>150</v>
      </c>
      <c r="DI33">
        <v>25</v>
      </c>
      <c r="DJ33">
        <v>0</v>
      </c>
      <c r="DK33">
        <v>0</v>
      </c>
      <c r="DL33" t="s">
        <v>156</v>
      </c>
      <c r="DM33">
        <v>25</v>
      </c>
      <c r="DN33">
        <v>0</v>
      </c>
      <c r="DO33" t="s">
        <v>156</v>
      </c>
      <c r="DP33">
        <v>0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2.0020566000040006E+19</v>
      </c>
      <c r="EA33">
        <v>3.0040567E+19</v>
      </c>
      <c r="EB33" t="s">
        <v>645</v>
      </c>
      <c r="EC33" t="s">
        <v>645</v>
      </c>
      <c r="ED33" t="s">
        <v>644</v>
      </c>
      <c r="EE33" t="s">
        <v>646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169</v>
      </c>
      <c r="EU33" t="s">
        <v>146</v>
      </c>
      <c r="EV33">
        <v>0</v>
      </c>
    </row>
    <row r="34" spans="1:152" x14ac:dyDescent="0.25">
      <c r="A34">
        <v>9813722941</v>
      </c>
      <c r="B34" t="s">
        <v>141</v>
      </c>
      <c r="C34" t="s">
        <v>692</v>
      </c>
      <c r="D34" t="s">
        <v>143</v>
      </c>
      <c r="E34" t="s">
        <v>144</v>
      </c>
      <c r="F34" t="s">
        <v>145</v>
      </c>
      <c r="G34">
        <v>34987</v>
      </c>
      <c r="H34" t="s">
        <v>145</v>
      </c>
      <c r="I34">
        <v>959745</v>
      </c>
      <c r="J34">
        <v>2617762487</v>
      </c>
      <c r="K34">
        <v>9746876</v>
      </c>
      <c r="L34">
        <v>1001415</v>
      </c>
      <c r="M34">
        <v>25529028</v>
      </c>
      <c r="N34">
        <v>9813722941</v>
      </c>
      <c r="O34">
        <v>123</v>
      </c>
      <c r="P34" t="s">
        <v>147</v>
      </c>
      <c r="Q34" t="s">
        <v>148</v>
      </c>
      <c r="R34" t="s">
        <v>149</v>
      </c>
      <c r="S34" t="s">
        <v>589</v>
      </c>
      <c r="T34" t="s">
        <v>156</v>
      </c>
      <c r="U34" t="s">
        <v>608</v>
      </c>
      <c r="V34">
        <v>5999</v>
      </c>
      <c r="W34" t="s">
        <v>591</v>
      </c>
      <c r="X34" t="s">
        <v>608</v>
      </c>
      <c r="Y34">
        <v>63</v>
      </c>
      <c r="Z34" t="s">
        <v>233</v>
      </c>
      <c r="AA34" t="s">
        <v>154</v>
      </c>
      <c r="AB34" t="s">
        <v>146</v>
      </c>
      <c r="AC34">
        <v>301011</v>
      </c>
      <c r="AD34" t="s">
        <v>155</v>
      </c>
      <c r="AE34" t="s">
        <v>156</v>
      </c>
      <c r="AF34" t="s">
        <v>693</v>
      </c>
      <c r="AG34">
        <v>566</v>
      </c>
      <c r="AH34">
        <v>11103</v>
      </c>
      <c r="AI34" t="s">
        <v>617</v>
      </c>
      <c r="AJ34">
        <v>566</v>
      </c>
      <c r="AK34">
        <v>9813722941</v>
      </c>
      <c r="AL34">
        <v>9813722941</v>
      </c>
      <c r="AM34" t="s">
        <v>610</v>
      </c>
      <c r="AN34" t="s">
        <v>618</v>
      </c>
      <c r="AO34" t="s">
        <v>619</v>
      </c>
      <c r="AP34" t="s">
        <v>146</v>
      </c>
      <c r="AQ34" t="s">
        <v>620</v>
      </c>
      <c r="AR34">
        <v>9107.5</v>
      </c>
      <c r="AS34">
        <v>9000</v>
      </c>
      <c r="AT34" s="5">
        <f t="shared" si="0"/>
        <v>3000</v>
      </c>
      <c r="AU34" s="5">
        <v>350</v>
      </c>
      <c r="AV34" s="5">
        <f t="shared" si="1"/>
        <v>2650</v>
      </c>
      <c r="AW34" s="6">
        <f t="shared" si="2"/>
        <v>466.40000000000003</v>
      </c>
      <c r="AX34" s="7">
        <f t="shared" si="3"/>
        <v>2120</v>
      </c>
      <c r="AY34" s="8">
        <f t="shared" si="4"/>
        <v>63.6</v>
      </c>
      <c r="AZ34" s="5">
        <v>250</v>
      </c>
      <c r="BA34" s="9">
        <f t="shared" si="5"/>
        <v>81.25</v>
      </c>
      <c r="BB34" s="9">
        <v>1000</v>
      </c>
      <c r="BC34" s="10">
        <v>5000</v>
      </c>
      <c r="BD34" s="5">
        <f t="shared" si="6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6067466</v>
      </c>
      <c r="BV34" t="s">
        <v>596</v>
      </c>
      <c r="BW34">
        <v>0</v>
      </c>
      <c r="BX34">
        <v>0</v>
      </c>
      <c r="BY34" t="s">
        <v>164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617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150</v>
      </c>
      <c r="CT34">
        <v>0</v>
      </c>
      <c r="CU34">
        <v>0</v>
      </c>
      <c r="CV34">
        <v>0</v>
      </c>
      <c r="CW34" t="s">
        <v>156</v>
      </c>
      <c r="CX34">
        <v>10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166</v>
      </c>
      <c r="DE34">
        <v>10</v>
      </c>
      <c r="DF34">
        <v>0</v>
      </c>
      <c r="DG34">
        <v>0</v>
      </c>
      <c r="DH34" t="s">
        <v>150</v>
      </c>
      <c r="DI34">
        <v>25</v>
      </c>
      <c r="DJ34">
        <v>0</v>
      </c>
      <c r="DK34">
        <v>0</v>
      </c>
      <c r="DL34" t="s">
        <v>156</v>
      </c>
      <c r="DM34">
        <v>25</v>
      </c>
      <c r="DN34">
        <v>0</v>
      </c>
      <c r="DO34" t="s">
        <v>156</v>
      </c>
      <c r="DP34">
        <v>0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2.0020566000040006E+19</v>
      </c>
      <c r="EA34">
        <v>3.0040567E+19</v>
      </c>
      <c r="EB34" t="s">
        <v>694</v>
      </c>
      <c r="EC34" t="s">
        <v>694</v>
      </c>
      <c r="ED34" t="s">
        <v>693</v>
      </c>
      <c r="EE34" t="s">
        <v>695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169</v>
      </c>
      <c r="EU34" t="s">
        <v>146</v>
      </c>
      <c r="EV34">
        <v>0</v>
      </c>
    </row>
    <row r="35" spans="1:152" x14ac:dyDescent="0.25">
      <c r="A35">
        <v>9817258268</v>
      </c>
      <c r="B35" t="s">
        <v>141</v>
      </c>
      <c r="C35" t="s">
        <v>726</v>
      </c>
      <c r="D35" t="s">
        <v>143</v>
      </c>
      <c r="E35" t="s">
        <v>144</v>
      </c>
      <c r="F35" t="s">
        <v>145</v>
      </c>
      <c r="G35">
        <v>34990</v>
      </c>
      <c r="H35" t="s">
        <v>145</v>
      </c>
      <c r="I35">
        <v>178871</v>
      </c>
      <c r="J35">
        <v>2618390814</v>
      </c>
      <c r="K35">
        <v>4678309</v>
      </c>
      <c r="L35">
        <v>1001475</v>
      </c>
      <c r="M35">
        <v>25532154</v>
      </c>
      <c r="N35">
        <v>9817258268</v>
      </c>
      <c r="O35">
        <v>123</v>
      </c>
      <c r="P35" t="s">
        <v>147</v>
      </c>
      <c r="Q35" t="s">
        <v>148</v>
      </c>
      <c r="R35" t="s">
        <v>149</v>
      </c>
      <c r="S35" t="s">
        <v>589</v>
      </c>
      <c r="T35" t="s">
        <v>156</v>
      </c>
      <c r="U35" t="s">
        <v>608</v>
      </c>
      <c r="V35">
        <v>5999</v>
      </c>
      <c r="W35" t="s">
        <v>591</v>
      </c>
      <c r="X35" t="s">
        <v>608</v>
      </c>
      <c r="Y35">
        <v>63</v>
      </c>
      <c r="Z35" t="s">
        <v>233</v>
      </c>
      <c r="AA35" t="s">
        <v>154</v>
      </c>
      <c r="AB35" t="s">
        <v>146</v>
      </c>
      <c r="AC35">
        <v>301011</v>
      </c>
      <c r="AD35" t="s">
        <v>155</v>
      </c>
      <c r="AE35" t="s">
        <v>156</v>
      </c>
      <c r="AF35" t="s">
        <v>727</v>
      </c>
      <c r="AG35">
        <v>566</v>
      </c>
      <c r="AH35">
        <v>178871</v>
      </c>
      <c r="AI35" t="s">
        <v>601</v>
      </c>
      <c r="AJ35">
        <v>566</v>
      </c>
      <c r="AK35">
        <v>9817258268</v>
      </c>
      <c r="AL35">
        <v>9817258268</v>
      </c>
      <c r="AM35" t="s">
        <v>610</v>
      </c>
      <c r="AN35" t="s">
        <v>611</v>
      </c>
      <c r="AO35" t="s">
        <v>612</v>
      </c>
      <c r="AP35" t="s">
        <v>146</v>
      </c>
      <c r="AQ35" t="s">
        <v>604</v>
      </c>
      <c r="AR35">
        <v>9107.5</v>
      </c>
      <c r="AS35">
        <v>9000</v>
      </c>
      <c r="AT35" s="5">
        <f t="shared" si="0"/>
        <v>3000</v>
      </c>
      <c r="AU35" s="5">
        <v>350</v>
      </c>
      <c r="AV35" s="5">
        <f t="shared" si="1"/>
        <v>2650</v>
      </c>
      <c r="AW35" s="6">
        <f t="shared" si="2"/>
        <v>466.40000000000003</v>
      </c>
      <c r="AX35" s="7">
        <f t="shared" si="3"/>
        <v>2120</v>
      </c>
      <c r="AY35" s="8">
        <f t="shared" si="4"/>
        <v>63.6</v>
      </c>
      <c r="AZ35" s="5">
        <v>250</v>
      </c>
      <c r="BA35" s="9">
        <f t="shared" si="5"/>
        <v>81.25</v>
      </c>
      <c r="BB35" s="9">
        <v>1000</v>
      </c>
      <c r="BC35" s="10">
        <v>5000</v>
      </c>
      <c r="BD35" s="5">
        <f t="shared" si="6"/>
        <v>18.75</v>
      </c>
      <c r="BE35" t="s">
        <v>146</v>
      </c>
      <c r="BF35" t="s">
        <v>146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6067466</v>
      </c>
      <c r="BV35" t="s">
        <v>596</v>
      </c>
      <c r="BW35">
        <v>0</v>
      </c>
      <c r="BX35">
        <v>0</v>
      </c>
      <c r="BY35" t="s">
        <v>164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601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150</v>
      </c>
      <c r="CT35">
        <v>0</v>
      </c>
      <c r="CU35">
        <v>0</v>
      </c>
      <c r="CV35">
        <v>0</v>
      </c>
      <c r="CW35" t="s">
        <v>156</v>
      </c>
      <c r="CX35">
        <v>10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166</v>
      </c>
      <c r="DE35">
        <v>10</v>
      </c>
      <c r="DF35">
        <v>0</v>
      </c>
      <c r="DG35">
        <v>0</v>
      </c>
      <c r="DH35" t="s">
        <v>150</v>
      </c>
      <c r="DI35">
        <v>25</v>
      </c>
      <c r="DJ35">
        <v>0</v>
      </c>
      <c r="DK35">
        <v>0</v>
      </c>
      <c r="DL35" t="s">
        <v>156</v>
      </c>
      <c r="DM35">
        <v>25</v>
      </c>
      <c r="DN35">
        <v>0</v>
      </c>
      <c r="DO35" t="s">
        <v>156</v>
      </c>
      <c r="DP35">
        <v>0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2.0020566000040006E+19</v>
      </c>
      <c r="EA35">
        <v>3.0040567E+19</v>
      </c>
      <c r="EB35" t="s">
        <v>728</v>
      </c>
      <c r="EC35" t="s">
        <v>728</v>
      </c>
      <c r="ED35" t="s">
        <v>727</v>
      </c>
      <c r="EE35" t="s">
        <v>729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169</v>
      </c>
      <c r="EU35" t="s">
        <v>146</v>
      </c>
      <c r="EV35">
        <v>0</v>
      </c>
    </row>
    <row r="36" spans="1:152" x14ac:dyDescent="0.25">
      <c r="A36">
        <v>9819897082</v>
      </c>
      <c r="B36" t="s">
        <v>141</v>
      </c>
      <c r="C36" t="s">
        <v>730</v>
      </c>
      <c r="D36" t="s">
        <v>143</v>
      </c>
      <c r="E36" t="s">
        <v>144</v>
      </c>
      <c r="F36" t="s">
        <v>145</v>
      </c>
      <c r="G36">
        <v>34993</v>
      </c>
      <c r="H36" t="s">
        <v>145</v>
      </c>
      <c r="I36">
        <v>309675</v>
      </c>
      <c r="J36">
        <v>2618692507</v>
      </c>
      <c r="K36">
        <v>6387168</v>
      </c>
      <c r="L36">
        <v>1001487</v>
      </c>
      <c r="M36">
        <v>25533164</v>
      </c>
      <c r="N36">
        <v>9819897082</v>
      </c>
      <c r="O36">
        <v>123</v>
      </c>
      <c r="P36" t="s">
        <v>147</v>
      </c>
      <c r="Q36" t="s">
        <v>148</v>
      </c>
      <c r="R36" t="s">
        <v>149</v>
      </c>
      <c r="S36" t="s">
        <v>589</v>
      </c>
      <c r="T36" t="s">
        <v>156</v>
      </c>
      <c r="U36" t="s">
        <v>608</v>
      </c>
      <c r="V36">
        <v>5999</v>
      </c>
      <c r="W36" t="s">
        <v>591</v>
      </c>
      <c r="X36" t="s">
        <v>608</v>
      </c>
      <c r="Y36">
        <v>63</v>
      </c>
      <c r="Z36" t="s">
        <v>233</v>
      </c>
      <c r="AA36" t="s">
        <v>154</v>
      </c>
      <c r="AB36" t="s">
        <v>146</v>
      </c>
      <c r="AC36">
        <v>301011</v>
      </c>
      <c r="AD36" t="s">
        <v>155</v>
      </c>
      <c r="AE36" t="s">
        <v>156</v>
      </c>
      <c r="AF36" t="s">
        <v>731</v>
      </c>
      <c r="AG36">
        <v>566</v>
      </c>
      <c r="AH36">
        <v>180557</v>
      </c>
      <c r="AI36" t="s">
        <v>617</v>
      </c>
      <c r="AJ36">
        <v>566</v>
      </c>
      <c r="AK36">
        <v>9819897082</v>
      </c>
      <c r="AL36">
        <v>9819897082</v>
      </c>
      <c r="AM36" t="s">
        <v>610</v>
      </c>
      <c r="AN36" t="s">
        <v>732</v>
      </c>
      <c r="AO36" t="s">
        <v>733</v>
      </c>
      <c r="AP36" t="s">
        <v>146</v>
      </c>
      <c r="AQ36" t="s">
        <v>620</v>
      </c>
      <c r="AR36">
        <v>9107.5</v>
      </c>
      <c r="AS36">
        <v>9000</v>
      </c>
      <c r="AT36" s="5">
        <f t="shared" si="0"/>
        <v>3000</v>
      </c>
      <c r="AU36" s="5">
        <v>350</v>
      </c>
      <c r="AV36" s="5">
        <f t="shared" si="1"/>
        <v>2650</v>
      </c>
      <c r="AW36" s="6">
        <f t="shared" si="2"/>
        <v>466.40000000000003</v>
      </c>
      <c r="AX36" s="7">
        <f t="shared" si="3"/>
        <v>2120</v>
      </c>
      <c r="AY36" s="8">
        <f t="shared" si="4"/>
        <v>63.6</v>
      </c>
      <c r="AZ36" s="5">
        <v>250</v>
      </c>
      <c r="BA36" s="9">
        <f t="shared" si="5"/>
        <v>81.25</v>
      </c>
      <c r="BB36" s="9">
        <v>1000</v>
      </c>
      <c r="BC36" s="10">
        <v>5000</v>
      </c>
      <c r="BD36" s="5">
        <f t="shared" si="6"/>
        <v>18.75</v>
      </c>
      <c r="BE36" t="s">
        <v>146</v>
      </c>
      <c r="BF36" t="s">
        <v>146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6067466</v>
      </c>
      <c r="BV36" t="s">
        <v>596</v>
      </c>
      <c r="BW36">
        <v>0</v>
      </c>
      <c r="BX36">
        <v>0</v>
      </c>
      <c r="BY36" t="s">
        <v>164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617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150</v>
      </c>
      <c r="CT36">
        <v>0</v>
      </c>
      <c r="CU36">
        <v>0</v>
      </c>
      <c r="CV36">
        <v>0</v>
      </c>
      <c r="CW36" t="s">
        <v>156</v>
      </c>
      <c r="CX36">
        <v>10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166</v>
      </c>
      <c r="DE36">
        <v>10</v>
      </c>
      <c r="DF36">
        <v>0</v>
      </c>
      <c r="DG36">
        <v>0</v>
      </c>
      <c r="DH36" t="s">
        <v>150</v>
      </c>
      <c r="DI36">
        <v>25</v>
      </c>
      <c r="DJ36">
        <v>0</v>
      </c>
      <c r="DK36">
        <v>0</v>
      </c>
      <c r="DL36" t="s">
        <v>156</v>
      </c>
      <c r="DM36">
        <v>25</v>
      </c>
      <c r="DN36">
        <v>0</v>
      </c>
      <c r="DO36" t="s">
        <v>156</v>
      </c>
      <c r="DP36">
        <v>0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2.0020566000040006E+19</v>
      </c>
      <c r="EA36">
        <v>3.0040567E+19</v>
      </c>
      <c r="EB36" t="s">
        <v>734</v>
      </c>
      <c r="EC36" t="s">
        <v>734</v>
      </c>
      <c r="ED36" t="s">
        <v>731</v>
      </c>
      <c r="EE36" t="s">
        <v>735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169</v>
      </c>
      <c r="EU36" t="s">
        <v>146</v>
      </c>
      <c r="EV36">
        <v>0</v>
      </c>
    </row>
    <row r="37" spans="1:152" x14ac:dyDescent="0.25">
      <c r="A37">
        <v>9815730994</v>
      </c>
      <c r="B37" t="s">
        <v>141</v>
      </c>
      <c r="C37" t="s">
        <v>744</v>
      </c>
      <c r="D37" t="s">
        <v>143</v>
      </c>
      <c r="E37" t="s">
        <v>144</v>
      </c>
      <c r="F37" t="s">
        <v>145</v>
      </c>
      <c r="G37">
        <v>34989</v>
      </c>
      <c r="H37" t="s">
        <v>145</v>
      </c>
      <c r="I37">
        <v>708371</v>
      </c>
      <c r="J37">
        <v>2618157038</v>
      </c>
      <c r="K37">
        <v>6429382</v>
      </c>
      <c r="L37">
        <v>1001459</v>
      </c>
      <c r="M37">
        <v>25531005</v>
      </c>
      <c r="N37">
        <v>9815730994</v>
      </c>
      <c r="O37">
        <v>123</v>
      </c>
      <c r="P37" t="s">
        <v>147</v>
      </c>
      <c r="Q37" t="s">
        <v>148</v>
      </c>
      <c r="R37" t="s">
        <v>149</v>
      </c>
      <c r="S37" t="s">
        <v>589</v>
      </c>
      <c r="T37" t="s">
        <v>156</v>
      </c>
      <c r="U37" t="s">
        <v>608</v>
      </c>
      <c r="V37">
        <v>5999</v>
      </c>
      <c r="W37" t="s">
        <v>591</v>
      </c>
      <c r="X37" t="s">
        <v>608</v>
      </c>
      <c r="Y37">
        <v>63</v>
      </c>
      <c r="Z37" t="s">
        <v>233</v>
      </c>
      <c r="AA37" t="s">
        <v>154</v>
      </c>
      <c r="AB37" t="s">
        <v>146</v>
      </c>
      <c r="AC37">
        <v>301011</v>
      </c>
      <c r="AD37" t="s">
        <v>155</v>
      </c>
      <c r="AE37" t="s">
        <v>156</v>
      </c>
      <c r="AF37" t="s">
        <v>745</v>
      </c>
      <c r="AG37">
        <v>566</v>
      </c>
      <c r="AH37">
        <v>968570</v>
      </c>
      <c r="AI37" t="s">
        <v>617</v>
      </c>
      <c r="AJ37">
        <v>566</v>
      </c>
      <c r="AK37">
        <v>9815730994</v>
      </c>
      <c r="AL37">
        <v>9815730994</v>
      </c>
      <c r="AM37" t="s">
        <v>610</v>
      </c>
      <c r="AN37" t="s">
        <v>746</v>
      </c>
      <c r="AO37" t="s">
        <v>747</v>
      </c>
      <c r="AP37" t="s">
        <v>146</v>
      </c>
      <c r="AQ37" t="s">
        <v>620</v>
      </c>
      <c r="AR37">
        <v>9107.5</v>
      </c>
      <c r="AS37">
        <v>9000</v>
      </c>
      <c r="AT37" s="5">
        <f t="shared" si="0"/>
        <v>3000</v>
      </c>
      <c r="AU37" s="5">
        <v>350</v>
      </c>
      <c r="AV37" s="5">
        <f t="shared" si="1"/>
        <v>2650</v>
      </c>
      <c r="AW37" s="6">
        <f t="shared" si="2"/>
        <v>466.40000000000003</v>
      </c>
      <c r="AX37" s="7">
        <f t="shared" si="3"/>
        <v>2120</v>
      </c>
      <c r="AY37" s="8">
        <f t="shared" si="4"/>
        <v>63.6</v>
      </c>
      <c r="AZ37" s="5">
        <v>250</v>
      </c>
      <c r="BA37" s="9">
        <f t="shared" si="5"/>
        <v>81.25</v>
      </c>
      <c r="BB37" s="9">
        <v>1000</v>
      </c>
      <c r="BC37" s="10">
        <v>5000</v>
      </c>
      <c r="BD37" s="5">
        <f t="shared" si="6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6067466</v>
      </c>
      <c r="BV37" t="s">
        <v>596</v>
      </c>
      <c r="BW37">
        <v>0</v>
      </c>
      <c r="BX37">
        <v>0</v>
      </c>
      <c r="BY37" t="s">
        <v>164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617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150</v>
      </c>
      <c r="CT37">
        <v>0</v>
      </c>
      <c r="CU37">
        <v>0</v>
      </c>
      <c r="CV37">
        <v>0</v>
      </c>
      <c r="CW37" t="s">
        <v>156</v>
      </c>
      <c r="CX37">
        <v>10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166</v>
      </c>
      <c r="DE37">
        <v>10</v>
      </c>
      <c r="DF37">
        <v>0</v>
      </c>
      <c r="DG37">
        <v>0</v>
      </c>
      <c r="DH37" t="s">
        <v>150</v>
      </c>
      <c r="DI37">
        <v>25</v>
      </c>
      <c r="DJ37">
        <v>0</v>
      </c>
      <c r="DK37">
        <v>0</v>
      </c>
      <c r="DL37" t="s">
        <v>156</v>
      </c>
      <c r="DM37">
        <v>25</v>
      </c>
      <c r="DN37">
        <v>0</v>
      </c>
      <c r="DO37" t="s">
        <v>156</v>
      </c>
      <c r="DP37">
        <v>0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2.0020566000040006E+19</v>
      </c>
      <c r="EA37">
        <v>3.0040567E+19</v>
      </c>
      <c r="EB37" t="s">
        <v>748</v>
      </c>
      <c r="EC37" t="s">
        <v>748</v>
      </c>
      <c r="ED37" t="s">
        <v>745</v>
      </c>
      <c r="EE37" t="s">
        <v>749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169</v>
      </c>
      <c r="EU37" t="s">
        <v>146</v>
      </c>
      <c r="EV37">
        <v>0</v>
      </c>
    </row>
    <row r="38" spans="1:152" x14ac:dyDescent="0.25">
      <c r="A38">
        <v>675834356231</v>
      </c>
      <c r="B38" t="s">
        <v>141</v>
      </c>
      <c r="C38" t="s">
        <v>187</v>
      </c>
      <c r="D38" t="s">
        <v>143</v>
      </c>
      <c r="E38" t="s">
        <v>144</v>
      </c>
      <c r="F38" t="s">
        <v>145</v>
      </c>
      <c r="G38" t="s">
        <v>146</v>
      </c>
      <c r="H38" t="s">
        <v>145</v>
      </c>
      <c r="I38">
        <v>489751</v>
      </c>
      <c r="J38">
        <v>56675834356231</v>
      </c>
      <c r="K38">
        <v>2527556</v>
      </c>
      <c r="L38" t="s">
        <v>146</v>
      </c>
      <c r="M38" t="s">
        <v>146</v>
      </c>
      <c r="N38">
        <v>675834356231</v>
      </c>
      <c r="O38" t="s">
        <v>146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188</v>
      </c>
      <c r="V38" t="s">
        <v>146</v>
      </c>
      <c r="W38" t="s">
        <v>152</v>
      </c>
      <c r="X38" t="s">
        <v>188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156</v>
      </c>
      <c r="AF38" t="s">
        <v>189</v>
      </c>
      <c r="AG38">
        <v>566</v>
      </c>
      <c r="AH38" t="s">
        <v>146</v>
      </c>
      <c r="AI38" t="s">
        <v>190</v>
      </c>
      <c r="AJ38">
        <v>566</v>
      </c>
      <c r="AK38">
        <v>675834356231</v>
      </c>
      <c r="AL38" t="s">
        <v>146</v>
      </c>
      <c r="AM38" t="s">
        <v>159</v>
      </c>
      <c r="AN38" t="s">
        <v>191</v>
      </c>
      <c r="AO38" t="s">
        <v>146</v>
      </c>
      <c r="AP38">
        <v>7032286462</v>
      </c>
      <c r="AQ38" t="s">
        <v>192</v>
      </c>
      <c r="AR38">
        <v>9107.5</v>
      </c>
      <c r="AS38">
        <v>9000</v>
      </c>
      <c r="AT38" s="5">
        <f t="shared" si="0"/>
        <v>3000</v>
      </c>
      <c r="AU38" s="5">
        <v>350</v>
      </c>
      <c r="AV38" s="5">
        <f t="shared" si="1"/>
        <v>2650</v>
      </c>
      <c r="AW38" s="6">
        <f t="shared" si="2"/>
        <v>466.40000000000003</v>
      </c>
      <c r="AX38" s="7">
        <f t="shared" si="3"/>
        <v>2120</v>
      </c>
      <c r="AY38" s="8">
        <f t="shared" si="4"/>
        <v>63.6</v>
      </c>
      <c r="AZ38" s="5">
        <v>250</v>
      </c>
      <c r="BA38" s="9">
        <f t="shared" si="5"/>
        <v>81.25</v>
      </c>
      <c r="BB38" s="9">
        <v>1000</v>
      </c>
      <c r="BC38" s="10">
        <v>5000</v>
      </c>
      <c r="BD38" s="5">
        <f t="shared" si="6"/>
        <v>18.75</v>
      </c>
      <c r="BE38" t="s">
        <v>146</v>
      </c>
      <c r="BF38" t="s">
        <v>146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163</v>
      </c>
      <c r="BW38">
        <v>0</v>
      </c>
      <c r="BX38">
        <v>0</v>
      </c>
      <c r="BY38" t="s">
        <v>146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190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165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166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12446203</v>
      </c>
      <c r="EA38" t="s">
        <v>146</v>
      </c>
      <c r="EB38" t="s">
        <v>193</v>
      </c>
      <c r="EC38" t="s">
        <v>193</v>
      </c>
      <c r="ED38" t="s">
        <v>146</v>
      </c>
      <c r="EE38" t="s">
        <v>194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195</v>
      </c>
      <c r="EP38">
        <v>9107.5</v>
      </c>
      <c r="EQ38">
        <v>0</v>
      </c>
      <c r="ER38">
        <v>0</v>
      </c>
      <c r="ES38" t="s">
        <v>146</v>
      </c>
      <c r="ET38" t="s">
        <v>169</v>
      </c>
      <c r="EU38" t="s">
        <v>146</v>
      </c>
      <c r="EV38">
        <v>0</v>
      </c>
    </row>
    <row r="39" spans="1:152" x14ac:dyDescent="0.25">
      <c r="A39">
        <v>675865083789</v>
      </c>
      <c r="B39" t="s">
        <v>141</v>
      </c>
      <c r="C39" t="s">
        <v>366</v>
      </c>
      <c r="D39" t="s">
        <v>143</v>
      </c>
      <c r="E39" t="s">
        <v>144</v>
      </c>
      <c r="F39" t="s">
        <v>145</v>
      </c>
      <c r="G39" t="s">
        <v>146</v>
      </c>
      <c r="H39" t="s">
        <v>145</v>
      </c>
      <c r="I39">
        <v>125106</v>
      </c>
      <c r="J39">
        <v>56675865083789</v>
      </c>
      <c r="K39">
        <v>8733499</v>
      </c>
      <c r="L39" t="s">
        <v>146</v>
      </c>
      <c r="M39" t="s">
        <v>146</v>
      </c>
      <c r="N39">
        <v>675865083789</v>
      </c>
      <c r="O39" t="s">
        <v>146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188</v>
      </c>
      <c r="V39" t="s">
        <v>146</v>
      </c>
      <c r="W39" t="s">
        <v>152</v>
      </c>
      <c r="X39" t="s">
        <v>188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189</v>
      </c>
      <c r="AG39">
        <v>566</v>
      </c>
      <c r="AH39" t="s">
        <v>146</v>
      </c>
      <c r="AI39" t="s">
        <v>190</v>
      </c>
      <c r="AJ39">
        <v>566</v>
      </c>
      <c r="AK39">
        <v>675865083789</v>
      </c>
      <c r="AL39" t="s">
        <v>146</v>
      </c>
      <c r="AM39" t="s">
        <v>159</v>
      </c>
      <c r="AN39" t="s">
        <v>191</v>
      </c>
      <c r="AO39" t="s">
        <v>146</v>
      </c>
      <c r="AP39">
        <v>7032286462</v>
      </c>
      <c r="AQ39" t="s">
        <v>192</v>
      </c>
      <c r="AR39">
        <v>9107.5</v>
      </c>
      <c r="AS39">
        <v>9000</v>
      </c>
      <c r="AT39" s="5">
        <f t="shared" si="0"/>
        <v>3000</v>
      </c>
      <c r="AU39" s="5">
        <v>350</v>
      </c>
      <c r="AV39" s="5">
        <f t="shared" si="1"/>
        <v>2650</v>
      </c>
      <c r="AW39" s="6">
        <f t="shared" si="2"/>
        <v>466.40000000000003</v>
      </c>
      <c r="AX39" s="7">
        <f t="shared" si="3"/>
        <v>2120</v>
      </c>
      <c r="AY39" s="8">
        <f t="shared" si="4"/>
        <v>63.6</v>
      </c>
      <c r="AZ39" s="5">
        <v>250</v>
      </c>
      <c r="BA39" s="9">
        <f t="shared" si="5"/>
        <v>81.25</v>
      </c>
      <c r="BB39" s="9">
        <v>1000</v>
      </c>
      <c r="BC39" s="10">
        <v>5000</v>
      </c>
      <c r="BD39" s="5">
        <f t="shared" si="6"/>
        <v>18.75</v>
      </c>
      <c r="BE39" t="s">
        <v>146</v>
      </c>
      <c r="BF39" t="s">
        <v>146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163</v>
      </c>
      <c r="BW39">
        <v>0</v>
      </c>
      <c r="BX39">
        <v>0</v>
      </c>
      <c r="BY39" t="s">
        <v>146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190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165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166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12446203</v>
      </c>
      <c r="EA39" t="s">
        <v>146</v>
      </c>
      <c r="EB39" t="s">
        <v>367</v>
      </c>
      <c r="EC39" t="s">
        <v>367</v>
      </c>
      <c r="ED39" t="s">
        <v>146</v>
      </c>
      <c r="EE39" t="s">
        <v>368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195</v>
      </c>
      <c r="EP39">
        <v>9107.5</v>
      </c>
      <c r="EQ39">
        <v>0</v>
      </c>
      <c r="ER39">
        <v>0</v>
      </c>
      <c r="ES39" t="s">
        <v>146</v>
      </c>
      <c r="ET39" t="s">
        <v>169</v>
      </c>
      <c r="EU39" t="s">
        <v>146</v>
      </c>
      <c r="EV39">
        <v>0</v>
      </c>
    </row>
    <row r="40" spans="1:152" x14ac:dyDescent="0.25">
      <c r="A40">
        <v>675834439107</v>
      </c>
      <c r="B40" t="s">
        <v>141</v>
      </c>
      <c r="C40" t="s">
        <v>377</v>
      </c>
      <c r="D40" t="s">
        <v>143</v>
      </c>
      <c r="E40" t="s">
        <v>144</v>
      </c>
      <c r="F40" t="s">
        <v>145</v>
      </c>
      <c r="G40" t="s">
        <v>146</v>
      </c>
      <c r="H40" t="s">
        <v>145</v>
      </c>
      <c r="I40">
        <v>358252</v>
      </c>
      <c r="J40">
        <v>56675834439107</v>
      </c>
      <c r="K40">
        <v>2527556</v>
      </c>
      <c r="L40" t="s">
        <v>146</v>
      </c>
      <c r="M40" t="s">
        <v>146</v>
      </c>
      <c r="N40">
        <v>675834439107</v>
      </c>
      <c r="O40" t="s">
        <v>146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188</v>
      </c>
      <c r="V40" t="s">
        <v>146</v>
      </c>
      <c r="W40" t="s">
        <v>152</v>
      </c>
      <c r="X40" t="s">
        <v>188</v>
      </c>
      <c r="Y40">
        <v>44</v>
      </c>
      <c r="Z40" t="s">
        <v>153</v>
      </c>
      <c r="AA40" t="s">
        <v>154</v>
      </c>
      <c r="AB40" t="s">
        <v>146</v>
      </c>
      <c r="AC40">
        <v>200239</v>
      </c>
      <c r="AD40" t="s">
        <v>155</v>
      </c>
      <c r="AE40" t="s">
        <v>156</v>
      </c>
      <c r="AF40" t="s">
        <v>189</v>
      </c>
      <c r="AG40">
        <v>566</v>
      </c>
      <c r="AH40" t="s">
        <v>146</v>
      </c>
      <c r="AI40" t="s">
        <v>190</v>
      </c>
      <c r="AJ40">
        <v>566</v>
      </c>
      <c r="AK40">
        <v>675834439107</v>
      </c>
      <c r="AL40" t="s">
        <v>146</v>
      </c>
      <c r="AM40" t="s">
        <v>159</v>
      </c>
      <c r="AN40" t="s">
        <v>191</v>
      </c>
      <c r="AO40" t="s">
        <v>146</v>
      </c>
      <c r="AP40">
        <v>7032286462</v>
      </c>
      <c r="AQ40" t="s">
        <v>192</v>
      </c>
      <c r="AR40">
        <v>9107.5</v>
      </c>
      <c r="AS40">
        <v>9000</v>
      </c>
      <c r="AT40" s="5">
        <f t="shared" si="0"/>
        <v>3000</v>
      </c>
      <c r="AU40" s="5">
        <v>350</v>
      </c>
      <c r="AV40" s="5">
        <f t="shared" si="1"/>
        <v>2650</v>
      </c>
      <c r="AW40" s="6">
        <f t="shared" si="2"/>
        <v>466.40000000000003</v>
      </c>
      <c r="AX40" s="7">
        <f t="shared" si="3"/>
        <v>2120</v>
      </c>
      <c r="AY40" s="8">
        <f t="shared" si="4"/>
        <v>63.6</v>
      </c>
      <c r="AZ40" s="5">
        <v>250</v>
      </c>
      <c r="BA40" s="9">
        <f t="shared" si="5"/>
        <v>81.25</v>
      </c>
      <c r="BB40" s="9">
        <v>1000</v>
      </c>
      <c r="BC40" s="10">
        <v>5000</v>
      </c>
      <c r="BD40" s="5">
        <f t="shared" si="6"/>
        <v>18.75</v>
      </c>
      <c r="BE40" t="s">
        <v>146</v>
      </c>
      <c r="BF40" t="s">
        <v>146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163</v>
      </c>
      <c r="BW40">
        <v>0</v>
      </c>
      <c r="BX40">
        <v>0</v>
      </c>
      <c r="BY40" t="s">
        <v>146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190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165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166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12446203</v>
      </c>
      <c r="EA40" t="s">
        <v>146</v>
      </c>
      <c r="EB40" t="s">
        <v>378</v>
      </c>
      <c r="EC40" t="s">
        <v>378</v>
      </c>
      <c r="ED40" t="s">
        <v>146</v>
      </c>
      <c r="EE40" t="s">
        <v>379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195</v>
      </c>
      <c r="EP40">
        <v>9107.5</v>
      </c>
      <c r="EQ40">
        <v>0</v>
      </c>
      <c r="ER40">
        <v>0</v>
      </c>
      <c r="ES40" t="s">
        <v>146</v>
      </c>
      <c r="ET40" t="s">
        <v>169</v>
      </c>
      <c r="EU40" t="s">
        <v>146</v>
      </c>
      <c r="EV40">
        <v>0</v>
      </c>
    </row>
    <row r="41" spans="1:152" x14ac:dyDescent="0.25">
      <c r="A41">
        <v>9813755976</v>
      </c>
      <c r="B41" t="s">
        <v>141</v>
      </c>
      <c r="C41" t="s">
        <v>142</v>
      </c>
      <c r="D41" t="s">
        <v>143</v>
      </c>
      <c r="E41" t="s">
        <v>144</v>
      </c>
      <c r="F41" t="s">
        <v>145</v>
      </c>
      <c r="G41">
        <v>34987</v>
      </c>
      <c r="H41" t="s">
        <v>145</v>
      </c>
      <c r="I41">
        <v>552484</v>
      </c>
      <c r="J41">
        <v>2617769394</v>
      </c>
      <c r="K41">
        <v>9746876</v>
      </c>
      <c r="L41">
        <v>2692440</v>
      </c>
      <c r="M41" t="s">
        <v>146</v>
      </c>
      <c r="N41">
        <v>9813755976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151</v>
      </c>
      <c r="V41">
        <v>4814</v>
      </c>
      <c r="W41" t="s">
        <v>152</v>
      </c>
      <c r="X41" t="s">
        <v>151</v>
      </c>
      <c r="Y41">
        <v>44</v>
      </c>
      <c r="Z41" t="s">
        <v>153</v>
      </c>
      <c r="AA41" t="s">
        <v>154</v>
      </c>
      <c r="AB41" t="s">
        <v>146</v>
      </c>
      <c r="AC41">
        <v>200239</v>
      </c>
      <c r="AD41" t="s">
        <v>155</v>
      </c>
      <c r="AE41" t="s">
        <v>156</v>
      </c>
      <c r="AF41" t="s">
        <v>157</v>
      </c>
      <c r="AG41">
        <v>566</v>
      </c>
      <c r="AH41">
        <v>388420</v>
      </c>
      <c r="AI41" t="s">
        <v>158</v>
      </c>
      <c r="AJ41">
        <v>566</v>
      </c>
      <c r="AK41">
        <v>9813755976</v>
      </c>
      <c r="AL41">
        <v>9813755976</v>
      </c>
      <c r="AM41" t="s">
        <v>159</v>
      </c>
      <c r="AN41" t="s">
        <v>160</v>
      </c>
      <c r="AO41" t="s">
        <v>161</v>
      </c>
      <c r="AP41" t="s">
        <v>146</v>
      </c>
      <c r="AQ41" t="s">
        <v>162</v>
      </c>
      <c r="AR41">
        <v>9107.5</v>
      </c>
      <c r="AS41">
        <v>9000</v>
      </c>
      <c r="AT41" s="5">
        <f t="shared" si="0"/>
        <v>3000</v>
      </c>
      <c r="AU41" s="5">
        <v>350</v>
      </c>
      <c r="AV41" s="5">
        <f t="shared" si="1"/>
        <v>2650</v>
      </c>
      <c r="AW41" s="6">
        <f t="shared" si="2"/>
        <v>466.40000000000003</v>
      </c>
      <c r="AX41" s="7">
        <f t="shared" si="3"/>
        <v>2120</v>
      </c>
      <c r="AY41" s="8">
        <f t="shared" si="4"/>
        <v>63.6</v>
      </c>
      <c r="AZ41" s="5">
        <v>250</v>
      </c>
      <c r="BA41" s="9">
        <f t="shared" si="5"/>
        <v>81.25</v>
      </c>
      <c r="BB41" s="9">
        <v>1000</v>
      </c>
      <c r="BC41" s="10">
        <v>5000</v>
      </c>
      <c r="BD41" s="5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163</v>
      </c>
      <c r="BW41">
        <v>0</v>
      </c>
      <c r="BX41">
        <v>0</v>
      </c>
      <c r="BY41" t="s">
        <v>164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158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165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166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167</v>
      </c>
      <c r="EC41" t="s">
        <v>167</v>
      </c>
      <c r="ED41" t="s">
        <v>157</v>
      </c>
      <c r="EE41" t="s">
        <v>168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169</v>
      </c>
      <c r="EU41" t="s">
        <v>146</v>
      </c>
      <c r="EV41">
        <v>0</v>
      </c>
    </row>
    <row r="42" spans="1:152" x14ac:dyDescent="0.25">
      <c r="A42">
        <v>9819886548</v>
      </c>
      <c r="B42" t="s">
        <v>141</v>
      </c>
      <c r="C42" t="s">
        <v>196</v>
      </c>
      <c r="D42" t="s">
        <v>143</v>
      </c>
      <c r="E42" t="s">
        <v>144</v>
      </c>
      <c r="F42" t="s">
        <v>145</v>
      </c>
      <c r="G42">
        <v>34993</v>
      </c>
      <c r="H42" t="s">
        <v>145</v>
      </c>
      <c r="I42">
        <v>426044</v>
      </c>
      <c r="J42">
        <v>2618693788</v>
      </c>
      <c r="K42">
        <v>6387168</v>
      </c>
      <c r="L42">
        <v>2692440</v>
      </c>
      <c r="M42" t="s">
        <v>146</v>
      </c>
      <c r="N42">
        <v>9819886548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151</v>
      </c>
      <c r="V42">
        <v>4814</v>
      </c>
      <c r="W42" t="s">
        <v>152</v>
      </c>
      <c r="X42" t="s">
        <v>151</v>
      </c>
      <c r="Y42">
        <v>44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197</v>
      </c>
      <c r="AG42">
        <v>566</v>
      </c>
      <c r="AH42">
        <v>343044</v>
      </c>
      <c r="AI42" t="s">
        <v>158</v>
      </c>
      <c r="AJ42">
        <v>566</v>
      </c>
      <c r="AK42">
        <v>9819886548</v>
      </c>
      <c r="AL42">
        <v>9819886548</v>
      </c>
      <c r="AM42" t="s">
        <v>159</v>
      </c>
      <c r="AN42" t="s">
        <v>198</v>
      </c>
      <c r="AO42" t="s">
        <v>199</v>
      </c>
      <c r="AP42" t="s">
        <v>146</v>
      </c>
      <c r="AQ42" t="s">
        <v>162</v>
      </c>
      <c r="AR42">
        <v>9107.5</v>
      </c>
      <c r="AS42">
        <v>9000</v>
      </c>
      <c r="AT42" s="5">
        <f t="shared" si="0"/>
        <v>3000</v>
      </c>
      <c r="AU42" s="5">
        <v>350</v>
      </c>
      <c r="AV42" s="5">
        <f t="shared" si="1"/>
        <v>2650</v>
      </c>
      <c r="AW42" s="6">
        <f t="shared" si="2"/>
        <v>466.40000000000003</v>
      </c>
      <c r="AX42" s="7">
        <f t="shared" si="3"/>
        <v>2120</v>
      </c>
      <c r="AY42" s="8">
        <f t="shared" si="4"/>
        <v>63.6</v>
      </c>
      <c r="AZ42" s="5">
        <v>250</v>
      </c>
      <c r="BA42" s="9">
        <f t="shared" si="5"/>
        <v>81.25</v>
      </c>
      <c r="BB42" s="9">
        <v>1000</v>
      </c>
      <c r="BC42" s="10">
        <v>5000</v>
      </c>
      <c r="BD42" s="5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163</v>
      </c>
      <c r="BW42">
        <v>0</v>
      </c>
      <c r="BX42">
        <v>0</v>
      </c>
      <c r="BY42" t="s">
        <v>164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158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165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166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200</v>
      </c>
      <c r="EC42" t="s">
        <v>200</v>
      </c>
      <c r="ED42" t="s">
        <v>197</v>
      </c>
      <c r="EE42" t="s">
        <v>201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169</v>
      </c>
      <c r="EU42" t="s">
        <v>146</v>
      </c>
      <c r="EV42">
        <v>0</v>
      </c>
    </row>
    <row r="43" spans="1:152" x14ac:dyDescent="0.25">
      <c r="A43">
        <v>9813706887</v>
      </c>
      <c r="B43" t="s">
        <v>141</v>
      </c>
      <c r="C43" t="s">
        <v>225</v>
      </c>
      <c r="D43" t="s">
        <v>143</v>
      </c>
      <c r="E43" t="s">
        <v>144</v>
      </c>
      <c r="F43" t="s">
        <v>145</v>
      </c>
      <c r="G43">
        <v>34987</v>
      </c>
      <c r="H43" t="s">
        <v>145</v>
      </c>
      <c r="I43">
        <v>980142</v>
      </c>
      <c r="J43">
        <v>2617769309</v>
      </c>
      <c r="K43">
        <v>9746876</v>
      </c>
      <c r="L43">
        <v>2692440</v>
      </c>
      <c r="M43" t="s">
        <v>146</v>
      </c>
      <c r="N43">
        <v>9813706887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151</v>
      </c>
      <c r="V43">
        <v>4814</v>
      </c>
      <c r="W43" t="s">
        <v>152</v>
      </c>
      <c r="X43" t="s">
        <v>151</v>
      </c>
      <c r="Y43">
        <v>44</v>
      </c>
      <c r="Z43" t="s">
        <v>153</v>
      </c>
      <c r="AA43" t="s">
        <v>154</v>
      </c>
      <c r="AB43" t="s">
        <v>146</v>
      </c>
      <c r="AC43">
        <v>200239</v>
      </c>
      <c r="AD43" t="s">
        <v>155</v>
      </c>
      <c r="AE43" t="s">
        <v>156</v>
      </c>
      <c r="AF43" t="s">
        <v>226</v>
      </c>
      <c r="AG43">
        <v>566</v>
      </c>
      <c r="AH43">
        <v>349724</v>
      </c>
      <c r="AI43" t="s">
        <v>158</v>
      </c>
      <c r="AJ43">
        <v>566</v>
      </c>
      <c r="AK43">
        <v>9813706887</v>
      </c>
      <c r="AL43">
        <v>9813706887</v>
      </c>
      <c r="AM43" t="s">
        <v>159</v>
      </c>
      <c r="AN43" t="s">
        <v>227</v>
      </c>
      <c r="AO43" t="s">
        <v>228</v>
      </c>
      <c r="AP43" t="s">
        <v>146</v>
      </c>
      <c r="AQ43" t="s">
        <v>162</v>
      </c>
      <c r="AR43">
        <v>9107.5</v>
      </c>
      <c r="AS43">
        <v>9000</v>
      </c>
      <c r="AT43" s="5">
        <f t="shared" si="0"/>
        <v>3000</v>
      </c>
      <c r="AU43" s="5">
        <v>350</v>
      </c>
      <c r="AV43" s="5">
        <f t="shared" si="1"/>
        <v>2650</v>
      </c>
      <c r="AW43" s="6">
        <f t="shared" si="2"/>
        <v>466.40000000000003</v>
      </c>
      <c r="AX43" s="7">
        <f t="shared" si="3"/>
        <v>2120</v>
      </c>
      <c r="AY43" s="8">
        <f t="shared" si="4"/>
        <v>63.6</v>
      </c>
      <c r="AZ43" s="5">
        <v>250</v>
      </c>
      <c r="BA43" s="9">
        <f t="shared" si="5"/>
        <v>81.25</v>
      </c>
      <c r="BB43" s="9">
        <v>1000</v>
      </c>
      <c r="BC43" s="10">
        <v>5000</v>
      </c>
      <c r="BD43" s="5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163</v>
      </c>
      <c r="BW43">
        <v>0</v>
      </c>
      <c r="BX43">
        <v>0</v>
      </c>
      <c r="BY43" t="s">
        <v>164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158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165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166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3.4600356600000148E+18</v>
      </c>
      <c r="EB43" t="s">
        <v>229</v>
      </c>
      <c r="EC43" t="s">
        <v>229</v>
      </c>
      <c r="ED43" t="s">
        <v>226</v>
      </c>
      <c r="EE43" t="s">
        <v>230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169</v>
      </c>
      <c r="EU43" t="s">
        <v>146</v>
      </c>
      <c r="EV43">
        <v>0</v>
      </c>
    </row>
    <row r="44" spans="1:152" x14ac:dyDescent="0.25">
      <c r="A44">
        <v>9813848374</v>
      </c>
      <c r="B44" t="s">
        <v>141</v>
      </c>
      <c r="C44" t="s">
        <v>244</v>
      </c>
      <c r="D44" t="s">
        <v>143</v>
      </c>
      <c r="E44" t="s">
        <v>144</v>
      </c>
      <c r="F44" t="s">
        <v>145</v>
      </c>
      <c r="G44">
        <v>34987</v>
      </c>
      <c r="H44" t="s">
        <v>145</v>
      </c>
      <c r="I44">
        <v>201559</v>
      </c>
      <c r="J44">
        <v>2617769537</v>
      </c>
      <c r="K44">
        <v>9261439</v>
      </c>
      <c r="L44">
        <v>2692440</v>
      </c>
      <c r="M44" t="s">
        <v>146</v>
      </c>
      <c r="N44">
        <v>9813848374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151</v>
      </c>
      <c r="V44">
        <v>4814</v>
      </c>
      <c r="W44" t="s">
        <v>152</v>
      </c>
      <c r="X44" t="s">
        <v>151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245</v>
      </c>
      <c r="AG44">
        <v>566</v>
      </c>
      <c r="AH44">
        <v>460105</v>
      </c>
      <c r="AI44" t="s">
        <v>153</v>
      </c>
      <c r="AJ44">
        <v>566</v>
      </c>
      <c r="AK44">
        <v>20812348374</v>
      </c>
      <c r="AL44">
        <v>9813848374</v>
      </c>
      <c r="AM44" t="s">
        <v>159</v>
      </c>
      <c r="AN44" t="s">
        <v>246</v>
      </c>
      <c r="AO44" t="s">
        <v>247</v>
      </c>
      <c r="AP44" t="s">
        <v>146</v>
      </c>
      <c r="AQ44" t="s">
        <v>248</v>
      </c>
      <c r="AR44">
        <v>9107.5</v>
      </c>
      <c r="AS44">
        <v>9000</v>
      </c>
      <c r="AT44" s="5">
        <f t="shared" si="0"/>
        <v>3000</v>
      </c>
      <c r="AU44" s="5">
        <v>350</v>
      </c>
      <c r="AV44" s="5">
        <f t="shared" si="1"/>
        <v>2650</v>
      </c>
      <c r="AW44" s="6">
        <f t="shared" si="2"/>
        <v>466.40000000000003</v>
      </c>
      <c r="AX44" s="7">
        <f t="shared" si="3"/>
        <v>2120</v>
      </c>
      <c r="AY44" s="8">
        <f t="shared" si="4"/>
        <v>63.6</v>
      </c>
      <c r="AZ44" s="5">
        <v>250</v>
      </c>
      <c r="BA44" s="9">
        <f t="shared" si="5"/>
        <v>81.25</v>
      </c>
      <c r="BB44" s="9">
        <v>1000</v>
      </c>
      <c r="BC44" s="10">
        <v>5000</v>
      </c>
      <c r="BD44" s="5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9106.9624999999996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164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153</v>
      </c>
      <c r="CK44">
        <v>10</v>
      </c>
      <c r="CL44">
        <v>0</v>
      </c>
      <c r="CM44">
        <v>0</v>
      </c>
      <c r="CN44">
        <v>9107.5</v>
      </c>
      <c r="CO44" t="s">
        <v>150</v>
      </c>
      <c r="CP44">
        <v>0</v>
      </c>
      <c r="CQ44">
        <v>0</v>
      </c>
      <c r="CR44">
        <v>0</v>
      </c>
      <c r="CS44" t="s">
        <v>165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166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3.0040566E+19</v>
      </c>
      <c r="EB44" t="s">
        <v>249</v>
      </c>
      <c r="EC44" t="s">
        <v>249</v>
      </c>
      <c r="ED44" t="s">
        <v>245</v>
      </c>
      <c r="EE44" t="s">
        <v>250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9107.5</v>
      </c>
      <c r="EQ44">
        <v>0</v>
      </c>
      <c r="ER44">
        <v>0</v>
      </c>
      <c r="ES44" t="s">
        <v>146</v>
      </c>
      <c r="ET44" t="s">
        <v>169</v>
      </c>
      <c r="EU44" t="s">
        <v>146</v>
      </c>
      <c r="EV44">
        <v>0</v>
      </c>
    </row>
    <row r="45" spans="1:152" x14ac:dyDescent="0.25">
      <c r="A45">
        <v>9814971939</v>
      </c>
      <c r="B45" t="s">
        <v>141</v>
      </c>
      <c r="C45" t="s">
        <v>264</v>
      </c>
      <c r="D45" t="s">
        <v>143</v>
      </c>
      <c r="E45" t="s">
        <v>144</v>
      </c>
      <c r="F45" t="s">
        <v>145</v>
      </c>
      <c r="G45">
        <v>34989</v>
      </c>
      <c r="H45" t="s">
        <v>145</v>
      </c>
      <c r="I45">
        <v>463818</v>
      </c>
      <c r="J45">
        <v>2618079299</v>
      </c>
      <c r="K45">
        <v>6429382</v>
      </c>
      <c r="L45">
        <v>2692440</v>
      </c>
      <c r="M45" t="s">
        <v>146</v>
      </c>
      <c r="N45">
        <v>9814971939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151</v>
      </c>
      <c r="V45">
        <v>4814</v>
      </c>
      <c r="W45" t="s">
        <v>152</v>
      </c>
      <c r="X45" t="s">
        <v>151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155</v>
      </c>
      <c r="AE45" t="s">
        <v>156</v>
      </c>
      <c r="AF45" t="s">
        <v>265</v>
      </c>
      <c r="AG45">
        <v>566</v>
      </c>
      <c r="AH45">
        <v>303403</v>
      </c>
      <c r="AI45" t="s">
        <v>158</v>
      </c>
      <c r="AJ45">
        <v>566</v>
      </c>
      <c r="AK45">
        <v>9814971939</v>
      </c>
      <c r="AL45">
        <v>9814971939</v>
      </c>
      <c r="AM45" t="s">
        <v>159</v>
      </c>
      <c r="AN45" t="s">
        <v>182</v>
      </c>
      <c r="AO45" t="s">
        <v>183</v>
      </c>
      <c r="AP45" t="s">
        <v>146</v>
      </c>
      <c r="AQ45" t="s">
        <v>162</v>
      </c>
      <c r="AR45">
        <v>9107.5</v>
      </c>
      <c r="AS45">
        <v>9000</v>
      </c>
      <c r="AT45" s="5">
        <f t="shared" si="0"/>
        <v>3000</v>
      </c>
      <c r="AU45" s="5">
        <v>350</v>
      </c>
      <c r="AV45" s="5">
        <f t="shared" si="1"/>
        <v>2650</v>
      </c>
      <c r="AW45" s="6">
        <f t="shared" si="2"/>
        <v>466.40000000000003</v>
      </c>
      <c r="AX45" s="7">
        <f t="shared" si="3"/>
        <v>2120</v>
      </c>
      <c r="AY45" s="8">
        <f t="shared" si="4"/>
        <v>63.6</v>
      </c>
      <c r="AZ45" s="5">
        <v>250</v>
      </c>
      <c r="BA45" s="9">
        <f t="shared" si="5"/>
        <v>81.25</v>
      </c>
      <c r="BB45" s="9">
        <v>1000</v>
      </c>
      <c r="BC45" s="10">
        <v>5000</v>
      </c>
      <c r="BD45" s="5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9106.9624999999996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164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158</v>
      </c>
      <c r="CK45">
        <v>10</v>
      </c>
      <c r="CL45">
        <v>0</v>
      </c>
      <c r="CM45">
        <v>0</v>
      </c>
      <c r="CN45">
        <v>9107.5</v>
      </c>
      <c r="CO45" t="s">
        <v>150</v>
      </c>
      <c r="CP45">
        <v>0</v>
      </c>
      <c r="CQ45">
        <v>0</v>
      </c>
      <c r="CR45">
        <v>0</v>
      </c>
      <c r="CS45" t="s">
        <v>165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166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155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266</v>
      </c>
      <c r="EC45" t="s">
        <v>266</v>
      </c>
      <c r="ED45" t="s">
        <v>265</v>
      </c>
      <c r="EE45" t="s">
        <v>267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9107.5</v>
      </c>
      <c r="EQ45">
        <v>0</v>
      </c>
      <c r="ER45">
        <v>0</v>
      </c>
      <c r="ES45" t="s">
        <v>146</v>
      </c>
      <c r="ET45" t="s">
        <v>169</v>
      </c>
      <c r="EU45" t="s">
        <v>146</v>
      </c>
      <c r="EV45">
        <v>0</v>
      </c>
    </row>
    <row r="46" spans="1:152" x14ac:dyDescent="0.25">
      <c r="A46">
        <v>9819404090</v>
      </c>
      <c r="B46" t="s">
        <v>141</v>
      </c>
      <c r="C46" t="s">
        <v>268</v>
      </c>
      <c r="D46" t="s">
        <v>143</v>
      </c>
      <c r="E46" t="s">
        <v>144</v>
      </c>
      <c r="F46" t="s">
        <v>145</v>
      </c>
      <c r="G46">
        <v>34992</v>
      </c>
      <c r="H46" t="s">
        <v>145</v>
      </c>
      <c r="I46">
        <v>60277</v>
      </c>
      <c r="J46">
        <v>2618649597</v>
      </c>
      <c r="K46">
        <v>6713322</v>
      </c>
      <c r="L46">
        <v>2692440</v>
      </c>
      <c r="M46" t="s">
        <v>146</v>
      </c>
      <c r="N46">
        <v>9819404090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151</v>
      </c>
      <c r="V46">
        <v>4814</v>
      </c>
      <c r="W46" t="s">
        <v>152</v>
      </c>
      <c r="X46" t="s">
        <v>151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155</v>
      </c>
      <c r="AE46" t="s">
        <v>156</v>
      </c>
      <c r="AF46" t="s">
        <v>269</v>
      </c>
      <c r="AG46">
        <v>566</v>
      </c>
      <c r="AH46">
        <v>897155</v>
      </c>
      <c r="AI46" t="s">
        <v>158</v>
      </c>
      <c r="AJ46">
        <v>566</v>
      </c>
      <c r="AK46">
        <v>9819404090</v>
      </c>
      <c r="AL46">
        <v>9819404090</v>
      </c>
      <c r="AM46" t="s">
        <v>159</v>
      </c>
      <c r="AN46" t="s">
        <v>270</v>
      </c>
      <c r="AO46" t="s">
        <v>271</v>
      </c>
      <c r="AP46" t="s">
        <v>146</v>
      </c>
      <c r="AQ46" t="s">
        <v>162</v>
      </c>
      <c r="AR46">
        <v>9107.5</v>
      </c>
      <c r="AS46">
        <v>9000</v>
      </c>
      <c r="AT46" s="5">
        <f t="shared" si="0"/>
        <v>3000</v>
      </c>
      <c r="AU46" s="5">
        <v>350</v>
      </c>
      <c r="AV46" s="5">
        <f t="shared" si="1"/>
        <v>2650</v>
      </c>
      <c r="AW46" s="6">
        <f t="shared" si="2"/>
        <v>466.40000000000003</v>
      </c>
      <c r="AX46" s="7">
        <f t="shared" si="3"/>
        <v>2120</v>
      </c>
      <c r="AY46" s="8">
        <f t="shared" si="4"/>
        <v>63.6</v>
      </c>
      <c r="AZ46" s="5">
        <v>250</v>
      </c>
      <c r="BA46" s="9">
        <f t="shared" si="5"/>
        <v>81.25</v>
      </c>
      <c r="BB46" s="9">
        <v>1000</v>
      </c>
      <c r="BC46" s="10">
        <v>5000</v>
      </c>
      <c r="BD46" s="5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164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158</v>
      </c>
      <c r="CK46">
        <v>10</v>
      </c>
      <c r="CL46">
        <v>0</v>
      </c>
      <c r="CM46">
        <v>0</v>
      </c>
      <c r="CN46">
        <v>9107.5</v>
      </c>
      <c r="CO46" t="s">
        <v>150</v>
      </c>
      <c r="CP46">
        <v>0</v>
      </c>
      <c r="CQ46">
        <v>0</v>
      </c>
      <c r="CR46">
        <v>0</v>
      </c>
      <c r="CS46" t="s">
        <v>165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166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155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272</v>
      </c>
      <c r="EC46" t="s">
        <v>272</v>
      </c>
      <c r="ED46" t="s">
        <v>269</v>
      </c>
      <c r="EE46" t="s">
        <v>273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9107.5</v>
      </c>
      <c r="EQ46">
        <v>0</v>
      </c>
      <c r="ER46">
        <v>0</v>
      </c>
      <c r="ES46" t="s">
        <v>146</v>
      </c>
      <c r="ET46" t="s">
        <v>169</v>
      </c>
      <c r="EU46" t="s">
        <v>146</v>
      </c>
      <c r="EV46">
        <v>0</v>
      </c>
    </row>
    <row r="47" spans="1:152" x14ac:dyDescent="0.25">
      <c r="A47">
        <v>9818139001</v>
      </c>
      <c r="B47" t="s">
        <v>141</v>
      </c>
      <c r="C47" t="s">
        <v>274</v>
      </c>
      <c r="D47" t="s">
        <v>143</v>
      </c>
      <c r="E47" t="s">
        <v>144</v>
      </c>
      <c r="F47" t="s">
        <v>145</v>
      </c>
      <c r="G47">
        <v>34991</v>
      </c>
      <c r="H47" t="s">
        <v>145</v>
      </c>
      <c r="I47">
        <v>393999</v>
      </c>
      <c r="J47">
        <v>2618531904</v>
      </c>
      <c r="K47">
        <v>5336865</v>
      </c>
      <c r="L47">
        <v>2692440</v>
      </c>
      <c r="M47" t="s">
        <v>146</v>
      </c>
      <c r="N47">
        <v>9818139001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150</v>
      </c>
      <c r="U47" t="s">
        <v>151</v>
      </c>
      <c r="V47">
        <v>4814</v>
      </c>
      <c r="W47" t="s">
        <v>152</v>
      </c>
      <c r="X47" t="s">
        <v>151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155</v>
      </c>
      <c r="AE47" t="s">
        <v>156</v>
      </c>
      <c r="AF47" t="s">
        <v>275</v>
      </c>
      <c r="AG47">
        <v>566</v>
      </c>
      <c r="AH47">
        <v>820679</v>
      </c>
      <c r="AI47" t="s">
        <v>153</v>
      </c>
      <c r="AJ47">
        <v>566</v>
      </c>
      <c r="AK47">
        <v>20812339001</v>
      </c>
      <c r="AL47">
        <v>9818139001</v>
      </c>
      <c r="AM47" t="s">
        <v>159</v>
      </c>
      <c r="AN47" t="s">
        <v>276</v>
      </c>
      <c r="AO47" t="s">
        <v>277</v>
      </c>
      <c r="AP47" t="s">
        <v>146</v>
      </c>
      <c r="AQ47" t="s">
        <v>248</v>
      </c>
      <c r="AR47">
        <v>9107.5</v>
      </c>
      <c r="AS47">
        <v>9000</v>
      </c>
      <c r="AT47" s="5">
        <f t="shared" si="0"/>
        <v>3000</v>
      </c>
      <c r="AU47" s="5">
        <v>350</v>
      </c>
      <c r="AV47" s="5">
        <f t="shared" si="1"/>
        <v>2650</v>
      </c>
      <c r="AW47" s="6">
        <f t="shared" si="2"/>
        <v>466.40000000000003</v>
      </c>
      <c r="AX47" s="7">
        <f t="shared" si="3"/>
        <v>2120</v>
      </c>
      <c r="AY47" s="8">
        <f t="shared" si="4"/>
        <v>63.6</v>
      </c>
      <c r="AZ47" s="5">
        <v>250</v>
      </c>
      <c r="BA47" s="9">
        <f t="shared" si="5"/>
        <v>81.25</v>
      </c>
      <c r="BB47" s="9">
        <v>1000</v>
      </c>
      <c r="BC47" s="10">
        <v>5000</v>
      </c>
      <c r="BD47" s="5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163</v>
      </c>
      <c r="BW47">
        <v>0</v>
      </c>
      <c r="BX47">
        <v>0</v>
      </c>
      <c r="BY47" t="s">
        <v>164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153</v>
      </c>
      <c r="CK47">
        <v>10</v>
      </c>
      <c r="CL47">
        <v>0</v>
      </c>
      <c r="CM47">
        <v>0</v>
      </c>
      <c r="CN47">
        <v>9107.5</v>
      </c>
      <c r="CO47" t="s">
        <v>150</v>
      </c>
      <c r="CP47">
        <v>0</v>
      </c>
      <c r="CQ47">
        <v>0</v>
      </c>
      <c r="CR47">
        <v>0</v>
      </c>
      <c r="CS47" t="s">
        <v>165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166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3.0040566E+19</v>
      </c>
      <c r="EB47" t="s">
        <v>278</v>
      </c>
      <c r="EC47" t="s">
        <v>278</v>
      </c>
      <c r="ED47" t="s">
        <v>275</v>
      </c>
      <c r="EE47" t="s">
        <v>279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9107.5</v>
      </c>
      <c r="EQ47">
        <v>0</v>
      </c>
      <c r="ER47">
        <v>0</v>
      </c>
      <c r="ES47" t="s">
        <v>146</v>
      </c>
      <c r="ET47" t="s">
        <v>169</v>
      </c>
      <c r="EU47" t="s">
        <v>146</v>
      </c>
      <c r="EV47">
        <v>0</v>
      </c>
    </row>
    <row r="48" spans="1:152" x14ac:dyDescent="0.25">
      <c r="A48">
        <v>9814582934</v>
      </c>
      <c r="B48" t="s">
        <v>141</v>
      </c>
      <c r="C48" t="s">
        <v>280</v>
      </c>
      <c r="D48" t="s">
        <v>143</v>
      </c>
      <c r="E48" t="s">
        <v>144</v>
      </c>
      <c r="F48" t="s">
        <v>145</v>
      </c>
      <c r="G48">
        <v>34989</v>
      </c>
      <c r="H48" t="s">
        <v>145</v>
      </c>
      <c r="I48">
        <v>26135</v>
      </c>
      <c r="J48">
        <v>2618077641</v>
      </c>
      <c r="K48">
        <v>6429382</v>
      </c>
      <c r="L48">
        <v>2692440</v>
      </c>
      <c r="M48" t="s">
        <v>146</v>
      </c>
      <c r="N48">
        <v>9814582934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151</v>
      </c>
      <c r="V48">
        <v>4814</v>
      </c>
      <c r="W48" t="s">
        <v>152</v>
      </c>
      <c r="X48" t="s">
        <v>151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281</v>
      </c>
      <c r="AG48">
        <v>566</v>
      </c>
      <c r="AH48">
        <v>17030</v>
      </c>
      <c r="AI48" t="s">
        <v>158</v>
      </c>
      <c r="AJ48">
        <v>566</v>
      </c>
      <c r="AK48">
        <v>9814582934</v>
      </c>
      <c r="AL48">
        <v>9814582934</v>
      </c>
      <c r="AM48" t="s">
        <v>159</v>
      </c>
      <c r="AN48" t="s">
        <v>182</v>
      </c>
      <c r="AO48" t="s">
        <v>183</v>
      </c>
      <c r="AP48" t="s">
        <v>146</v>
      </c>
      <c r="AQ48" t="s">
        <v>162</v>
      </c>
      <c r="AR48">
        <v>9107.5</v>
      </c>
      <c r="AS48">
        <v>9000</v>
      </c>
      <c r="AT48" s="5">
        <f t="shared" si="0"/>
        <v>3000</v>
      </c>
      <c r="AU48" s="5">
        <v>350</v>
      </c>
      <c r="AV48" s="5">
        <f t="shared" si="1"/>
        <v>2650</v>
      </c>
      <c r="AW48" s="6">
        <f t="shared" si="2"/>
        <v>466.40000000000003</v>
      </c>
      <c r="AX48" s="7">
        <f t="shared" si="3"/>
        <v>2120</v>
      </c>
      <c r="AY48" s="8">
        <f t="shared" si="4"/>
        <v>63.6</v>
      </c>
      <c r="AZ48" s="5">
        <v>250</v>
      </c>
      <c r="BA48" s="9">
        <f t="shared" si="5"/>
        <v>81.25</v>
      </c>
      <c r="BB48" s="9">
        <v>1000</v>
      </c>
      <c r="BC48" s="10">
        <v>5000</v>
      </c>
      <c r="BD48" s="5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164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158</v>
      </c>
      <c r="CK48">
        <v>10</v>
      </c>
      <c r="CL48">
        <v>0</v>
      </c>
      <c r="CM48">
        <v>0</v>
      </c>
      <c r="CN48">
        <v>9107.5</v>
      </c>
      <c r="CO48" t="s">
        <v>150</v>
      </c>
      <c r="CP48">
        <v>0</v>
      </c>
      <c r="CQ48">
        <v>0</v>
      </c>
      <c r="CR48">
        <v>0</v>
      </c>
      <c r="CS48" t="s">
        <v>165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166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282</v>
      </c>
      <c r="EC48" t="s">
        <v>282</v>
      </c>
      <c r="ED48" t="s">
        <v>281</v>
      </c>
      <c r="EE48" t="s">
        <v>283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9107.5</v>
      </c>
      <c r="EQ48">
        <v>0</v>
      </c>
      <c r="ER48">
        <v>0</v>
      </c>
      <c r="ES48" t="s">
        <v>146</v>
      </c>
      <c r="ET48" t="s">
        <v>169</v>
      </c>
      <c r="EU48" t="s">
        <v>146</v>
      </c>
      <c r="EV48">
        <v>0</v>
      </c>
    </row>
    <row r="49" spans="1:152" x14ac:dyDescent="0.25">
      <c r="A49">
        <v>9814726238</v>
      </c>
      <c r="B49" t="s">
        <v>141</v>
      </c>
      <c r="C49" t="s">
        <v>284</v>
      </c>
      <c r="D49" t="s">
        <v>143</v>
      </c>
      <c r="E49" t="s">
        <v>144</v>
      </c>
      <c r="F49" t="s">
        <v>145</v>
      </c>
      <c r="G49">
        <v>34989</v>
      </c>
      <c r="H49" t="s">
        <v>145</v>
      </c>
      <c r="I49">
        <v>979077</v>
      </c>
      <c r="J49">
        <v>2618078229</v>
      </c>
      <c r="K49">
        <v>6429382</v>
      </c>
      <c r="L49">
        <v>2692440</v>
      </c>
      <c r="M49" t="s">
        <v>146</v>
      </c>
      <c r="N49">
        <v>9814726238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44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285</v>
      </c>
      <c r="AG49">
        <v>566</v>
      </c>
      <c r="AH49">
        <v>124238</v>
      </c>
      <c r="AI49" t="s">
        <v>158</v>
      </c>
      <c r="AJ49">
        <v>566</v>
      </c>
      <c r="AK49">
        <v>9814726238</v>
      </c>
      <c r="AL49">
        <v>9814726238</v>
      </c>
      <c r="AM49" t="s">
        <v>159</v>
      </c>
      <c r="AN49" t="s">
        <v>227</v>
      </c>
      <c r="AO49" t="s">
        <v>228</v>
      </c>
      <c r="AP49" t="s">
        <v>146</v>
      </c>
      <c r="AQ49" t="s">
        <v>162</v>
      </c>
      <c r="AR49">
        <v>9107.5</v>
      </c>
      <c r="AS49">
        <v>9000</v>
      </c>
      <c r="AT49" s="5">
        <f t="shared" si="0"/>
        <v>3000</v>
      </c>
      <c r="AU49" s="5">
        <v>350</v>
      </c>
      <c r="AV49" s="5">
        <f t="shared" si="1"/>
        <v>2650</v>
      </c>
      <c r="AW49" s="6">
        <f t="shared" si="2"/>
        <v>466.40000000000003</v>
      </c>
      <c r="AX49" s="7">
        <f t="shared" si="3"/>
        <v>2120</v>
      </c>
      <c r="AY49" s="8">
        <f t="shared" si="4"/>
        <v>63.6</v>
      </c>
      <c r="AZ49" s="5">
        <v>250</v>
      </c>
      <c r="BA49" s="9">
        <f t="shared" si="5"/>
        <v>81.25</v>
      </c>
      <c r="BB49" s="9">
        <v>1000</v>
      </c>
      <c r="BC49" s="10">
        <v>5000</v>
      </c>
      <c r="BD49" s="5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164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158</v>
      </c>
      <c r="CK49">
        <v>10</v>
      </c>
      <c r="CL49">
        <v>0</v>
      </c>
      <c r="CM49">
        <v>0</v>
      </c>
      <c r="CN49">
        <v>9107.5</v>
      </c>
      <c r="CO49" t="s">
        <v>150</v>
      </c>
      <c r="CP49">
        <v>0</v>
      </c>
      <c r="CQ49">
        <v>0</v>
      </c>
      <c r="CR49">
        <v>0</v>
      </c>
      <c r="CS49" t="s">
        <v>165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166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286</v>
      </c>
      <c r="EC49" t="s">
        <v>286</v>
      </c>
      <c r="ED49" t="s">
        <v>285</v>
      </c>
      <c r="EE49" t="s">
        <v>287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9107.5</v>
      </c>
      <c r="EQ49">
        <v>0</v>
      </c>
      <c r="ER49">
        <v>0</v>
      </c>
      <c r="ES49" t="s">
        <v>146</v>
      </c>
      <c r="ET49" t="s">
        <v>169</v>
      </c>
      <c r="EU49" t="s">
        <v>146</v>
      </c>
      <c r="EV49">
        <v>0</v>
      </c>
    </row>
    <row r="50" spans="1:152" x14ac:dyDescent="0.25">
      <c r="A50">
        <v>9814857991</v>
      </c>
      <c r="B50" t="s">
        <v>141</v>
      </c>
      <c r="C50" t="s">
        <v>295</v>
      </c>
      <c r="D50" t="s">
        <v>143</v>
      </c>
      <c r="E50" t="s">
        <v>144</v>
      </c>
      <c r="F50" t="s">
        <v>145</v>
      </c>
      <c r="G50">
        <v>34989</v>
      </c>
      <c r="H50" t="s">
        <v>145</v>
      </c>
      <c r="I50">
        <v>233263</v>
      </c>
      <c r="J50">
        <v>2618078677</v>
      </c>
      <c r="K50">
        <v>6429382</v>
      </c>
      <c r="L50">
        <v>2692440</v>
      </c>
      <c r="M50" t="s">
        <v>146</v>
      </c>
      <c r="N50">
        <v>9814857991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296</v>
      </c>
      <c r="AG50">
        <v>566</v>
      </c>
      <c r="AH50">
        <v>218257</v>
      </c>
      <c r="AI50" t="s">
        <v>153</v>
      </c>
      <c r="AJ50">
        <v>566</v>
      </c>
      <c r="AK50">
        <v>20812357991</v>
      </c>
      <c r="AL50">
        <v>9814857991</v>
      </c>
      <c r="AM50" t="s">
        <v>159</v>
      </c>
      <c r="AN50" t="s">
        <v>246</v>
      </c>
      <c r="AO50" t="s">
        <v>247</v>
      </c>
      <c r="AP50" t="s">
        <v>146</v>
      </c>
      <c r="AQ50" t="s">
        <v>248</v>
      </c>
      <c r="AR50">
        <v>9107.5</v>
      </c>
      <c r="AS50">
        <v>9000</v>
      </c>
      <c r="AT50" s="5">
        <f t="shared" si="0"/>
        <v>3000</v>
      </c>
      <c r="AU50" s="5">
        <v>350</v>
      </c>
      <c r="AV50" s="5">
        <f t="shared" si="1"/>
        <v>2650</v>
      </c>
      <c r="AW50" s="6">
        <f t="shared" si="2"/>
        <v>466.40000000000003</v>
      </c>
      <c r="AX50" s="7">
        <f t="shared" si="3"/>
        <v>2120</v>
      </c>
      <c r="AY50" s="8">
        <f t="shared" si="4"/>
        <v>63.6</v>
      </c>
      <c r="AZ50" s="5">
        <v>250</v>
      </c>
      <c r="BA50" s="9">
        <f t="shared" si="5"/>
        <v>81.25</v>
      </c>
      <c r="BB50" s="9">
        <v>1000</v>
      </c>
      <c r="BC50" s="10">
        <v>5000</v>
      </c>
      <c r="BD50" s="5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164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153</v>
      </c>
      <c r="CK50">
        <v>10</v>
      </c>
      <c r="CL50">
        <v>0</v>
      </c>
      <c r="CM50">
        <v>0</v>
      </c>
      <c r="CN50">
        <v>9107.5</v>
      </c>
      <c r="CO50" t="s">
        <v>150</v>
      </c>
      <c r="CP50">
        <v>0</v>
      </c>
      <c r="CQ50">
        <v>0</v>
      </c>
      <c r="CR50">
        <v>0</v>
      </c>
      <c r="CS50" t="s">
        <v>165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166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3.0040566E+19</v>
      </c>
      <c r="EB50" t="s">
        <v>297</v>
      </c>
      <c r="EC50" t="s">
        <v>297</v>
      </c>
      <c r="ED50" t="s">
        <v>296</v>
      </c>
      <c r="EE50" t="s">
        <v>298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9107.5</v>
      </c>
      <c r="EQ50">
        <v>0</v>
      </c>
      <c r="ER50">
        <v>0</v>
      </c>
      <c r="ES50" t="s">
        <v>146</v>
      </c>
      <c r="ET50" t="s">
        <v>169</v>
      </c>
      <c r="EU50" t="s">
        <v>146</v>
      </c>
      <c r="EV50">
        <v>0</v>
      </c>
    </row>
    <row r="51" spans="1:152" x14ac:dyDescent="0.25">
      <c r="A51">
        <v>9814166951</v>
      </c>
      <c r="B51" t="s">
        <v>141</v>
      </c>
      <c r="C51" t="s">
        <v>315</v>
      </c>
      <c r="D51" t="s">
        <v>143</v>
      </c>
      <c r="E51" t="s">
        <v>144</v>
      </c>
      <c r="F51" t="s">
        <v>145</v>
      </c>
      <c r="G51">
        <v>34988</v>
      </c>
      <c r="H51" t="s">
        <v>145</v>
      </c>
      <c r="I51">
        <v>522684</v>
      </c>
      <c r="J51">
        <v>2617850220</v>
      </c>
      <c r="K51">
        <v>9746876</v>
      </c>
      <c r="L51">
        <v>2692440</v>
      </c>
      <c r="M51" t="s">
        <v>146</v>
      </c>
      <c r="N51">
        <v>9814166951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316</v>
      </c>
      <c r="AG51">
        <v>566</v>
      </c>
      <c r="AH51">
        <v>699301</v>
      </c>
      <c r="AI51" t="s">
        <v>158</v>
      </c>
      <c r="AJ51">
        <v>566</v>
      </c>
      <c r="AK51">
        <v>9814166951</v>
      </c>
      <c r="AL51">
        <v>9814166951</v>
      </c>
      <c r="AM51" t="s">
        <v>159</v>
      </c>
      <c r="AN51" t="s">
        <v>182</v>
      </c>
      <c r="AO51" t="s">
        <v>183</v>
      </c>
      <c r="AP51" t="s">
        <v>146</v>
      </c>
      <c r="AQ51" t="s">
        <v>162</v>
      </c>
      <c r="AR51">
        <v>9107.5</v>
      </c>
      <c r="AS51">
        <v>9000</v>
      </c>
      <c r="AT51" s="5">
        <f t="shared" si="0"/>
        <v>3000</v>
      </c>
      <c r="AU51" s="5">
        <v>350</v>
      </c>
      <c r="AV51" s="5">
        <f t="shared" si="1"/>
        <v>2650</v>
      </c>
      <c r="AW51" s="6">
        <f t="shared" si="2"/>
        <v>466.40000000000003</v>
      </c>
      <c r="AX51" s="7">
        <f t="shared" si="3"/>
        <v>2120</v>
      </c>
      <c r="AY51" s="8">
        <f t="shared" si="4"/>
        <v>63.6</v>
      </c>
      <c r="AZ51" s="5">
        <v>250</v>
      </c>
      <c r="BA51" s="9">
        <f t="shared" si="5"/>
        <v>81.25</v>
      </c>
      <c r="BB51" s="9">
        <v>1000</v>
      </c>
      <c r="BC51" s="10">
        <v>5000</v>
      </c>
      <c r="BD51" s="5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164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158</v>
      </c>
      <c r="CK51">
        <v>10</v>
      </c>
      <c r="CL51">
        <v>0</v>
      </c>
      <c r="CM51">
        <v>0</v>
      </c>
      <c r="CN51">
        <v>9107.5</v>
      </c>
      <c r="CO51" t="s">
        <v>150</v>
      </c>
      <c r="CP51">
        <v>0</v>
      </c>
      <c r="CQ51">
        <v>0</v>
      </c>
      <c r="CR51">
        <v>0</v>
      </c>
      <c r="CS51" t="s">
        <v>165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166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317</v>
      </c>
      <c r="EC51" t="s">
        <v>317</v>
      </c>
      <c r="ED51" t="s">
        <v>316</v>
      </c>
      <c r="EE51" t="s">
        <v>318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9107.5</v>
      </c>
      <c r="EQ51">
        <v>0</v>
      </c>
      <c r="ER51">
        <v>0</v>
      </c>
      <c r="ES51" t="s">
        <v>146</v>
      </c>
      <c r="ET51" t="s">
        <v>169</v>
      </c>
      <c r="EU51" t="s">
        <v>146</v>
      </c>
      <c r="EV51">
        <v>0</v>
      </c>
    </row>
    <row r="52" spans="1:152" x14ac:dyDescent="0.25">
      <c r="A52">
        <v>9813994958</v>
      </c>
      <c r="B52" t="s">
        <v>141</v>
      </c>
      <c r="C52" t="s">
        <v>319</v>
      </c>
      <c r="D52" t="s">
        <v>143</v>
      </c>
      <c r="E52" t="s">
        <v>144</v>
      </c>
      <c r="F52" t="s">
        <v>145</v>
      </c>
      <c r="G52">
        <v>34988</v>
      </c>
      <c r="H52" t="s">
        <v>145</v>
      </c>
      <c r="I52">
        <v>557424</v>
      </c>
      <c r="J52">
        <v>2617849405</v>
      </c>
      <c r="K52">
        <v>9746876</v>
      </c>
      <c r="L52">
        <v>2692440</v>
      </c>
      <c r="M52" t="s">
        <v>146</v>
      </c>
      <c r="N52">
        <v>9813994958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150</v>
      </c>
      <c r="U52" t="s">
        <v>151</v>
      </c>
      <c r="V52">
        <v>4814</v>
      </c>
      <c r="W52" t="s">
        <v>152</v>
      </c>
      <c r="X52" t="s">
        <v>151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155</v>
      </c>
      <c r="AE52" t="s">
        <v>156</v>
      </c>
      <c r="AF52" t="s">
        <v>320</v>
      </c>
      <c r="AG52">
        <v>566</v>
      </c>
      <c r="AH52">
        <v>572635</v>
      </c>
      <c r="AI52" t="s">
        <v>158</v>
      </c>
      <c r="AJ52">
        <v>566</v>
      </c>
      <c r="AK52">
        <v>9813994958</v>
      </c>
      <c r="AL52">
        <v>9813994958</v>
      </c>
      <c r="AM52" t="s">
        <v>159</v>
      </c>
      <c r="AN52" t="s">
        <v>182</v>
      </c>
      <c r="AO52" t="s">
        <v>183</v>
      </c>
      <c r="AP52" t="s">
        <v>146</v>
      </c>
      <c r="AQ52" t="s">
        <v>162</v>
      </c>
      <c r="AR52">
        <v>9107.5</v>
      </c>
      <c r="AS52">
        <v>9000</v>
      </c>
      <c r="AT52" s="5">
        <f t="shared" si="0"/>
        <v>3000</v>
      </c>
      <c r="AU52" s="5">
        <v>350</v>
      </c>
      <c r="AV52" s="5">
        <f t="shared" si="1"/>
        <v>2650</v>
      </c>
      <c r="AW52" s="6">
        <f t="shared" si="2"/>
        <v>466.40000000000003</v>
      </c>
      <c r="AX52" s="7">
        <f t="shared" si="3"/>
        <v>2120</v>
      </c>
      <c r="AY52" s="8">
        <f t="shared" si="4"/>
        <v>63.6</v>
      </c>
      <c r="AZ52" s="5">
        <v>250</v>
      </c>
      <c r="BA52" s="9">
        <f t="shared" si="5"/>
        <v>81.25</v>
      </c>
      <c r="BB52" s="9">
        <v>1000</v>
      </c>
      <c r="BC52" s="10">
        <v>5000</v>
      </c>
      <c r="BD52" s="5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163</v>
      </c>
      <c r="BW52">
        <v>0</v>
      </c>
      <c r="BX52">
        <v>0</v>
      </c>
      <c r="BY52" t="s">
        <v>164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158</v>
      </c>
      <c r="CK52">
        <v>10</v>
      </c>
      <c r="CL52">
        <v>0</v>
      </c>
      <c r="CM52">
        <v>0</v>
      </c>
      <c r="CN52">
        <v>9107.5</v>
      </c>
      <c r="CO52" t="s">
        <v>150</v>
      </c>
      <c r="CP52">
        <v>0</v>
      </c>
      <c r="CQ52">
        <v>0</v>
      </c>
      <c r="CR52">
        <v>0</v>
      </c>
      <c r="CS52" t="s">
        <v>165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166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321</v>
      </c>
      <c r="EC52" t="s">
        <v>321</v>
      </c>
      <c r="ED52" t="s">
        <v>320</v>
      </c>
      <c r="EE52" t="s">
        <v>322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9107.5</v>
      </c>
      <c r="EQ52">
        <v>0</v>
      </c>
      <c r="ER52">
        <v>0</v>
      </c>
      <c r="ES52" t="s">
        <v>146</v>
      </c>
      <c r="ET52" t="s">
        <v>169</v>
      </c>
      <c r="EU52" t="s">
        <v>146</v>
      </c>
      <c r="EV52">
        <v>0</v>
      </c>
    </row>
    <row r="53" spans="1:152" x14ac:dyDescent="0.25">
      <c r="A53">
        <v>9813746810</v>
      </c>
      <c r="B53" t="s">
        <v>141</v>
      </c>
      <c r="C53" t="s">
        <v>335</v>
      </c>
      <c r="D53" t="s">
        <v>143</v>
      </c>
      <c r="E53" t="s">
        <v>144</v>
      </c>
      <c r="F53" t="s">
        <v>145</v>
      </c>
      <c r="G53">
        <v>34987</v>
      </c>
      <c r="H53" t="s">
        <v>145</v>
      </c>
      <c r="I53">
        <v>950769</v>
      </c>
      <c r="J53">
        <v>2617769375</v>
      </c>
      <c r="K53">
        <v>9746876</v>
      </c>
      <c r="L53">
        <v>2692440</v>
      </c>
      <c r="M53" t="s">
        <v>146</v>
      </c>
      <c r="N53">
        <v>9813746810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151</v>
      </c>
      <c r="V53">
        <v>4814</v>
      </c>
      <c r="W53" t="s">
        <v>152</v>
      </c>
      <c r="X53" t="s">
        <v>151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155</v>
      </c>
      <c r="AE53" t="s">
        <v>156</v>
      </c>
      <c r="AF53" t="s">
        <v>336</v>
      </c>
      <c r="AG53">
        <v>566</v>
      </c>
      <c r="AH53">
        <v>381544</v>
      </c>
      <c r="AI53" t="s">
        <v>158</v>
      </c>
      <c r="AJ53">
        <v>566</v>
      </c>
      <c r="AK53">
        <v>9813746810</v>
      </c>
      <c r="AL53">
        <v>9813746810</v>
      </c>
      <c r="AM53" t="s">
        <v>159</v>
      </c>
      <c r="AN53" t="s">
        <v>270</v>
      </c>
      <c r="AO53" t="s">
        <v>271</v>
      </c>
      <c r="AP53" t="s">
        <v>146</v>
      </c>
      <c r="AQ53" t="s">
        <v>162</v>
      </c>
      <c r="AR53">
        <v>9107.5</v>
      </c>
      <c r="AS53">
        <v>9000</v>
      </c>
      <c r="AT53" s="5">
        <f t="shared" si="0"/>
        <v>3000</v>
      </c>
      <c r="AU53" s="5">
        <v>350</v>
      </c>
      <c r="AV53" s="5">
        <f t="shared" si="1"/>
        <v>2650</v>
      </c>
      <c r="AW53" s="6">
        <f t="shared" si="2"/>
        <v>466.40000000000003</v>
      </c>
      <c r="AX53" s="7">
        <f t="shared" si="3"/>
        <v>2120</v>
      </c>
      <c r="AY53" s="8">
        <f t="shared" si="4"/>
        <v>63.6</v>
      </c>
      <c r="AZ53" s="5">
        <v>250</v>
      </c>
      <c r="BA53" s="9">
        <f t="shared" si="5"/>
        <v>81.25</v>
      </c>
      <c r="BB53" s="9">
        <v>1000</v>
      </c>
      <c r="BC53" s="10">
        <v>5000</v>
      </c>
      <c r="BD53" s="5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163</v>
      </c>
      <c r="BW53">
        <v>0</v>
      </c>
      <c r="BX53">
        <v>0</v>
      </c>
      <c r="BY53" t="s">
        <v>164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158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165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166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337</v>
      </c>
      <c r="EC53" t="s">
        <v>337</v>
      </c>
      <c r="ED53" t="s">
        <v>336</v>
      </c>
      <c r="EE53" t="s">
        <v>338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169</v>
      </c>
      <c r="EU53" t="s">
        <v>146</v>
      </c>
      <c r="EV53">
        <v>0</v>
      </c>
    </row>
    <row r="54" spans="1:152" x14ac:dyDescent="0.25">
      <c r="A54">
        <v>9815754699</v>
      </c>
      <c r="B54" t="s">
        <v>141</v>
      </c>
      <c r="C54" t="s">
        <v>369</v>
      </c>
      <c r="D54" t="s">
        <v>143</v>
      </c>
      <c r="E54" t="s">
        <v>144</v>
      </c>
      <c r="F54" t="s">
        <v>145</v>
      </c>
      <c r="G54">
        <v>34989</v>
      </c>
      <c r="H54" t="s">
        <v>145</v>
      </c>
      <c r="I54">
        <v>996452</v>
      </c>
      <c r="J54">
        <v>2618226185</v>
      </c>
      <c r="K54">
        <v>6429382</v>
      </c>
      <c r="L54">
        <v>2692440</v>
      </c>
      <c r="M54" t="s">
        <v>146</v>
      </c>
      <c r="N54">
        <v>9815754699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151</v>
      </c>
      <c r="V54">
        <v>4814</v>
      </c>
      <c r="W54" t="s">
        <v>152</v>
      </c>
      <c r="X54" t="s">
        <v>151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155</v>
      </c>
      <c r="AE54" t="s">
        <v>156</v>
      </c>
      <c r="AF54" t="s">
        <v>370</v>
      </c>
      <c r="AG54">
        <v>566</v>
      </c>
      <c r="AH54">
        <v>907866</v>
      </c>
      <c r="AI54" t="s">
        <v>158</v>
      </c>
      <c r="AJ54">
        <v>566</v>
      </c>
      <c r="AK54">
        <v>9815754699</v>
      </c>
      <c r="AL54">
        <v>9815754699</v>
      </c>
      <c r="AM54" t="s">
        <v>159</v>
      </c>
      <c r="AN54" t="s">
        <v>221</v>
      </c>
      <c r="AO54" t="s">
        <v>222</v>
      </c>
      <c r="AP54" t="s">
        <v>146</v>
      </c>
      <c r="AQ54" t="s">
        <v>162</v>
      </c>
      <c r="AR54">
        <v>9107.5</v>
      </c>
      <c r="AS54">
        <v>9000</v>
      </c>
      <c r="AT54" s="5">
        <f t="shared" si="0"/>
        <v>3000</v>
      </c>
      <c r="AU54" s="5">
        <v>350</v>
      </c>
      <c r="AV54" s="5">
        <f t="shared" si="1"/>
        <v>2650</v>
      </c>
      <c r="AW54" s="6">
        <f t="shared" si="2"/>
        <v>466.40000000000003</v>
      </c>
      <c r="AX54" s="7">
        <f t="shared" si="3"/>
        <v>2120</v>
      </c>
      <c r="AY54" s="8">
        <f t="shared" si="4"/>
        <v>63.6</v>
      </c>
      <c r="AZ54" s="5">
        <v>250</v>
      </c>
      <c r="BA54" s="9">
        <f t="shared" si="5"/>
        <v>81.25</v>
      </c>
      <c r="BB54" s="9">
        <v>1000</v>
      </c>
      <c r="BC54" s="10">
        <v>5000</v>
      </c>
      <c r="BD54" s="5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163</v>
      </c>
      <c r="BW54">
        <v>0</v>
      </c>
      <c r="BX54">
        <v>0</v>
      </c>
      <c r="BY54" t="s">
        <v>164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158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165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166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371</v>
      </c>
      <c r="EC54" t="s">
        <v>371</v>
      </c>
      <c r="ED54" t="s">
        <v>370</v>
      </c>
      <c r="EE54" t="s">
        <v>372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169</v>
      </c>
      <c r="EU54" t="s">
        <v>146</v>
      </c>
      <c r="EV54">
        <v>0</v>
      </c>
    </row>
    <row r="55" spans="1:152" x14ac:dyDescent="0.25">
      <c r="A55">
        <v>9814261949</v>
      </c>
      <c r="B55" t="s">
        <v>141</v>
      </c>
      <c r="C55" t="s">
        <v>373</v>
      </c>
      <c r="D55" t="s">
        <v>143</v>
      </c>
      <c r="E55" t="s">
        <v>144</v>
      </c>
      <c r="F55" t="s">
        <v>145</v>
      </c>
      <c r="G55">
        <v>34988</v>
      </c>
      <c r="H55" t="s">
        <v>145</v>
      </c>
      <c r="I55">
        <v>14606</v>
      </c>
      <c r="J55">
        <v>2617850626</v>
      </c>
      <c r="K55">
        <v>9261439</v>
      </c>
      <c r="L55">
        <v>2692440</v>
      </c>
      <c r="M55" t="s">
        <v>146</v>
      </c>
      <c r="N55">
        <v>9814261949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151</v>
      </c>
      <c r="V55">
        <v>4814</v>
      </c>
      <c r="W55" t="s">
        <v>152</v>
      </c>
      <c r="X55" t="s">
        <v>151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155</v>
      </c>
      <c r="AE55" t="s">
        <v>156</v>
      </c>
      <c r="AF55" t="s">
        <v>374</v>
      </c>
      <c r="AG55">
        <v>566</v>
      </c>
      <c r="AH55">
        <v>769131</v>
      </c>
      <c r="AI55" t="s">
        <v>158</v>
      </c>
      <c r="AJ55">
        <v>566</v>
      </c>
      <c r="AK55">
        <v>9814261949</v>
      </c>
      <c r="AL55">
        <v>9814261949</v>
      </c>
      <c r="AM55" t="s">
        <v>159</v>
      </c>
      <c r="AN55" t="s">
        <v>182</v>
      </c>
      <c r="AO55" t="s">
        <v>183</v>
      </c>
      <c r="AP55" t="s">
        <v>146</v>
      </c>
      <c r="AQ55" t="s">
        <v>162</v>
      </c>
      <c r="AR55">
        <v>9107.5</v>
      </c>
      <c r="AS55">
        <v>9000</v>
      </c>
      <c r="AT55" s="5">
        <f t="shared" si="0"/>
        <v>3000</v>
      </c>
      <c r="AU55" s="5">
        <v>350</v>
      </c>
      <c r="AV55" s="5">
        <f t="shared" si="1"/>
        <v>2650</v>
      </c>
      <c r="AW55" s="6">
        <f t="shared" si="2"/>
        <v>466.40000000000003</v>
      </c>
      <c r="AX55" s="7">
        <f t="shared" si="3"/>
        <v>2120</v>
      </c>
      <c r="AY55" s="8">
        <f t="shared" si="4"/>
        <v>63.6</v>
      </c>
      <c r="AZ55" s="5">
        <v>250</v>
      </c>
      <c r="BA55" s="9">
        <f t="shared" si="5"/>
        <v>81.25</v>
      </c>
      <c r="BB55" s="9">
        <v>1000</v>
      </c>
      <c r="BC55" s="10">
        <v>5000</v>
      </c>
      <c r="BD55" s="5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163</v>
      </c>
      <c r="BW55">
        <v>0</v>
      </c>
      <c r="BX55">
        <v>0</v>
      </c>
      <c r="BY55" t="s">
        <v>164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158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165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166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375</v>
      </c>
      <c r="EC55" t="s">
        <v>375</v>
      </c>
      <c r="ED55" t="s">
        <v>374</v>
      </c>
      <c r="EE55" t="s">
        <v>376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169</v>
      </c>
      <c r="EU55" t="s">
        <v>146</v>
      </c>
      <c r="EV55">
        <v>0</v>
      </c>
    </row>
    <row r="56" spans="1:152" x14ac:dyDescent="0.25">
      <c r="A56">
        <v>9812735138</v>
      </c>
      <c r="B56" t="s">
        <v>141</v>
      </c>
      <c r="C56" t="s">
        <v>384</v>
      </c>
      <c r="D56" t="s">
        <v>143</v>
      </c>
      <c r="E56" t="s">
        <v>144</v>
      </c>
      <c r="F56" t="s">
        <v>145</v>
      </c>
      <c r="G56">
        <v>34985</v>
      </c>
      <c r="H56" t="s">
        <v>145</v>
      </c>
      <c r="I56">
        <v>425148</v>
      </c>
      <c r="J56">
        <v>2617688311</v>
      </c>
      <c r="K56">
        <v>2307236</v>
      </c>
      <c r="L56">
        <v>2692440</v>
      </c>
      <c r="M56" t="s">
        <v>146</v>
      </c>
      <c r="N56">
        <v>9812735138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151</v>
      </c>
      <c r="V56">
        <v>4814</v>
      </c>
      <c r="W56" t="s">
        <v>152</v>
      </c>
      <c r="X56" t="s">
        <v>151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155</v>
      </c>
      <c r="AE56" t="s">
        <v>156</v>
      </c>
      <c r="AF56" t="s">
        <v>385</v>
      </c>
      <c r="AG56">
        <v>566</v>
      </c>
      <c r="AH56">
        <v>581435</v>
      </c>
      <c r="AI56" t="s">
        <v>158</v>
      </c>
      <c r="AJ56">
        <v>566</v>
      </c>
      <c r="AK56">
        <v>9812735138</v>
      </c>
      <c r="AL56">
        <v>9812735138</v>
      </c>
      <c r="AM56" t="s">
        <v>159</v>
      </c>
      <c r="AN56" t="s">
        <v>386</v>
      </c>
      <c r="AO56" t="s">
        <v>387</v>
      </c>
      <c r="AP56" t="s">
        <v>146</v>
      </c>
      <c r="AQ56" t="s">
        <v>162</v>
      </c>
      <c r="AR56">
        <v>9107.5</v>
      </c>
      <c r="AS56">
        <v>9000</v>
      </c>
      <c r="AT56" s="5">
        <f t="shared" si="0"/>
        <v>3000</v>
      </c>
      <c r="AU56" s="5">
        <v>350</v>
      </c>
      <c r="AV56" s="5">
        <f t="shared" si="1"/>
        <v>2650</v>
      </c>
      <c r="AW56" s="6">
        <f t="shared" si="2"/>
        <v>466.40000000000003</v>
      </c>
      <c r="AX56" s="7">
        <f t="shared" si="3"/>
        <v>2120</v>
      </c>
      <c r="AY56" s="8">
        <f t="shared" si="4"/>
        <v>63.6</v>
      </c>
      <c r="AZ56" s="5">
        <v>250</v>
      </c>
      <c r="BA56" s="9">
        <f t="shared" si="5"/>
        <v>81.25</v>
      </c>
      <c r="BB56" s="9">
        <v>1000</v>
      </c>
      <c r="BC56" s="10">
        <v>5000</v>
      </c>
      <c r="BD56" s="5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163</v>
      </c>
      <c r="BW56">
        <v>0</v>
      </c>
      <c r="BX56">
        <v>0</v>
      </c>
      <c r="BY56" t="s">
        <v>164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158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165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166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388</v>
      </c>
      <c r="EC56" t="s">
        <v>388</v>
      </c>
      <c r="ED56" t="s">
        <v>385</v>
      </c>
      <c r="EE56" t="s">
        <v>389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169</v>
      </c>
      <c r="EU56" t="s">
        <v>146</v>
      </c>
      <c r="EV56">
        <v>0</v>
      </c>
    </row>
    <row r="57" spans="1:152" x14ac:dyDescent="0.25">
      <c r="A57">
        <v>9813906727</v>
      </c>
      <c r="B57" t="s">
        <v>141</v>
      </c>
      <c r="C57" t="s">
        <v>390</v>
      </c>
      <c r="D57" t="s">
        <v>143</v>
      </c>
      <c r="E57" t="s">
        <v>144</v>
      </c>
      <c r="F57" t="s">
        <v>145</v>
      </c>
      <c r="G57">
        <v>34988</v>
      </c>
      <c r="H57" t="s">
        <v>145</v>
      </c>
      <c r="I57">
        <v>337034</v>
      </c>
      <c r="J57">
        <v>2617848929</v>
      </c>
      <c r="K57">
        <v>9746876</v>
      </c>
      <c r="L57">
        <v>2692440</v>
      </c>
      <c r="M57" t="s">
        <v>146</v>
      </c>
      <c r="N57">
        <v>9813906727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155</v>
      </c>
      <c r="AE57" t="s">
        <v>156</v>
      </c>
      <c r="AF57" t="s">
        <v>391</v>
      </c>
      <c r="AG57">
        <v>566</v>
      </c>
      <c r="AH57">
        <v>506327</v>
      </c>
      <c r="AI57" t="s">
        <v>158</v>
      </c>
      <c r="AJ57">
        <v>566</v>
      </c>
      <c r="AK57">
        <v>9813906727</v>
      </c>
      <c r="AL57">
        <v>9813906727</v>
      </c>
      <c r="AM57" t="s">
        <v>159</v>
      </c>
      <c r="AN57" t="s">
        <v>392</v>
      </c>
      <c r="AO57" t="s">
        <v>393</v>
      </c>
      <c r="AP57" t="s">
        <v>146</v>
      </c>
      <c r="AQ57" t="s">
        <v>162</v>
      </c>
      <c r="AR57">
        <v>9107.5</v>
      </c>
      <c r="AS57">
        <v>9000</v>
      </c>
      <c r="AT57" s="5">
        <f t="shared" si="0"/>
        <v>3000</v>
      </c>
      <c r="AU57" s="5">
        <v>350</v>
      </c>
      <c r="AV57" s="5">
        <f t="shared" si="1"/>
        <v>2650</v>
      </c>
      <c r="AW57" s="6">
        <f t="shared" si="2"/>
        <v>466.40000000000003</v>
      </c>
      <c r="AX57" s="7">
        <f t="shared" si="3"/>
        <v>2120</v>
      </c>
      <c r="AY57" s="8">
        <f t="shared" si="4"/>
        <v>63.6</v>
      </c>
      <c r="AZ57" s="5">
        <v>250</v>
      </c>
      <c r="BA57" s="9">
        <f t="shared" si="5"/>
        <v>81.25</v>
      </c>
      <c r="BB57" s="9">
        <v>1000</v>
      </c>
      <c r="BC57" s="10">
        <v>5000</v>
      </c>
      <c r="BD57" s="5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163</v>
      </c>
      <c r="BW57">
        <v>0</v>
      </c>
      <c r="BX57">
        <v>0</v>
      </c>
      <c r="BY57" t="s">
        <v>164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158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165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166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394</v>
      </c>
      <c r="EC57" t="s">
        <v>394</v>
      </c>
      <c r="ED57" t="s">
        <v>391</v>
      </c>
      <c r="EE57" t="s">
        <v>395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169</v>
      </c>
      <c r="EU57" t="s">
        <v>146</v>
      </c>
      <c r="EV57">
        <v>0</v>
      </c>
    </row>
    <row r="58" spans="1:152" x14ac:dyDescent="0.25">
      <c r="A58">
        <v>9814011017</v>
      </c>
      <c r="B58" t="s">
        <v>141</v>
      </c>
      <c r="C58" t="s">
        <v>396</v>
      </c>
      <c r="D58" t="s">
        <v>143</v>
      </c>
      <c r="E58" t="s">
        <v>144</v>
      </c>
      <c r="F58" t="s">
        <v>145</v>
      </c>
      <c r="G58">
        <v>34988</v>
      </c>
      <c r="H58" t="s">
        <v>145</v>
      </c>
      <c r="I58">
        <v>271931</v>
      </c>
      <c r="J58">
        <v>2617849479</v>
      </c>
      <c r="K58">
        <v>9746876</v>
      </c>
      <c r="L58">
        <v>2692440</v>
      </c>
      <c r="M58" t="s">
        <v>146</v>
      </c>
      <c r="N58">
        <v>9814011017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155</v>
      </c>
      <c r="AE58" t="s">
        <v>156</v>
      </c>
      <c r="AF58" t="s">
        <v>397</v>
      </c>
      <c r="AG58">
        <v>566</v>
      </c>
      <c r="AH58">
        <v>584350</v>
      </c>
      <c r="AI58" t="s">
        <v>158</v>
      </c>
      <c r="AJ58">
        <v>566</v>
      </c>
      <c r="AK58">
        <v>9814011017</v>
      </c>
      <c r="AL58">
        <v>9814011017</v>
      </c>
      <c r="AM58" t="s">
        <v>159</v>
      </c>
      <c r="AN58" t="s">
        <v>182</v>
      </c>
      <c r="AO58" t="s">
        <v>183</v>
      </c>
      <c r="AP58" t="s">
        <v>146</v>
      </c>
      <c r="AQ58" t="s">
        <v>162</v>
      </c>
      <c r="AR58">
        <v>9107.5</v>
      </c>
      <c r="AS58">
        <v>9000</v>
      </c>
      <c r="AT58" s="5">
        <f t="shared" si="0"/>
        <v>3000</v>
      </c>
      <c r="AU58" s="5">
        <v>350</v>
      </c>
      <c r="AV58" s="5">
        <f t="shared" si="1"/>
        <v>2650</v>
      </c>
      <c r="AW58" s="6">
        <f t="shared" si="2"/>
        <v>466.40000000000003</v>
      </c>
      <c r="AX58" s="7">
        <f t="shared" si="3"/>
        <v>2120</v>
      </c>
      <c r="AY58" s="8">
        <f t="shared" si="4"/>
        <v>63.6</v>
      </c>
      <c r="AZ58" s="5">
        <v>250</v>
      </c>
      <c r="BA58" s="9">
        <f t="shared" si="5"/>
        <v>81.25</v>
      </c>
      <c r="BB58" s="9">
        <v>1000</v>
      </c>
      <c r="BC58" s="10">
        <v>5000</v>
      </c>
      <c r="BD58" s="5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163</v>
      </c>
      <c r="BW58">
        <v>0</v>
      </c>
      <c r="BX58">
        <v>0</v>
      </c>
      <c r="BY58" t="s">
        <v>164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158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165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166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398</v>
      </c>
      <c r="EC58" t="s">
        <v>398</v>
      </c>
      <c r="ED58" t="s">
        <v>397</v>
      </c>
      <c r="EE58" t="s">
        <v>399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169</v>
      </c>
      <c r="EU58" t="s">
        <v>146</v>
      </c>
      <c r="EV58">
        <v>0</v>
      </c>
    </row>
    <row r="59" spans="1:152" x14ac:dyDescent="0.25">
      <c r="A59">
        <v>9813786527</v>
      </c>
      <c r="B59" t="s">
        <v>141</v>
      </c>
      <c r="C59" t="s">
        <v>404</v>
      </c>
      <c r="D59" t="s">
        <v>143</v>
      </c>
      <c r="E59" t="s">
        <v>144</v>
      </c>
      <c r="F59" t="s">
        <v>145</v>
      </c>
      <c r="G59">
        <v>34987</v>
      </c>
      <c r="H59" t="s">
        <v>145</v>
      </c>
      <c r="I59">
        <v>742081</v>
      </c>
      <c r="J59">
        <v>2617769437</v>
      </c>
      <c r="K59">
        <v>9746876</v>
      </c>
      <c r="L59">
        <v>2692440</v>
      </c>
      <c r="M59" t="s">
        <v>146</v>
      </c>
      <c r="N59">
        <v>9813786527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155</v>
      </c>
      <c r="AE59" t="s">
        <v>156</v>
      </c>
      <c r="AF59" t="s">
        <v>405</v>
      </c>
      <c r="AG59">
        <v>566</v>
      </c>
      <c r="AH59">
        <v>411771</v>
      </c>
      <c r="AI59" t="s">
        <v>158</v>
      </c>
      <c r="AJ59">
        <v>566</v>
      </c>
      <c r="AK59">
        <v>9813786527</v>
      </c>
      <c r="AL59">
        <v>9813786527</v>
      </c>
      <c r="AM59" t="s">
        <v>159</v>
      </c>
      <c r="AN59" t="s">
        <v>392</v>
      </c>
      <c r="AO59" t="s">
        <v>393</v>
      </c>
      <c r="AP59" t="s">
        <v>146</v>
      </c>
      <c r="AQ59" t="s">
        <v>162</v>
      </c>
      <c r="AR59">
        <v>9107.5</v>
      </c>
      <c r="AS59">
        <v>9000</v>
      </c>
      <c r="AT59" s="5">
        <f t="shared" si="0"/>
        <v>3000</v>
      </c>
      <c r="AU59" s="5">
        <v>350</v>
      </c>
      <c r="AV59" s="5">
        <f t="shared" si="1"/>
        <v>2650</v>
      </c>
      <c r="AW59" s="6">
        <f t="shared" si="2"/>
        <v>466.40000000000003</v>
      </c>
      <c r="AX59" s="7">
        <f t="shared" si="3"/>
        <v>2120</v>
      </c>
      <c r="AY59" s="8">
        <f t="shared" si="4"/>
        <v>63.6</v>
      </c>
      <c r="AZ59" s="5">
        <v>250</v>
      </c>
      <c r="BA59" s="9">
        <f t="shared" si="5"/>
        <v>81.25</v>
      </c>
      <c r="BB59" s="9">
        <v>1000</v>
      </c>
      <c r="BC59" s="10">
        <v>5000</v>
      </c>
      <c r="BD59" s="5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163</v>
      </c>
      <c r="BW59">
        <v>0</v>
      </c>
      <c r="BX59">
        <v>0</v>
      </c>
      <c r="BY59" t="s">
        <v>164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158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165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166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406</v>
      </c>
      <c r="EC59" t="s">
        <v>406</v>
      </c>
      <c r="ED59" t="s">
        <v>405</v>
      </c>
      <c r="EE59" t="s">
        <v>407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169</v>
      </c>
      <c r="EU59" t="s">
        <v>146</v>
      </c>
      <c r="EV59">
        <v>0</v>
      </c>
    </row>
    <row r="60" spans="1:152" x14ac:dyDescent="0.25">
      <c r="A60">
        <v>9815689074</v>
      </c>
      <c r="B60" t="s">
        <v>141</v>
      </c>
      <c r="C60" t="s">
        <v>462</v>
      </c>
      <c r="D60" t="s">
        <v>143</v>
      </c>
      <c r="E60" t="s">
        <v>144</v>
      </c>
      <c r="F60" t="s">
        <v>145</v>
      </c>
      <c r="G60">
        <v>34989</v>
      </c>
      <c r="H60" t="s">
        <v>145</v>
      </c>
      <c r="I60">
        <v>786728</v>
      </c>
      <c r="J60">
        <v>2618161023</v>
      </c>
      <c r="K60">
        <v>6429382</v>
      </c>
      <c r="L60">
        <v>2692440</v>
      </c>
      <c r="M60" t="s">
        <v>146</v>
      </c>
      <c r="N60">
        <v>9815689074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463</v>
      </c>
      <c r="AG60">
        <v>566</v>
      </c>
      <c r="AH60">
        <v>850951</v>
      </c>
      <c r="AI60" t="s">
        <v>158</v>
      </c>
      <c r="AJ60">
        <v>566</v>
      </c>
      <c r="AK60">
        <v>9815689074</v>
      </c>
      <c r="AL60">
        <v>9815689074</v>
      </c>
      <c r="AM60" t="s">
        <v>159</v>
      </c>
      <c r="AN60" t="s">
        <v>386</v>
      </c>
      <c r="AO60" t="s">
        <v>387</v>
      </c>
      <c r="AP60" t="s">
        <v>146</v>
      </c>
      <c r="AQ60" t="s">
        <v>162</v>
      </c>
      <c r="AR60">
        <v>9107.5</v>
      </c>
      <c r="AS60">
        <v>9000</v>
      </c>
      <c r="AT60" s="5">
        <f t="shared" si="0"/>
        <v>3000</v>
      </c>
      <c r="AU60" s="5">
        <v>350</v>
      </c>
      <c r="AV60" s="5">
        <f t="shared" si="1"/>
        <v>2650</v>
      </c>
      <c r="AW60" s="6">
        <f t="shared" si="2"/>
        <v>466.40000000000003</v>
      </c>
      <c r="AX60" s="7">
        <f t="shared" si="3"/>
        <v>2120</v>
      </c>
      <c r="AY60" s="8">
        <f t="shared" si="4"/>
        <v>63.6</v>
      </c>
      <c r="AZ60" s="5">
        <v>250</v>
      </c>
      <c r="BA60" s="9">
        <f t="shared" si="5"/>
        <v>81.25</v>
      </c>
      <c r="BB60" s="9">
        <v>1000</v>
      </c>
      <c r="BC60" s="10">
        <v>5000</v>
      </c>
      <c r="BD60" s="5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164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158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165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166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464</v>
      </c>
      <c r="EC60" t="s">
        <v>464</v>
      </c>
      <c r="ED60" t="s">
        <v>463</v>
      </c>
      <c r="EE60" t="s">
        <v>465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169</v>
      </c>
      <c r="EU60" t="s">
        <v>146</v>
      </c>
      <c r="EV60">
        <v>0</v>
      </c>
    </row>
    <row r="61" spans="1:152" x14ac:dyDescent="0.25">
      <c r="A61">
        <v>9814108892</v>
      </c>
      <c r="B61" t="s">
        <v>141</v>
      </c>
      <c r="C61" t="s">
        <v>482</v>
      </c>
      <c r="D61" t="s">
        <v>143</v>
      </c>
      <c r="E61" t="s">
        <v>144</v>
      </c>
      <c r="F61" t="s">
        <v>145</v>
      </c>
      <c r="G61">
        <v>34988</v>
      </c>
      <c r="H61" t="s">
        <v>145</v>
      </c>
      <c r="I61">
        <v>300701</v>
      </c>
      <c r="J61">
        <v>2617849900</v>
      </c>
      <c r="K61">
        <v>9746876</v>
      </c>
      <c r="L61">
        <v>2692440</v>
      </c>
      <c r="M61" t="s">
        <v>146</v>
      </c>
      <c r="N61">
        <v>9814108892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483</v>
      </c>
      <c r="AG61">
        <v>566</v>
      </c>
      <c r="AH61">
        <v>656158</v>
      </c>
      <c r="AI61" t="s">
        <v>158</v>
      </c>
      <c r="AJ61">
        <v>566</v>
      </c>
      <c r="AK61">
        <v>9814108892</v>
      </c>
      <c r="AL61">
        <v>9814108892</v>
      </c>
      <c r="AM61" t="s">
        <v>159</v>
      </c>
      <c r="AN61" t="s">
        <v>182</v>
      </c>
      <c r="AO61" t="s">
        <v>183</v>
      </c>
      <c r="AP61" t="s">
        <v>146</v>
      </c>
      <c r="AQ61" t="s">
        <v>162</v>
      </c>
      <c r="AR61">
        <v>9107.5</v>
      </c>
      <c r="AS61">
        <v>9000</v>
      </c>
      <c r="AT61" s="5">
        <f t="shared" si="0"/>
        <v>3000</v>
      </c>
      <c r="AU61" s="5">
        <v>350</v>
      </c>
      <c r="AV61" s="5">
        <f t="shared" si="1"/>
        <v>2650</v>
      </c>
      <c r="AW61" s="6">
        <f t="shared" si="2"/>
        <v>466.40000000000003</v>
      </c>
      <c r="AX61" s="7">
        <f t="shared" si="3"/>
        <v>2120</v>
      </c>
      <c r="AY61" s="8">
        <f t="shared" si="4"/>
        <v>63.6</v>
      </c>
      <c r="AZ61" s="5">
        <v>250</v>
      </c>
      <c r="BA61" s="9">
        <f t="shared" si="5"/>
        <v>81.25</v>
      </c>
      <c r="BB61" s="9">
        <v>1000</v>
      </c>
      <c r="BC61" s="10">
        <v>5000</v>
      </c>
      <c r="BD61" s="5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164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158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165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166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484</v>
      </c>
      <c r="EC61" t="s">
        <v>484</v>
      </c>
      <c r="ED61" t="s">
        <v>483</v>
      </c>
      <c r="EE61" t="s">
        <v>485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169</v>
      </c>
      <c r="EU61" t="s">
        <v>146</v>
      </c>
      <c r="EV61">
        <v>0</v>
      </c>
    </row>
    <row r="62" spans="1:152" x14ac:dyDescent="0.25">
      <c r="A62">
        <v>9812648239</v>
      </c>
      <c r="B62" t="s">
        <v>141</v>
      </c>
      <c r="C62" t="s">
        <v>486</v>
      </c>
      <c r="D62" t="s">
        <v>143</v>
      </c>
      <c r="E62" t="s">
        <v>144</v>
      </c>
      <c r="F62" t="s">
        <v>145</v>
      </c>
      <c r="G62">
        <v>34985</v>
      </c>
      <c r="H62" t="s">
        <v>145</v>
      </c>
      <c r="I62">
        <v>395688</v>
      </c>
      <c r="J62">
        <v>2617688072</v>
      </c>
      <c r="K62">
        <v>2307236</v>
      </c>
      <c r="L62">
        <v>2692440</v>
      </c>
      <c r="M62" t="s">
        <v>146</v>
      </c>
      <c r="N62">
        <v>9812648239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487</v>
      </c>
      <c r="AG62">
        <v>566</v>
      </c>
      <c r="AH62">
        <v>509303</v>
      </c>
      <c r="AI62" t="s">
        <v>158</v>
      </c>
      <c r="AJ62">
        <v>566</v>
      </c>
      <c r="AK62">
        <v>9812648239</v>
      </c>
      <c r="AL62">
        <v>9812648239</v>
      </c>
      <c r="AM62" t="s">
        <v>159</v>
      </c>
      <c r="AN62" t="s">
        <v>182</v>
      </c>
      <c r="AO62" t="s">
        <v>183</v>
      </c>
      <c r="AP62" t="s">
        <v>146</v>
      </c>
      <c r="AQ62" t="s">
        <v>162</v>
      </c>
      <c r="AR62">
        <v>9107.5</v>
      </c>
      <c r="AS62">
        <v>9000</v>
      </c>
      <c r="AT62" s="5">
        <f t="shared" si="0"/>
        <v>3000</v>
      </c>
      <c r="AU62" s="5">
        <v>350</v>
      </c>
      <c r="AV62" s="5">
        <f t="shared" si="1"/>
        <v>2650</v>
      </c>
      <c r="AW62" s="6">
        <f t="shared" si="2"/>
        <v>466.40000000000003</v>
      </c>
      <c r="AX62" s="7">
        <f t="shared" si="3"/>
        <v>2120</v>
      </c>
      <c r="AY62" s="8">
        <f t="shared" si="4"/>
        <v>63.6</v>
      </c>
      <c r="AZ62" s="5">
        <v>250</v>
      </c>
      <c r="BA62" s="9">
        <f t="shared" si="5"/>
        <v>81.25</v>
      </c>
      <c r="BB62" s="9">
        <v>1000</v>
      </c>
      <c r="BC62" s="10">
        <v>5000</v>
      </c>
      <c r="BD62" s="5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164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158</v>
      </c>
      <c r="CK62">
        <v>10</v>
      </c>
      <c r="CL62">
        <v>0</v>
      </c>
      <c r="CM62">
        <v>0</v>
      </c>
      <c r="CN62">
        <v>9107.5</v>
      </c>
      <c r="CO62" t="s">
        <v>150</v>
      </c>
      <c r="CP62">
        <v>0</v>
      </c>
      <c r="CQ62">
        <v>0</v>
      </c>
      <c r="CR62">
        <v>0</v>
      </c>
      <c r="CS62" t="s">
        <v>165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166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488</v>
      </c>
      <c r="EC62" t="s">
        <v>488</v>
      </c>
      <c r="ED62" t="s">
        <v>487</v>
      </c>
      <c r="EE62" t="s">
        <v>489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169</v>
      </c>
      <c r="EU62" t="s">
        <v>146</v>
      </c>
      <c r="EV62">
        <v>0</v>
      </c>
    </row>
    <row r="63" spans="1:152" x14ac:dyDescent="0.25">
      <c r="A63">
        <v>9812569092</v>
      </c>
      <c r="B63" t="s">
        <v>141</v>
      </c>
      <c r="C63" t="s">
        <v>494</v>
      </c>
      <c r="D63" t="s">
        <v>143</v>
      </c>
      <c r="E63" t="s">
        <v>144</v>
      </c>
      <c r="F63" t="s">
        <v>145</v>
      </c>
      <c r="G63">
        <v>34984</v>
      </c>
      <c r="H63" t="s">
        <v>145</v>
      </c>
      <c r="I63">
        <v>768857</v>
      </c>
      <c r="J63">
        <v>2617569502</v>
      </c>
      <c r="K63">
        <v>5601676</v>
      </c>
      <c r="L63">
        <v>2692440</v>
      </c>
      <c r="M63" t="s">
        <v>146</v>
      </c>
      <c r="N63">
        <v>9812569092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495</v>
      </c>
      <c r="AG63">
        <v>566</v>
      </c>
      <c r="AH63">
        <v>443512</v>
      </c>
      <c r="AI63" t="s">
        <v>158</v>
      </c>
      <c r="AJ63">
        <v>566</v>
      </c>
      <c r="AK63">
        <v>9812569092</v>
      </c>
      <c r="AL63">
        <v>9812569092</v>
      </c>
      <c r="AM63" t="s">
        <v>159</v>
      </c>
      <c r="AN63" t="s">
        <v>160</v>
      </c>
      <c r="AO63" t="s">
        <v>161</v>
      </c>
      <c r="AP63" t="s">
        <v>146</v>
      </c>
      <c r="AQ63" t="s">
        <v>162</v>
      </c>
      <c r="AR63">
        <v>9107.5</v>
      </c>
      <c r="AS63">
        <v>9000</v>
      </c>
      <c r="AT63" s="5">
        <f t="shared" si="0"/>
        <v>3000</v>
      </c>
      <c r="AU63" s="5">
        <v>350</v>
      </c>
      <c r="AV63" s="5">
        <f t="shared" si="1"/>
        <v>2650</v>
      </c>
      <c r="AW63" s="6">
        <f t="shared" si="2"/>
        <v>466.40000000000003</v>
      </c>
      <c r="AX63" s="7">
        <f t="shared" si="3"/>
        <v>2120</v>
      </c>
      <c r="AY63" s="8">
        <f t="shared" si="4"/>
        <v>63.6</v>
      </c>
      <c r="AZ63" s="5">
        <v>250</v>
      </c>
      <c r="BA63" s="9">
        <f t="shared" si="5"/>
        <v>81.25</v>
      </c>
      <c r="BB63" s="9">
        <v>1000</v>
      </c>
      <c r="BC63" s="10">
        <v>5000</v>
      </c>
      <c r="BD63" s="5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164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158</v>
      </c>
      <c r="CK63">
        <v>10</v>
      </c>
      <c r="CL63">
        <v>0</v>
      </c>
      <c r="CM63">
        <v>0</v>
      </c>
      <c r="CN63">
        <v>9107.5</v>
      </c>
      <c r="CO63" t="s">
        <v>150</v>
      </c>
      <c r="CP63">
        <v>0</v>
      </c>
      <c r="CQ63">
        <v>0</v>
      </c>
      <c r="CR63">
        <v>0</v>
      </c>
      <c r="CS63" t="s">
        <v>165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166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496</v>
      </c>
      <c r="EC63" t="s">
        <v>496</v>
      </c>
      <c r="ED63" t="s">
        <v>495</v>
      </c>
      <c r="EE63" t="s">
        <v>497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169</v>
      </c>
      <c r="EU63" t="s">
        <v>146</v>
      </c>
      <c r="EV63">
        <v>0</v>
      </c>
    </row>
    <row r="64" spans="1:152" x14ac:dyDescent="0.25">
      <c r="A64">
        <v>9814377766</v>
      </c>
      <c r="B64" t="s">
        <v>141</v>
      </c>
      <c r="C64" t="s">
        <v>502</v>
      </c>
      <c r="D64" t="s">
        <v>143</v>
      </c>
      <c r="E64" t="s">
        <v>144</v>
      </c>
      <c r="F64" t="s">
        <v>145</v>
      </c>
      <c r="G64">
        <v>34988</v>
      </c>
      <c r="H64" t="s">
        <v>145</v>
      </c>
      <c r="I64">
        <v>486756</v>
      </c>
      <c r="J64">
        <v>2617851091</v>
      </c>
      <c r="K64">
        <v>5104507</v>
      </c>
      <c r="L64">
        <v>2692440</v>
      </c>
      <c r="M64" t="s">
        <v>146</v>
      </c>
      <c r="N64">
        <v>9814377766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503</v>
      </c>
      <c r="AG64">
        <v>566</v>
      </c>
      <c r="AH64">
        <v>856598</v>
      </c>
      <c r="AI64" t="s">
        <v>158</v>
      </c>
      <c r="AJ64">
        <v>566</v>
      </c>
      <c r="AK64">
        <v>9814377766</v>
      </c>
      <c r="AL64">
        <v>9814377766</v>
      </c>
      <c r="AM64" t="s">
        <v>159</v>
      </c>
      <c r="AN64" t="s">
        <v>182</v>
      </c>
      <c r="AO64" t="s">
        <v>183</v>
      </c>
      <c r="AP64" t="s">
        <v>146</v>
      </c>
      <c r="AQ64" t="s">
        <v>162</v>
      </c>
      <c r="AR64">
        <v>9107.5</v>
      </c>
      <c r="AS64">
        <v>9000</v>
      </c>
      <c r="AT64" s="5">
        <f t="shared" si="0"/>
        <v>3000</v>
      </c>
      <c r="AU64" s="5">
        <v>350</v>
      </c>
      <c r="AV64" s="5">
        <f t="shared" si="1"/>
        <v>2650</v>
      </c>
      <c r="AW64" s="6">
        <f t="shared" si="2"/>
        <v>466.40000000000003</v>
      </c>
      <c r="AX64" s="7">
        <f t="shared" si="3"/>
        <v>2120</v>
      </c>
      <c r="AY64" s="8">
        <f t="shared" si="4"/>
        <v>63.6</v>
      </c>
      <c r="AZ64" s="5">
        <v>250</v>
      </c>
      <c r="BA64" s="9">
        <f t="shared" si="5"/>
        <v>81.25</v>
      </c>
      <c r="BB64" s="9">
        <v>1000</v>
      </c>
      <c r="BC64" s="10">
        <v>5000</v>
      </c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9107.5</v>
      </c>
      <c r="CO64" t="s">
        <v>150</v>
      </c>
      <c r="CP64">
        <v>0</v>
      </c>
      <c r="CQ64">
        <v>0</v>
      </c>
      <c r="CR64">
        <v>0</v>
      </c>
      <c r="CS64" t="s">
        <v>165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166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504</v>
      </c>
      <c r="EC64" t="s">
        <v>504</v>
      </c>
      <c r="ED64" t="s">
        <v>503</v>
      </c>
      <c r="EE64" t="s">
        <v>505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169</v>
      </c>
      <c r="EU64" t="s">
        <v>146</v>
      </c>
      <c r="EV64">
        <v>0</v>
      </c>
    </row>
    <row r="65" spans="1:152" x14ac:dyDescent="0.25">
      <c r="A65">
        <v>9814568459</v>
      </c>
      <c r="B65" t="s">
        <v>141</v>
      </c>
      <c r="C65" t="s">
        <v>514</v>
      </c>
      <c r="D65" t="s">
        <v>143</v>
      </c>
      <c r="E65" t="s">
        <v>144</v>
      </c>
      <c r="F65" t="s">
        <v>145</v>
      </c>
      <c r="G65">
        <v>34989</v>
      </c>
      <c r="H65" t="s">
        <v>145</v>
      </c>
      <c r="I65">
        <v>147898</v>
      </c>
      <c r="J65">
        <v>2618077567</v>
      </c>
      <c r="K65">
        <v>6429382</v>
      </c>
      <c r="L65">
        <v>2692440</v>
      </c>
      <c r="M65" t="s">
        <v>146</v>
      </c>
      <c r="N65">
        <v>9814568459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515</v>
      </c>
      <c r="AG65">
        <v>566</v>
      </c>
      <c r="AH65">
        <v>6346</v>
      </c>
      <c r="AI65" t="s">
        <v>158</v>
      </c>
      <c r="AJ65">
        <v>566</v>
      </c>
      <c r="AK65">
        <v>9814568459</v>
      </c>
      <c r="AL65">
        <v>9814568459</v>
      </c>
      <c r="AM65" t="s">
        <v>159</v>
      </c>
      <c r="AN65" t="s">
        <v>182</v>
      </c>
      <c r="AO65" t="s">
        <v>183</v>
      </c>
      <c r="AP65" t="s">
        <v>146</v>
      </c>
      <c r="AQ65" t="s">
        <v>162</v>
      </c>
      <c r="AR65">
        <v>9107.5</v>
      </c>
      <c r="AS65">
        <v>9000</v>
      </c>
      <c r="AT65" s="5">
        <f t="shared" si="0"/>
        <v>3000</v>
      </c>
      <c r="AU65" s="5">
        <v>350</v>
      </c>
      <c r="AV65" s="5">
        <f t="shared" si="1"/>
        <v>2650</v>
      </c>
      <c r="AW65" s="6">
        <f t="shared" si="2"/>
        <v>466.40000000000003</v>
      </c>
      <c r="AX65" s="7">
        <f t="shared" si="3"/>
        <v>2120</v>
      </c>
      <c r="AY65" s="8">
        <f t="shared" si="4"/>
        <v>63.6</v>
      </c>
      <c r="AZ65" s="5">
        <v>250</v>
      </c>
      <c r="BA65" s="9">
        <f t="shared" si="5"/>
        <v>81.25</v>
      </c>
      <c r="BB65" s="9">
        <v>1000</v>
      </c>
      <c r="BC65" s="10">
        <v>5000</v>
      </c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158</v>
      </c>
      <c r="CK65">
        <v>10</v>
      </c>
      <c r="CL65">
        <v>0</v>
      </c>
      <c r="CM65">
        <v>0</v>
      </c>
      <c r="CN65">
        <v>9107.5</v>
      </c>
      <c r="CO65" t="s">
        <v>150</v>
      </c>
      <c r="CP65">
        <v>0</v>
      </c>
      <c r="CQ65">
        <v>0</v>
      </c>
      <c r="CR65">
        <v>0</v>
      </c>
      <c r="CS65" t="s">
        <v>165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166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516</v>
      </c>
      <c r="EC65" t="s">
        <v>516</v>
      </c>
      <c r="ED65" t="s">
        <v>515</v>
      </c>
      <c r="EE65" t="s">
        <v>517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169</v>
      </c>
      <c r="EU65" t="s">
        <v>146</v>
      </c>
      <c r="EV65">
        <v>0</v>
      </c>
    </row>
    <row r="66" spans="1:152" x14ac:dyDescent="0.25">
      <c r="A66">
        <v>9813546980</v>
      </c>
      <c r="B66" t="s">
        <v>141</v>
      </c>
      <c r="C66" t="s">
        <v>518</v>
      </c>
      <c r="D66" t="s">
        <v>143</v>
      </c>
      <c r="E66" t="s">
        <v>144</v>
      </c>
      <c r="F66" t="s">
        <v>145</v>
      </c>
      <c r="G66">
        <v>34987</v>
      </c>
      <c r="H66" t="s">
        <v>145</v>
      </c>
      <c r="I66">
        <v>145794</v>
      </c>
      <c r="J66">
        <v>2617769128</v>
      </c>
      <c r="K66">
        <v>5601676</v>
      </c>
      <c r="L66">
        <v>2692440</v>
      </c>
      <c r="M66" t="s">
        <v>146</v>
      </c>
      <c r="N66">
        <v>9813546980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519</v>
      </c>
      <c r="AG66">
        <v>566</v>
      </c>
      <c r="AH66">
        <v>222176</v>
      </c>
      <c r="AI66" t="s">
        <v>158</v>
      </c>
      <c r="AJ66">
        <v>566</v>
      </c>
      <c r="AK66">
        <v>9813546980</v>
      </c>
      <c r="AL66">
        <v>9813546980</v>
      </c>
      <c r="AM66" t="s">
        <v>159</v>
      </c>
      <c r="AN66" t="s">
        <v>270</v>
      </c>
      <c r="AO66" t="s">
        <v>271</v>
      </c>
      <c r="AP66" t="s">
        <v>146</v>
      </c>
      <c r="AQ66" t="s">
        <v>162</v>
      </c>
      <c r="AR66">
        <v>9107.5</v>
      </c>
      <c r="AS66">
        <v>9000</v>
      </c>
      <c r="AT66" s="5">
        <f t="shared" ref="AT66:AT116" si="7">AS66-BB66-BC66</f>
        <v>3000</v>
      </c>
      <c r="AU66" s="5">
        <v>350</v>
      </c>
      <c r="AV66" s="5">
        <f t="shared" ref="AV66:AV116" si="8">AT66-AU66</f>
        <v>2650</v>
      </c>
      <c r="AW66" s="6">
        <f t="shared" ref="AW66:AW116" si="9">17.6%*AV66</f>
        <v>466.40000000000003</v>
      </c>
      <c r="AX66" s="7">
        <f t="shared" ref="AX66:AX116" si="10">80%*AV66</f>
        <v>2120</v>
      </c>
      <c r="AY66" s="8">
        <f t="shared" ref="AY66:AY116" si="11">AV66*2.4%</f>
        <v>63.6</v>
      </c>
      <c r="AZ66" s="5">
        <v>250</v>
      </c>
      <c r="BA66" s="9">
        <f t="shared" ref="BA66:BA116" si="12">100-BD66</f>
        <v>81.25</v>
      </c>
      <c r="BB66" s="9">
        <v>1000</v>
      </c>
      <c r="BC66" s="10">
        <v>5000</v>
      </c>
      <c r="BD66" s="5">
        <f t="shared" ref="BD66:BD116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163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158</v>
      </c>
      <c r="CK66">
        <v>10</v>
      </c>
      <c r="CL66">
        <v>0</v>
      </c>
      <c r="CM66">
        <v>0</v>
      </c>
      <c r="CN66">
        <v>9107.5</v>
      </c>
      <c r="CO66" t="s">
        <v>150</v>
      </c>
      <c r="CP66">
        <v>0</v>
      </c>
      <c r="CQ66">
        <v>0</v>
      </c>
      <c r="CR66">
        <v>0</v>
      </c>
      <c r="CS66" t="s">
        <v>165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166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520</v>
      </c>
      <c r="EC66" t="s">
        <v>520</v>
      </c>
      <c r="ED66" t="s">
        <v>519</v>
      </c>
      <c r="EE66" t="s">
        <v>521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169</v>
      </c>
      <c r="EU66" t="s">
        <v>146</v>
      </c>
      <c r="EV66">
        <v>0</v>
      </c>
    </row>
    <row r="67" spans="1:152" x14ac:dyDescent="0.25">
      <c r="A67">
        <v>9814283848</v>
      </c>
      <c r="B67" t="s">
        <v>141</v>
      </c>
      <c r="C67" t="s">
        <v>538</v>
      </c>
      <c r="D67" t="s">
        <v>143</v>
      </c>
      <c r="E67" t="s">
        <v>144</v>
      </c>
      <c r="F67" t="s">
        <v>145</v>
      </c>
      <c r="G67">
        <v>34988</v>
      </c>
      <c r="H67" t="s">
        <v>145</v>
      </c>
      <c r="I67">
        <v>855779</v>
      </c>
      <c r="J67">
        <v>2617850774</v>
      </c>
      <c r="K67">
        <v>9261439</v>
      </c>
      <c r="L67">
        <v>2692440</v>
      </c>
      <c r="M67" t="s">
        <v>146</v>
      </c>
      <c r="N67">
        <v>9814283848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539</v>
      </c>
      <c r="AG67">
        <v>566</v>
      </c>
      <c r="AH67">
        <v>785171</v>
      </c>
      <c r="AI67" t="s">
        <v>158</v>
      </c>
      <c r="AJ67">
        <v>566</v>
      </c>
      <c r="AK67">
        <v>9814283848</v>
      </c>
      <c r="AL67">
        <v>9814283848</v>
      </c>
      <c r="AM67" t="s">
        <v>159</v>
      </c>
      <c r="AN67" t="s">
        <v>221</v>
      </c>
      <c r="AO67" t="s">
        <v>222</v>
      </c>
      <c r="AP67" t="s">
        <v>146</v>
      </c>
      <c r="AQ67" t="s">
        <v>162</v>
      </c>
      <c r="AR67">
        <v>9107.5</v>
      </c>
      <c r="AS67">
        <v>9000</v>
      </c>
      <c r="AT67" s="5">
        <f t="shared" si="7"/>
        <v>3000</v>
      </c>
      <c r="AU67" s="5">
        <v>350</v>
      </c>
      <c r="AV67" s="5">
        <f t="shared" si="8"/>
        <v>2650</v>
      </c>
      <c r="AW67" s="6">
        <f t="shared" si="9"/>
        <v>466.40000000000003</v>
      </c>
      <c r="AX67" s="7">
        <f t="shared" si="10"/>
        <v>2120</v>
      </c>
      <c r="AY67" s="8">
        <f t="shared" si="11"/>
        <v>63.6</v>
      </c>
      <c r="AZ67" s="5">
        <v>250</v>
      </c>
      <c r="BA67" s="9">
        <f t="shared" si="12"/>
        <v>81.25</v>
      </c>
      <c r="BB67" s="9">
        <v>1000</v>
      </c>
      <c r="BC67" s="10">
        <v>5000</v>
      </c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163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158</v>
      </c>
      <c r="CK67">
        <v>10</v>
      </c>
      <c r="CL67">
        <v>0</v>
      </c>
      <c r="CM67">
        <v>0</v>
      </c>
      <c r="CN67">
        <v>9107.5</v>
      </c>
      <c r="CO67" t="s">
        <v>150</v>
      </c>
      <c r="CP67">
        <v>0</v>
      </c>
      <c r="CQ67">
        <v>0</v>
      </c>
      <c r="CR67">
        <v>0</v>
      </c>
      <c r="CS67" t="s">
        <v>165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166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540</v>
      </c>
      <c r="EC67" t="s">
        <v>540</v>
      </c>
      <c r="ED67" t="s">
        <v>539</v>
      </c>
      <c r="EE67" t="s">
        <v>541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169</v>
      </c>
      <c r="EU67" t="s">
        <v>146</v>
      </c>
      <c r="EV67">
        <v>0</v>
      </c>
    </row>
    <row r="68" spans="1:152" x14ac:dyDescent="0.25">
      <c r="A68">
        <v>9819868845</v>
      </c>
      <c r="B68" t="s">
        <v>141</v>
      </c>
      <c r="C68" t="s">
        <v>564</v>
      </c>
      <c r="D68" t="s">
        <v>143</v>
      </c>
      <c r="E68" t="s">
        <v>144</v>
      </c>
      <c r="F68" t="s">
        <v>145</v>
      </c>
      <c r="G68">
        <v>34993</v>
      </c>
      <c r="H68" t="s">
        <v>145</v>
      </c>
      <c r="I68">
        <v>519013</v>
      </c>
      <c r="J68">
        <v>2618693777</v>
      </c>
      <c r="K68">
        <v>1567807</v>
      </c>
      <c r="L68">
        <v>2692440</v>
      </c>
      <c r="M68" t="s">
        <v>146</v>
      </c>
      <c r="N68">
        <v>9819868845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565</v>
      </c>
      <c r="AG68">
        <v>566</v>
      </c>
      <c r="AH68">
        <v>325786</v>
      </c>
      <c r="AI68" t="s">
        <v>158</v>
      </c>
      <c r="AJ68">
        <v>566</v>
      </c>
      <c r="AK68">
        <v>9819868845</v>
      </c>
      <c r="AL68">
        <v>9819868845</v>
      </c>
      <c r="AM68" t="s">
        <v>159</v>
      </c>
      <c r="AN68" t="s">
        <v>198</v>
      </c>
      <c r="AO68" t="s">
        <v>199</v>
      </c>
      <c r="AP68" t="s">
        <v>146</v>
      </c>
      <c r="AQ68" t="s">
        <v>162</v>
      </c>
      <c r="AR68">
        <v>9107.5</v>
      </c>
      <c r="AS68">
        <v>9000</v>
      </c>
      <c r="AT68" s="5">
        <f t="shared" si="7"/>
        <v>3000</v>
      </c>
      <c r="AU68" s="5">
        <v>350</v>
      </c>
      <c r="AV68" s="5">
        <f t="shared" si="8"/>
        <v>2650</v>
      </c>
      <c r="AW68" s="6">
        <f t="shared" si="9"/>
        <v>466.40000000000003</v>
      </c>
      <c r="AX68" s="7">
        <f t="shared" si="10"/>
        <v>2120</v>
      </c>
      <c r="AY68" s="8">
        <f t="shared" si="11"/>
        <v>63.6</v>
      </c>
      <c r="AZ68" s="5">
        <v>250</v>
      </c>
      <c r="BA68" s="9">
        <f t="shared" si="12"/>
        <v>81.25</v>
      </c>
      <c r="BB68" s="9">
        <v>1000</v>
      </c>
      <c r="BC68" s="10">
        <v>5000</v>
      </c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164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158</v>
      </c>
      <c r="CK68">
        <v>10</v>
      </c>
      <c r="CL68">
        <v>0</v>
      </c>
      <c r="CM68">
        <v>0</v>
      </c>
      <c r="CN68">
        <v>9107.5</v>
      </c>
      <c r="CO68" t="s">
        <v>150</v>
      </c>
      <c r="CP68">
        <v>0</v>
      </c>
      <c r="CQ68">
        <v>0</v>
      </c>
      <c r="CR68">
        <v>0</v>
      </c>
      <c r="CS68" t="s">
        <v>165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166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566</v>
      </c>
      <c r="EC68" t="s">
        <v>566</v>
      </c>
      <c r="ED68" t="s">
        <v>565</v>
      </c>
      <c r="EE68" t="s">
        <v>567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169</v>
      </c>
      <c r="EU68" t="s">
        <v>146</v>
      </c>
      <c r="EV68">
        <v>0</v>
      </c>
    </row>
    <row r="69" spans="1:152" x14ac:dyDescent="0.25">
      <c r="A69">
        <v>9813630899</v>
      </c>
      <c r="B69" t="s">
        <v>141</v>
      </c>
      <c r="C69" t="s">
        <v>615</v>
      </c>
      <c r="D69" t="s">
        <v>143</v>
      </c>
      <c r="E69" t="s">
        <v>144</v>
      </c>
      <c r="F69" t="s">
        <v>145</v>
      </c>
      <c r="G69">
        <v>34987</v>
      </c>
      <c r="H69" t="s">
        <v>145</v>
      </c>
      <c r="I69">
        <v>921588</v>
      </c>
      <c r="J69">
        <v>2617758830</v>
      </c>
      <c r="K69">
        <v>5601676</v>
      </c>
      <c r="L69">
        <v>1001413</v>
      </c>
      <c r="M69">
        <v>25528923</v>
      </c>
      <c r="N69">
        <v>9813630899</v>
      </c>
      <c r="O69">
        <v>123</v>
      </c>
      <c r="P69" t="s">
        <v>147</v>
      </c>
      <c r="Q69" t="s">
        <v>148</v>
      </c>
      <c r="R69" t="s">
        <v>149</v>
      </c>
      <c r="S69" t="s">
        <v>589</v>
      </c>
      <c r="T69" t="s">
        <v>156</v>
      </c>
      <c r="U69" t="s">
        <v>608</v>
      </c>
      <c r="V69">
        <v>5999</v>
      </c>
      <c r="W69" t="s">
        <v>591</v>
      </c>
      <c r="X69" t="s">
        <v>608</v>
      </c>
      <c r="Y69">
        <v>63</v>
      </c>
      <c r="Z69" t="s">
        <v>233</v>
      </c>
      <c r="AA69" t="s">
        <v>154</v>
      </c>
      <c r="AB69" t="s">
        <v>146</v>
      </c>
      <c r="AC69">
        <v>301011</v>
      </c>
      <c r="AD69" t="s">
        <v>155</v>
      </c>
      <c r="AE69" t="s">
        <v>156</v>
      </c>
      <c r="AF69" t="s">
        <v>616</v>
      </c>
      <c r="AG69">
        <v>566</v>
      </c>
      <c r="AH69">
        <v>778630</v>
      </c>
      <c r="AI69" t="s">
        <v>617</v>
      </c>
      <c r="AJ69">
        <v>566</v>
      </c>
      <c r="AK69">
        <v>9813630899</v>
      </c>
      <c r="AL69">
        <v>9813630899</v>
      </c>
      <c r="AM69" t="s">
        <v>610</v>
      </c>
      <c r="AN69" t="s">
        <v>618</v>
      </c>
      <c r="AO69" t="s">
        <v>619</v>
      </c>
      <c r="AP69" t="s">
        <v>146</v>
      </c>
      <c r="AQ69" t="s">
        <v>620</v>
      </c>
      <c r="AR69">
        <v>10457.5</v>
      </c>
      <c r="AS69">
        <v>10350</v>
      </c>
      <c r="AT69" s="5">
        <f t="shared" si="7"/>
        <v>10350</v>
      </c>
      <c r="AU69" s="5">
        <v>350</v>
      </c>
      <c r="AV69" s="5">
        <f t="shared" si="8"/>
        <v>10000</v>
      </c>
      <c r="AW69" s="6">
        <f t="shared" si="9"/>
        <v>1760.0000000000002</v>
      </c>
      <c r="AX69" s="7">
        <f t="shared" si="10"/>
        <v>8000</v>
      </c>
      <c r="AY69" s="8">
        <f t="shared" si="11"/>
        <v>240</v>
      </c>
      <c r="AZ69" s="5">
        <v>250</v>
      </c>
      <c r="BA69" s="9">
        <f t="shared" si="12"/>
        <v>81.25</v>
      </c>
      <c r="BB69" s="9"/>
      <c r="BC69" s="10"/>
      <c r="BD69" s="5">
        <f t="shared" si="13"/>
        <v>18.75</v>
      </c>
      <c r="BE69" t="s">
        <v>146</v>
      </c>
      <c r="BF69" t="s">
        <v>146</v>
      </c>
      <c r="BG69" t="s">
        <v>146</v>
      </c>
      <c r="BH69" t="s">
        <v>146</v>
      </c>
      <c r="BI69">
        <v>566</v>
      </c>
      <c r="BJ69">
        <v>566</v>
      </c>
      <c r="BK69">
        <v>10457.5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10456.9625</v>
      </c>
      <c r="BR69">
        <v>0</v>
      </c>
      <c r="BS69">
        <v>0.04</v>
      </c>
      <c r="BT69" t="s">
        <v>146</v>
      </c>
      <c r="BU69">
        <v>6067466</v>
      </c>
      <c r="BV69" t="s">
        <v>596</v>
      </c>
      <c r="BW69">
        <v>0</v>
      </c>
      <c r="BX69">
        <v>0</v>
      </c>
      <c r="BY69" t="s">
        <v>164</v>
      </c>
      <c r="BZ69">
        <v>0</v>
      </c>
      <c r="CA69" t="s">
        <v>146</v>
      </c>
      <c r="CB69">
        <v>0</v>
      </c>
      <c r="CC69">
        <v>0</v>
      </c>
      <c r="CD69" t="s">
        <v>184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617</v>
      </c>
      <c r="CK69">
        <v>10</v>
      </c>
      <c r="CL69">
        <v>0</v>
      </c>
      <c r="CM69">
        <v>0</v>
      </c>
      <c r="CN69">
        <v>10457.5</v>
      </c>
      <c r="CO69" t="s">
        <v>150</v>
      </c>
      <c r="CP69">
        <v>0</v>
      </c>
      <c r="CQ69">
        <v>0</v>
      </c>
      <c r="CR69">
        <v>0</v>
      </c>
      <c r="CS69" t="s">
        <v>150</v>
      </c>
      <c r="CT69">
        <v>0</v>
      </c>
      <c r="CU69">
        <v>0</v>
      </c>
      <c r="CV69">
        <v>0</v>
      </c>
      <c r="CW69" t="s">
        <v>156</v>
      </c>
      <c r="CX69">
        <v>10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166</v>
      </c>
      <c r="DE69">
        <v>10</v>
      </c>
      <c r="DF69">
        <v>0</v>
      </c>
      <c r="DG69">
        <v>0</v>
      </c>
      <c r="DH69" t="s">
        <v>150</v>
      </c>
      <c r="DI69">
        <v>25</v>
      </c>
      <c r="DJ69">
        <v>0</v>
      </c>
      <c r="DK69">
        <v>0</v>
      </c>
      <c r="DL69" t="s">
        <v>156</v>
      </c>
      <c r="DM69">
        <v>25</v>
      </c>
      <c r="DN69">
        <v>0</v>
      </c>
      <c r="DO69" t="s">
        <v>156</v>
      </c>
      <c r="DP69">
        <v>0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2.0020566000040006E+19</v>
      </c>
      <c r="EA69">
        <v>3.0040567E+19</v>
      </c>
      <c r="EB69" t="s">
        <v>621</v>
      </c>
      <c r="EC69" t="s">
        <v>621</v>
      </c>
      <c r="ED69" t="s">
        <v>616</v>
      </c>
      <c r="EE69" t="s">
        <v>622</v>
      </c>
      <c r="EF69" t="s">
        <v>164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10457.5</v>
      </c>
      <c r="EQ69">
        <v>0</v>
      </c>
      <c r="ER69">
        <v>0</v>
      </c>
      <c r="ES69" t="s">
        <v>146</v>
      </c>
      <c r="ET69" t="s">
        <v>169</v>
      </c>
      <c r="EU69" t="s">
        <v>146</v>
      </c>
      <c r="EV69">
        <v>0</v>
      </c>
    </row>
    <row r="70" spans="1:152" x14ac:dyDescent="0.25">
      <c r="A70">
        <v>9815063579</v>
      </c>
      <c r="B70" t="s">
        <v>141</v>
      </c>
      <c r="C70" t="s">
        <v>662</v>
      </c>
      <c r="D70" t="s">
        <v>143</v>
      </c>
      <c r="E70" t="s">
        <v>144</v>
      </c>
      <c r="F70" t="s">
        <v>145</v>
      </c>
      <c r="G70">
        <v>34989</v>
      </c>
      <c r="H70" t="s">
        <v>145</v>
      </c>
      <c r="I70">
        <v>480385</v>
      </c>
      <c r="J70">
        <v>2618068681</v>
      </c>
      <c r="K70">
        <v>6429382</v>
      </c>
      <c r="L70">
        <v>1001451</v>
      </c>
      <c r="M70">
        <v>25530409</v>
      </c>
      <c r="N70">
        <v>9815063579</v>
      </c>
      <c r="O70">
        <v>123</v>
      </c>
      <c r="P70" t="s">
        <v>147</v>
      </c>
      <c r="Q70" t="s">
        <v>148</v>
      </c>
      <c r="R70" t="s">
        <v>149</v>
      </c>
      <c r="S70" t="s">
        <v>589</v>
      </c>
      <c r="T70" t="s">
        <v>156</v>
      </c>
      <c r="U70" t="s">
        <v>608</v>
      </c>
      <c r="V70">
        <v>5999</v>
      </c>
      <c r="W70" t="s">
        <v>591</v>
      </c>
      <c r="X70" t="s">
        <v>608</v>
      </c>
      <c r="Y70">
        <v>63</v>
      </c>
      <c r="Z70" t="s">
        <v>233</v>
      </c>
      <c r="AA70" t="s">
        <v>154</v>
      </c>
      <c r="AB70" t="s">
        <v>146</v>
      </c>
      <c r="AC70">
        <v>301011</v>
      </c>
      <c r="AD70" t="s">
        <v>155</v>
      </c>
      <c r="AE70" t="s">
        <v>156</v>
      </c>
      <c r="AF70" t="s">
        <v>663</v>
      </c>
      <c r="AG70">
        <v>566</v>
      </c>
      <c r="AH70">
        <v>138304</v>
      </c>
      <c r="AI70" t="s">
        <v>617</v>
      </c>
      <c r="AJ70">
        <v>566</v>
      </c>
      <c r="AK70">
        <v>9815063579</v>
      </c>
      <c r="AL70">
        <v>9815063579</v>
      </c>
      <c r="AM70" t="s">
        <v>610</v>
      </c>
      <c r="AN70" t="s">
        <v>618</v>
      </c>
      <c r="AO70" t="s">
        <v>619</v>
      </c>
      <c r="AP70" t="s">
        <v>146</v>
      </c>
      <c r="AQ70" t="s">
        <v>620</v>
      </c>
      <c r="AR70">
        <v>10457.5</v>
      </c>
      <c r="AS70">
        <v>10350</v>
      </c>
      <c r="AT70" s="5">
        <f t="shared" si="7"/>
        <v>10350</v>
      </c>
      <c r="AU70" s="5">
        <v>350</v>
      </c>
      <c r="AV70" s="5">
        <f t="shared" si="8"/>
        <v>10000</v>
      </c>
      <c r="AW70" s="6">
        <f t="shared" si="9"/>
        <v>1760.0000000000002</v>
      </c>
      <c r="AX70" s="7">
        <f t="shared" si="10"/>
        <v>8000</v>
      </c>
      <c r="AY70" s="8">
        <f t="shared" si="11"/>
        <v>240</v>
      </c>
      <c r="AZ70" s="5">
        <v>250</v>
      </c>
      <c r="BA70" s="9">
        <f t="shared" si="12"/>
        <v>81.25</v>
      </c>
      <c r="BB70" s="9"/>
      <c r="BC70" s="10"/>
      <c r="BD70" s="5">
        <f t="shared" si="13"/>
        <v>18.75</v>
      </c>
      <c r="BE70" t="s">
        <v>146</v>
      </c>
      <c r="BF70" t="s">
        <v>146</v>
      </c>
      <c r="BG70" t="s">
        <v>146</v>
      </c>
      <c r="BH70" t="s">
        <v>146</v>
      </c>
      <c r="BI70">
        <v>566</v>
      </c>
      <c r="BJ70">
        <v>566</v>
      </c>
      <c r="BK70">
        <v>10457.5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10456.9625</v>
      </c>
      <c r="BR70">
        <v>0</v>
      </c>
      <c r="BS70">
        <v>0.04</v>
      </c>
      <c r="BT70" t="s">
        <v>146</v>
      </c>
      <c r="BU70">
        <v>6067466</v>
      </c>
      <c r="BV70" t="s">
        <v>596</v>
      </c>
      <c r="BW70">
        <v>0</v>
      </c>
      <c r="BX70">
        <v>0</v>
      </c>
      <c r="BY70" t="s">
        <v>164</v>
      </c>
      <c r="BZ70">
        <v>0</v>
      </c>
      <c r="CA70" t="s">
        <v>146</v>
      </c>
      <c r="CB70">
        <v>0</v>
      </c>
      <c r="CC70">
        <v>0</v>
      </c>
      <c r="CD70" t="s">
        <v>184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617</v>
      </c>
      <c r="CK70">
        <v>10</v>
      </c>
      <c r="CL70">
        <v>0</v>
      </c>
      <c r="CM70">
        <v>0</v>
      </c>
      <c r="CN70">
        <v>10457.5</v>
      </c>
      <c r="CO70" t="s">
        <v>150</v>
      </c>
      <c r="CP70">
        <v>0</v>
      </c>
      <c r="CQ70">
        <v>0</v>
      </c>
      <c r="CR70">
        <v>0</v>
      </c>
      <c r="CS70" t="s">
        <v>150</v>
      </c>
      <c r="CT70">
        <v>0</v>
      </c>
      <c r="CU70">
        <v>0</v>
      </c>
      <c r="CV70">
        <v>0</v>
      </c>
      <c r="CW70" t="s">
        <v>156</v>
      </c>
      <c r="CX70">
        <v>10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166</v>
      </c>
      <c r="DE70">
        <v>10</v>
      </c>
      <c r="DF70">
        <v>0</v>
      </c>
      <c r="DG70">
        <v>0</v>
      </c>
      <c r="DH70" t="s">
        <v>150</v>
      </c>
      <c r="DI70">
        <v>25</v>
      </c>
      <c r="DJ70">
        <v>0</v>
      </c>
      <c r="DK70">
        <v>0</v>
      </c>
      <c r="DL70" t="s">
        <v>156</v>
      </c>
      <c r="DM70">
        <v>25</v>
      </c>
      <c r="DN70">
        <v>0</v>
      </c>
      <c r="DO70" t="s">
        <v>156</v>
      </c>
      <c r="DP70">
        <v>0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2.0020566000040006E+19</v>
      </c>
      <c r="EA70">
        <v>3.0040567E+19</v>
      </c>
      <c r="EB70" t="s">
        <v>664</v>
      </c>
      <c r="EC70" t="s">
        <v>664</v>
      </c>
      <c r="ED70" t="s">
        <v>663</v>
      </c>
      <c r="EE70" t="s">
        <v>665</v>
      </c>
      <c r="EF70" t="s">
        <v>164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10457.5</v>
      </c>
      <c r="EQ70">
        <v>0</v>
      </c>
      <c r="ER70">
        <v>0</v>
      </c>
      <c r="ES70" t="s">
        <v>146</v>
      </c>
      <c r="ET70" t="s">
        <v>169</v>
      </c>
      <c r="EU70" t="s">
        <v>146</v>
      </c>
      <c r="EV70">
        <v>0</v>
      </c>
    </row>
    <row r="71" spans="1:152" x14ac:dyDescent="0.25">
      <c r="A71">
        <v>9819996399</v>
      </c>
      <c r="B71" t="s">
        <v>141</v>
      </c>
      <c r="C71" t="s">
        <v>588</v>
      </c>
      <c r="D71" t="s">
        <v>143</v>
      </c>
      <c r="E71" t="s">
        <v>144</v>
      </c>
      <c r="F71" t="s">
        <v>145</v>
      </c>
      <c r="G71">
        <v>34994</v>
      </c>
      <c r="H71" t="s">
        <v>145</v>
      </c>
      <c r="I71">
        <v>643612</v>
      </c>
      <c r="J71">
        <v>2618720640</v>
      </c>
      <c r="K71">
        <v>6387168</v>
      </c>
      <c r="L71">
        <v>1001489</v>
      </c>
      <c r="M71">
        <v>25533264</v>
      </c>
      <c r="N71">
        <v>9819996399</v>
      </c>
      <c r="O71">
        <v>123</v>
      </c>
      <c r="P71" t="s">
        <v>147</v>
      </c>
      <c r="Q71" t="s">
        <v>148</v>
      </c>
      <c r="R71" t="s">
        <v>149</v>
      </c>
      <c r="S71" t="s">
        <v>589</v>
      </c>
      <c r="T71" t="s">
        <v>156</v>
      </c>
      <c r="U71" t="s">
        <v>590</v>
      </c>
      <c r="V71">
        <v>5999</v>
      </c>
      <c r="W71" t="s">
        <v>591</v>
      </c>
      <c r="X71" t="s">
        <v>590</v>
      </c>
      <c r="Y71">
        <v>63</v>
      </c>
      <c r="Z71" t="s">
        <v>233</v>
      </c>
      <c r="AA71" t="s">
        <v>154</v>
      </c>
      <c r="AB71" t="s">
        <v>146</v>
      </c>
      <c r="AC71">
        <v>301011</v>
      </c>
      <c r="AD71" t="s">
        <v>155</v>
      </c>
      <c r="AE71" t="s">
        <v>156</v>
      </c>
      <c r="AF71" t="s">
        <v>592</v>
      </c>
      <c r="AG71">
        <v>566</v>
      </c>
      <c r="AH71">
        <v>444084</v>
      </c>
      <c r="AI71" t="s">
        <v>153</v>
      </c>
      <c r="AJ71">
        <v>566</v>
      </c>
      <c r="AK71">
        <v>9819996399</v>
      </c>
      <c r="AL71">
        <v>9819996399</v>
      </c>
      <c r="AM71" t="s">
        <v>593</v>
      </c>
      <c r="AN71" t="s">
        <v>594</v>
      </c>
      <c r="AO71" t="s">
        <v>595</v>
      </c>
      <c r="AP71" t="s">
        <v>146</v>
      </c>
      <c r="AQ71" t="s">
        <v>248</v>
      </c>
      <c r="AR71">
        <v>11607.5</v>
      </c>
      <c r="AS71">
        <v>11500</v>
      </c>
      <c r="AT71" s="5">
        <f t="shared" si="7"/>
        <v>5500</v>
      </c>
      <c r="AU71" s="5">
        <v>350</v>
      </c>
      <c r="AV71" s="5">
        <f t="shared" si="8"/>
        <v>5150</v>
      </c>
      <c r="AW71" s="6">
        <f t="shared" si="9"/>
        <v>906.40000000000009</v>
      </c>
      <c r="AX71" s="7">
        <f t="shared" si="10"/>
        <v>4120</v>
      </c>
      <c r="AY71" s="8">
        <f t="shared" si="11"/>
        <v>123.60000000000001</v>
      </c>
      <c r="AZ71" s="5">
        <v>250</v>
      </c>
      <c r="BA71" s="9">
        <f t="shared" si="12"/>
        <v>81.25</v>
      </c>
      <c r="BB71" s="9">
        <v>1000</v>
      </c>
      <c r="BC71" s="10">
        <v>5000</v>
      </c>
      <c r="BD71" s="5">
        <f t="shared" si="13"/>
        <v>18.75</v>
      </c>
      <c r="BE71" t="s">
        <v>146</v>
      </c>
      <c r="BF71" t="s">
        <v>146</v>
      </c>
      <c r="BG71" t="s">
        <v>146</v>
      </c>
      <c r="BH71" t="s">
        <v>146</v>
      </c>
      <c r="BI71">
        <v>566</v>
      </c>
      <c r="BJ71">
        <v>566</v>
      </c>
      <c r="BK71">
        <v>11607.5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11606.9625</v>
      </c>
      <c r="BR71">
        <v>0</v>
      </c>
      <c r="BS71">
        <v>0.04</v>
      </c>
      <c r="BT71" t="s">
        <v>146</v>
      </c>
      <c r="BU71">
        <v>6067466</v>
      </c>
      <c r="BV71" t="s">
        <v>596</v>
      </c>
      <c r="BW71">
        <v>0</v>
      </c>
      <c r="BX71">
        <v>0</v>
      </c>
      <c r="BY71" t="s">
        <v>164</v>
      </c>
      <c r="BZ71">
        <v>0</v>
      </c>
      <c r="CA71" t="s">
        <v>146</v>
      </c>
      <c r="CB71">
        <v>0</v>
      </c>
      <c r="CC71">
        <v>0</v>
      </c>
      <c r="CD71" t="s">
        <v>184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153</v>
      </c>
      <c r="CK71">
        <v>10</v>
      </c>
      <c r="CL71">
        <v>0</v>
      </c>
      <c r="CM71">
        <v>0</v>
      </c>
      <c r="CN71">
        <v>11607.5</v>
      </c>
      <c r="CO71" t="s">
        <v>150</v>
      </c>
      <c r="CP71">
        <v>0</v>
      </c>
      <c r="CQ71">
        <v>0</v>
      </c>
      <c r="CR71">
        <v>0</v>
      </c>
      <c r="CS71" t="s">
        <v>150</v>
      </c>
      <c r="CT71">
        <v>0</v>
      </c>
      <c r="CU71">
        <v>0</v>
      </c>
      <c r="CV71">
        <v>0</v>
      </c>
      <c r="CW71" t="s">
        <v>156</v>
      </c>
      <c r="CX71">
        <v>10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166</v>
      </c>
      <c r="DE71">
        <v>10</v>
      </c>
      <c r="DF71">
        <v>0</v>
      </c>
      <c r="DG71">
        <v>0</v>
      </c>
      <c r="DH71" t="s">
        <v>150</v>
      </c>
      <c r="DI71">
        <v>25</v>
      </c>
      <c r="DJ71">
        <v>0</v>
      </c>
      <c r="DK71">
        <v>0</v>
      </c>
      <c r="DL71" t="s">
        <v>156</v>
      </c>
      <c r="DM71">
        <v>25</v>
      </c>
      <c r="DN71">
        <v>0</v>
      </c>
      <c r="DO71" t="s">
        <v>156</v>
      </c>
      <c r="DP71">
        <v>0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2.0020566000040006E+19</v>
      </c>
      <c r="EA71">
        <v>3.0040566E+19</v>
      </c>
      <c r="EB71" t="s">
        <v>597</v>
      </c>
      <c r="EC71" t="s">
        <v>597</v>
      </c>
      <c r="ED71" t="s">
        <v>592</v>
      </c>
      <c r="EE71" t="s">
        <v>598</v>
      </c>
      <c r="EF71" t="s">
        <v>164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11607.5</v>
      </c>
      <c r="EQ71">
        <v>0</v>
      </c>
      <c r="ER71">
        <v>0</v>
      </c>
      <c r="ES71" t="s">
        <v>146</v>
      </c>
      <c r="ET71" t="s">
        <v>169</v>
      </c>
      <c r="EU71" t="s">
        <v>146</v>
      </c>
      <c r="EV71">
        <v>0</v>
      </c>
    </row>
    <row r="72" spans="1:152" x14ac:dyDescent="0.25">
      <c r="A72">
        <v>9816148206</v>
      </c>
      <c r="B72" t="s">
        <v>141</v>
      </c>
      <c r="C72" t="s">
        <v>647</v>
      </c>
      <c r="D72" t="s">
        <v>143</v>
      </c>
      <c r="E72" t="s">
        <v>144</v>
      </c>
      <c r="F72" t="s">
        <v>145</v>
      </c>
      <c r="G72">
        <v>34989</v>
      </c>
      <c r="H72" t="s">
        <v>145</v>
      </c>
      <c r="I72">
        <v>850521</v>
      </c>
      <c r="J72">
        <v>2618197329</v>
      </c>
      <c r="K72">
        <v>6429382</v>
      </c>
      <c r="L72">
        <v>1001463</v>
      </c>
      <c r="M72">
        <v>25531405</v>
      </c>
      <c r="N72">
        <v>9816148206</v>
      </c>
      <c r="O72">
        <v>123</v>
      </c>
      <c r="P72" t="s">
        <v>147</v>
      </c>
      <c r="Q72" t="s">
        <v>148</v>
      </c>
      <c r="R72" t="s">
        <v>149</v>
      </c>
      <c r="S72" t="s">
        <v>589</v>
      </c>
      <c r="T72" t="s">
        <v>156</v>
      </c>
      <c r="U72" t="s">
        <v>608</v>
      </c>
      <c r="V72">
        <v>5999</v>
      </c>
      <c r="W72" t="s">
        <v>591</v>
      </c>
      <c r="X72" t="s">
        <v>608</v>
      </c>
      <c r="Y72">
        <v>63</v>
      </c>
      <c r="Z72" t="s">
        <v>233</v>
      </c>
      <c r="AA72" t="s">
        <v>154</v>
      </c>
      <c r="AB72" t="s">
        <v>146</v>
      </c>
      <c r="AC72">
        <v>301011</v>
      </c>
      <c r="AD72" t="s">
        <v>155</v>
      </c>
      <c r="AE72" t="s">
        <v>156</v>
      </c>
      <c r="AF72" t="s">
        <v>648</v>
      </c>
      <c r="AG72">
        <v>566</v>
      </c>
      <c r="AH72">
        <v>974915</v>
      </c>
      <c r="AI72" t="s">
        <v>617</v>
      </c>
      <c r="AJ72">
        <v>566</v>
      </c>
      <c r="AK72">
        <v>9816148206</v>
      </c>
      <c r="AL72">
        <v>9816148206</v>
      </c>
      <c r="AM72" t="s">
        <v>610</v>
      </c>
      <c r="AN72" t="s">
        <v>649</v>
      </c>
      <c r="AO72" t="s">
        <v>650</v>
      </c>
      <c r="AP72" t="s">
        <v>146</v>
      </c>
      <c r="AQ72" t="s">
        <v>620</v>
      </c>
      <c r="AR72">
        <v>11607.5</v>
      </c>
      <c r="AS72">
        <v>11500</v>
      </c>
      <c r="AT72" s="5">
        <f t="shared" si="7"/>
        <v>5500</v>
      </c>
      <c r="AU72" s="5">
        <v>350</v>
      </c>
      <c r="AV72" s="5">
        <f t="shared" si="8"/>
        <v>5150</v>
      </c>
      <c r="AW72" s="6">
        <f t="shared" si="9"/>
        <v>906.40000000000009</v>
      </c>
      <c r="AX72" s="7">
        <f t="shared" si="10"/>
        <v>4120</v>
      </c>
      <c r="AY72" s="8">
        <f t="shared" si="11"/>
        <v>123.60000000000001</v>
      </c>
      <c r="AZ72" s="5">
        <v>250</v>
      </c>
      <c r="BA72" s="9">
        <f t="shared" si="12"/>
        <v>81.25</v>
      </c>
      <c r="BB72" s="9">
        <v>1000</v>
      </c>
      <c r="BC72" s="10">
        <v>5000</v>
      </c>
      <c r="BD72" s="5">
        <f t="shared" si="13"/>
        <v>18.75</v>
      </c>
      <c r="BE72" t="s">
        <v>146</v>
      </c>
      <c r="BF72" t="s">
        <v>146</v>
      </c>
      <c r="BG72" t="s">
        <v>146</v>
      </c>
      <c r="BH72" t="s">
        <v>146</v>
      </c>
      <c r="BI72">
        <v>566</v>
      </c>
      <c r="BJ72">
        <v>566</v>
      </c>
      <c r="BK72">
        <v>11607.5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11606.9625</v>
      </c>
      <c r="BR72">
        <v>0</v>
      </c>
      <c r="BS72">
        <v>0.04</v>
      </c>
      <c r="BT72" t="s">
        <v>146</v>
      </c>
      <c r="BU72">
        <v>6067466</v>
      </c>
      <c r="BV72" t="s">
        <v>596</v>
      </c>
      <c r="BW72">
        <v>0</v>
      </c>
      <c r="BX72">
        <v>0</v>
      </c>
      <c r="BY72" t="s">
        <v>164</v>
      </c>
      <c r="BZ72">
        <v>0</v>
      </c>
      <c r="CA72" t="s">
        <v>146</v>
      </c>
      <c r="CB72">
        <v>0</v>
      </c>
      <c r="CC72">
        <v>0</v>
      </c>
      <c r="CD72" t="s">
        <v>184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617</v>
      </c>
      <c r="CK72">
        <v>10</v>
      </c>
      <c r="CL72">
        <v>0</v>
      </c>
      <c r="CM72">
        <v>0</v>
      </c>
      <c r="CN72">
        <v>11607.5</v>
      </c>
      <c r="CO72" t="s">
        <v>150</v>
      </c>
      <c r="CP72">
        <v>0</v>
      </c>
      <c r="CQ72">
        <v>0</v>
      </c>
      <c r="CR72">
        <v>0</v>
      </c>
      <c r="CS72" t="s">
        <v>150</v>
      </c>
      <c r="CT72">
        <v>0</v>
      </c>
      <c r="CU72">
        <v>0</v>
      </c>
      <c r="CV72">
        <v>0</v>
      </c>
      <c r="CW72" t="s">
        <v>156</v>
      </c>
      <c r="CX72">
        <v>10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166</v>
      </c>
      <c r="DE72">
        <v>10</v>
      </c>
      <c r="DF72">
        <v>0</v>
      </c>
      <c r="DG72">
        <v>0</v>
      </c>
      <c r="DH72" t="s">
        <v>150</v>
      </c>
      <c r="DI72">
        <v>25</v>
      </c>
      <c r="DJ72">
        <v>0</v>
      </c>
      <c r="DK72">
        <v>0</v>
      </c>
      <c r="DL72" t="s">
        <v>156</v>
      </c>
      <c r="DM72">
        <v>25</v>
      </c>
      <c r="DN72">
        <v>0</v>
      </c>
      <c r="DO72" t="s">
        <v>156</v>
      </c>
      <c r="DP72">
        <v>0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>
        <v>2.0020566000040006E+19</v>
      </c>
      <c r="EA72">
        <v>3.0040567E+19</v>
      </c>
      <c r="EB72" t="s">
        <v>651</v>
      </c>
      <c r="EC72" t="s">
        <v>651</v>
      </c>
      <c r="ED72" t="s">
        <v>648</v>
      </c>
      <c r="EE72" t="s">
        <v>652</v>
      </c>
      <c r="EF72" t="s">
        <v>164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11607.5</v>
      </c>
      <c r="EQ72">
        <v>0</v>
      </c>
      <c r="ER72">
        <v>0</v>
      </c>
      <c r="ES72" t="s">
        <v>146</v>
      </c>
      <c r="ET72" t="s">
        <v>169</v>
      </c>
      <c r="EU72" t="s">
        <v>146</v>
      </c>
      <c r="EV72">
        <v>0</v>
      </c>
    </row>
    <row r="73" spans="1:152" x14ac:dyDescent="0.25">
      <c r="A73">
        <v>9813087851</v>
      </c>
      <c r="B73" t="s">
        <v>141</v>
      </c>
      <c r="C73" t="s">
        <v>696</v>
      </c>
      <c r="D73" t="s">
        <v>143</v>
      </c>
      <c r="E73" t="s">
        <v>144</v>
      </c>
      <c r="F73" t="s">
        <v>145</v>
      </c>
      <c r="G73">
        <v>34985</v>
      </c>
      <c r="H73" t="s">
        <v>145</v>
      </c>
      <c r="I73">
        <v>268799</v>
      </c>
      <c r="J73">
        <v>2617684753</v>
      </c>
      <c r="K73">
        <v>9637773</v>
      </c>
      <c r="L73">
        <v>1001408</v>
      </c>
      <c r="M73">
        <v>25528414</v>
      </c>
      <c r="N73">
        <v>9813087851</v>
      </c>
      <c r="O73">
        <v>123</v>
      </c>
      <c r="P73" t="s">
        <v>147</v>
      </c>
      <c r="Q73" t="s">
        <v>148</v>
      </c>
      <c r="R73" t="s">
        <v>149</v>
      </c>
      <c r="S73" t="s">
        <v>589</v>
      </c>
      <c r="T73" t="s">
        <v>156</v>
      </c>
      <c r="U73" t="s">
        <v>590</v>
      </c>
      <c r="V73">
        <v>5999</v>
      </c>
      <c r="W73" t="s">
        <v>591</v>
      </c>
      <c r="X73" t="s">
        <v>590</v>
      </c>
      <c r="Y73">
        <v>63</v>
      </c>
      <c r="Z73" t="s">
        <v>233</v>
      </c>
      <c r="AA73" t="s">
        <v>154</v>
      </c>
      <c r="AB73" t="s">
        <v>146</v>
      </c>
      <c r="AC73">
        <v>301011</v>
      </c>
      <c r="AD73" t="s">
        <v>155</v>
      </c>
      <c r="AE73" t="s">
        <v>156</v>
      </c>
      <c r="AF73" t="s">
        <v>697</v>
      </c>
      <c r="AG73">
        <v>566</v>
      </c>
      <c r="AH73">
        <v>859072</v>
      </c>
      <c r="AI73" t="s">
        <v>153</v>
      </c>
      <c r="AJ73">
        <v>566</v>
      </c>
      <c r="AK73">
        <v>9813087851</v>
      </c>
      <c r="AL73">
        <v>9813087851</v>
      </c>
      <c r="AM73" t="s">
        <v>593</v>
      </c>
      <c r="AN73" t="s">
        <v>698</v>
      </c>
      <c r="AO73" t="s">
        <v>699</v>
      </c>
      <c r="AP73" t="s">
        <v>146</v>
      </c>
      <c r="AQ73" t="s">
        <v>248</v>
      </c>
      <c r="AR73">
        <v>11607.5</v>
      </c>
      <c r="AS73">
        <v>11500</v>
      </c>
      <c r="AT73" s="5">
        <f t="shared" si="7"/>
        <v>5500</v>
      </c>
      <c r="AU73" s="5">
        <v>350</v>
      </c>
      <c r="AV73" s="5">
        <f t="shared" si="8"/>
        <v>5150</v>
      </c>
      <c r="AW73" s="6">
        <f t="shared" si="9"/>
        <v>906.40000000000009</v>
      </c>
      <c r="AX73" s="7">
        <f t="shared" si="10"/>
        <v>4120</v>
      </c>
      <c r="AY73" s="8">
        <f t="shared" si="11"/>
        <v>123.60000000000001</v>
      </c>
      <c r="AZ73" s="5">
        <v>250</v>
      </c>
      <c r="BA73" s="9">
        <f t="shared" si="12"/>
        <v>81.25</v>
      </c>
      <c r="BB73" s="9">
        <v>1000</v>
      </c>
      <c r="BC73" s="10">
        <v>5000</v>
      </c>
      <c r="BD73" s="5">
        <f t="shared" si="13"/>
        <v>18.75</v>
      </c>
      <c r="BE73" t="s">
        <v>146</v>
      </c>
      <c r="BF73" t="s">
        <v>146</v>
      </c>
      <c r="BG73" t="s">
        <v>146</v>
      </c>
      <c r="BH73" t="s">
        <v>146</v>
      </c>
      <c r="BI73">
        <v>566</v>
      </c>
      <c r="BJ73">
        <v>566</v>
      </c>
      <c r="BK73">
        <v>11607.5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11606.9625</v>
      </c>
      <c r="BR73">
        <v>0</v>
      </c>
      <c r="BS73">
        <v>0.04</v>
      </c>
      <c r="BT73" t="s">
        <v>146</v>
      </c>
      <c r="BU73">
        <v>6067466</v>
      </c>
      <c r="BV73" t="s">
        <v>596</v>
      </c>
      <c r="BW73">
        <v>0</v>
      </c>
      <c r="BX73">
        <v>0</v>
      </c>
      <c r="BY73" t="s">
        <v>164</v>
      </c>
      <c r="BZ73">
        <v>0</v>
      </c>
      <c r="CA73" t="s">
        <v>146</v>
      </c>
      <c r="CB73">
        <v>0</v>
      </c>
      <c r="CC73">
        <v>0</v>
      </c>
      <c r="CD73" t="s">
        <v>184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153</v>
      </c>
      <c r="CK73">
        <v>10</v>
      </c>
      <c r="CL73">
        <v>0</v>
      </c>
      <c r="CM73">
        <v>0</v>
      </c>
      <c r="CN73">
        <v>11607.5</v>
      </c>
      <c r="CO73" t="s">
        <v>150</v>
      </c>
      <c r="CP73">
        <v>0</v>
      </c>
      <c r="CQ73">
        <v>0</v>
      </c>
      <c r="CR73">
        <v>0</v>
      </c>
      <c r="CS73" t="s">
        <v>150</v>
      </c>
      <c r="CT73">
        <v>0</v>
      </c>
      <c r="CU73">
        <v>0</v>
      </c>
      <c r="CV73">
        <v>0</v>
      </c>
      <c r="CW73" t="s">
        <v>156</v>
      </c>
      <c r="CX73">
        <v>10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166</v>
      </c>
      <c r="DE73">
        <v>10</v>
      </c>
      <c r="DF73">
        <v>0</v>
      </c>
      <c r="DG73">
        <v>0</v>
      </c>
      <c r="DH73" t="s">
        <v>150</v>
      </c>
      <c r="DI73">
        <v>25</v>
      </c>
      <c r="DJ73">
        <v>0</v>
      </c>
      <c r="DK73">
        <v>0</v>
      </c>
      <c r="DL73" t="s">
        <v>156</v>
      </c>
      <c r="DM73">
        <v>25</v>
      </c>
      <c r="DN73">
        <v>0</v>
      </c>
      <c r="DO73" t="s">
        <v>156</v>
      </c>
      <c r="DP73">
        <v>0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>
        <v>2.0020566000040006E+19</v>
      </c>
      <c r="EA73">
        <v>3.0040566E+19</v>
      </c>
      <c r="EB73" t="s">
        <v>700</v>
      </c>
      <c r="EC73" t="s">
        <v>700</v>
      </c>
      <c r="ED73" t="s">
        <v>697</v>
      </c>
      <c r="EE73" t="s">
        <v>701</v>
      </c>
      <c r="EF73" t="s">
        <v>164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11607.5</v>
      </c>
      <c r="EQ73">
        <v>0</v>
      </c>
      <c r="ER73">
        <v>0</v>
      </c>
      <c r="ES73" t="s">
        <v>146</v>
      </c>
      <c r="ET73" t="s">
        <v>169</v>
      </c>
      <c r="EU73" t="s">
        <v>146</v>
      </c>
      <c r="EV73">
        <v>0</v>
      </c>
    </row>
    <row r="74" spans="1:152" x14ac:dyDescent="0.25">
      <c r="A74">
        <v>9817382806</v>
      </c>
      <c r="B74" t="s">
        <v>141</v>
      </c>
      <c r="C74" t="s">
        <v>708</v>
      </c>
      <c r="D74" t="s">
        <v>143</v>
      </c>
      <c r="E74" t="s">
        <v>144</v>
      </c>
      <c r="F74" t="s">
        <v>145</v>
      </c>
      <c r="G74">
        <v>34990</v>
      </c>
      <c r="H74" t="s">
        <v>145</v>
      </c>
      <c r="I74">
        <v>287870</v>
      </c>
      <c r="J74">
        <v>2618400778</v>
      </c>
      <c r="K74">
        <v>4678309</v>
      </c>
      <c r="L74">
        <v>1001478</v>
      </c>
      <c r="M74">
        <v>25532215</v>
      </c>
      <c r="N74">
        <v>9817382806</v>
      </c>
      <c r="O74">
        <v>123</v>
      </c>
      <c r="P74" t="s">
        <v>147</v>
      </c>
      <c r="Q74" t="s">
        <v>148</v>
      </c>
      <c r="R74" t="s">
        <v>149</v>
      </c>
      <c r="S74" t="s">
        <v>589</v>
      </c>
      <c r="T74" t="s">
        <v>156</v>
      </c>
      <c r="U74" t="s">
        <v>608</v>
      </c>
      <c r="V74">
        <v>5999</v>
      </c>
      <c r="W74" t="s">
        <v>591</v>
      </c>
      <c r="X74" t="s">
        <v>608</v>
      </c>
      <c r="Y74">
        <v>63</v>
      </c>
      <c r="Z74" t="s">
        <v>233</v>
      </c>
      <c r="AA74" t="s">
        <v>154</v>
      </c>
      <c r="AB74" t="s">
        <v>146</v>
      </c>
      <c r="AC74">
        <v>301011</v>
      </c>
      <c r="AD74" t="s">
        <v>155</v>
      </c>
      <c r="AE74" t="s">
        <v>156</v>
      </c>
      <c r="AF74" t="s">
        <v>709</v>
      </c>
      <c r="AG74">
        <v>566</v>
      </c>
      <c r="AH74">
        <v>436299</v>
      </c>
      <c r="AI74" t="s">
        <v>617</v>
      </c>
      <c r="AJ74">
        <v>566</v>
      </c>
      <c r="AK74">
        <v>9817382806</v>
      </c>
      <c r="AL74">
        <v>9817382806</v>
      </c>
      <c r="AM74" t="s">
        <v>610</v>
      </c>
      <c r="AN74" t="s">
        <v>649</v>
      </c>
      <c r="AO74" t="s">
        <v>650</v>
      </c>
      <c r="AP74" t="s">
        <v>146</v>
      </c>
      <c r="AQ74" t="s">
        <v>620</v>
      </c>
      <c r="AR74">
        <v>11607.5</v>
      </c>
      <c r="AS74">
        <v>11500</v>
      </c>
      <c r="AT74" s="5">
        <f t="shared" si="7"/>
        <v>5500</v>
      </c>
      <c r="AU74" s="5">
        <v>350</v>
      </c>
      <c r="AV74" s="5">
        <f t="shared" si="8"/>
        <v>5150</v>
      </c>
      <c r="AW74" s="6">
        <f t="shared" si="9"/>
        <v>906.40000000000009</v>
      </c>
      <c r="AX74" s="7">
        <f t="shared" si="10"/>
        <v>4120</v>
      </c>
      <c r="AY74" s="8">
        <f t="shared" si="11"/>
        <v>123.60000000000001</v>
      </c>
      <c r="AZ74" s="5">
        <v>250</v>
      </c>
      <c r="BA74" s="9">
        <f t="shared" si="12"/>
        <v>81.25</v>
      </c>
      <c r="BB74" s="9">
        <v>1000</v>
      </c>
      <c r="BC74" s="10">
        <v>5000</v>
      </c>
      <c r="BD74" s="5">
        <f t="shared" si="13"/>
        <v>18.75</v>
      </c>
      <c r="BE74" t="s">
        <v>146</v>
      </c>
      <c r="BF74" t="s">
        <v>146</v>
      </c>
      <c r="BG74" t="s">
        <v>146</v>
      </c>
      <c r="BH74" t="s">
        <v>146</v>
      </c>
      <c r="BI74">
        <v>566</v>
      </c>
      <c r="BJ74">
        <v>566</v>
      </c>
      <c r="BK74">
        <v>11607.5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11606.9625</v>
      </c>
      <c r="BR74">
        <v>0</v>
      </c>
      <c r="BS74">
        <v>0.04</v>
      </c>
      <c r="BT74" t="s">
        <v>146</v>
      </c>
      <c r="BU74">
        <v>6067466</v>
      </c>
      <c r="BV74" t="s">
        <v>596</v>
      </c>
      <c r="BW74">
        <v>0</v>
      </c>
      <c r="BX74">
        <v>0</v>
      </c>
      <c r="BY74" t="s">
        <v>164</v>
      </c>
      <c r="BZ74">
        <v>0</v>
      </c>
      <c r="CA74" t="s">
        <v>146</v>
      </c>
      <c r="CB74">
        <v>0</v>
      </c>
      <c r="CC74">
        <v>0</v>
      </c>
      <c r="CD74" t="s">
        <v>184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617</v>
      </c>
      <c r="CK74">
        <v>10</v>
      </c>
      <c r="CL74">
        <v>0</v>
      </c>
      <c r="CM74">
        <v>0</v>
      </c>
      <c r="CN74">
        <v>11607.5</v>
      </c>
      <c r="CO74" t="s">
        <v>150</v>
      </c>
      <c r="CP74">
        <v>0</v>
      </c>
      <c r="CQ74">
        <v>0</v>
      </c>
      <c r="CR74">
        <v>0</v>
      </c>
      <c r="CS74" t="s">
        <v>150</v>
      </c>
      <c r="CT74">
        <v>0</v>
      </c>
      <c r="CU74">
        <v>0</v>
      </c>
      <c r="CV74">
        <v>0</v>
      </c>
      <c r="CW74" t="s">
        <v>156</v>
      </c>
      <c r="CX74">
        <v>10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166</v>
      </c>
      <c r="DE74">
        <v>10</v>
      </c>
      <c r="DF74">
        <v>0</v>
      </c>
      <c r="DG74">
        <v>0</v>
      </c>
      <c r="DH74" t="s">
        <v>150</v>
      </c>
      <c r="DI74">
        <v>25</v>
      </c>
      <c r="DJ74">
        <v>0</v>
      </c>
      <c r="DK74">
        <v>0</v>
      </c>
      <c r="DL74" t="s">
        <v>156</v>
      </c>
      <c r="DM74">
        <v>25</v>
      </c>
      <c r="DN74">
        <v>0</v>
      </c>
      <c r="DO74" t="s">
        <v>156</v>
      </c>
      <c r="DP74">
        <v>0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>
        <v>2.0020566000040006E+19</v>
      </c>
      <c r="EA74">
        <v>3.0040567E+19</v>
      </c>
      <c r="EB74" t="s">
        <v>710</v>
      </c>
      <c r="EC74" t="s">
        <v>710</v>
      </c>
      <c r="ED74" t="s">
        <v>709</v>
      </c>
      <c r="EE74" t="s">
        <v>711</v>
      </c>
      <c r="EF74" t="s">
        <v>164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11607.5</v>
      </c>
      <c r="EQ74">
        <v>0</v>
      </c>
      <c r="ER74">
        <v>0</v>
      </c>
      <c r="ES74" t="s">
        <v>146</v>
      </c>
      <c r="ET74" t="s">
        <v>169</v>
      </c>
      <c r="EU74" t="s">
        <v>146</v>
      </c>
      <c r="EV74">
        <v>0</v>
      </c>
    </row>
    <row r="75" spans="1:152" x14ac:dyDescent="0.25">
      <c r="A75">
        <v>9813735058</v>
      </c>
      <c r="B75" t="s">
        <v>141</v>
      </c>
      <c r="C75" t="s">
        <v>180</v>
      </c>
      <c r="D75" t="s">
        <v>143</v>
      </c>
      <c r="E75" t="s">
        <v>144</v>
      </c>
      <c r="F75" t="s">
        <v>145</v>
      </c>
      <c r="G75">
        <v>34987</v>
      </c>
      <c r="H75" t="s">
        <v>145</v>
      </c>
      <c r="I75">
        <v>476132</v>
      </c>
      <c r="J75">
        <v>2617769351</v>
      </c>
      <c r="K75">
        <v>9746876</v>
      </c>
      <c r="L75">
        <v>2692440</v>
      </c>
      <c r="M75" t="s">
        <v>146</v>
      </c>
      <c r="N75">
        <v>9813735058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156</v>
      </c>
      <c r="AF75" t="s">
        <v>181</v>
      </c>
      <c r="AG75">
        <v>566</v>
      </c>
      <c r="AH75">
        <v>372051</v>
      </c>
      <c r="AI75" t="s">
        <v>158</v>
      </c>
      <c r="AJ75">
        <v>566</v>
      </c>
      <c r="AK75">
        <v>9813735058</v>
      </c>
      <c r="AL75">
        <v>9813735058</v>
      </c>
      <c r="AM75" t="s">
        <v>159</v>
      </c>
      <c r="AN75" t="s">
        <v>182</v>
      </c>
      <c r="AO75" t="s">
        <v>183</v>
      </c>
      <c r="AP75" t="s">
        <v>146</v>
      </c>
      <c r="AQ75" t="s">
        <v>162</v>
      </c>
      <c r="AR75">
        <v>11607.5</v>
      </c>
      <c r="AS75">
        <v>11500</v>
      </c>
      <c r="AT75" s="5">
        <f t="shared" si="7"/>
        <v>5500</v>
      </c>
      <c r="AU75" s="5">
        <v>350</v>
      </c>
      <c r="AV75" s="5">
        <f t="shared" si="8"/>
        <v>5150</v>
      </c>
      <c r="AW75" s="6">
        <f t="shared" si="9"/>
        <v>906.40000000000009</v>
      </c>
      <c r="AX75" s="7">
        <f t="shared" si="10"/>
        <v>4120</v>
      </c>
      <c r="AY75" s="8">
        <f t="shared" si="11"/>
        <v>123.60000000000001</v>
      </c>
      <c r="AZ75" s="5">
        <v>250</v>
      </c>
      <c r="BA75" s="9">
        <f t="shared" si="12"/>
        <v>81.25</v>
      </c>
      <c r="BB75" s="9">
        <v>1000</v>
      </c>
      <c r="BC75" s="10">
        <v>5000</v>
      </c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11607.5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11606.9625</v>
      </c>
      <c r="BR75">
        <v>0</v>
      </c>
      <c r="BS75">
        <v>0.04</v>
      </c>
      <c r="BT75" t="s">
        <v>146</v>
      </c>
      <c r="BU75">
        <v>59536659</v>
      </c>
      <c r="BV75" t="s">
        <v>163</v>
      </c>
      <c r="BW75">
        <v>0</v>
      </c>
      <c r="BX75">
        <v>0</v>
      </c>
      <c r="BY75" t="s">
        <v>164</v>
      </c>
      <c r="BZ75">
        <v>0</v>
      </c>
      <c r="CA75" t="s">
        <v>146</v>
      </c>
      <c r="CB75">
        <v>0</v>
      </c>
      <c r="CC75">
        <v>0</v>
      </c>
      <c r="CD75" t="s">
        <v>184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158</v>
      </c>
      <c r="CK75">
        <v>10</v>
      </c>
      <c r="CL75">
        <v>0</v>
      </c>
      <c r="CM75">
        <v>0</v>
      </c>
      <c r="CN75">
        <v>11607.5</v>
      </c>
      <c r="CO75" t="s">
        <v>150</v>
      </c>
      <c r="CP75">
        <v>0</v>
      </c>
      <c r="CQ75">
        <v>0</v>
      </c>
      <c r="CR75">
        <v>0</v>
      </c>
      <c r="CS75" t="s">
        <v>165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166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185</v>
      </c>
      <c r="EC75" t="s">
        <v>185</v>
      </c>
      <c r="ED75" t="s">
        <v>181</v>
      </c>
      <c r="EE75" t="s">
        <v>186</v>
      </c>
      <c r="EF75" t="s">
        <v>164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11607.5</v>
      </c>
      <c r="EQ75">
        <v>0</v>
      </c>
      <c r="ER75">
        <v>0</v>
      </c>
      <c r="ES75" t="s">
        <v>146</v>
      </c>
      <c r="ET75" t="s">
        <v>169</v>
      </c>
      <c r="EU75" t="s">
        <v>146</v>
      </c>
      <c r="EV75">
        <v>0</v>
      </c>
    </row>
    <row r="76" spans="1:152" x14ac:dyDescent="0.25">
      <c r="A76">
        <v>9812612559</v>
      </c>
      <c r="B76" t="s">
        <v>141</v>
      </c>
      <c r="C76" t="s">
        <v>208</v>
      </c>
      <c r="D76" t="s">
        <v>143</v>
      </c>
      <c r="E76" t="s">
        <v>144</v>
      </c>
      <c r="F76" t="s">
        <v>145</v>
      </c>
      <c r="G76">
        <v>34984</v>
      </c>
      <c r="H76" t="s">
        <v>145</v>
      </c>
      <c r="I76">
        <v>24684</v>
      </c>
      <c r="J76">
        <v>2617569657</v>
      </c>
      <c r="K76">
        <v>9746876</v>
      </c>
      <c r="L76">
        <v>2692440</v>
      </c>
      <c r="M76" t="s">
        <v>146</v>
      </c>
      <c r="N76">
        <v>9812612559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151</v>
      </c>
      <c r="V76">
        <v>4814</v>
      </c>
      <c r="W76" t="s">
        <v>152</v>
      </c>
      <c r="X76" t="s">
        <v>151</v>
      </c>
      <c r="Y76">
        <v>44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156</v>
      </c>
      <c r="AF76" t="s">
        <v>209</v>
      </c>
      <c r="AG76">
        <v>566</v>
      </c>
      <c r="AH76">
        <v>479636</v>
      </c>
      <c r="AI76" t="s">
        <v>158</v>
      </c>
      <c r="AJ76">
        <v>566</v>
      </c>
      <c r="AK76">
        <v>9812612559</v>
      </c>
      <c r="AL76">
        <v>9812612559</v>
      </c>
      <c r="AM76" t="s">
        <v>159</v>
      </c>
      <c r="AN76" t="s">
        <v>182</v>
      </c>
      <c r="AO76" t="s">
        <v>183</v>
      </c>
      <c r="AP76" t="s">
        <v>146</v>
      </c>
      <c r="AQ76" t="s">
        <v>162</v>
      </c>
      <c r="AR76">
        <v>11607.5</v>
      </c>
      <c r="AS76">
        <v>11500</v>
      </c>
      <c r="AT76" s="5">
        <f t="shared" si="7"/>
        <v>5500</v>
      </c>
      <c r="AU76" s="5">
        <v>350</v>
      </c>
      <c r="AV76" s="5">
        <f t="shared" si="8"/>
        <v>5150</v>
      </c>
      <c r="AW76" s="6">
        <f t="shared" si="9"/>
        <v>906.40000000000009</v>
      </c>
      <c r="AX76" s="7">
        <f t="shared" si="10"/>
        <v>4120</v>
      </c>
      <c r="AY76" s="8">
        <f t="shared" si="11"/>
        <v>123.60000000000001</v>
      </c>
      <c r="AZ76" s="5">
        <v>250</v>
      </c>
      <c r="BA76" s="9">
        <f t="shared" si="12"/>
        <v>81.25</v>
      </c>
      <c r="BB76" s="9">
        <v>1000</v>
      </c>
      <c r="BC76" s="10">
        <v>5000</v>
      </c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11607.5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11606.9625</v>
      </c>
      <c r="BR76">
        <v>0</v>
      </c>
      <c r="BS76">
        <v>0.04</v>
      </c>
      <c r="BT76" t="s">
        <v>146</v>
      </c>
      <c r="BU76">
        <v>59536659</v>
      </c>
      <c r="BV76" t="s">
        <v>163</v>
      </c>
      <c r="BW76">
        <v>0</v>
      </c>
      <c r="BX76">
        <v>0</v>
      </c>
      <c r="BY76" t="s">
        <v>164</v>
      </c>
      <c r="BZ76">
        <v>0</v>
      </c>
      <c r="CA76" t="s">
        <v>146</v>
      </c>
      <c r="CB76">
        <v>0</v>
      </c>
      <c r="CC76">
        <v>0</v>
      </c>
      <c r="CD76" t="s">
        <v>184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158</v>
      </c>
      <c r="CK76">
        <v>10</v>
      </c>
      <c r="CL76">
        <v>0</v>
      </c>
      <c r="CM76">
        <v>0</v>
      </c>
      <c r="CN76">
        <v>11607.5</v>
      </c>
      <c r="CO76" t="s">
        <v>150</v>
      </c>
      <c r="CP76">
        <v>0</v>
      </c>
      <c r="CQ76">
        <v>0</v>
      </c>
      <c r="CR76">
        <v>0</v>
      </c>
      <c r="CS76" t="s">
        <v>165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166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210</v>
      </c>
      <c r="EC76" t="s">
        <v>210</v>
      </c>
      <c r="ED76" t="s">
        <v>209</v>
      </c>
      <c r="EE76" t="s">
        <v>211</v>
      </c>
      <c r="EF76" t="s">
        <v>164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11607.5</v>
      </c>
      <c r="EQ76">
        <v>0</v>
      </c>
      <c r="ER76">
        <v>0</v>
      </c>
      <c r="ES76" t="s">
        <v>146</v>
      </c>
      <c r="ET76" t="s">
        <v>169</v>
      </c>
      <c r="EU76" t="s">
        <v>146</v>
      </c>
      <c r="EV76">
        <v>0</v>
      </c>
    </row>
    <row r="77" spans="1:152" x14ac:dyDescent="0.25">
      <c r="A77">
        <v>9813678739</v>
      </c>
      <c r="B77" t="s">
        <v>141</v>
      </c>
      <c r="C77" t="s">
        <v>240</v>
      </c>
      <c r="D77" t="s">
        <v>143</v>
      </c>
      <c r="E77" t="s">
        <v>144</v>
      </c>
      <c r="F77" t="s">
        <v>145</v>
      </c>
      <c r="G77">
        <v>34987</v>
      </c>
      <c r="H77" t="s">
        <v>145</v>
      </c>
      <c r="I77">
        <v>117972</v>
      </c>
      <c r="J77">
        <v>2617769267</v>
      </c>
      <c r="K77">
        <v>9746876</v>
      </c>
      <c r="L77">
        <v>2692440</v>
      </c>
      <c r="M77" t="s">
        <v>146</v>
      </c>
      <c r="N77">
        <v>9813678739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151</v>
      </c>
      <c r="V77">
        <v>4814</v>
      </c>
      <c r="W77" t="s">
        <v>152</v>
      </c>
      <c r="X77" t="s">
        <v>151</v>
      </c>
      <c r="Y77">
        <v>44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156</v>
      </c>
      <c r="AF77" t="s">
        <v>241</v>
      </c>
      <c r="AG77">
        <v>566</v>
      </c>
      <c r="AH77">
        <v>327684</v>
      </c>
      <c r="AI77" t="s">
        <v>158</v>
      </c>
      <c r="AJ77">
        <v>566</v>
      </c>
      <c r="AK77">
        <v>9813678739</v>
      </c>
      <c r="AL77">
        <v>9813678739</v>
      </c>
      <c r="AM77" t="s">
        <v>159</v>
      </c>
      <c r="AN77" t="s">
        <v>182</v>
      </c>
      <c r="AO77" t="s">
        <v>183</v>
      </c>
      <c r="AP77" t="s">
        <v>146</v>
      </c>
      <c r="AQ77" t="s">
        <v>162</v>
      </c>
      <c r="AR77">
        <v>11607.5</v>
      </c>
      <c r="AS77">
        <v>11500</v>
      </c>
      <c r="AT77" s="5">
        <f t="shared" si="7"/>
        <v>5500</v>
      </c>
      <c r="AU77" s="5">
        <v>350</v>
      </c>
      <c r="AV77" s="5">
        <f t="shared" si="8"/>
        <v>5150</v>
      </c>
      <c r="AW77" s="6">
        <f t="shared" si="9"/>
        <v>906.40000000000009</v>
      </c>
      <c r="AX77" s="7">
        <f t="shared" si="10"/>
        <v>4120</v>
      </c>
      <c r="AY77" s="8">
        <f t="shared" si="11"/>
        <v>123.60000000000001</v>
      </c>
      <c r="AZ77" s="5">
        <v>250</v>
      </c>
      <c r="BA77" s="9">
        <f t="shared" si="12"/>
        <v>81.25</v>
      </c>
      <c r="BB77" s="9">
        <v>1000</v>
      </c>
      <c r="BC77" s="10">
        <v>5000</v>
      </c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11607.5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11606.9625</v>
      </c>
      <c r="BR77">
        <v>0</v>
      </c>
      <c r="BS77">
        <v>0.04</v>
      </c>
      <c r="BT77" t="s">
        <v>146</v>
      </c>
      <c r="BU77">
        <v>59536659</v>
      </c>
      <c r="BV77" t="s">
        <v>163</v>
      </c>
      <c r="BW77">
        <v>0</v>
      </c>
      <c r="BX77">
        <v>0</v>
      </c>
      <c r="BY77" t="s">
        <v>164</v>
      </c>
      <c r="BZ77">
        <v>0</v>
      </c>
      <c r="CA77" t="s">
        <v>146</v>
      </c>
      <c r="CB77">
        <v>0</v>
      </c>
      <c r="CC77">
        <v>0</v>
      </c>
      <c r="CD77" t="s">
        <v>184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158</v>
      </c>
      <c r="CK77">
        <v>10</v>
      </c>
      <c r="CL77">
        <v>0</v>
      </c>
      <c r="CM77">
        <v>0</v>
      </c>
      <c r="CN77">
        <v>11607.5</v>
      </c>
      <c r="CO77" t="s">
        <v>150</v>
      </c>
      <c r="CP77">
        <v>0</v>
      </c>
      <c r="CQ77">
        <v>0</v>
      </c>
      <c r="CR77">
        <v>0</v>
      </c>
      <c r="CS77" t="s">
        <v>165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166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242</v>
      </c>
      <c r="EC77" t="s">
        <v>242</v>
      </c>
      <c r="ED77" t="s">
        <v>241</v>
      </c>
      <c r="EE77" t="s">
        <v>243</v>
      </c>
      <c r="EF77" t="s">
        <v>164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11607.5</v>
      </c>
      <c r="EQ77">
        <v>0</v>
      </c>
      <c r="ER77">
        <v>0</v>
      </c>
      <c r="ES77" t="s">
        <v>146</v>
      </c>
      <c r="ET77" t="s">
        <v>169</v>
      </c>
      <c r="EU77" t="s">
        <v>146</v>
      </c>
      <c r="EV77">
        <v>0</v>
      </c>
    </row>
    <row r="78" spans="1:152" x14ac:dyDescent="0.25">
      <c r="A78">
        <v>9813792635</v>
      </c>
      <c r="B78" t="s">
        <v>141</v>
      </c>
      <c r="C78" t="s">
        <v>327</v>
      </c>
      <c r="D78" t="s">
        <v>143</v>
      </c>
      <c r="E78" t="s">
        <v>144</v>
      </c>
      <c r="F78" t="s">
        <v>145</v>
      </c>
      <c r="G78">
        <v>34987</v>
      </c>
      <c r="H78" t="s">
        <v>145</v>
      </c>
      <c r="I78">
        <v>735749</v>
      </c>
      <c r="J78">
        <v>2617769448</v>
      </c>
      <c r="K78">
        <v>9261439</v>
      </c>
      <c r="L78">
        <v>2692440</v>
      </c>
      <c r="M78" t="s">
        <v>146</v>
      </c>
      <c r="N78">
        <v>9813792635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151</v>
      </c>
      <c r="V78">
        <v>4814</v>
      </c>
      <c r="W78" t="s">
        <v>152</v>
      </c>
      <c r="X78" t="s">
        <v>151</v>
      </c>
      <c r="Y78">
        <v>44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156</v>
      </c>
      <c r="AF78" t="s">
        <v>328</v>
      </c>
      <c r="AG78">
        <v>566</v>
      </c>
      <c r="AH78">
        <v>416534</v>
      </c>
      <c r="AI78" t="s">
        <v>158</v>
      </c>
      <c r="AJ78">
        <v>566</v>
      </c>
      <c r="AK78">
        <v>9813792635</v>
      </c>
      <c r="AL78">
        <v>9813792635</v>
      </c>
      <c r="AM78" t="s">
        <v>159</v>
      </c>
      <c r="AN78" t="s">
        <v>182</v>
      </c>
      <c r="AO78" t="s">
        <v>183</v>
      </c>
      <c r="AP78" t="s">
        <v>146</v>
      </c>
      <c r="AQ78" t="s">
        <v>162</v>
      </c>
      <c r="AR78">
        <v>11607.5</v>
      </c>
      <c r="AS78">
        <v>11500</v>
      </c>
      <c r="AT78" s="5">
        <f t="shared" si="7"/>
        <v>5500</v>
      </c>
      <c r="AU78" s="5">
        <v>350</v>
      </c>
      <c r="AV78" s="5">
        <f t="shared" si="8"/>
        <v>5150</v>
      </c>
      <c r="AW78" s="6">
        <f t="shared" si="9"/>
        <v>906.40000000000009</v>
      </c>
      <c r="AX78" s="7">
        <f t="shared" si="10"/>
        <v>4120</v>
      </c>
      <c r="AY78" s="8">
        <f t="shared" si="11"/>
        <v>123.60000000000001</v>
      </c>
      <c r="AZ78" s="5">
        <v>250</v>
      </c>
      <c r="BA78" s="9">
        <f t="shared" si="12"/>
        <v>81.25</v>
      </c>
      <c r="BB78" s="9">
        <v>1000</v>
      </c>
      <c r="BC78" s="10">
        <v>5000</v>
      </c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11607.5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11606.9625</v>
      </c>
      <c r="BR78">
        <v>0</v>
      </c>
      <c r="BS78">
        <v>0.04</v>
      </c>
      <c r="BT78" t="s">
        <v>146</v>
      </c>
      <c r="BU78">
        <v>59536659</v>
      </c>
      <c r="BV78" t="s">
        <v>163</v>
      </c>
      <c r="BW78">
        <v>0</v>
      </c>
      <c r="BX78">
        <v>0</v>
      </c>
      <c r="BY78" t="s">
        <v>164</v>
      </c>
      <c r="BZ78">
        <v>0</v>
      </c>
      <c r="CA78" t="s">
        <v>146</v>
      </c>
      <c r="CB78">
        <v>0</v>
      </c>
      <c r="CC78">
        <v>0</v>
      </c>
      <c r="CD78" t="s">
        <v>184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158</v>
      </c>
      <c r="CK78">
        <v>10</v>
      </c>
      <c r="CL78">
        <v>0</v>
      </c>
      <c r="CM78">
        <v>0</v>
      </c>
      <c r="CN78">
        <v>11607.5</v>
      </c>
      <c r="CO78" t="s">
        <v>150</v>
      </c>
      <c r="CP78">
        <v>0</v>
      </c>
      <c r="CQ78">
        <v>0</v>
      </c>
      <c r="CR78">
        <v>0</v>
      </c>
      <c r="CS78" t="s">
        <v>165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166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329</v>
      </c>
      <c r="EC78" t="s">
        <v>329</v>
      </c>
      <c r="ED78" t="s">
        <v>328</v>
      </c>
      <c r="EE78" t="s">
        <v>330</v>
      </c>
      <c r="EF78" t="s">
        <v>164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11607.5</v>
      </c>
      <c r="EQ78">
        <v>0</v>
      </c>
      <c r="ER78">
        <v>0</v>
      </c>
      <c r="ES78" t="s">
        <v>146</v>
      </c>
      <c r="ET78" t="s">
        <v>169</v>
      </c>
      <c r="EU78" t="s">
        <v>146</v>
      </c>
      <c r="EV78">
        <v>0</v>
      </c>
    </row>
    <row r="79" spans="1:152" x14ac:dyDescent="0.25">
      <c r="A79">
        <v>9813704518</v>
      </c>
      <c r="B79" t="s">
        <v>141</v>
      </c>
      <c r="C79" t="s">
        <v>552</v>
      </c>
      <c r="D79" t="s">
        <v>143</v>
      </c>
      <c r="E79" t="s">
        <v>144</v>
      </c>
      <c r="F79" t="s">
        <v>145</v>
      </c>
      <c r="G79">
        <v>34987</v>
      </c>
      <c r="H79" t="s">
        <v>145</v>
      </c>
      <c r="I79">
        <v>691056</v>
      </c>
      <c r="J79">
        <v>2617769306</v>
      </c>
      <c r="K79">
        <v>9746876</v>
      </c>
      <c r="L79">
        <v>2692440</v>
      </c>
      <c r="M79" t="s">
        <v>146</v>
      </c>
      <c r="N79">
        <v>9813704518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44</v>
      </c>
      <c r="Z79" t="s">
        <v>153</v>
      </c>
      <c r="AA79" t="s">
        <v>154</v>
      </c>
      <c r="AB79" t="s">
        <v>146</v>
      </c>
      <c r="AC79">
        <v>200239</v>
      </c>
      <c r="AD79" t="s">
        <v>155</v>
      </c>
      <c r="AE79" t="s">
        <v>156</v>
      </c>
      <c r="AF79" t="s">
        <v>553</v>
      </c>
      <c r="AG79">
        <v>566</v>
      </c>
      <c r="AH79">
        <v>347855</v>
      </c>
      <c r="AI79" t="s">
        <v>158</v>
      </c>
      <c r="AJ79">
        <v>566</v>
      </c>
      <c r="AK79">
        <v>9813704518</v>
      </c>
      <c r="AL79">
        <v>9813704518</v>
      </c>
      <c r="AM79" t="s">
        <v>159</v>
      </c>
      <c r="AN79" t="s">
        <v>182</v>
      </c>
      <c r="AO79" t="s">
        <v>183</v>
      </c>
      <c r="AP79" t="s">
        <v>146</v>
      </c>
      <c r="AQ79" t="s">
        <v>162</v>
      </c>
      <c r="AR79">
        <v>11607.5</v>
      </c>
      <c r="AS79">
        <v>11500</v>
      </c>
      <c r="AT79" s="5">
        <f t="shared" si="7"/>
        <v>5500</v>
      </c>
      <c r="AU79" s="5">
        <v>350</v>
      </c>
      <c r="AV79" s="5">
        <f t="shared" si="8"/>
        <v>5150</v>
      </c>
      <c r="AW79" s="6">
        <f t="shared" si="9"/>
        <v>906.40000000000009</v>
      </c>
      <c r="AX79" s="7">
        <f t="shared" si="10"/>
        <v>4120</v>
      </c>
      <c r="AY79" s="8">
        <f t="shared" si="11"/>
        <v>123.60000000000001</v>
      </c>
      <c r="AZ79" s="5">
        <v>250</v>
      </c>
      <c r="BA79" s="9">
        <f t="shared" si="12"/>
        <v>81.25</v>
      </c>
      <c r="BB79" s="9">
        <v>1000</v>
      </c>
      <c r="BC79" s="10">
        <v>5000</v>
      </c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11607.5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11606.9625</v>
      </c>
      <c r="BR79">
        <v>0</v>
      </c>
      <c r="BS79">
        <v>0.04</v>
      </c>
      <c r="BT79" t="s">
        <v>146</v>
      </c>
      <c r="BU79">
        <v>59536659</v>
      </c>
      <c r="BV79" t="s">
        <v>163</v>
      </c>
      <c r="BW79">
        <v>0</v>
      </c>
      <c r="BX79">
        <v>0</v>
      </c>
      <c r="BY79" t="s">
        <v>164</v>
      </c>
      <c r="BZ79">
        <v>0</v>
      </c>
      <c r="CA79" t="s">
        <v>146</v>
      </c>
      <c r="CB79">
        <v>0</v>
      </c>
      <c r="CC79">
        <v>0</v>
      </c>
      <c r="CD79" t="s">
        <v>184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158</v>
      </c>
      <c r="CK79">
        <v>10</v>
      </c>
      <c r="CL79">
        <v>0</v>
      </c>
      <c r="CM79">
        <v>0</v>
      </c>
      <c r="CN79">
        <v>11607.5</v>
      </c>
      <c r="CO79" t="s">
        <v>150</v>
      </c>
      <c r="CP79">
        <v>0</v>
      </c>
      <c r="CQ79">
        <v>0</v>
      </c>
      <c r="CR79">
        <v>0</v>
      </c>
      <c r="CS79" t="s">
        <v>165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166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554</v>
      </c>
      <c r="EC79" t="s">
        <v>554</v>
      </c>
      <c r="ED79" t="s">
        <v>553</v>
      </c>
      <c r="EE79" t="s">
        <v>555</v>
      </c>
      <c r="EF79" t="s">
        <v>164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11607.5</v>
      </c>
      <c r="EQ79">
        <v>0</v>
      </c>
      <c r="ER79">
        <v>0</v>
      </c>
      <c r="ES79" t="s">
        <v>146</v>
      </c>
      <c r="ET79" t="s">
        <v>169</v>
      </c>
      <c r="EU79" t="s">
        <v>146</v>
      </c>
      <c r="EV79">
        <v>0</v>
      </c>
    </row>
    <row r="80" spans="1:152" x14ac:dyDescent="0.25">
      <c r="A80">
        <v>9819613270</v>
      </c>
      <c r="B80" t="s">
        <v>141</v>
      </c>
      <c r="C80" t="s">
        <v>666</v>
      </c>
      <c r="D80" t="s">
        <v>143</v>
      </c>
      <c r="E80" t="s">
        <v>144</v>
      </c>
      <c r="F80" t="s">
        <v>145</v>
      </c>
      <c r="G80">
        <v>34993</v>
      </c>
      <c r="H80" t="s">
        <v>145</v>
      </c>
      <c r="I80">
        <v>396268</v>
      </c>
      <c r="J80">
        <v>2618659733</v>
      </c>
      <c r="K80">
        <v>3925348</v>
      </c>
      <c r="L80">
        <v>1001485</v>
      </c>
      <c r="M80">
        <v>25532988</v>
      </c>
      <c r="N80">
        <v>9819613270</v>
      </c>
      <c r="O80">
        <v>123</v>
      </c>
      <c r="P80" t="s">
        <v>147</v>
      </c>
      <c r="Q80" t="s">
        <v>148</v>
      </c>
      <c r="R80" t="s">
        <v>149</v>
      </c>
      <c r="S80" t="s">
        <v>589</v>
      </c>
      <c r="T80" t="s">
        <v>156</v>
      </c>
      <c r="U80" t="s">
        <v>608</v>
      </c>
      <c r="V80">
        <v>5999</v>
      </c>
      <c r="W80" t="s">
        <v>591</v>
      </c>
      <c r="X80" t="s">
        <v>608</v>
      </c>
      <c r="Y80">
        <v>63</v>
      </c>
      <c r="Z80" t="s">
        <v>233</v>
      </c>
      <c r="AA80" t="s">
        <v>154</v>
      </c>
      <c r="AB80" t="s">
        <v>146</v>
      </c>
      <c r="AC80">
        <v>301011</v>
      </c>
      <c r="AD80" t="s">
        <v>155</v>
      </c>
      <c r="AE80" t="s">
        <v>156</v>
      </c>
      <c r="AF80" t="s">
        <v>667</v>
      </c>
      <c r="AG80">
        <v>566</v>
      </c>
      <c r="AH80">
        <v>396268</v>
      </c>
      <c r="AI80" t="s">
        <v>601</v>
      </c>
      <c r="AJ80">
        <v>566</v>
      </c>
      <c r="AK80">
        <v>9819613270</v>
      </c>
      <c r="AL80">
        <v>9819613270</v>
      </c>
      <c r="AM80" t="s">
        <v>610</v>
      </c>
      <c r="AN80" t="s">
        <v>668</v>
      </c>
      <c r="AO80" t="s">
        <v>669</v>
      </c>
      <c r="AP80" t="s">
        <v>146</v>
      </c>
      <c r="AQ80" t="s">
        <v>604</v>
      </c>
      <c r="AR80">
        <v>16607.5</v>
      </c>
      <c r="AS80">
        <v>16500</v>
      </c>
      <c r="AT80" s="5">
        <f t="shared" si="7"/>
        <v>10500</v>
      </c>
      <c r="AU80" s="5">
        <v>350</v>
      </c>
      <c r="AV80" s="5">
        <f t="shared" si="8"/>
        <v>10150</v>
      </c>
      <c r="AW80" s="6">
        <f t="shared" si="9"/>
        <v>1786.4</v>
      </c>
      <c r="AX80" s="7">
        <f t="shared" si="10"/>
        <v>8120</v>
      </c>
      <c r="AY80" s="8">
        <f t="shared" si="11"/>
        <v>243.6</v>
      </c>
      <c r="AZ80" s="5">
        <v>250</v>
      </c>
      <c r="BA80" s="9">
        <f t="shared" si="12"/>
        <v>81.25</v>
      </c>
      <c r="BB80" s="9">
        <v>1000</v>
      </c>
      <c r="BC80" s="10">
        <v>5000</v>
      </c>
      <c r="BD80" s="5">
        <f t="shared" si="13"/>
        <v>18.75</v>
      </c>
      <c r="BE80" t="s">
        <v>146</v>
      </c>
      <c r="BF80" t="s">
        <v>146</v>
      </c>
      <c r="BG80" t="s">
        <v>146</v>
      </c>
      <c r="BH80" t="s">
        <v>146</v>
      </c>
      <c r="BI80">
        <v>566</v>
      </c>
      <c r="BJ80">
        <v>566</v>
      </c>
      <c r="BK80">
        <v>16607.5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16606.962500000001</v>
      </c>
      <c r="BR80">
        <v>0</v>
      </c>
      <c r="BS80">
        <v>0.04</v>
      </c>
      <c r="BT80" t="s">
        <v>146</v>
      </c>
      <c r="BU80">
        <v>6067466</v>
      </c>
      <c r="BV80" t="s">
        <v>596</v>
      </c>
      <c r="BW80">
        <v>0</v>
      </c>
      <c r="BX80">
        <v>0</v>
      </c>
      <c r="BY80" t="s">
        <v>164</v>
      </c>
      <c r="BZ80">
        <v>0</v>
      </c>
      <c r="CA80" t="s">
        <v>146</v>
      </c>
      <c r="CB80">
        <v>0</v>
      </c>
      <c r="CC80">
        <v>0</v>
      </c>
      <c r="CD80" t="s">
        <v>184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601</v>
      </c>
      <c r="CK80">
        <v>10</v>
      </c>
      <c r="CL80">
        <v>0</v>
      </c>
      <c r="CM80">
        <v>0</v>
      </c>
      <c r="CN80">
        <v>16607.5</v>
      </c>
      <c r="CO80" t="s">
        <v>150</v>
      </c>
      <c r="CP80">
        <v>0</v>
      </c>
      <c r="CQ80">
        <v>0</v>
      </c>
      <c r="CR80">
        <v>0</v>
      </c>
      <c r="CS80" t="s">
        <v>150</v>
      </c>
      <c r="CT80">
        <v>0</v>
      </c>
      <c r="CU80">
        <v>0</v>
      </c>
      <c r="CV80">
        <v>0</v>
      </c>
      <c r="CW80" t="s">
        <v>156</v>
      </c>
      <c r="CX80">
        <v>10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166</v>
      </c>
      <c r="DE80">
        <v>10</v>
      </c>
      <c r="DF80">
        <v>0</v>
      </c>
      <c r="DG80">
        <v>0</v>
      </c>
      <c r="DH80" t="s">
        <v>150</v>
      </c>
      <c r="DI80">
        <v>25</v>
      </c>
      <c r="DJ80">
        <v>0</v>
      </c>
      <c r="DK80">
        <v>0</v>
      </c>
      <c r="DL80" t="s">
        <v>156</v>
      </c>
      <c r="DM80">
        <v>25</v>
      </c>
      <c r="DN80">
        <v>0</v>
      </c>
      <c r="DO80" t="s">
        <v>156</v>
      </c>
      <c r="DP80">
        <v>0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2.0020566000040006E+19</v>
      </c>
      <c r="EA80">
        <v>3.0040567E+19</v>
      </c>
      <c r="EB80" t="s">
        <v>670</v>
      </c>
      <c r="EC80" t="s">
        <v>670</v>
      </c>
      <c r="ED80" t="s">
        <v>667</v>
      </c>
      <c r="EE80" t="s">
        <v>671</v>
      </c>
      <c r="EF80" t="s">
        <v>164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16607.5</v>
      </c>
      <c r="EQ80">
        <v>0</v>
      </c>
      <c r="ER80">
        <v>0</v>
      </c>
      <c r="ES80" t="s">
        <v>146</v>
      </c>
      <c r="ET80" t="s">
        <v>169</v>
      </c>
      <c r="EU80" t="s">
        <v>146</v>
      </c>
      <c r="EV80">
        <v>0</v>
      </c>
    </row>
    <row r="81" spans="1:152" x14ac:dyDescent="0.25">
      <c r="A81">
        <v>9815983036</v>
      </c>
      <c r="B81" t="s">
        <v>141</v>
      </c>
      <c r="C81" t="s">
        <v>323</v>
      </c>
      <c r="D81" t="s">
        <v>143</v>
      </c>
      <c r="E81" t="s">
        <v>144</v>
      </c>
      <c r="F81" t="s">
        <v>145</v>
      </c>
      <c r="G81">
        <v>34989</v>
      </c>
      <c r="H81" t="s">
        <v>145</v>
      </c>
      <c r="I81">
        <v>313164</v>
      </c>
      <c r="J81">
        <v>2618226872</v>
      </c>
      <c r="K81">
        <v>6429382</v>
      </c>
      <c r="L81">
        <v>2692440</v>
      </c>
      <c r="M81" t="s">
        <v>146</v>
      </c>
      <c r="N81">
        <v>9815983036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44</v>
      </c>
      <c r="Z81" t="s">
        <v>153</v>
      </c>
      <c r="AA81" t="s">
        <v>154</v>
      </c>
      <c r="AB81" t="s">
        <v>146</v>
      </c>
      <c r="AC81">
        <v>200239</v>
      </c>
      <c r="AD81" t="s">
        <v>155</v>
      </c>
      <c r="AE81" t="s">
        <v>156</v>
      </c>
      <c r="AF81" t="s">
        <v>324</v>
      </c>
      <c r="AG81">
        <v>566</v>
      </c>
      <c r="AH81">
        <v>81460</v>
      </c>
      <c r="AI81" t="s">
        <v>158</v>
      </c>
      <c r="AJ81">
        <v>566</v>
      </c>
      <c r="AK81">
        <v>9815983036</v>
      </c>
      <c r="AL81">
        <v>9815983036</v>
      </c>
      <c r="AM81" t="s">
        <v>159</v>
      </c>
      <c r="AN81" t="s">
        <v>221</v>
      </c>
      <c r="AO81" t="s">
        <v>222</v>
      </c>
      <c r="AP81" t="s">
        <v>146</v>
      </c>
      <c r="AQ81" t="s">
        <v>162</v>
      </c>
      <c r="AR81">
        <v>16607.5</v>
      </c>
      <c r="AS81">
        <v>16500</v>
      </c>
      <c r="AT81" s="5">
        <f t="shared" si="7"/>
        <v>10500</v>
      </c>
      <c r="AU81" s="5">
        <v>350</v>
      </c>
      <c r="AV81" s="5">
        <f t="shared" si="8"/>
        <v>10150</v>
      </c>
      <c r="AW81" s="6">
        <f t="shared" si="9"/>
        <v>1786.4</v>
      </c>
      <c r="AX81" s="7">
        <f t="shared" si="10"/>
        <v>8120</v>
      </c>
      <c r="AY81" s="8">
        <f t="shared" si="11"/>
        <v>243.6</v>
      </c>
      <c r="AZ81" s="5">
        <v>250</v>
      </c>
      <c r="BA81" s="9">
        <f t="shared" si="12"/>
        <v>81.25</v>
      </c>
      <c r="BB81" s="9">
        <v>1000</v>
      </c>
      <c r="BC81" s="10">
        <v>5000</v>
      </c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16607.5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16606.962500000001</v>
      </c>
      <c r="BR81">
        <v>0</v>
      </c>
      <c r="BS81">
        <v>0.04</v>
      </c>
      <c r="BT81" t="s">
        <v>146</v>
      </c>
      <c r="BU81">
        <v>59536659</v>
      </c>
      <c r="BV81" t="s">
        <v>163</v>
      </c>
      <c r="BW81">
        <v>0</v>
      </c>
      <c r="BX81">
        <v>0</v>
      </c>
      <c r="BY81" t="s">
        <v>164</v>
      </c>
      <c r="BZ81">
        <v>0</v>
      </c>
      <c r="CA81" t="s">
        <v>146</v>
      </c>
      <c r="CB81">
        <v>0</v>
      </c>
      <c r="CC81">
        <v>0</v>
      </c>
      <c r="CD81" t="s">
        <v>184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158</v>
      </c>
      <c r="CK81">
        <v>10</v>
      </c>
      <c r="CL81">
        <v>0</v>
      </c>
      <c r="CM81">
        <v>0</v>
      </c>
      <c r="CN81">
        <v>16607.5</v>
      </c>
      <c r="CO81" t="s">
        <v>150</v>
      </c>
      <c r="CP81">
        <v>0</v>
      </c>
      <c r="CQ81">
        <v>0</v>
      </c>
      <c r="CR81">
        <v>0</v>
      </c>
      <c r="CS81" t="s">
        <v>165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166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325</v>
      </c>
      <c r="EC81" t="s">
        <v>325</v>
      </c>
      <c r="ED81" t="s">
        <v>324</v>
      </c>
      <c r="EE81" t="s">
        <v>326</v>
      </c>
      <c r="EF81" t="s">
        <v>164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16607.5</v>
      </c>
      <c r="EQ81">
        <v>0</v>
      </c>
      <c r="ER81">
        <v>0</v>
      </c>
      <c r="ES81" t="s">
        <v>146</v>
      </c>
      <c r="ET81" t="s">
        <v>169</v>
      </c>
      <c r="EU81" t="s">
        <v>146</v>
      </c>
      <c r="EV81">
        <v>0</v>
      </c>
    </row>
    <row r="82" spans="1:152" x14ac:dyDescent="0.25">
      <c r="A82">
        <v>9814495438</v>
      </c>
      <c r="B82" t="s">
        <v>141</v>
      </c>
      <c r="C82" t="s">
        <v>343</v>
      </c>
      <c r="D82" t="s">
        <v>143</v>
      </c>
      <c r="E82" t="s">
        <v>144</v>
      </c>
      <c r="F82" t="s">
        <v>145</v>
      </c>
      <c r="G82">
        <v>34988</v>
      </c>
      <c r="H82" t="s">
        <v>145</v>
      </c>
      <c r="I82">
        <v>794177</v>
      </c>
      <c r="J82">
        <v>2617851610</v>
      </c>
      <c r="K82">
        <v>2940799</v>
      </c>
      <c r="L82">
        <v>2692440</v>
      </c>
      <c r="M82" t="s">
        <v>146</v>
      </c>
      <c r="N82">
        <v>9814495438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44</v>
      </c>
      <c r="Z82" t="s">
        <v>153</v>
      </c>
      <c r="AA82" t="s">
        <v>154</v>
      </c>
      <c r="AB82" t="s">
        <v>146</v>
      </c>
      <c r="AC82">
        <v>200239</v>
      </c>
      <c r="AD82" t="s">
        <v>155</v>
      </c>
      <c r="AE82" t="s">
        <v>156</v>
      </c>
      <c r="AF82" t="s">
        <v>344</v>
      </c>
      <c r="AG82">
        <v>566</v>
      </c>
      <c r="AH82">
        <v>948952</v>
      </c>
      <c r="AI82" t="s">
        <v>158</v>
      </c>
      <c r="AJ82">
        <v>566</v>
      </c>
      <c r="AK82">
        <v>9814495438</v>
      </c>
      <c r="AL82">
        <v>9814495438</v>
      </c>
      <c r="AM82" t="s">
        <v>159</v>
      </c>
      <c r="AN82" t="s">
        <v>182</v>
      </c>
      <c r="AO82" t="s">
        <v>183</v>
      </c>
      <c r="AP82" t="s">
        <v>146</v>
      </c>
      <c r="AQ82" t="s">
        <v>162</v>
      </c>
      <c r="AR82">
        <v>16607.5</v>
      </c>
      <c r="AS82">
        <v>16500</v>
      </c>
      <c r="AT82" s="5">
        <f t="shared" si="7"/>
        <v>10500</v>
      </c>
      <c r="AU82" s="5">
        <v>350</v>
      </c>
      <c r="AV82" s="5">
        <f t="shared" si="8"/>
        <v>10150</v>
      </c>
      <c r="AW82" s="6">
        <f t="shared" si="9"/>
        <v>1786.4</v>
      </c>
      <c r="AX82" s="7">
        <f t="shared" si="10"/>
        <v>8120</v>
      </c>
      <c r="AY82" s="8">
        <f t="shared" si="11"/>
        <v>243.6</v>
      </c>
      <c r="AZ82" s="5">
        <v>250</v>
      </c>
      <c r="BA82" s="9">
        <f t="shared" si="12"/>
        <v>81.25</v>
      </c>
      <c r="BB82" s="9">
        <v>1000</v>
      </c>
      <c r="BC82" s="10">
        <v>5000</v>
      </c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16607.5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16606.962500000001</v>
      </c>
      <c r="BR82">
        <v>0</v>
      </c>
      <c r="BS82">
        <v>0.04</v>
      </c>
      <c r="BT82" t="s">
        <v>146</v>
      </c>
      <c r="BU82">
        <v>59536659</v>
      </c>
      <c r="BV82" t="s">
        <v>163</v>
      </c>
      <c r="BW82">
        <v>0</v>
      </c>
      <c r="BX82">
        <v>0</v>
      </c>
      <c r="BY82" t="s">
        <v>164</v>
      </c>
      <c r="BZ82">
        <v>0</v>
      </c>
      <c r="CA82" t="s">
        <v>146</v>
      </c>
      <c r="CB82">
        <v>0</v>
      </c>
      <c r="CC82">
        <v>0</v>
      </c>
      <c r="CD82" t="s">
        <v>184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158</v>
      </c>
      <c r="CK82">
        <v>10</v>
      </c>
      <c r="CL82">
        <v>0</v>
      </c>
      <c r="CM82">
        <v>0</v>
      </c>
      <c r="CN82">
        <v>16607.5</v>
      </c>
      <c r="CO82" t="s">
        <v>150</v>
      </c>
      <c r="CP82">
        <v>0</v>
      </c>
      <c r="CQ82">
        <v>0</v>
      </c>
      <c r="CR82">
        <v>0</v>
      </c>
      <c r="CS82" t="s">
        <v>165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166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345</v>
      </c>
      <c r="EC82" t="s">
        <v>345</v>
      </c>
      <c r="ED82" t="s">
        <v>344</v>
      </c>
      <c r="EE82" t="s">
        <v>346</v>
      </c>
      <c r="EF82" t="s">
        <v>164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16607.5</v>
      </c>
      <c r="EQ82">
        <v>0</v>
      </c>
      <c r="ER82">
        <v>0</v>
      </c>
      <c r="ES82" t="s">
        <v>146</v>
      </c>
      <c r="ET82" t="s">
        <v>169</v>
      </c>
      <c r="EU82" t="s">
        <v>146</v>
      </c>
      <c r="EV82">
        <v>0</v>
      </c>
    </row>
    <row r="83" spans="1:152" x14ac:dyDescent="0.25">
      <c r="A83">
        <v>9815940009</v>
      </c>
      <c r="B83" t="s">
        <v>141</v>
      </c>
      <c r="C83" t="s">
        <v>347</v>
      </c>
      <c r="D83" t="s">
        <v>143</v>
      </c>
      <c r="E83" t="s">
        <v>144</v>
      </c>
      <c r="F83" t="s">
        <v>145</v>
      </c>
      <c r="G83">
        <v>34989</v>
      </c>
      <c r="H83" t="s">
        <v>145</v>
      </c>
      <c r="I83">
        <v>795384</v>
      </c>
      <c r="J83">
        <v>2618226706</v>
      </c>
      <c r="K83">
        <v>6429382</v>
      </c>
      <c r="L83">
        <v>2692440</v>
      </c>
      <c r="M83" t="s">
        <v>146</v>
      </c>
      <c r="N83">
        <v>9815940009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44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348</v>
      </c>
      <c r="AG83">
        <v>566</v>
      </c>
      <c r="AH83">
        <v>49607</v>
      </c>
      <c r="AI83" t="s">
        <v>158</v>
      </c>
      <c r="AJ83">
        <v>566</v>
      </c>
      <c r="AK83">
        <v>9815940009</v>
      </c>
      <c r="AL83">
        <v>9815940009</v>
      </c>
      <c r="AM83" t="s">
        <v>159</v>
      </c>
      <c r="AN83" t="s">
        <v>221</v>
      </c>
      <c r="AO83" t="s">
        <v>222</v>
      </c>
      <c r="AP83" t="s">
        <v>146</v>
      </c>
      <c r="AQ83" t="s">
        <v>162</v>
      </c>
      <c r="AR83">
        <v>16607.5</v>
      </c>
      <c r="AS83">
        <v>16500</v>
      </c>
      <c r="AT83" s="5">
        <f t="shared" si="7"/>
        <v>10500</v>
      </c>
      <c r="AU83" s="5">
        <v>350</v>
      </c>
      <c r="AV83" s="5">
        <f t="shared" si="8"/>
        <v>10150</v>
      </c>
      <c r="AW83" s="6">
        <f t="shared" si="9"/>
        <v>1786.4</v>
      </c>
      <c r="AX83" s="7">
        <f t="shared" si="10"/>
        <v>8120</v>
      </c>
      <c r="AY83" s="8">
        <f t="shared" si="11"/>
        <v>243.6</v>
      </c>
      <c r="AZ83" s="5">
        <v>250</v>
      </c>
      <c r="BA83" s="9">
        <f t="shared" si="12"/>
        <v>81.25</v>
      </c>
      <c r="BB83" s="9">
        <v>1000</v>
      </c>
      <c r="BC83" s="10">
        <v>5000</v>
      </c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16607.5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16606.962500000001</v>
      </c>
      <c r="BR83">
        <v>0</v>
      </c>
      <c r="BS83">
        <v>0.04</v>
      </c>
      <c r="BT83" t="s">
        <v>146</v>
      </c>
      <c r="BU83">
        <v>59536659</v>
      </c>
      <c r="BV83" t="s">
        <v>163</v>
      </c>
      <c r="BW83">
        <v>0</v>
      </c>
      <c r="BX83">
        <v>0</v>
      </c>
      <c r="BY83" t="s">
        <v>164</v>
      </c>
      <c r="BZ83">
        <v>0</v>
      </c>
      <c r="CA83" t="s">
        <v>146</v>
      </c>
      <c r="CB83">
        <v>0</v>
      </c>
      <c r="CC83">
        <v>0</v>
      </c>
      <c r="CD83" t="s">
        <v>184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158</v>
      </c>
      <c r="CK83">
        <v>10</v>
      </c>
      <c r="CL83">
        <v>0</v>
      </c>
      <c r="CM83">
        <v>0</v>
      </c>
      <c r="CN83">
        <v>16607.5</v>
      </c>
      <c r="CO83" t="s">
        <v>150</v>
      </c>
      <c r="CP83">
        <v>0</v>
      </c>
      <c r="CQ83">
        <v>0</v>
      </c>
      <c r="CR83">
        <v>0</v>
      </c>
      <c r="CS83" t="s">
        <v>165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166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349</v>
      </c>
      <c r="EC83" t="s">
        <v>349</v>
      </c>
      <c r="ED83" t="s">
        <v>348</v>
      </c>
      <c r="EE83" t="s">
        <v>350</v>
      </c>
      <c r="EF83" t="s">
        <v>164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16607.5</v>
      </c>
      <c r="EQ83">
        <v>0</v>
      </c>
      <c r="ER83">
        <v>0</v>
      </c>
      <c r="ES83" t="s">
        <v>146</v>
      </c>
      <c r="ET83" t="s">
        <v>169</v>
      </c>
      <c r="EU83" t="s">
        <v>146</v>
      </c>
      <c r="EV83">
        <v>0</v>
      </c>
    </row>
    <row r="84" spans="1:152" x14ac:dyDescent="0.25">
      <c r="A84">
        <v>9820121913</v>
      </c>
      <c r="B84" t="s">
        <v>141</v>
      </c>
      <c r="C84" t="s">
        <v>426</v>
      </c>
      <c r="D84" t="s">
        <v>143</v>
      </c>
      <c r="E84" t="s">
        <v>144</v>
      </c>
      <c r="F84" t="s">
        <v>144</v>
      </c>
      <c r="G84">
        <v>34995</v>
      </c>
      <c r="H84" t="s">
        <v>145</v>
      </c>
      <c r="I84">
        <v>885921</v>
      </c>
      <c r="J84">
        <v>2618762916</v>
      </c>
      <c r="K84">
        <v>1517625</v>
      </c>
      <c r="L84">
        <v>2692440</v>
      </c>
      <c r="M84" t="s">
        <v>146</v>
      </c>
      <c r="N84">
        <v>9820121913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44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427</v>
      </c>
      <c r="AG84">
        <v>566</v>
      </c>
      <c r="AH84">
        <v>577216</v>
      </c>
      <c r="AI84" t="s">
        <v>158</v>
      </c>
      <c r="AJ84">
        <v>566</v>
      </c>
      <c r="AK84">
        <v>9820121913</v>
      </c>
      <c r="AL84">
        <v>9820121913</v>
      </c>
      <c r="AM84" t="s">
        <v>159</v>
      </c>
      <c r="AN84" t="s">
        <v>221</v>
      </c>
      <c r="AO84" t="s">
        <v>222</v>
      </c>
      <c r="AP84" t="s">
        <v>146</v>
      </c>
      <c r="AQ84" t="s">
        <v>162</v>
      </c>
      <c r="AR84">
        <v>16607.5</v>
      </c>
      <c r="AS84">
        <v>16500</v>
      </c>
      <c r="AT84" s="5">
        <f t="shared" si="7"/>
        <v>10500</v>
      </c>
      <c r="AU84" s="5">
        <v>350</v>
      </c>
      <c r="AV84" s="5">
        <f t="shared" si="8"/>
        <v>10150</v>
      </c>
      <c r="AW84" s="6">
        <f t="shared" si="9"/>
        <v>1786.4</v>
      </c>
      <c r="AX84" s="7">
        <f t="shared" si="10"/>
        <v>8120</v>
      </c>
      <c r="AY84" s="8">
        <f t="shared" si="11"/>
        <v>243.6</v>
      </c>
      <c r="AZ84" s="5">
        <v>250</v>
      </c>
      <c r="BA84" s="9">
        <f t="shared" si="12"/>
        <v>81.25</v>
      </c>
      <c r="BB84" s="9">
        <v>1000</v>
      </c>
      <c r="BC84" s="10">
        <v>5000</v>
      </c>
      <c r="BD84" s="5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16607.5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16606.962500000001</v>
      </c>
      <c r="BR84">
        <v>0</v>
      </c>
      <c r="BS84">
        <v>0.04</v>
      </c>
      <c r="BT84" t="s">
        <v>146</v>
      </c>
      <c r="BU84">
        <v>59536659</v>
      </c>
      <c r="BV84" t="s">
        <v>163</v>
      </c>
      <c r="BW84">
        <v>0</v>
      </c>
      <c r="BX84">
        <v>0</v>
      </c>
      <c r="BY84" t="s">
        <v>164</v>
      </c>
      <c r="BZ84">
        <v>0</v>
      </c>
      <c r="CA84" t="s">
        <v>146</v>
      </c>
      <c r="CB84">
        <v>0</v>
      </c>
      <c r="CC84">
        <v>0</v>
      </c>
      <c r="CD84" t="s">
        <v>184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158</v>
      </c>
      <c r="CK84">
        <v>10</v>
      </c>
      <c r="CL84">
        <v>0</v>
      </c>
      <c r="CM84">
        <v>0</v>
      </c>
      <c r="CN84">
        <v>16607.5</v>
      </c>
      <c r="CO84" t="s">
        <v>150</v>
      </c>
      <c r="CP84">
        <v>0</v>
      </c>
      <c r="CQ84">
        <v>0</v>
      </c>
      <c r="CR84">
        <v>0</v>
      </c>
      <c r="CS84" t="s">
        <v>165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166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428</v>
      </c>
      <c r="EC84" t="s">
        <v>428</v>
      </c>
      <c r="ED84" t="s">
        <v>427</v>
      </c>
      <c r="EE84" t="s">
        <v>429</v>
      </c>
      <c r="EF84" t="s">
        <v>164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16607.5</v>
      </c>
      <c r="EQ84">
        <v>0</v>
      </c>
      <c r="ER84">
        <v>0</v>
      </c>
      <c r="ES84" t="s">
        <v>146</v>
      </c>
      <c r="ET84" t="s">
        <v>169</v>
      </c>
      <c r="EU84" t="s">
        <v>146</v>
      </c>
      <c r="EV84">
        <v>0</v>
      </c>
    </row>
    <row r="85" spans="1:152" x14ac:dyDescent="0.25">
      <c r="A85">
        <v>9814546508</v>
      </c>
      <c r="B85" t="s">
        <v>141</v>
      </c>
      <c r="C85" t="s">
        <v>434</v>
      </c>
      <c r="D85" t="s">
        <v>143</v>
      </c>
      <c r="E85" t="s">
        <v>144</v>
      </c>
      <c r="F85" t="s">
        <v>145</v>
      </c>
      <c r="G85">
        <v>34989</v>
      </c>
      <c r="H85" t="s">
        <v>145</v>
      </c>
      <c r="I85">
        <v>819883</v>
      </c>
      <c r="J85">
        <v>2618077441</v>
      </c>
      <c r="K85">
        <v>6429382</v>
      </c>
      <c r="L85">
        <v>2692440</v>
      </c>
      <c r="M85" t="s">
        <v>146</v>
      </c>
      <c r="N85">
        <v>9814546508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435</v>
      </c>
      <c r="AG85">
        <v>566</v>
      </c>
      <c r="AH85">
        <v>989320</v>
      </c>
      <c r="AI85" t="s">
        <v>158</v>
      </c>
      <c r="AJ85">
        <v>566</v>
      </c>
      <c r="AK85">
        <v>9814546508</v>
      </c>
      <c r="AL85">
        <v>9814546508</v>
      </c>
      <c r="AM85" t="s">
        <v>159</v>
      </c>
      <c r="AN85" t="s">
        <v>182</v>
      </c>
      <c r="AO85" t="s">
        <v>183</v>
      </c>
      <c r="AP85" t="s">
        <v>146</v>
      </c>
      <c r="AQ85" t="s">
        <v>162</v>
      </c>
      <c r="AR85">
        <v>16607.5</v>
      </c>
      <c r="AS85">
        <v>16500</v>
      </c>
      <c r="AT85" s="5">
        <f t="shared" si="7"/>
        <v>10500</v>
      </c>
      <c r="AU85" s="5">
        <v>350</v>
      </c>
      <c r="AV85" s="5">
        <f t="shared" si="8"/>
        <v>10150</v>
      </c>
      <c r="AW85" s="6">
        <f t="shared" si="9"/>
        <v>1786.4</v>
      </c>
      <c r="AX85" s="7">
        <f t="shared" si="10"/>
        <v>8120</v>
      </c>
      <c r="AY85" s="8">
        <f t="shared" si="11"/>
        <v>243.6</v>
      </c>
      <c r="AZ85" s="5">
        <v>250</v>
      </c>
      <c r="BA85" s="9">
        <f t="shared" si="12"/>
        <v>81.25</v>
      </c>
      <c r="BB85" s="9">
        <v>1000</v>
      </c>
      <c r="BC85" s="10">
        <v>5000</v>
      </c>
      <c r="BD85" s="5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16607.5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16606.962500000001</v>
      </c>
      <c r="BR85">
        <v>0</v>
      </c>
      <c r="BS85">
        <v>0.04</v>
      </c>
      <c r="BT85" t="s">
        <v>146</v>
      </c>
      <c r="BU85">
        <v>59536659</v>
      </c>
      <c r="BV85" t="s">
        <v>163</v>
      </c>
      <c r="BW85">
        <v>0</v>
      </c>
      <c r="BX85">
        <v>0</v>
      </c>
      <c r="BY85" t="s">
        <v>164</v>
      </c>
      <c r="BZ85">
        <v>0</v>
      </c>
      <c r="CA85" t="s">
        <v>146</v>
      </c>
      <c r="CB85">
        <v>0</v>
      </c>
      <c r="CC85">
        <v>0</v>
      </c>
      <c r="CD85" t="s">
        <v>184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158</v>
      </c>
      <c r="CK85">
        <v>10</v>
      </c>
      <c r="CL85">
        <v>0</v>
      </c>
      <c r="CM85">
        <v>0</v>
      </c>
      <c r="CN85">
        <v>16607.5</v>
      </c>
      <c r="CO85" t="s">
        <v>150</v>
      </c>
      <c r="CP85">
        <v>0</v>
      </c>
      <c r="CQ85">
        <v>0</v>
      </c>
      <c r="CR85">
        <v>0</v>
      </c>
      <c r="CS85" t="s">
        <v>165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166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436</v>
      </c>
      <c r="EC85" t="s">
        <v>436</v>
      </c>
      <c r="ED85" t="s">
        <v>435</v>
      </c>
      <c r="EE85" t="s">
        <v>437</v>
      </c>
      <c r="EF85" t="s">
        <v>164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16607.5</v>
      </c>
      <c r="EQ85">
        <v>0</v>
      </c>
      <c r="ER85">
        <v>0</v>
      </c>
      <c r="ES85" t="s">
        <v>146</v>
      </c>
      <c r="ET85" t="s">
        <v>169</v>
      </c>
      <c r="EU85" t="s">
        <v>146</v>
      </c>
      <c r="EV85">
        <v>0</v>
      </c>
    </row>
    <row r="86" spans="1:152" x14ac:dyDescent="0.25">
      <c r="A86">
        <v>9815889291</v>
      </c>
      <c r="B86" t="s">
        <v>141</v>
      </c>
      <c r="C86" t="s">
        <v>442</v>
      </c>
      <c r="D86" t="s">
        <v>143</v>
      </c>
      <c r="E86" t="s">
        <v>144</v>
      </c>
      <c r="F86" t="s">
        <v>145</v>
      </c>
      <c r="G86">
        <v>34989</v>
      </c>
      <c r="H86" t="s">
        <v>145</v>
      </c>
      <c r="I86">
        <v>151859</v>
      </c>
      <c r="J86">
        <v>2618226516</v>
      </c>
      <c r="K86">
        <v>6429382</v>
      </c>
      <c r="L86">
        <v>2692440</v>
      </c>
      <c r="M86" t="s">
        <v>146</v>
      </c>
      <c r="N86">
        <v>9815889291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443</v>
      </c>
      <c r="AG86">
        <v>566</v>
      </c>
      <c r="AH86">
        <v>11035</v>
      </c>
      <c r="AI86" t="s">
        <v>158</v>
      </c>
      <c r="AJ86">
        <v>566</v>
      </c>
      <c r="AK86">
        <v>9815889291</v>
      </c>
      <c r="AL86">
        <v>9815889291</v>
      </c>
      <c r="AM86" t="s">
        <v>159</v>
      </c>
      <c r="AN86" t="s">
        <v>221</v>
      </c>
      <c r="AO86" t="s">
        <v>222</v>
      </c>
      <c r="AP86" t="s">
        <v>146</v>
      </c>
      <c r="AQ86" t="s">
        <v>162</v>
      </c>
      <c r="AR86">
        <v>16607.5</v>
      </c>
      <c r="AS86">
        <v>16500</v>
      </c>
      <c r="AT86" s="5">
        <f t="shared" si="7"/>
        <v>10500</v>
      </c>
      <c r="AU86" s="5">
        <v>350</v>
      </c>
      <c r="AV86" s="5">
        <f t="shared" si="8"/>
        <v>10150</v>
      </c>
      <c r="AW86" s="6">
        <f t="shared" si="9"/>
        <v>1786.4</v>
      </c>
      <c r="AX86" s="7">
        <f t="shared" si="10"/>
        <v>8120</v>
      </c>
      <c r="AY86" s="8">
        <f t="shared" si="11"/>
        <v>243.6</v>
      </c>
      <c r="AZ86" s="5">
        <v>250</v>
      </c>
      <c r="BA86" s="9">
        <f t="shared" si="12"/>
        <v>81.25</v>
      </c>
      <c r="BB86" s="9">
        <v>1000</v>
      </c>
      <c r="BC86" s="10">
        <v>5000</v>
      </c>
      <c r="BD86" s="5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16607.5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16606.962500000001</v>
      </c>
      <c r="BR86">
        <v>0</v>
      </c>
      <c r="BS86">
        <v>0.04</v>
      </c>
      <c r="BT86" t="s">
        <v>146</v>
      </c>
      <c r="BU86">
        <v>59536659</v>
      </c>
      <c r="BV86" t="s">
        <v>163</v>
      </c>
      <c r="BW86">
        <v>0</v>
      </c>
      <c r="BX86">
        <v>0</v>
      </c>
      <c r="BY86" t="s">
        <v>164</v>
      </c>
      <c r="BZ86">
        <v>0</v>
      </c>
      <c r="CA86" t="s">
        <v>146</v>
      </c>
      <c r="CB86">
        <v>0</v>
      </c>
      <c r="CC86">
        <v>0</v>
      </c>
      <c r="CD86" t="s">
        <v>184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158</v>
      </c>
      <c r="CK86">
        <v>10</v>
      </c>
      <c r="CL86">
        <v>0</v>
      </c>
      <c r="CM86">
        <v>0</v>
      </c>
      <c r="CN86">
        <v>16607.5</v>
      </c>
      <c r="CO86" t="s">
        <v>150</v>
      </c>
      <c r="CP86">
        <v>0</v>
      </c>
      <c r="CQ86">
        <v>0</v>
      </c>
      <c r="CR86">
        <v>0</v>
      </c>
      <c r="CS86" t="s">
        <v>165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166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444</v>
      </c>
      <c r="EC86" t="s">
        <v>444</v>
      </c>
      <c r="ED86" t="s">
        <v>443</v>
      </c>
      <c r="EE86" t="s">
        <v>445</v>
      </c>
      <c r="EF86" t="s">
        <v>164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16607.5</v>
      </c>
      <c r="EQ86">
        <v>0</v>
      </c>
      <c r="ER86">
        <v>0</v>
      </c>
      <c r="ES86" t="s">
        <v>146</v>
      </c>
      <c r="ET86" t="s">
        <v>169</v>
      </c>
      <c r="EU86" t="s">
        <v>146</v>
      </c>
      <c r="EV86">
        <v>0</v>
      </c>
    </row>
    <row r="87" spans="1:152" x14ac:dyDescent="0.25">
      <c r="A87">
        <v>9812792084</v>
      </c>
      <c r="B87" t="s">
        <v>141</v>
      </c>
      <c r="C87" t="s">
        <v>454</v>
      </c>
      <c r="D87" t="s">
        <v>143</v>
      </c>
      <c r="E87" t="s">
        <v>144</v>
      </c>
      <c r="F87" t="s">
        <v>145</v>
      </c>
      <c r="G87">
        <v>34985</v>
      </c>
      <c r="H87" t="s">
        <v>145</v>
      </c>
      <c r="I87">
        <v>627456</v>
      </c>
      <c r="J87">
        <v>2617688408</v>
      </c>
      <c r="K87">
        <v>2307236</v>
      </c>
      <c r="L87">
        <v>2692440</v>
      </c>
      <c r="M87" t="s">
        <v>146</v>
      </c>
      <c r="N87">
        <v>9812792084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455</v>
      </c>
      <c r="AG87">
        <v>566</v>
      </c>
      <c r="AH87">
        <v>629136</v>
      </c>
      <c r="AI87" t="s">
        <v>158</v>
      </c>
      <c r="AJ87">
        <v>566</v>
      </c>
      <c r="AK87">
        <v>9812792084</v>
      </c>
      <c r="AL87">
        <v>9812792084</v>
      </c>
      <c r="AM87" t="s">
        <v>159</v>
      </c>
      <c r="AN87" t="s">
        <v>386</v>
      </c>
      <c r="AO87" t="s">
        <v>387</v>
      </c>
      <c r="AP87" t="s">
        <v>146</v>
      </c>
      <c r="AQ87" t="s">
        <v>162</v>
      </c>
      <c r="AR87">
        <v>16607.5</v>
      </c>
      <c r="AS87">
        <v>16500</v>
      </c>
      <c r="AT87" s="5">
        <f t="shared" si="7"/>
        <v>10500</v>
      </c>
      <c r="AU87" s="5">
        <v>350</v>
      </c>
      <c r="AV87" s="5">
        <f t="shared" si="8"/>
        <v>10150</v>
      </c>
      <c r="AW87" s="6">
        <f t="shared" si="9"/>
        <v>1786.4</v>
      </c>
      <c r="AX87" s="7">
        <f t="shared" si="10"/>
        <v>8120</v>
      </c>
      <c r="AY87" s="8">
        <f t="shared" si="11"/>
        <v>243.6</v>
      </c>
      <c r="AZ87" s="5">
        <v>250</v>
      </c>
      <c r="BA87" s="9">
        <f t="shared" si="12"/>
        <v>81.25</v>
      </c>
      <c r="BB87" s="9">
        <v>1000</v>
      </c>
      <c r="BC87" s="10">
        <v>5000</v>
      </c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16607.5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16606.962500000001</v>
      </c>
      <c r="BR87">
        <v>0</v>
      </c>
      <c r="BS87">
        <v>0.04</v>
      </c>
      <c r="BT87" t="s">
        <v>146</v>
      </c>
      <c r="BU87">
        <v>59536659</v>
      </c>
      <c r="BV87" t="s">
        <v>163</v>
      </c>
      <c r="BW87">
        <v>0</v>
      </c>
      <c r="BX87">
        <v>0</v>
      </c>
      <c r="BY87" t="s">
        <v>164</v>
      </c>
      <c r="BZ87">
        <v>0</v>
      </c>
      <c r="CA87" t="s">
        <v>146</v>
      </c>
      <c r="CB87">
        <v>0</v>
      </c>
      <c r="CC87">
        <v>0</v>
      </c>
      <c r="CD87" t="s">
        <v>184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158</v>
      </c>
      <c r="CK87">
        <v>10</v>
      </c>
      <c r="CL87">
        <v>0</v>
      </c>
      <c r="CM87">
        <v>0</v>
      </c>
      <c r="CN87">
        <v>16607.5</v>
      </c>
      <c r="CO87" t="s">
        <v>150</v>
      </c>
      <c r="CP87">
        <v>0</v>
      </c>
      <c r="CQ87">
        <v>0</v>
      </c>
      <c r="CR87">
        <v>0</v>
      </c>
      <c r="CS87" t="s">
        <v>165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166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456</v>
      </c>
      <c r="EC87" t="s">
        <v>456</v>
      </c>
      <c r="ED87" t="s">
        <v>455</v>
      </c>
      <c r="EE87" t="s">
        <v>457</v>
      </c>
      <c r="EF87" t="s">
        <v>164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16607.5</v>
      </c>
      <c r="EQ87">
        <v>0</v>
      </c>
      <c r="ER87">
        <v>0</v>
      </c>
      <c r="ES87" t="s">
        <v>146</v>
      </c>
      <c r="ET87" t="s">
        <v>169</v>
      </c>
      <c r="EU87" t="s">
        <v>146</v>
      </c>
      <c r="EV87">
        <v>0</v>
      </c>
    </row>
    <row r="88" spans="1:152" x14ac:dyDescent="0.25">
      <c r="A88">
        <v>9812669527</v>
      </c>
      <c r="B88" t="s">
        <v>141</v>
      </c>
      <c r="C88" t="s">
        <v>466</v>
      </c>
      <c r="D88" t="s">
        <v>143</v>
      </c>
      <c r="E88" t="s">
        <v>144</v>
      </c>
      <c r="F88" t="s">
        <v>145</v>
      </c>
      <c r="G88">
        <v>34985</v>
      </c>
      <c r="H88" t="s">
        <v>145</v>
      </c>
      <c r="I88">
        <v>264794</v>
      </c>
      <c r="J88">
        <v>2617688130</v>
      </c>
      <c r="K88">
        <v>2307236</v>
      </c>
      <c r="L88">
        <v>2692440</v>
      </c>
      <c r="M88" t="s">
        <v>146</v>
      </c>
      <c r="N88">
        <v>9812669527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467</v>
      </c>
      <c r="AG88">
        <v>566</v>
      </c>
      <c r="AH88">
        <v>526936</v>
      </c>
      <c r="AI88" t="s">
        <v>158</v>
      </c>
      <c r="AJ88">
        <v>566</v>
      </c>
      <c r="AK88">
        <v>9812669527</v>
      </c>
      <c r="AL88">
        <v>9812669527</v>
      </c>
      <c r="AM88" t="s">
        <v>159</v>
      </c>
      <c r="AN88" t="s">
        <v>182</v>
      </c>
      <c r="AO88" t="s">
        <v>183</v>
      </c>
      <c r="AP88" t="s">
        <v>146</v>
      </c>
      <c r="AQ88" t="s">
        <v>162</v>
      </c>
      <c r="AR88">
        <v>16607.5</v>
      </c>
      <c r="AS88">
        <v>16500</v>
      </c>
      <c r="AT88" s="5">
        <f t="shared" si="7"/>
        <v>10500</v>
      </c>
      <c r="AU88" s="5">
        <v>350</v>
      </c>
      <c r="AV88" s="5">
        <f t="shared" si="8"/>
        <v>10150</v>
      </c>
      <c r="AW88" s="6">
        <f t="shared" si="9"/>
        <v>1786.4</v>
      </c>
      <c r="AX88" s="7">
        <f t="shared" si="10"/>
        <v>8120</v>
      </c>
      <c r="AY88" s="8">
        <f t="shared" si="11"/>
        <v>243.6</v>
      </c>
      <c r="AZ88" s="5">
        <v>250</v>
      </c>
      <c r="BA88" s="9">
        <f t="shared" si="12"/>
        <v>81.25</v>
      </c>
      <c r="BB88" s="9">
        <v>1000</v>
      </c>
      <c r="BC88" s="10">
        <v>5000</v>
      </c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16607.5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16606.962500000001</v>
      </c>
      <c r="BR88">
        <v>0</v>
      </c>
      <c r="BS88">
        <v>0.04</v>
      </c>
      <c r="BT88" t="s">
        <v>146</v>
      </c>
      <c r="BU88">
        <v>59536659</v>
      </c>
      <c r="BV88" t="s">
        <v>163</v>
      </c>
      <c r="BW88">
        <v>0</v>
      </c>
      <c r="BX88">
        <v>0</v>
      </c>
      <c r="BY88" t="s">
        <v>164</v>
      </c>
      <c r="BZ88">
        <v>0</v>
      </c>
      <c r="CA88" t="s">
        <v>146</v>
      </c>
      <c r="CB88">
        <v>0</v>
      </c>
      <c r="CC88">
        <v>0</v>
      </c>
      <c r="CD88" t="s">
        <v>184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158</v>
      </c>
      <c r="CK88">
        <v>10</v>
      </c>
      <c r="CL88">
        <v>0</v>
      </c>
      <c r="CM88">
        <v>0</v>
      </c>
      <c r="CN88">
        <v>16607.5</v>
      </c>
      <c r="CO88" t="s">
        <v>150</v>
      </c>
      <c r="CP88">
        <v>0</v>
      </c>
      <c r="CQ88">
        <v>0</v>
      </c>
      <c r="CR88">
        <v>0</v>
      </c>
      <c r="CS88" t="s">
        <v>165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166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468</v>
      </c>
      <c r="EC88" t="s">
        <v>468</v>
      </c>
      <c r="ED88" t="s">
        <v>467</v>
      </c>
      <c r="EE88" t="s">
        <v>469</v>
      </c>
      <c r="EF88" t="s">
        <v>164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16607.5</v>
      </c>
      <c r="EQ88">
        <v>0</v>
      </c>
      <c r="ER88">
        <v>0</v>
      </c>
      <c r="ES88" t="s">
        <v>146</v>
      </c>
      <c r="ET88" t="s">
        <v>169</v>
      </c>
      <c r="EU88" t="s">
        <v>146</v>
      </c>
      <c r="EV88">
        <v>0</v>
      </c>
    </row>
    <row r="89" spans="1:152" x14ac:dyDescent="0.25">
      <c r="A89">
        <v>9812736056</v>
      </c>
      <c r="B89" t="s">
        <v>141</v>
      </c>
      <c r="C89" t="s">
        <v>490</v>
      </c>
      <c r="D89" t="s">
        <v>143</v>
      </c>
      <c r="E89" t="s">
        <v>144</v>
      </c>
      <c r="F89" t="s">
        <v>145</v>
      </c>
      <c r="G89">
        <v>34985</v>
      </c>
      <c r="H89" t="s">
        <v>145</v>
      </c>
      <c r="I89">
        <v>261321</v>
      </c>
      <c r="J89">
        <v>2617688316</v>
      </c>
      <c r="K89">
        <v>2307236</v>
      </c>
      <c r="L89">
        <v>2692440</v>
      </c>
      <c r="M89" t="s">
        <v>146</v>
      </c>
      <c r="N89">
        <v>9812736056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491</v>
      </c>
      <c r="AG89">
        <v>566</v>
      </c>
      <c r="AH89">
        <v>582091</v>
      </c>
      <c r="AI89" t="s">
        <v>158</v>
      </c>
      <c r="AJ89">
        <v>566</v>
      </c>
      <c r="AK89">
        <v>9812736056</v>
      </c>
      <c r="AL89">
        <v>9812736056</v>
      </c>
      <c r="AM89" t="s">
        <v>159</v>
      </c>
      <c r="AN89" t="s">
        <v>182</v>
      </c>
      <c r="AO89" t="s">
        <v>183</v>
      </c>
      <c r="AP89" t="s">
        <v>146</v>
      </c>
      <c r="AQ89" t="s">
        <v>162</v>
      </c>
      <c r="AR89">
        <v>16607.5</v>
      </c>
      <c r="AS89">
        <v>16500</v>
      </c>
      <c r="AT89" s="5">
        <f t="shared" si="7"/>
        <v>10500</v>
      </c>
      <c r="AU89" s="5">
        <v>350</v>
      </c>
      <c r="AV89" s="5">
        <f t="shared" si="8"/>
        <v>10150</v>
      </c>
      <c r="AW89" s="6">
        <f t="shared" si="9"/>
        <v>1786.4</v>
      </c>
      <c r="AX89" s="7">
        <f t="shared" si="10"/>
        <v>8120</v>
      </c>
      <c r="AY89" s="8">
        <f t="shared" si="11"/>
        <v>243.6</v>
      </c>
      <c r="AZ89" s="5">
        <v>250</v>
      </c>
      <c r="BA89" s="9">
        <f t="shared" si="12"/>
        <v>81.25</v>
      </c>
      <c r="BB89" s="9">
        <v>1000</v>
      </c>
      <c r="BC89" s="10">
        <v>5000</v>
      </c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16607.5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16606.962500000001</v>
      </c>
      <c r="BR89">
        <v>0</v>
      </c>
      <c r="BS89">
        <v>0.04</v>
      </c>
      <c r="BT89" t="s">
        <v>146</v>
      </c>
      <c r="BU89">
        <v>59536659</v>
      </c>
      <c r="BV89" t="s">
        <v>163</v>
      </c>
      <c r="BW89">
        <v>0</v>
      </c>
      <c r="BX89">
        <v>0</v>
      </c>
      <c r="BY89" t="s">
        <v>164</v>
      </c>
      <c r="BZ89">
        <v>0</v>
      </c>
      <c r="CA89" t="s">
        <v>146</v>
      </c>
      <c r="CB89">
        <v>0</v>
      </c>
      <c r="CC89">
        <v>0</v>
      </c>
      <c r="CD89" t="s">
        <v>184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158</v>
      </c>
      <c r="CK89">
        <v>10</v>
      </c>
      <c r="CL89">
        <v>0</v>
      </c>
      <c r="CM89">
        <v>0</v>
      </c>
      <c r="CN89">
        <v>16607.5</v>
      </c>
      <c r="CO89" t="s">
        <v>150</v>
      </c>
      <c r="CP89">
        <v>0</v>
      </c>
      <c r="CQ89">
        <v>0</v>
      </c>
      <c r="CR89">
        <v>0</v>
      </c>
      <c r="CS89" t="s">
        <v>165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166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492</v>
      </c>
      <c r="EC89" t="s">
        <v>492</v>
      </c>
      <c r="ED89" t="s">
        <v>491</v>
      </c>
      <c r="EE89" t="s">
        <v>493</v>
      </c>
      <c r="EF89" t="s">
        <v>164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16607.5</v>
      </c>
      <c r="EQ89">
        <v>0</v>
      </c>
      <c r="ER89">
        <v>0</v>
      </c>
      <c r="ES89" t="s">
        <v>146</v>
      </c>
      <c r="ET89" t="s">
        <v>169</v>
      </c>
      <c r="EU89" t="s">
        <v>146</v>
      </c>
      <c r="EV89">
        <v>0</v>
      </c>
    </row>
    <row r="90" spans="1:152" x14ac:dyDescent="0.25">
      <c r="A90">
        <v>9812693134</v>
      </c>
      <c r="B90" t="s">
        <v>141</v>
      </c>
      <c r="C90" t="s">
        <v>498</v>
      </c>
      <c r="D90" t="s">
        <v>143</v>
      </c>
      <c r="E90" t="s">
        <v>144</v>
      </c>
      <c r="F90" t="s">
        <v>145</v>
      </c>
      <c r="G90">
        <v>34985</v>
      </c>
      <c r="H90" t="s">
        <v>145</v>
      </c>
      <c r="I90">
        <v>753594</v>
      </c>
      <c r="J90">
        <v>2617688199</v>
      </c>
      <c r="K90">
        <v>2307236</v>
      </c>
      <c r="L90">
        <v>2692440</v>
      </c>
      <c r="M90" t="s">
        <v>146</v>
      </c>
      <c r="N90">
        <v>9812693134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499</v>
      </c>
      <c r="AG90">
        <v>566</v>
      </c>
      <c r="AH90">
        <v>546477</v>
      </c>
      <c r="AI90" t="s">
        <v>158</v>
      </c>
      <c r="AJ90">
        <v>566</v>
      </c>
      <c r="AK90">
        <v>9812693134</v>
      </c>
      <c r="AL90">
        <v>9812693134</v>
      </c>
      <c r="AM90" t="s">
        <v>159</v>
      </c>
      <c r="AN90" t="s">
        <v>182</v>
      </c>
      <c r="AO90" t="s">
        <v>183</v>
      </c>
      <c r="AP90" t="s">
        <v>146</v>
      </c>
      <c r="AQ90" t="s">
        <v>162</v>
      </c>
      <c r="AR90">
        <v>16607.5</v>
      </c>
      <c r="AS90">
        <v>16500</v>
      </c>
      <c r="AT90" s="5">
        <f t="shared" si="7"/>
        <v>10500</v>
      </c>
      <c r="AU90" s="5">
        <v>350</v>
      </c>
      <c r="AV90" s="5">
        <f t="shared" si="8"/>
        <v>10150</v>
      </c>
      <c r="AW90" s="6">
        <f t="shared" si="9"/>
        <v>1786.4</v>
      </c>
      <c r="AX90" s="7">
        <f t="shared" si="10"/>
        <v>8120</v>
      </c>
      <c r="AY90" s="8">
        <f t="shared" si="11"/>
        <v>243.6</v>
      </c>
      <c r="AZ90" s="5">
        <v>250</v>
      </c>
      <c r="BA90" s="9">
        <f t="shared" si="12"/>
        <v>81.25</v>
      </c>
      <c r="BB90" s="9">
        <v>1000</v>
      </c>
      <c r="BC90" s="10">
        <v>5000</v>
      </c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16607.5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16606.962500000001</v>
      </c>
      <c r="BR90">
        <v>0</v>
      </c>
      <c r="BS90">
        <v>0.04</v>
      </c>
      <c r="BT90" t="s">
        <v>146</v>
      </c>
      <c r="BU90">
        <v>59536659</v>
      </c>
      <c r="BV90" t="s">
        <v>163</v>
      </c>
      <c r="BW90">
        <v>0</v>
      </c>
      <c r="BX90">
        <v>0</v>
      </c>
      <c r="BY90" t="s">
        <v>164</v>
      </c>
      <c r="BZ90">
        <v>0</v>
      </c>
      <c r="CA90" t="s">
        <v>146</v>
      </c>
      <c r="CB90">
        <v>0</v>
      </c>
      <c r="CC90">
        <v>0</v>
      </c>
      <c r="CD90" t="s">
        <v>184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158</v>
      </c>
      <c r="CK90">
        <v>10</v>
      </c>
      <c r="CL90">
        <v>0</v>
      </c>
      <c r="CM90">
        <v>0</v>
      </c>
      <c r="CN90">
        <v>16607.5</v>
      </c>
      <c r="CO90" t="s">
        <v>150</v>
      </c>
      <c r="CP90">
        <v>0</v>
      </c>
      <c r="CQ90">
        <v>0</v>
      </c>
      <c r="CR90">
        <v>0</v>
      </c>
      <c r="CS90" t="s">
        <v>165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166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500</v>
      </c>
      <c r="EC90" t="s">
        <v>500</v>
      </c>
      <c r="ED90" t="s">
        <v>499</v>
      </c>
      <c r="EE90" t="s">
        <v>501</v>
      </c>
      <c r="EF90" t="s">
        <v>164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16607.5</v>
      </c>
      <c r="EQ90">
        <v>0</v>
      </c>
      <c r="ER90">
        <v>0</v>
      </c>
      <c r="ES90" t="s">
        <v>146</v>
      </c>
      <c r="ET90" t="s">
        <v>169</v>
      </c>
      <c r="EU90" t="s">
        <v>146</v>
      </c>
      <c r="EV90">
        <v>0</v>
      </c>
    </row>
    <row r="91" spans="1:152" x14ac:dyDescent="0.25">
      <c r="A91">
        <v>9815953014</v>
      </c>
      <c r="B91" t="s">
        <v>141</v>
      </c>
      <c r="C91" t="s">
        <v>510</v>
      </c>
      <c r="D91" t="s">
        <v>143</v>
      </c>
      <c r="E91" t="s">
        <v>144</v>
      </c>
      <c r="F91" t="s">
        <v>145</v>
      </c>
      <c r="G91">
        <v>34989</v>
      </c>
      <c r="H91" t="s">
        <v>145</v>
      </c>
      <c r="I91">
        <v>783836</v>
      </c>
      <c r="J91">
        <v>2618226759</v>
      </c>
      <c r="K91">
        <v>6429382</v>
      </c>
      <c r="L91">
        <v>2692440</v>
      </c>
      <c r="M91" t="s">
        <v>146</v>
      </c>
      <c r="N91">
        <v>9815953014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44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511</v>
      </c>
      <c r="AG91">
        <v>566</v>
      </c>
      <c r="AH91">
        <v>59293</v>
      </c>
      <c r="AI91" t="s">
        <v>158</v>
      </c>
      <c r="AJ91">
        <v>566</v>
      </c>
      <c r="AK91">
        <v>9815953014</v>
      </c>
      <c r="AL91">
        <v>9815953014</v>
      </c>
      <c r="AM91" t="s">
        <v>159</v>
      </c>
      <c r="AN91" t="s">
        <v>221</v>
      </c>
      <c r="AO91" t="s">
        <v>222</v>
      </c>
      <c r="AP91" t="s">
        <v>146</v>
      </c>
      <c r="AQ91" t="s">
        <v>162</v>
      </c>
      <c r="AR91">
        <v>16607.5</v>
      </c>
      <c r="AS91">
        <v>16500</v>
      </c>
      <c r="AT91" s="5">
        <f t="shared" si="7"/>
        <v>10500</v>
      </c>
      <c r="AU91" s="5">
        <v>350</v>
      </c>
      <c r="AV91" s="5">
        <f t="shared" si="8"/>
        <v>10150</v>
      </c>
      <c r="AW91" s="6">
        <f t="shared" si="9"/>
        <v>1786.4</v>
      </c>
      <c r="AX91" s="7">
        <f t="shared" si="10"/>
        <v>8120</v>
      </c>
      <c r="AY91" s="8">
        <f t="shared" si="11"/>
        <v>243.6</v>
      </c>
      <c r="AZ91" s="5">
        <v>250</v>
      </c>
      <c r="BA91" s="9">
        <f t="shared" si="12"/>
        <v>81.25</v>
      </c>
      <c r="BB91" s="9">
        <v>1000</v>
      </c>
      <c r="BC91" s="10">
        <v>5000</v>
      </c>
      <c r="BD91" s="5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16607.5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16606.962500000001</v>
      </c>
      <c r="BR91">
        <v>0</v>
      </c>
      <c r="BS91">
        <v>0.04</v>
      </c>
      <c r="BT91" t="s">
        <v>146</v>
      </c>
      <c r="BU91">
        <v>59536659</v>
      </c>
      <c r="BV91" t="s">
        <v>163</v>
      </c>
      <c r="BW91">
        <v>0</v>
      </c>
      <c r="BX91">
        <v>0</v>
      </c>
      <c r="BY91" t="s">
        <v>164</v>
      </c>
      <c r="BZ91">
        <v>0</v>
      </c>
      <c r="CA91" t="s">
        <v>146</v>
      </c>
      <c r="CB91">
        <v>0</v>
      </c>
      <c r="CC91">
        <v>0</v>
      </c>
      <c r="CD91" t="s">
        <v>184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158</v>
      </c>
      <c r="CK91">
        <v>10</v>
      </c>
      <c r="CL91">
        <v>0</v>
      </c>
      <c r="CM91">
        <v>0</v>
      </c>
      <c r="CN91">
        <v>16607.5</v>
      </c>
      <c r="CO91" t="s">
        <v>150</v>
      </c>
      <c r="CP91">
        <v>0</v>
      </c>
      <c r="CQ91">
        <v>0</v>
      </c>
      <c r="CR91">
        <v>0</v>
      </c>
      <c r="CS91" t="s">
        <v>165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166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512</v>
      </c>
      <c r="EC91" t="s">
        <v>512</v>
      </c>
      <c r="ED91" t="s">
        <v>511</v>
      </c>
      <c r="EE91" t="s">
        <v>513</v>
      </c>
      <c r="EF91" t="s">
        <v>164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16607.5</v>
      </c>
      <c r="EQ91">
        <v>0</v>
      </c>
      <c r="ER91">
        <v>0</v>
      </c>
      <c r="ES91" t="s">
        <v>146</v>
      </c>
      <c r="ET91" t="s">
        <v>169</v>
      </c>
      <c r="EU91" t="s">
        <v>146</v>
      </c>
      <c r="EV91">
        <v>0</v>
      </c>
    </row>
    <row r="92" spans="1:152" x14ac:dyDescent="0.25">
      <c r="A92">
        <v>9812848161</v>
      </c>
      <c r="B92" t="s">
        <v>141</v>
      </c>
      <c r="C92" t="s">
        <v>530</v>
      </c>
      <c r="D92" t="s">
        <v>143</v>
      </c>
      <c r="E92" t="s">
        <v>144</v>
      </c>
      <c r="F92" t="s">
        <v>145</v>
      </c>
      <c r="G92">
        <v>34985</v>
      </c>
      <c r="H92" t="s">
        <v>145</v>
      </c>
      <c r="I92">
        <v>957762</v>
      </c>
      <c r="J92">
        <v>2617688565</v>
      </c>
      <c r="K92">
        <v>2307236</v>
      </c>
      <c r="L92">
        <v>2692440</v>
      </c>
      <c r="M92" t="s">
        <v>146</v>
      </c>
      <c r="N92">
        <v>9812848161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44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531</v>
      </c>
      <c r="AG92">
        <v>566</v>
      </c>
      <c r="AH92">
        <v>674482</v>
      </c>
      <c r="AI92" t="s">
        <v>158</v>
      </c>
      <c r="AJ92">
        <v>566</v>
      </c>
      <c r="AK92">
        <v>9812848161</v>
      </c>
      <c r="AL92">
        <v>9812848161</v>
      </c>
      <c r="AM92" t="s">
        <v>159</v>
      </c>
      <c r="AN92" t="s">
        <v>182</v>
      </c>
      <c r="AO92" t="s">
        <v>183</v>
      </c>
      <c r="AP92" t="s">
        <v>146</v>
      </c>
      <c r="AQ92" t="s">
        <v>162</v>
      </c>
      <c r="AR92">
        <v>16607.5</v>
      </c>
      <c r="AS92">
        <v>16500</v>
      </c>
      <c r="AT92" s="5">
        <f t="shared" si="7"/>
        <v>10500</v>
      </c>
      <c r="AU92" s="5">
        <v>350</v>
      </c>
      <c r="AV92" s="5">
        <f t="shared" si="8"/>
        <v>10150</v>
      </c>
      <c r="AW92" s="6">
        <f t="shared" si="9"/>
        <v>1786.4</v>
      </c>
      <c r="AX92" s="7">
        <f t="shared" si="10"/>
        <v>8120</v>
      </c>
      <c r="AY92" s="8">
        <f t="shared" si="11"/>
        <v>243.6</v>
      </c>
      <c r="AZ92" s="5">
        <v>250</v>
      </c>
      <c r="BA92" s="9">
        <f t="shared" si="12"/>
        <v>81.25</v>
      </c>
      <c r="BB92" s="9">
        <v>1000</v>
      </c>
      <c r="BC92" s="10">
        <v>5000</v>
      </c>
      <c r="BD92" s="5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16607.5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16606.962500000001</v>
      </c>
      <c r="BR92">
        <v>0</v>
      </c>
      <c r="BS92">
        <v>0.04</v>
      </c>
      <c r="BT92" t="s">
        <v>146</v>
      </c>
      <c r="BU92">
        <v>59536659</v>
      </c>
      <c r="BV92" t="s">
        <v>163</v>
      </c>
      <c r="BW92">
        <v>0</v>
      </c>
      <c r="BX92">
        <v>0</v>
      </c>
      <c r="BY92" t="s">
        <v>164</v>
      </c>
      <c r="BZ92">
        <v>0</v>
      </c>
      <c r="CA92" t="s">
        <v>146</v>
      </c>
      <c r="CB92">
        <v>0</v>
      </c>
      <c r="CC92">
        <v>0</v>
      </c>
      <c r="CD92" t="s">
        <v>184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158</v>
      </c>
      <c r="CK92">
        <v>10</v>
      </c>
      <c r="CL92">
        <v>0</v>
      </c>
      <c r="CM92">
        <v>0</v>
      </c>
      <c r="CN92">
        <v>16607.5</v>
      </c>
      <c r="CO92" t="s">
        <v>150</v>
      </c>
      <c r="CP92">
        <v>0</v>
      </c>
      <c r="CQ92">
        <v>0</v>
      </c>
      <c r="CR92">
        <v>0</v>
      </c>
      <c r="CS92" t="s">
        <v>165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166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532</v>
      </c>
      <c r="EC92" t="s">
        <v>532</v>
      </c>
      <c r="ED92" t="s">
        <v>531</v>
      </c>
      <c r="EE92" t="s">
        <v>533</v>
      </c>
      <c r="EF92" t="s">
        <v>164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16607.5</v>
      </c>
      <c r="EQ92">
        <v>0</v>
      </c>
      <c r="ER92">
        <v>0</v>
      </c>
      <c r="ES92" t="s">
        <v>146</v>
      </c>
      <c r="ET92" t="s">
        <v>169</v>
      </c>
      <c r="EU92" t="s">
        <v>146</v>
      </c>
      <c r="EV92">
        <v>0</v>
      </c>
    </row>
    <row r="93" spans="1:152" x14ac:dyDescent="0.25">
      <c r="A93">
        <v>9815699563</v>
      </c>
      <c r="B93" t="s">
        <v>141</v>
      </c>
      <c r="C93" t="s">
        <v>534</v>
      </c>
      <c r="D93" t="s">
        <v>143</v>
      </c>
      <c r="E93" t="s">
        <v>144</v>
      </c>
      <c r="F93" t="s">
        <v>145</v>
      </c>
      <c r="G93">
        <v>34989</v>
      </c>
      <c r="H93" t="s">
        <v>145</v>
      </c>
      <c r="I93">
        <v>58481</v>
      </c>
      <c r="J93">
        <v>2618161057</v>
      </c>
      <c r="K93">
        <v>6429382</v>
      </c>
      <c r="L93">
        <v>2692440</v>
      </c>
      <c r="M93" t="s">
        <v>146</v>
      </c>
      <c r="N93">
        <v>9815699563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44</v>
      </c>
      <c r="Z93" t="s">
        <v>153</v>
      </c>
      <c r="AA93" t="s">
        <v>154</v>
      </c>
      <c r="AB93" t="s">
        <v>146</v>
      </c>
      <c r="AC93">
        <v>200239</v>
      </c>
      <c r="AD93" t="s">
        <v>155</v>
      </c>
      <c r="AE93" t="s">
        <v>156</v>
      </c>
      <c r="AF93" t="s">
        <v>535</v>
      </c>
      <c r="AG93">
        <v>566</v>
      </c>
      <c r="AH93">
        <v>859842</v>
      </c>
      <c r="AI93" t="s">
        <v>158</v>
      </c>
      <c r="AJ93">
        <v>566</v>
      </c>
      <c r="AK93">
        <v>9815699563</v>
      </c>
      <c r="AL93">
        <v>9815699563</v>
      </c>
      <c r="AM93" t="s">
        <v>159</v>
      </c>
      <c r="AN93" t="s">
        <v>221</v>
      </c>
      <c r="AO93" t="s">
        <v>222</v>
      </c>
      <c r="AP93" t="s">
        <v>146</v>
      </c>
      <c r="AQ93" t="s">
        <v>162</v>
      </c>
      <c r="AR93">
        <v>16607.5</v>
      </c>
      <c r="AS93">
        <v>16500</v>
      </c>
      <c r="AT93" s="5">
        <f t="shared" si="7"/>
        <v>10500</v>
      </c>
      <c r="AU93" s="5">
        <v>350</v>
      </c>
      <c r="AV93" s="5">
        <f t="shared" si="8"/>
        <v>10150</v>
      </c>
      <c r="AW93" s="6">
        <f t="shared" si="9"/>
        <v>1786.4</v>
      </c>
      <c r="AX93" s="7">
        <f t="shared" si="10"/>
        <v>8120</v>
      </c>
      <c r="AY93" s="8">
        <f t="shared" si="11"/>
        <v>243.6</v>
      </c>
      <c r="AZ93" s="5">
        <v>250</v>
      </c>
      <c r="BA93" s="9">
        <f t="shared" si="12"/>
        <v>81.25</v>
      </c>
      <c r="BB93" s="9">
        <v>1000</v>
      </c>
      <c r="BC93" s="10">
        <v>5000</v>
      </c>
      <c r="BD93" s="5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16607.5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16606.962500000001</v>
      </c>
      <c r="BR93">
        <v>0</v>
      </c>
      <c r="BS93">
        <v>0.04</v>
      </c>
      <c r="BT93" t="s">
        <v>146</v>
      </c>
      <c r="BU93">
        <v>59536659</v>
      </c>
      <c r="BV93" t="s">
        <v>163</v>
      </c>
      <c r="BW93">
        <v>0</v>
      </c>
      <c r="BX93">
        <v>0</v>
      </c>
      <c r="BY93" t="s">
        <v>164</v>
      </c>
      <c r="BZ93">
        <v>0</v>
      </c>
      <c r="CA93" t="s">
        <v>146</v>
      </c>
      <c r="CB93">
        <v>0</v>
      </c>
      <c r="CC93">
        <v>0</v>
      </c>
      <c r="CD93" t="s">
        <v>184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158</v>
      </c>
      <c r="CK93">
        <v>10</v>
      </c>
      <c r="CL93">
        <v>0</v>
      </c>
      <c r="CM93">
        <v>0</v>
      </c>
      <c r="CN93">
        <v>16607.5</v>
      </c>
      <c r="CO93" t="s">
        <v>150</v>
      </c>
      <c r="CP93">
        <v>0</v>
      </c>
      <c r="CQ93">
        <v>0</v>
      </c>
      <c r="CR93">
        <v>0</v>
      </c>
      <c r="CS93" t="s">
        <v>165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166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536</v>
      </c>
      <c r="EC93" t="s">
        <v>536</v>
      </c>
      <c r="ED93" t="s">
        <v>535</v>
      </c>
      <c r="EE93" t="s">
        <v>537</v>
      </c>
      <c r="EF93" t="s">
        <v>164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16607.5</v>
      </c>
      <c r="EQ93">
        <v>0</v>
      </c>
      <c r="ER93">
        <v>0</v>
      </c>
      <c r="ES93" t="s">
        <v>146</v>
      </c>
      <c r="ET93" t="s">
        <v>169</v>
      </c>
      <c r="EU93" t="s">
        <v>146</v>
      </c>
      <c r="EV93">
        <v>0</v>
      </c>
    </row>
    <row r="94" spans="1:152" x14ac:dyDescent="0.25">
      <c r="A94">
        <v>9820088471</v>
      </c>
      <c r="B94" t="s">
        <v>141</v>
      </c>
      <c r="C94" t="s">
        <v>212</v>
      </c>
      <c r="D94" t="s">
        <v>143</v>
      </c>
      <c r="E94" t="s">
        <v>144</v>
      </c>
      <c r="F94" t="s">
        <v>144</v>
      </c>
      <c r="G94">
        <v>34994</v>
      </c>
      <c r="H94" t="s">
        <v>145</v>
      </c>
      <c r="I94">
        <v>257141</v>
      </c>
      <c r="J94">
        <v>2618730543</v>
      </c>
      <c r="K94">
        <v>1517625</v>
      </c>
      <c r="L94">
        <v>2692440</v>
      </c>
      <c r="M94" t="s">
        <v>146</v>
      </c>
      <c r="N94">
        <v>9820088471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156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153</v>
      </c>
      <c r="AA94" t="s">
        <v>154</v>
      </c>
      <c r="AB94" t="s">
        <v>146</v>
      </c>
      <c r="AC94">
        <v>200241</v>
      </c>
      <c r="AD94" t="s">
        <v>213</v>
      </c>
      <c r="AE94" t="s">
        <v>156</v>
      </c>
      <c r="AF94" t="s">
        <v>214</v>
      </c>
      <c r="AG94">
        <v>566</v>
      </c>
      <c r="AH94">
        <v>539102</v>
      </c>
      <c r="AI94" t="s">
        <v>158</v>
      </c>
      <c r="AJ94">
        <v>566</v>
      </c>
      <c r="AK94">
        <v>9820088471</v>
      </c>
      <c r="AL94">
        <v>9820088471</v>
      </c>
      <c r="AM94" t="s">
        <v>159</v>
      </c>
      <c r="AN94" t="s">
        <v>215</v>
      </c>
      <c r="AO94" t="s">
        <v>216</v>
      </c>
      <c r="AP94" t="s">
        <v>146</v>
      </c>
      <c r="AQ94" t="s">
        <v>162</v>
      </c>
      <c r="AR94">
        <v>32000</v>
      </c>
      <c r="AS94">
        <v>32000</v>
      </c>
      <c r="AT94" s="5">
        <f t="shared" si="7"/>
        <v>31000</v>
      </c>
      <c r="AU94" s="5">
        <v>350</v>
      </c>
      <c r="AV94" s="5">
        <f t="shared" si="8"/>
        <v>30650</v>
      </c>
      <c r="AW94" s="6">
        <f t="shared" si="9"/>
        <v>5394.4000000000005</v>
      </c>
      <c r="AX94" s="7">
        <f t="shared" si="10"/>
        <v>24520</v>
      </c>
      <c r="AY94" s="8">
        <f t="shared" si="11"/>
        <v>735.6</v>
      </c>
      <c r="AZ94" s="5">
        <v>250</v>
      </c>
      <c r="BA94" s="9">
        <f t="shared" si="12"/>
        <v>81.25</v>
      </c>
      <c r="BB94" s="9">
        <v>1000</v>
      </c>
      <c r="BC94" s="10"/>
      <c r="BD94" s="5">
        <f t="shared" si="13"/>
        <v>18.75</v>
      </c>
      <c r="BE94" t="s">
        <v>146</v>
      </c>
      <c r="BF94" t="s">
        <v>146</v>
      </c>
      <c r="BG94" t="s">
        <v>146</v>
      </c>
      <c r="BH94" t="s">
        <v>146</v>
      </c>
      <c r="BI94">
        <v>566</v>
      </c>
      <c r="BJ94">
        <v>566</v>
      </c>
      <c r="BK94">
        <v>32000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31999.462500000001</v>
      </c>
      <c r="BR94">
        <v>0</v>
      </c>
      <c r="BS94">
        <v>0.04</v>
      </c>
      <c r="BT94" t="s">
        <v>146</v>
      </c>
      <c r="BU94">
        <v>59536659</v>
      </c>
      <c r="BV94" t="s">
        <v>163</v>
      </c>
      <c r="BW94">
        <v>0</v>
      </c>
      <c r="BX94">
        <v>0</v>
      </c>
      <c r="BY94" t="s">
        <v>164</v>
      </c>
      <c r="BZ94">
        <v>0</v>
      </c>
      <c r="CA94" t="s">
        <v>146</v>
      </c>
      <c r="CB94">
        <v>0</v>
      </c>
      <c r="CC94">
        <v>0</v>
      </c>
      <c r="CD94" t="s">
        <v>184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158</v>
      </c>
      <c r="CK94">
        <v>10</v>
      </c>
      <c r="CL94">
        <v>0</v>
      </c>
      <c r="CM94">
        <v>0</v>
      </c>
      <c r="CN94">
        <v>32000</v>
      </c>
      <c r="CO94" t="s">
        <v>150</v>
      </c>
      <c r="CP94">
        <v>0</v>
      </c>
      <c r="CQ94">
        <v>0</v>
      </c>
      <c r="CR94">
        <v>0</v>
      </c>
      <c r="CS94" t="s">
        <v>165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166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213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217</v>
      </c>
      <c r="EC94" t="s">
        <v>217</v>
      </c>
      <c r="ED94" t="s">
        <v>214</v>
      </c>
      <c r="EE94" t="s">
        <v>218</v>
      </c>
      <c r="EF94" t="s">
        <v>164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32000</v>
      </c>
      <c r="EQ94">
        <v>0</v>
      </c>
      <c r="ER94">
        <v>0</v>
      </c>
      <c r="ES94" t="s">
        <v>146</v>
      </c>
      <c r="ET94" t="s">
        <v>169</v>
      </c>
      <c r="EU94" t="s">
        <v>146</v>
      </c>
      <c r="EV94">
        <v>0</v>
      </c>
    </row>
    <row r="95" spans="1:152" x14ac:dyDescent="0.25">
      <c r="A95">
        <v>9813962029</v>
      </c>
      <c r="B95" t="s">
        <v>141</v>
      </c>
      <c r="C95" t="s">
        <v>430</v>
      </c>
      <c r="D95" t="s">
        <v>143</v>
      </c>
      <c r="E95" t="s">
        <v>144</v>
      </c>
      <c r="F95" t="s">
        <v>145</v>
      </c>
      <c r="G95">
        <v>34988</v>
      </c>
      <c r="H95" t="s">
        <v>145</v>
      </c>
      <c r="I95">
        <v>86171</v>
      </c>
      <c r="J95">
        <v>2617849252</v>
      </c>
      <c r="K95">
        <v>9746876</v>
      </c>
      <c r="L95">
        <v>2692440</v>
      </c>
      <c r="M95" t="s">
        <v>146</v>
      </c>
      <c r="N95">
        <v>9813962029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156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153</v>
      </c>
      <c r="AA95" t="s">
        <v>154</v>
      </c>
      <c r="AB95" t="s">
        <v>146</v>
      </c>
      <c r="AC95">
        <v>200241</v>
      </c>
      <c r="AD95" t="s">
        <v>213</v>
      </c>
      <c r="AE95" t="s">
        <v>156</v>
      </c>
      <c r="AF95" t="s">
        <v>431</v>
      </c>
      <c r="AG95">
        <v>566</v>
      </c>
      <c r="AH95">
        <v>548521</v>
      </c>
      <c r="AI95" t="s">
        <v>158</v>
      </c>
      <c r="AJ95">
        <v>566</v>
      </c>
      <c r="AK95">
        <v>9813962029</v>
      </c>
      <c r="AL95">
        <v>9813962029</v>
      </c>
      <c r="AM95" t="s">
        <v>159</v>
      </c>
      <c r="AN95" t="s">
        <v>215</v>
      </c>
      <c r="AO95" t="s">
        <v>216</v>
      </c>
      <c r="AP95" t="s">
        <v>146</v>
      </c>
      <c r="AQ95" t="s">
        <v>162</v>
      </c>
      <c r="AR95">
        <v>32000</v>
      </c>
      <c r="AS95">
        <v>32000</v>
      </c>
      <c r="AT95" s="5">
        <f t="shared" si="7"/>
        <v>31000</v>
      </c>
      <c r="AU95" s="5">
        <v>350</v>
      </c>
      <c r="AV95" s="5">
        <f t="shared" si="8"/>
        <v>30650</v>
      </c>
      <c r="AW95" s="6">
        <f t="shared" si="9"/>
        <v>5394.4000000000005</v>
      </c>
      <c r="AX95" s="7">
        <f t="shared" si="10"/>
        <v>24520</v>
      </c>
      <c r="AY95" s="8">
        <f t="shared" si="11"/>
        <v>735.6</v>
      </c>
      <c r="AZ95" s="5">
        <v>250</v>
      </c>
      <c r="BA95" s="9">
        <f t="shared" si="12"/>
        <v>81.25</v>
      </c>
      <c r="BB95" s="9">
        <v>1000</v>
      </c>
      <c r="BC95" s="10"/>
      <c r="BD95" s="5">
        <f t="shared" si="13"/>
        <v>18.75</v>
      </c>
      <c r="BE95" t="s">
        <v>146</v>
      </c>
      <c r="BF95" t="s">
        <v>146</v>
      </c>
      <c r="BG95" t="s">
        <v>146</v>
      </c>
      <c r="BH95" t="s">
        <v>146</v>
      </c>
      <c r="BI95">
        <v>566</v>
      </c>
      <c r="BJ95">
        <v>566</v>
      </c>
      <c r="BK95">
        <v>32000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31999.462500000001</v>
      </c>
      <c r="BR95">
        <v>0</v>
      </c>
      <c r="BS95">
        <v>0.04</v>
      </c>
      <c r="BT95" t="s">
        <v>146</v>
      </c>
      <c r="BU95">
        <v>59536659</v>
      </c>
      <c r="BV95" t="s">
        <v>163</v>
      </c>
      <c r="BW95">
        <v>0</v>
      </c>
      <c r="BX95">
        <v>0</v>
      </c>
      <c r="BY95" t="s">
        <v>164</v>
      </c>
      <c r="BZ95">
        <v>0</v>
      </c>
      <c r="CA95" t="s">
        <v>146</v>
      </c>
      <c r="CB95">
        <v>0</v>
      </c>
      <c r="CC95">
        <v>0</v>
      </c>
      <c r="CD95" t="s">
        <v>184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158</v>
      </c>
      <c r="CK95">
        <v>10</v>
      </c>
      <c r="CL95">
        <v>0</v>
      </c>
      <c r="CM95">
        <v>0</v>
      </c>
      <c r="CN95">
        <v>32000</v>
      </c>
      <c r="CO95" t="s">
        <v>150</v>
      </c>
      <c r="CP95">
        <v>0</v>
      </c>
      <c r="CQ95">
        <v>0</v>
      </c>
      <c r="CR95">
        <v>0</v>
      </c>
      <c r="CS95" t="s">
        <v>165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166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213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432</v>
      </c>
      <c r="EC95" t="s">
        <v>432</v>
      </c>
      <c r="ED95" t="s">
        <v>431</v>
      </c>
      <c r="EE95" t="s">
        <v>433</v>
      </c>
      <c r="EF95" t="s">
        <v>164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32000</v>
      </c>
      <c r="EQ95">
        <v>0</v>
      </c>
      <c r="ER95">
        <v>0</v>
      </c>
      <c r="ES95" t="s">
        <v>146</v>
      </c>
      <c r="ET95" t="s">
        <v>169</v>
      </c>
      <c r="EU95" t="s">
        <v>146</v>
      </c>
      <c r="EV95">
        <v>0</v>
      </c>
    </row>
    <row r="96" spans="1:152" x14ac:dyDescent="0.25">
      <c r="A96">
        <v>9816138217</v>
      </c>
      <c r="B96" t="s">
        <v>141</v>
      </c>
      <c r="C96" t="s">
        <v>446</v>
      </c>
      <c r="D96" t="s">
        <v>143</v>
      </c>
      <c r="E96" t="s">
        <v>144</v>
      </c>
      <c r="F96" t="s">
        <v>145</v>
      </c>
      <c r="G96">
        <v>34989</v>
      </c>
      <c r="H96" t="s">
        <v>145</v>
      </c>
      <c r="I96">
        <v>959845</v>
      </c>
      <c r="J96">
        <v>2618227351</v>
      </c>
      <c r="K96">
        <v>6429382</v>
      </c>
      <c r="L96">
        <v>2692440</v>
      </c>
      <c r="M96" t="s">
        <v>146</v>
      </c>
      <c r="N96">
        <v>9816138217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156</v>
      </c>
      <c r="U96" t="s">
        <v>151</v>
      </c>
      <c r="V96">
        <v>4814</v>
      </c>
      <c r="W96" t="s">
        <v>152</v>
      </c>
      <c r="X96" t="s">
        <v>151</v>
      </c>
      <c r="Y96">
        <v>44</v>
      </c>
      <c r="Z96" t="s">
        <v>153</v>
      </c>
      <c r="AA96" t="s">
        <v>154</v>
      </c>
      <c r="AB96" t="s">
        <v>146</v>
      </c>
      <c r="AC96">
        <v>200241</v>
      </c>
      <c r="AD96" t="s">
        <v>213</v>
      </c>
      <c r="AE96" t="s">
        <v>156</v>
      </c>
      <c r="AF96" t="s">
        <v>447</v>
      </c>
      <c r="AG96">
        <v>566</v>
      </c>
      <c r="AH96">
        <v>198850</v>
      </c>
      <c r="AI96" t="s">
        <v>158</v>
      </c>
      <c r="AJ96">
        <v>566</v>
      </c>
      <c r="AK96">
        <v>9816138217</v>
      </c>
      <c r="AL96">
        <v>9816138217</v>
      </c>
      <c r="AM96" t="s">
        <v>159</v>
      </c>
      <c r="AN96" t="s">
        <v>215</v>
      </c>
      <c r="AO96" t="s">
        <v>216</v>
      </c>
      <c r="AP96" t="s">
        <v>146</v>
      </c>
      <c r="AQ96" t="s">
        <v>162</v>
      </c>
      <c r="AR96">
        <v>32000</v>
      </c>
      <c r="AS96">
        <v>32000</v>
      </c>
      <c r="AT96" s="5">
        <f t="shared" si="7"/>
        <v>31000</v>
      </c>
      <c r="AU96" s="5">
        <v>350</v>
      </c>
      <c r="AV96" s="5">
        <f t="shared" si="8"/>
        <v>30650</v>
      </c>
      <c r="AW96" s="6">
        <f t="shared" si="9"/>
        <v>5394.4000000000005</v>
      </c>
      <c r="AX96" s="7">
        <f t="shared" si="10"/>
        <v>24520</v>
      </c>
      <c r="AY96" s="8">
        <f t="shared" si="11"/>
        <v>735.6</v>
      </c>
      <c r="AZ96" s="5">
        <v>250</v>
      </c>
      <c r="BA96" s="9">
        <f t="shared" si="12"/>
        <v>81.25</v>
      </c>
      <c r="BB96" s="9">
        <v>1000</v>
      </c>
      <c r="BC96" s="10"/>
      <c r="BD96" s="5">
        <f t="shared" si="13"/>
        <v>18.75</v>
      </c>
      <c r="BE96" t="s">
        <v>146</v>
      </c>
      <c r="BF96" t="s">
        <v>146</v>
      </c>
      <c r="BG96" t="s">
        <v>146</v>
      </c>
      <c r="BH96" t="s">
        <v>146</v>
      </c>
      <c r="BI96">
        <v>566</v>
      </c>
      <c r="BJ96">
        <v>566</v>
      </c>
      <c r="BK96">
        <v>32000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31999.462500000001</v>
      </c>
      <c r="BR96">
        <v>0</v>
      </c>
      <c r="BS96">
        <v>0.04</v>
      </c>
      <c r="BT96" t="s">
        <v>146</v>
      </c>
      <c r="BU96">
        <v>59536659</v>
      </c>
      <c r="BV96" t="s">
        <v>163</v>
      </c>
      <c r="BW96">
        <v>0</v>
      </c>
      <c r="BX96">
        <v>0</v>
      </c>
      <c r="BY96" t="s">
        <v>164</v>
      </c>
      <c r="BZ96">
        <v>0</v>
      </c>
      <c r="CA96" t="s">
        <v>146</v>
      </c>
      <c r="CB96">
        <v>0</v>
      </c>
      <c r="CC96">
        <v>0</v>
      </c>
      <c r="CD96" t="s">
        <v>184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158</v>
      </c>
      <c r="CK96">
        <v>10</v>
      </c>
      <c r="CL96">
        <v>0</v>
      </c>
      <c r="CM96">
        <v>0</v>
      </c>
      <c r="CN96">
        <v>32000</v>
      </c>
      <c r="CO96" t="s">
        <v>150</v>
      </c>
      <c r="CP96">
        <v>0</v>
      </c>
      <c r="CQ96">
        <v>0</v>
      </c>
      <c r="CR96">
        <v>0</v>
      </c>
      <c r="CS96" t="s">
        <v>165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166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213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448</v>
      </c>
      <c r="EC96" t="s">
        <v>448</v>
      </c>
      <c r="ED96" t="s">
        <v>447</v>
      </c>
      <c r="EE96" t="s">
        <v>449</v>
      </c>
      <c r="EF96" t="s">
        <v>164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32000</v>
      </c>
      <c r="EQ96">
        <v>0</v>
      </c>
      <c r="ER96">
        <v>0</v>
      </c>
      <c r="ES96" t="s">
        <v>146</v>
      </c>
      <c r="ET96" t="s">
        <v>169</v>
      </c>
      <c r="EU96" t="s">
        <v>146</v>
      </c>
      <c r="EV96">
        <v>0</v>
      </c>
    </row>
    <row r="97" spans="1:152" x14ac:dyDescent="0.25">
      <c r="A97">
        <v>9815300756</v>
      </c>
      <c r="B97" t="s">
        <v>141</v>
      </c>
      <c r="C97" t="s">
        <v>478</v>
      </c>
      <c r="D97" t="s">
        <v>143</v>
      </c>
      <c r="E97" t="s">
        <v>144</v>
      </c>
      <c r="F97" t="s">
        <v>145</v>
      </c>
      <c r="G97">
        <v>34989</v>
      </c>
      <c r="H97" t="s">
        <v>145</v>
      </c>
      <c r="I97">
        <v>856294</v>
      </c>
      <c r="J97">
        <v>2618159902</v>
      </c>
      <c r="K97">
        <v>6429382</v>
      </c>
      <c r="L97">
        <v>2692440</v>
      </c>
      <c r="M97" t="s">
        <v>146</v>
      </c>
      <c r="N97">
        <v>9815300756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156</v>
      </c>
      <c r="U97" t="s">
        <v>151</v>
      </c>
      <c r="V97">
        <v>4814</v>
      </c>
      <c r="W97" t="s">
        <v>152</v>
      </c>
      <c r="X97" t="s">
        <v>151</v>
      </c>
      <c r="Y97">
        <v>44</v>
      </c>
      <c r="Z97" t="s">
        <v>153</v>
      </c>
      <c r="AA97" t="s">
        <v>154</v>
      </c>
      <c r="AB97" t="s">
        <v>146</v>
      </c>
      <c r="AC97">
        <v>200241</v>
      </c>
      <c r="AD97" t="s">
        <v>213</v>
      </c>
      <c r="AE97" t="s">
        <v>156</v>
      </c>
      <c r="AF97" t="s">
        <v>479</v>
      </c>
      <c r="AG97">
        <v>566</v>
      </c>
      <c r="AH97">
        <v>553899</v>
      </c>
      <c r="AI97" t="s">
        <v>158</v>
      </c>
      <c r="AJ97">
        <v>566</v>
      </c>
      <c r="AK97">
        <v>9815300756</v>
      </c>
      <c r="AL97">
        <v>9815300756</v>
      </c>
      <c r="AM97" t="s">
        <v>159</v>
      </c>
      <c r="AN97" t="s">
        <v>215</v>
      </c>
      <c r="AO97" t="s">
        <v>216</v>
      </c>
      <c r="AP97" t="s">
        <v>146</v>
      </c>
      <c r="AQ97" t="s">
        <v>162</v>
      </c>
      <c r="AR97">
        <v>32000</v>
      </c>
      <c r="AS97">
        <v>32000</v>
      </c>
      <c r="AT97" s="5">
        <f t="shared" si="7"/>
        <v>31000</v>
      </c>
      <c r="AU97" s="5">
        <v>350</v>
      </c>
      <c r="AV97" s="5">
        <f t="shared" si="8"/>
        <v>30650</v>
      </c>
      <c r="AW97" s="6">
        <f t="shared" si="9"/>
        <v>5394.4000000000005</v>
      </c>
      <c r="AX97" s="7">
        <f t="shared" si="10"/>
        <v>24520</v>
      </c>
      <c r="AY97" s="8">
        <f t="shared" si="11"/>
        <v>735.6</v>
      </c>
      <c r="AZ97" s="5">
        <v>250</v>
      </c>
      <c r="BA97" s="9">
        <f t="shared" si="12"/>
        <v>81.25</v>
      </c>
      <c r="BB97" s="9">
        <v>1000</v>
      </c>
      <c r="BC97" s="10"/>
      <c r="BD97" s="5">
        <f t="shared" si="13"/>
        <v>18.75</v>
      </c>
      <c r="BE97" t="s">
        <v>146</v>
      </c>
      <c r="BF97" t="s">
        <v>146</v>
      </c>
      <c r="BG97" t="s">
        <v>146</v>
      </c>
      <c r="BH97" t="s">
        <v>146</v>
      </c>
      <c r="BI97">
        <v>566</v>
      </c>
      <c r="BJ97">
        <v>566</v>
      </c>
      <c r="BK97">
        <v>32000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31999.462500000001</v>
      </c>
      <c r="BR97">
        <v>0</v>
      </c>
      <c r="BS97">
        <v>0.04</v>
      </c>
      <c r="BT97" t="s">
        <v>146</v>
      </c>
      <c r="BU97">
        <v>59536659</v>
      </c>
      <c r="BV97" t="s">
        <v>163</v>
      </c>
      <c r="BW97">
        <v>0</v>
      </c>
      <c r="BX97">
        <v>0</v>
      </c>
      <c r="BY97" t="s">
        <v>164</v>
      </c>
      <c r="BZ97">
        <v>0</v>
      </c>
      <c r="CA97" t="s">
        <v>146</v>
      </c>
      <c r="CB97">
        <v>0</v>
      </c>
      <c r="CC97">
        <v>0</v>
      </c>
      <c r="CD97" t="s">
        <v>184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158</v>
      </c>
      <c r="CK97">
        <v>10</v>
      </c>
      <c r="CL97">
        <v>0</v>
      </c>
      <c r="CM97">
        <v>0</v>
      </c>
      <c r="CN97">
        <v>32000</v>
      </c>
      <c r="CO97" t="s">
        <v>150</v>
      </c>
      <c r="CP97">
        <v>0</v>
      </c>
      <c r="CQ97">
        <v>0</v>
      </c>
      <c r="CR97">
        <v>0</v>
      </c>
      <c r="CS97" t="s">
        <v>165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166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213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480</v>
      </c>
      <c r="EC97" t="s">
        <v>480</v>
      </c>
      <c r="ED97" t="s">
        <v>479</v>
      </c>
      <c r="EE97" t="s">
        <v>481</v>
      </c>
      <c r="EF97" t="s">
        <v>164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32000</v>
      </c>
      <c r="EQ97">
        <v>0</v>
      </c>
      <c r="ER97">
        <v>0</v>
      </c>
      <c r="ES97" t="s">
        <v>146</v>
      </c>
      <c r="ET97" t="s">
        <v>169</v>
      </c>
      <c r="EU97" t="s">
        <v>146</v>
      </c>
      <c r="EV97">
        <v>0</v>
      </c>
    </row>
    <row r="98" spans="1:152" x14ac:dyDescent="0.25">
      <c r="A98">
        <v>9813977517</v>
      </c>
      <c r="B98" t="s">
        <v>141</v>
      </c>
      <c r="C98" t="s">
        <v>506</v>
      </c>
      <c r="D98" t="s">
        <v>143</v>
      </c>
      <c r="E98" t="s">
        <v>144</v>
      </c>
      <c r="F98" t="s">
        <v>145</v>
      </c>
      <c r="G98">
        <v>34988</v>
      </c>
      <c r="H98" t="s">
        <v>145</v>
      </c>
      <c r="I98">
        <v>967482</v>
      </c>
      <c r="J98">
        <v>2617849344</v>
      </c>
      <c r="K98">
        <v>9746876</v>
      </c>
      <c r="L98">
        <v>2692440</v>
      </c>
      <c r="M98" t="s">
        <v>146</v>
      </c>
      <c r="N98">
        <v>9813977517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156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200241</v>
      </c>
      <c r="AD98" t="s">
        <v>213</v>
      </c>
      <c r="AE98" t="s">
        <v>156</v>
      </c>
      <c r="AF98" t="s">
        <v>507</v>
      </c>
      <c r="AG98">
        <v>566</v>
      </c>
      <c r="AH98">
        <v>559678</v>
      </c>
      <c r="AI98" t="s">
        <v>158</v>
      </c>
      <c r="AJ98">
        <v>566</v>
      </c>
      <c r="AK98">
        <v>9813977517</v>
      </c>
      <c r="AL98">
        <v>9813977517</v>
      </c>
      <c r="AM98" t="s">
        <v>159</v>
      </c>
      <c r="AN98" t="s">
        <v>215</v>
      </c>
      <c r="AO98" t="s">
        <v>216</v>
      </c>
      <c r="AP98" t="s">
        <v>146</v>
      </c>
      <c r="AQ98" t="s">
        <v>162</v>
      </c>
      <c r="AR98">
        <v>32000</v>
      </c>
      <c r="AS98">
        <v>32000</v>
      </c>
      <c r="AT98" s="5">
        <f t="shared" si="7"/>
        <v>31000</v>
      </c>
      <c r="AU98" s="5">
        <v>350</v>
      </c>
      <c r="AV98" s="5">
        <f t="shared" si="8"/>
        <v>30650</v>
      </c>
      <c r="AW98" s="6">
        <f t="shared" si="9"/>
        <v>5394.4000000000005</v>
      </c>
      <c r="AX98" s="7">
        <f t="shared" si="10"/>
        <v>24520</v>
      </c>
      <c r="AY98" s="8">
        <f t="shared" si="11"/>
        <v>735.6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E98" t="s">
        <v>146</v>
      </c>
      <c r="BF98" t="s">
        <v>146</v>
      </c>
      <c r="BG98" t="s">
        <v>146</v>
      </c>
      <c r="BH98" t="s">
        <v>146</v>
      </c>
      <c r="BI98">
        <v>566</v>
      </c>
      <c r="BJ98">
        <v>566</v>
      </c>
      <c r="BK98">
        <v>32000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31999.462500000001</v>
      </c>
      <c r="BR98">
        <v>0</v>
      </c>
      <c r="BS98">
        <v>0.04</v>
      </c>
      <c r="BT98" t="s">
        <v>146</v>
      </c>
      <c r="BU98">
        <v>59536659</v>
      </c>
      <c r="BV98" t="s">
        <v>163</v>
      </c>
      <c r="BW98">
        <v>0</v>
      </c>
      <c r="BX98">
        <v>0</v>
      </c>
      <c r="BY98" t="s">
        <v>164</v>
      </c>
      <c r="BZ98">
        <v>0</v>
      </c>
      <c r="CA98" t="s">
        <v>146</v>
      </c>
      <c r="CB98">
        <v>0</v>
      </c>
      <c r="CC98">
        <v>0</v>
      </c>
      <c r="CD98" t="s">
        <v>184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158</v>
      </c>
      <c r="CK98">
        <v>10</v>
      </c>
      <c r="CL98">
        <v>0</v>
      </c>
      <c r="CM98">
        <v>0</v>
      </c>
      <c r="CN98">
        <v>32000</v>
      </c>
      <c r="CO98" t="s">
        <v>150</v>
      </c>
      <c r="CP98">
        <v>0</v>
      </c>
      <c r="CQ98">
        <v>0</v>
      </c>
      <c r="CR98">
        <v>0</v>
      </c>
      <c r="CS98" t="s">
        <v>165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166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213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508</v>
      </c>
      <c r="EC98" t="s">
        <v>508</v>
      </c>
      <c r="ED98" t="s">
        <v>507</v>
      </c>
      <c r="EE98" t="s">
        <v>509</v>
      </c>
      <c r="EF98" t="s">
        <v>164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32000</v>
      </c>
      <c r="EQ98">
        <v>0</v>
      </c>
      <c r="ER98">
        <v>0</v>
      </c>
      <c r="ES98" t="s">
        <v>146</v>
      </c>
      <c r="ET98" t="s">
        <v>169</v>
      </c>
      <c r="EU98" t="s">
        <v>146</v>
      </c>
      <c r="EV98">
        <v>0</v>
      </c>
    </row>
    <row r="99" spans="1:152" x14ac:dyDescent="0.25">
      <c r="A99">
        <v>9820090671</v>
      </c>
      <c r="B99" t="s">
        <v>141</v>
      </c>
      <c r="C99" t="s">
        <v>580</v>
      </c>
      <c r="D99" t="s">
        <v>143</v>
      </c>
      <c r="E99" t="s">
        <v>144</v>
      </c>
      <c r="F99" t="s">
        <v>144</v>
      </c>
      <c r="G99">
        <v>34995</v>
      </c>
      <c r="H99" t="s">
        <v>145</v>
      </c>
      <c r="I99">
        <v>591651</v>
      </c>
      <c r="J99">
        <v>2618762846</v>
      </c>
      <c r="K99">
        <v>1517625</v>
      </c>
      <c r="L99">
        <v>2692440</v>
      </c>
      <c r="M99" t="s">
        <v>146</v>
      </c>
      <c r="N99">
        <v>9820090671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156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200241</v>
      </c>
      <c r="AD99" t="s">
        <v>213</v>
      </c>
      <c r="AE99" t="s">
        <v>156</v>
      </c>
      <c r="AF99" t="s">
        <v>581</v>
      </c>
      <c r="AG99">
        <v>566</v>
      </c>
      <c r="AH99">
        <v>541558</v>
      </c>
      <c r="AI99" t="s">
        <v>158</v>
      </c>
      <c r="AJ99">
        <v>566</v>
      </c>
      <c r="AK99">
        <v>9820090671</v>
      </c>
      <c r="AL99">
        <v>9820090671</v>
      </c>
      <c r="AM99" t="s">
        <v>159</v>
      </c>
      <c r="AN99" t="s">
        <v>215</v>
      </c>
      <c r="AO99" t="s">
        <v>216</v>
      </c>
      <c r="AP99" t="s">
        <v>146</v>
      </c>
      <c r="AQ99" t="s">
        <v>162</v>
      </c>
      <c r="AR99">
        <v>32000</v>
      </c>
      <c r="AS99">
        <v>32000</v>
      </c>
      <c r="AT99" s="5">
        <f t="shared" si="7"/>
        <v>31000</v>
      </c>
      <c r="AU99" s="5">
        <v>350</v>
      </c>
      <c r="AV99" s="5">
        <f t="shared" si="8"/>
        <v>30650</v>
      </c>
      <c r="AW99" s="6">
        <f t="shared" si="9"/>
        <v>5394.4000000000005</v>
      </c>
      <c r="AX99" s="7">
        <f t="shared" si="10"/>
        <v>24520</v>
      </c>
      <c r="AY99" s="8">
        <f t="shared" si="11"/>
        <v>735.6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E99" t="s">
        <v>146</v>
      </c>
      <c r="BF99" t="s">
        <v>146</v>
      </c>
      <c r="BG99" t="s">
        <v>146</v>
      </c>
      <c r="BH99" t="s">
        <v>146</v>
      </c>
      <c r="BI99">
        <v>566</v>
      </c>
      <c r="BJ99">
        <v>566</v>
      </c>
      <c r="BK99">
        <v>32000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31999.462500000001</v>
      </c>
      <c r="BR99">
        <v>0</v>
      </c>
      <c r="BS99">
        <v>0.04</v>
      </c>
      <c r="BT99" t="s">
        <v>146</v>
      </c>
      <c r="BU99">
        <v>59536659</v>
      </c>
      <c r="BV99" t="s">
        <v>163</v>
      </c>
      <c r="BW99">
        <v>0</v>
      </c>
      <c r="BX99">
        <v>0</v>
      </c>
      <c r="BY99" t="s">
        <v>164</v>
      </c>
      <c r="BZ99">
        <v>0</v>
      </c>
      <c r="CA99" t="s">
        <v>146</v>
      </c>
      <c r="CB99">
        <v>0</v>
      </c>
      <c r="CC99">
        <v>0</v>
      </c>
      <c r="CD99" t="s">
        <v>184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158</v>
      </c>
      <c r="CK99">
        <v>10</v>
      </c>
      <c r="CL99">
        <v>0</v>
      </c>
      <c r="CM99">
        <v>0</v>
      </c>
      <c r="CN99">
        <v>32000</v>
      </c>
      <c r="CO99" t="s">
        <v>150</v>
      </c>
      <c r="CP99">
        <v>0</v>
      </c>
      <c r="CQ99">
        <v>0</v>
      </c>
      <c r="CR99">
        <v>0</v>
      </c>
      <c r="CS99" t="s">
        <v>165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166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213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582</v>
      </c>
      <c r="EC99" t="s">
        <v>582</v>
      </c>
      <c r="ED99" t="s">
        <v>581</v>
      </c>
      <c r="EE99" t="s">
        <v>583</v>
      </c>
      <c r="EF99" t="s">
        <v>164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32000</v>
      </c>
      <c r="EQ99">
        <v>0</v>
      </c>
      <c r="ER99">
        <v>0</v>
      </c>
      <c r="ES99" t="s">
        <v>146</v>
      </c>
      <c r="ET99" t="s">
        <v>169</v>
      </c>
      <c r="EU99" t="s">
        <v>146</v>
      </c>
      <c r="EV99">
        <v>0</v>
      </c>
    </row>
    <row r="100" spans="1:152" x14ac:dyDescent="0.25">
      <c r="A100">
        <v>675850884101</v>
      </c>
      <c r="B100" t="s">
        <v>141</v>
      </c>
      <c r="C100" t="s">
        <v>261</v>
      </c>
      <c r="D100" t="s">
        <v>143</v>
      </c>
      <c r="E100" t="s">
        <v>144</v>
      </c>
      <c r="F100" t="s">
        <v>145</v>
      </c>
      <c r="G100" t="s">
        <v>146</v>
      </c>
      <c r="H100" t="s">
        <v>145</v>
      </c>
      <c r="I100">
        <v>94658</v>
      </c>
      <c r="J100">
        <v>56675850884101</v>
      </c>
      <c r="K100">
        <v>9746876</v>
      </c>
      <c r="L100" t="s">
        <v>146</v>
      </c>
      <c r="M100" t="s">
        <v>146</v>
      </c>
      <c r="N100">
        <v>675850884101</v>
      </c>
      <c r="O100" t="s">
        <v>146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188</v>
      </c>
      <c r="V100" t="s">
        <v>146</v>
      </c>
      <c r="W100" t="s">
        <v>152</v>
      </c>
      <c r="X100" t="s">
        <v>188</v>
      </c>
      <c r="Y100">
        <v>44</v>
      </c>
      <c r="Z100" t="s">
        <v>153</v>
      </c>
      <c r="AA100" t="s">
        <v>154</v>
      </c>
      <c r="AB100" t="s">
        <v>146</v>
      </c>
      <c r="AC100">
        <v>200239</v>
      </c>
      <c r="AD100" t="s">
        <v>155</v>
      </c>
      <c r="AE100" t="s">
        <v>156</v>
      </c>
      <c r="AF100" t="s">
        <v>189</v>
      </c>
      <c r="AG100">
        <v>566</v>
      </c>
      <c r="AH100" t="s">
        <v>146</v>
      </c>
      <c r="AI100" t="s">
        <v>190</v>
      </c>
      <c r="AJ100">
        <v>566</v>
      </c>
      <c r="AK100">
        <v>675850884101</v>
      </c>
      <c r="AL100" t="s">
        <v>146</v>
      </c>
      <c r="AM100" t="s">
        <v>159</v>
      </c>
      <c r="AN100" t="s">
        <v>191</v>
      </c>
      <c r="AO100" t="s">
        <v>146</v>
      </c>
      <c r="AP100">
        <v>7032286462</v>
      </c>
      <c r="AQ100" t="s">
        <v>192</v>
      </c>
      <c r="AR100">
        <v>61457.5</v>
      </c>
      <c r="AS100">
        <v>61350</v>
      </c>
      <c r="AT100" s="5">
        <f t="shared" si="7"/>
        <v>55350</v>
      </c>
      <c r="AU100" s="5">
        <v>350</v>
      </c>
      <c r="AV100" s="5">
        <f t="shared" si="8"/>
        <v>55000</v>
      </c>
      <c r="AW100" s="6">
        <f t="shared" si="9"/>
        <v>9680.0000000000018</v>
      </c>
      <c r="AX100" s="7">
        <f t="shared" si="10"/>
        <v>44000</v>
      </c>
      <c r="AY100" s="8">
        <f t="shared" si="11"/>
        <v>1320</v>
      </c>
      <c r="AZ100" s="5">
        <v>250</v>
      </c>
      <c r="BA100" s="9">
        <f t="shared" si="12"/>
        <v>81.25</v>
      </c>
      <c r="BB100" s="9">
        <v>1000</v>
      </c>
      <c r="BC100" s="10">
        <v>5000</v>
      </c>
      <c r="BD100" s="5">
        <f t="shared" si="13"/>
        <v>18.75</v>
      </c>
      <c r="BF100" t="s">
        <v>146</v>
      </c>
      <c r="BG100" t="s">
        <v>146</v>
      </c>
      <c r="BH100" t="s">
        <v>146</v>
      </c>
      <c r="BI100">
        <v>566</v>
      </c>
      <c r="BJ100">
        <v>566</v>
      </c>
      <c r="BK100">
        <v>61457.5</v>
      </c>
      <c r="BL100">
        <v>350</v>
      </c>
      <c r="BM100">
        <v>0</v>
      </c>
      <c r="BN100">
        <v>350</v>
      </c>
      <c r="BO100">
        <v>26.25</v>
      </c>
      <c r="BP100">
        <v>0</v>
      </c>
      <c r="BQ100">
        <v>61081.25</v>
      </c>
      <c r="BR100">
        <v>0</v>
      </c>
      <c r="BS100">
        <v>26.25</v>
      </c>
      <c r="BT100" t="s">
        <v>146</v>
      </c>
      <c r="BU100">
        <v>59536659</v>
      </c>
      <c r="BV100" t="s">
        <v>163</v>
      </c>
      <c r="BW100">
        <v>0</v>
      </c>
      <c r="BX100">
        <v>0</v>
      </c>
      <c r="BY100" t="s">
        <v>146</v>
      </c>
      <c r="BZ100">
        <v>0</v>
      </c>
      <c r="CA100" t="s">
        <v>146</v>
      </c>
      <c r="CB100">
        <v>0</v>
      </c>
      <c r="CC100">
        <v>0</v>
      </c>
      <c r="CD100" t="s">
        <v>184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190</v>
      </c>
      <c r="CK100">
        <v>10</v>
      </c>
      <c r="CL100">
        <v>0</v>
      </c>
      <c r="CM100">
        <v>0</v>
      </c>
      <c r="CN100">
        <v>61457.5</v>
      </c>
      <c r="CO100" t="s">
        <v>150</v>
      </c>
      <c r="CP100">
        <v>0</v>
      </c>
      <c r="CQ100">
        <v>0</v>
      </c>
      <c r="CR100">
        <v>0</v>
      </c>
      <c r="CS100" t="s">
        <v>165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166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155</v>
      </c>
      <c r="DV100">
        <v>0</v>
      </c>
      <c r="DW100">
        <v>0</v>
      </c>
      <c r="DX100">
        <v>350</v>
      </c>
      <c r="DY100">
        <v>26.25</v>
      </c>
      <c r="DZ100">
        <v>12446203</v>
      </c>
      <c r="EA100" t="s">
        <v>146</v>
      </c>
      <c r="EB100" t="s">
        <v>262</v>
      </c>
      <c r="EC100" t="s">
        <v>262</v>
      </c>
      <c r="ED100" t="s">
        <v>146</v>
      </c>
      <c r="EE100" t="s">
        <v>263</v>
      </c>
      <c r="EF100" t="s">
        <v>164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195</v>
      </c>
      <c r="EP100">
        <v>61457.5</v>
      </c>
      <c r="EQ100">
        <v>0</v>
      </c>
      <c r="ER100">
        <v>0</v>
      </c>
      <c r="ES100" t="s">
        <v>146</v>
      </c>
      <c r="ET100" t="s">
        <v>169</v>
      </c>
      <c r="EU100" t="s">
        <v>146</v>
      </c>
      <c r="EV100">
        <v>0</v>
      </c>
    </row>
    <row r="101" spans="1:152" x14ac:dyDescent="0.25">
      <c r="A101">
        <v>9818950962</v>
      </c>
      <c r="B101" t="s">
        <v>141</v>
      </c>
      <c r="C101" t="s">
        <v>712</v>
      </c>
      <c r="D101" t="s">
        <v>143</v>
      </c>
      <c r="E101" t="s">
        <v>144</v>
      </c>
      <c r="F101" t="s">
        <v>145</v>
      </c>
      <c r="G101">
        <v>34991</v>
      </c>
      <c r="H101" t="s">
        <v>145</v>
      </c>
      <c r="I101">
        <v>906873</v>
      </c>
      <c r="J101">
        <v>2618583323</v>
      </c>
      <c r="K101">
        <v>1567807</v>
      </c>
      <c r="L101">
        <v>1001482</v>
      </c>
      <c r="M101">
        <v>25532784</v>
      </c>
      <c r="N101">
        <v>9818950962</v>
      </c>
      <c r="O101">
        <v>123</v>
      </c>
      <c r="P101" t="s">
        <v>147</v>
      </c>
      <c r="Q101" t="s">
        <v>148</v>
      </c>
      <c r="R101" t="s">
        <v>149</v>
      </c>
      <c r="S101" t="s">
        <v>589</v>
      </c>
      <c r="T101" t="s">
        <v>156</v>
      </c>
      <c r="U101" t="s">
        <v>608</v>
      </c>
      <c r="V101">
        <v>5999</v>
      </c>
      <c r="W101" t="s">
        <v>591</v>
      </c>
      <c r="X101" t="s">
        <v>608</v>
      </c>
      <c r="Y101">
        <v>63</v>
      </c>
      <c r="Z101" t="s">
        <v>233</v>
      </c>
      <c r="AA101" t="s">
        <v>154</v>
      </c>
      <c r="AB101" t="s">
        <v>146</v>
      </c>
      <c r="AC101">
        <v>301011</v>
      </c>
      <c r="AD101" t="s">
        <v>155</v>
      </c>
      <c r="AE101" t="s">
        <v>156</v>
      </c>
      <c r="AF101" t="s">
        <v>713</v>
      </c>
      <c r="AG101">
        <v>566</v>
      </c>
      <c r="AH101">
        <v>61126</v>
      </c>
      <c r="AI101" t="s">
        <v>617</v>
      </c>
      <c r="AJ101">
        <v>566</v>
      </c>
      <c r="AK101">
        <v>9818950962</v>
      </c>
      <c r="AL101">
        <v>9818950962</v>
      </c>
      <c r="AM101" t="s">
        <v>610</v>
      </c>
      <c r="AN101" t="s">
        <v>714</v>
      </c>
      <c r="AO101" t="s">
        <v>715</v>
      </c>
      <c r="AP101" t="s">
        <v>146</v>
      </c>
      <c r="AQ101" t="s">
        <v>620</v>
      </c>
      <c r="AR101">
        <v>61457.5</v>
      </c>
      <c r="AS101">
        <v>61350</v>
      </c>
      <c r="AT101" s="5">
        <f t="shared" si="7"/>
        <v>55350</v>
      </c>
      <c r="AU101" s="5">
        <v>350</v>
      </c>
      <c r="AV101" s="5">
        <f t="shared" si="8"/>
        <v>55000</v>
      </c>
      <c r="AW101" s="6">
        <f t="shared" si="9"/>
        <v>9680.0000000000018</v>
      </c>
      <c r="AX101" s="7">
        <f t="shared" si="10"/>
        <v>44000</v>
      </c>
      <c r="AY101" s="8">
        <f t="shared" si="11"/>
        <v>1320</v>
      </c>
      <c r="AZ101" s="5">
        <v>250</v>
      </c>
      <c r="BA101" s="9">
        <f t="shared" si="12"/>
        <v>81.25</v>
      </c>
      <c r="BB101" s="9">
        <v>1000</v>
      </c>
      <c r="BC101" s="10">
        <v>5000</v>
      </c>
      <c r="BD101" s="5">
        <f t="shared" si="13"/>
        <v>18.75</v>
      </c>
      <c r="BE101" t="s">
        <v>146</v>
      </c>
      <c r="BF101" t="s">
        <v>146</v>
      </c>
      <c r="BG101" t="s">
        <v>146</v>
      </c>
      <c r="BH101" t="s">
        <v>146</v>
      </c>
      <c r="BI101">
        <v>566</v>
      </c>
      <c r="BJ101">
        <v>566</v>
      </c>
      <c r="BK101">
        <v>61457.5</v>
      </c>
      <c r="BL101">
        <v>350</v>
      </c>
      <c r="BM101">
        <v>0</v>
      </c>
      <c r="BN101">
        <v>350</v>
      </c>
      <c r="BO101">
        <v>26.25</v>
      </c>
      <c r="BP101">
        <v>0</v>
      </c>
      <c r="BQ101">
        <v>61081.25</v>
      </c>
      <c r="BR101">
        <v>0</v>
      </c>
      <c r="BS101">
        <v>26.25</v>
      </c>
      <c r="BT101" t="s">
        <v>146</v>
      </c>
      <c r="BU101">
        <v>6067466</v>
      </c>
      <c r="BV101" t="s">
        <v>596</v>
      </c>
      <c r="BW101">
        <v>0</v>
      </c>
      <c r="BX101">
        <v>0</v>
      </c>
      <c r="BY101" t="s">
        <v>164</v>
      </c>
      <c r="BZ101">
        <v>0</v>
      </c>
      <c r="CA101" t="s">
        <v>146</v>
      </c>
      <c r="CB101">
        <v>0</v>
      </c>
      <c r="CC101">
        <v>0</v>
      </c>
      <c r="CD101" t="s">
        <v>184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617</v>
      </c>
      <c r="CK101">
        <v>10</v>
      </c>
      <c r="CL101">
        <v>0</v>
      </c>
      <c r="CM101">
        <v>0</v>
      </c>
      <c r="CN101">
        <v>61457.5</v>
      </c>
      <c r="CO101" t="s">
        <v>150</v>
      </c>
      <c r="CP101">
        <v>0</v>
      </c>
      <c r="CQ101">
        <v>0</v>
      </c>
      <c r="CR101">
        <v>0</v>
      </c>
      <c r="CS101" t="s">
        <v>150</v>
      </c>
      <c r="CT101">
        <v>0</v>
      </c>
      <c r="CU101">
        <v>0</v>
      </c>
      <c r="CV101">
        <v>0</v>
      </c>
      <c r="CW101" t="s">
        <v>156</v>
      </c>
      <c r="CX101">
        <v>10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166</v>
      </c>
      <c r="DE101">
        <v>10</v>
      </c>
      <c r="DF101">
        <v>0</v>
      </c>
      <c r="DG101">
        <v>0</v>
      </c>
      <c r="DH101" t="s">
        <v>150</v>
      </c>
      <c r="DI101">
        <v>25</v>
      </c>
      <c r="DJ101">
        <v>0</v>
      </c>
      <c r="DK101">
        <v>0</v>
      </c>
      <c r="DL101" t="s">
        <v>156</v>
      </c>
      <c r="DM101">
        <v>25</v>
      </c>
      <c r="DN101">
        <v>0</v>
      </c>
      <c r="DO101" t="s">
        <v>156</v>
      </c>
      <c r="DP101">
        <v>0</v>
      </c>
      <c r="DQ101">
        <v>0</v>
      </c>
      <c r="DR101" t="s">
        <v>146</v>
      </c>
      <c r="DS101" t="s">
        <v>146</v>
      </c>
      <c r="DT101" t="s">
        <v>146</v>
      </c>
      <c r="DU101" t="s">
        <v>155</v>
      </c>
      <c r="DV101">
        <v>0</v>
      </c>
      <c r="DW101">
        <v>0</v>
      </c>
      <c r="DX101">
        <v>350</v>
      </c>
      <c r="DY101">
        <v>26.25</v>
      </c>
      <c r="DZ101">
        <v>2.0020566000040006E+19</v>
      </c>
      <c r="EA101">
        <v>3.0040567E+19</v>
      </c>
      <c r="EB101" t="s">
        <v>716</v>
      </c>
      <c r="EC101" t="s">
        <v>716</v>
      </c>
      <c r="ED101" t="s">
        <v>713</v>
      </c>
      <c r="EE101" t="s">
        <v>717</v>
      </c>
      <c r="EF101" t="s">
        <v>164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61457.5</v>
      </c>
      <c r="EQ101">
        <v>0</v>
      </c>
      <c r="ER101">
        <v>0</v>
      </c>
      <c r="ES101" t="s">
        <v>146</v>
      </c>
      <c r="ET101" t="s">
        <v>169</v>
      </c>
      <c r="EU101" t="s">
        <v>146</v>
      </c>
      <c r="EV101">
        <v>0</v>
      </c>
    </row>
    <row r="102" spans="1:152" x14ac:dyDescent="0.25">
      <c r="A102">
        <v>9815912942</v>
      </c>
      <c r="B102" t="s">
        <v>141</v>
      </c>
      <c r="C102" t="s">
        <v>219</v>
      </c>
      <c r="D102" t="s">
        <v>143</v>
      </c>
      <c r="E102" t="s">
        <v>144</v>
      </c>
      <c r="F102" t="s">
        <v>145</v>
      </c>
      <c r="G102">
        <v>34989</v>
      </c>
      <c r="H102" t="s">
        <v>145</v>
      </c>
      <c r="I102">
        <v>521697</v>
      </c>
      <c r="J102">
        <v>2618226603</v>
      </c>
      <c r="K102">
        <v>6429382</v>
      </c>
      <c r="L102">
        <v>2692440</v>
      </c>
      <c r="M102" t="s">
        <v>146</v>
      </c>
      <c r="N102">
        <v>9815912942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44</v>
      </c>
      <c r="Z102" t="s">
        <v>153</v>
      </c>
      <c r="AA102" t="s">
        <v>154</v>
      </c>
      <c r="AB102" t="s">
        <v>146</v>
      </c>
      <c r="AC102">
        <v>200239</v>
      </c>
      <c r="AD102" t="s">
        <v>155</v>
      </c>
      <c r="AE102" t="s">
        <v>156</v>
      </c>
      <c r="AF102" t="s">
        <v>220</v>
      </c>
      <c r="AG102">
        <v>566</v>
      </c>
      <c r="AH102">
        <v>29266</v>
      </c>
      <c r="AI102" t="s">
        <v>158</v>
      </c>
      <c r="AJ102">
        <v>566</v>
      </c>
      <c r="AK102">
        <v>9815912942</v>
      </c>
      <c r="AL102">
        <v>9815912942</v>
      </c>
      <c r="AM102" t="s">
        <v>159</v>
      </c>
      <c r="AN102" t="s">
        <v>221</v>
      </c>
      <c r="AO102" t="s">
        <v>222</v>
      </c>
      <c r="AP102" t="s">
        <v>146</v>
      </c>
      <c r="AQ102" t="s">
        <v>162</v>
      </c>
      <c r="AR102">
        <v>61457.5</v>
      </c>
      <c r="AS102">
        <v>61350</v>
      </c>
      <c r="AT102" s="5">
        <f t="shared" si="7"/>
        <v>55350</v>
      </c>
      <c r="AU102" s="5">
        <v>350</v>
      </c>
      <c r="AV102" s="5">
        <f t="shared" si="8"/>
        <v>55000</v>
      </c>
      <c r="AW102" s="6">
        <f t="shared" si="9"/>
        <v>9680.0000000000018</v>
      </c>
      <c r="AX102" s="7">
        <f t="shared" si="10"/>
        <v>44000</v>
      </c>
      <c r="AY102" s="8">
        <f t="shared" si="11"/>
        <v>1320</v>
      </c>
      <c r="AZ102" s="5">
        <v>250</v>
      </c>
      <c r="BA102" s="9">
        <f t="shared" si="12"/>
        <v>81.25</v>
      </c>
      <c r="BB102" s="9">
        <v>1000</v>
      </c>
      <c r="BC102" s="10">
        <v>5000</v>
      </c>
      <c r="BD102" s="5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61457.5</v>
      </c>
      <c r="BL102">
        <v>350</v>
      </c>
      <c r="BM102">
        <v>0</v>
      </c>
      <c r="BN102">
        <v>350</v>
      </c>
      <c r="BO102">
        <v>26.25</v>
      </c>
      <c r="BP102">
        <v>0</v>
      </c>
      <c r="BQ102">
        <v>61081.25</v>
      </c>
      <c r="BR102">
        <v>0</v>
      </c>
      <c r="BS102">
        <v>26.25</v>
      </c>
      <c r="BT102" t="s">
        <v>146</v>
      </c>
      <c r="BU102">
        <v>59536659</v>
      </c>
      <c r="BV102" t="s">
        <v>163</v>
      </c>
      <c r="BW102">
        <v>0</v>
      </c>
      <c r="BX102">
        <v>0</v>
      </c>
      <c r="BY102" t="s">
        <v>164</v>
      </c>
      <c r="BZ102">
        <v>0</v>
      </c>
      <c r="CA102" t="s">
        <v>146</v>
      </c>
      <c r="CB102">
        <v>0</v>
      </c>
      <c r="CC102">
        <v>0</v>
      </c>
      <c r="CD102" t="s">
        <v>184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158</v>
      </c>
      <c r="CK102">
        <v>10</v>
      </c>
      <c r="CL102">
        <v>0</v>
      </c>
      <c r="CM102">
        <v>0</v>
      </c>
      <c r="CN102">
        <v>61457.5</v>
      </c>
      <c r="CO102" t="s">
        <v>150</v>
      </c>
      <c r="CP102">
        <v>0</v>
      </c>
      <c r="CQ102">
        <v>0</v>
      </c>
      <c r="CR102">
        <v>0</v>
      </c>
      <c r="CS102" t="s">
        <v>165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166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155</v>
      </c>
      <c r="DV102">
        <v>0</v>
      </c>
      <c r="DW102">
        <v>0</v>
      </c>
      <c r="DX102">
        <v>350</v>
      </c>
      <c r="DY102">
        <v>26.25</v>
      </c>
      <c r="DZ102">
        <v>2.0020566090040005E+19</v>
      </c>
      <c r="EA102">
        <v>3.4600356600000148E+18</v>
      </c>
      <c r="EB102" t="s">
        <v>223</v>
      </c>
      <c r="EC102" t="s">
        <v>223</v>
      </c>
      <c r="ED102" t="s">
        <v>220</v>
      </c>
      <c r="EE102" t="s">
        <v>224</v>
      </c>
      <c r="EF102" t="s">
        <v>164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61457.5</v>
      </c>
      <c r="EQ102">
        <v>0</v>
      </c>
      <c r="ER102">
        <v>0</v>
      </c>
      <c r="ES102" t="s">
        <v>146</v>
      </c>
      <c r="ET102" t="s">
        <v>169</v>
      </c>
      <c r="EU102" t="s">
        <v>146</v>
      </c>
      <c r="EV102">
        <v>0</v>
      </c>
    </row>
    <row r="103" spans="1:152" x14ac:dyDescent="0.25">
      <c r="A103">
        <v>9819064658</v>
      </c>
      <c r="B103" t="s">
        <v>141</v>
      </c>
      <c r="C103" t="s">
        <v>351</v>
      </c>
      <c r="D103" t="s">
        <v>143</v>
      </c>
      <c r="E103" t="s">
        <v>144</v>
      </c>
      <c r="F103" t="s">
        <v>145</v>
      </c>
      <c r="G103">
        <v>34992</v>
      </c>
      <c r="H103" t="s">
        <v>145</v>
      </c>
      <c r="I103">
        <v>840093</v>
      </c>
      <c r="J103">
        <v>2618649502</v>
      </c>
      <c r="K103">
        <v>6713322</v>
      </c>
      <c r="L103">
        <v>2692440</v>
      </c>
      <c r="M103" t="s">
        <v>146</v>
      </c>
      <c r="N103">
        <v>9819064658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44</v>
      </c>
      <c r="Z103" t="s">
        <v>153</v>
      </c>
      <c r="AA103" t="s">
        <v>154</v>
      </c>
      <c r="AB103" t="s">
        <v>146</v>
      </c>
      <c r="AC103">
        <v>200239</v>
      </c>
      <c r="AD103" t="s">
        <v>155</v>
      </c>
      <c r="AE103" t="s">
        <v>156</v>
      </c>
      <c r="AF103" t="s">
        <v>352</v>
      </c>
      <c r="AG103">
        <v>566</v>
      </c>
      <c r="AH103">
        <v>601915</v>
      </c>
      <c r="AI103" t="s">
        <v>158</v>
      </c>
      <c r="AJ103">
        <v>566</v>
      </c>
      <c r="AK103">
        <v>9819064658</v>
      </c>
      <c r="AL103">
        <v>9819064658</v>
      </c>
      <c r="AM103" t="s">
        <v>159</v>
      </c>
      <c r="AN103" t="s">
        <v>227</v>
      </c>
      <c r="AO103" t="s">
        <v>228</v>
      </c>
      <c r="AP103" t="s">
        <v>146</v>
      </c>
      <c r="AQ103" t="s">
        <v>162</v>
      </c>
      <c r="AR103">
        <v>61457.5</v>
      </c>
      <c r="AS103">
        <v>61350</v>
      </c>
      <c r="AT103" s="5">
        <f t="shared" si="7"/>
        <v>55350</v>
      </c>
      <c r="AU103" s="5">
        <v>350</v>
      </c>
      <c r="AV103" s="5">
        <f t="shared" si="8"/>
        <v>55000</v>
      </c>
      <c r="AW103" s="6">
        <f t="shared" si="9"/>
        <v>9680.0000000000018</v>
      </c>
      <c r="AX103" s="7">
        <f t="shared" si="10"/>
        <v>44000</v>
      </c>
      <c r="AY103" s="8">
        <f t="shared" si="11"/>
        <v>1320</v>
      </c>
      <c r="AZ103" s="5">
        <v>250</v>
      </c>
      <c r="BA103" s="9">
        <f t="shared" si="12"/>
        <v>81.25</v>
      </c>
      <c r="BB103" s="9">
        <v>1000</v>
      </c>
      <c r="BC103" s="10">
        <v>5000</v>
      </c>
      <c r="BD103" s="5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61457.5</v>
      </c>
      <c r="BL103">
        <v>350</v>
      </c>
      <c r="BM103">
        <v>0</v>
      </c>
      <c r="BN103">
        <v>350</v>
      </c>
      <c r="BO103">
        <v>26.25</v>
      </c>
      <c r="BP103">
        <v>0</v>
      </c>
      <c r="BQ103">
        <v>61081.25</v>
      </c>
      <c r="BR103">
        <v>0</v>
      </c>
      <c r="BS103">
        <v>26.25</v>
      </c>
      <c r="BT103" t="s">
        <v>146</v>
      </c>
      <c r="BU103">
        <v>59536659</v>
      </c>
      <c r="BV103" t="s">
        <v>163</v>
      </c>
      <c r="BW103">
        <v>0</v>
      </c>
      <c r="BX103">
        <v>0</v>
      </c>
      <c r="BY103" t="s">
        <v>164</v>
      </c>
      <c r="BZ103">
        <v>0</v>
      </c>
      <c r="CA103" t="s">
        <v>146</v>
      </c>
      <c r="CB103">
        <v>0</v>
      </c>
      <c r="CC103">
        <v>0</v>
      </c>
      <c r="CD103" t="s">
        <v>184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158</v>
      </c>
      <c r="CK103">
        <v>10</v>
      </c>
      <c r="CL103">
        <v>0</v>
      </c>
      <c r="CM103">
        <v>0</v>
      </c>
      <c r="CN103">
        <v>61457.5</v>
      </c>
      <c r="CO103" t="s">
        <v>150</v>
      </c>
      <c r="CP103">
        <v>0</v>
      </c>
      <c r="CQ103">
        <v>0</v>
      </c>
      <c r="CR103">
        <v>0</v>
      </c>
      <c r="CS103" t="s">
        <v>165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166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155</v>
      </c>
      <c r="DV103">
        <v>0</v>
      </c>
      <c r="DW103">
        <v>0</v>
      </c>
      <c r="DX103">
        <v>350</v>
      </c>
      <c r="DY103">
        <v>26.25</v>
      </c>
      <c r="DZ103">
        <v>2.0020566090040005E+19</v>
      </c>
      <c r="EA103">
        <v>3.4600356600000148E+18</v>
      </c>
      <c r="EB103" t="s">
        <v>353</v>
      </c>
      <c r="EC103" t="s">
        <v>353</v>
      </c>
      <c r="ED103" t="s">
        <v>352</v>
      </c>
      <c r="EE103" t="s">
        <v>354</v>
      </c>
      <c r="EF103" t="s">
        <v>164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61457.5</v>
      </c>
      <c r="EQ103">
        <v>0</v>
      </c>
      <c r="ER103">
        <v>0</v>
      </c>
      <c r="ES103" t="s">
        <v>146</v>
      </c>
      <c r="ET103" t="s">
        <v>169</v>
      </c>
      <c r="EU103" t="s">
        <v>146</v>
      </c>
      <c r="EV103">
        <v>0</v>
      </c>
    </row>
    <row r="104" spans="1:152" x14ac:dyDescent="0.25">
      <c r="A104">
        <v>9814369613</v>
      </c>
      <c r="B104" t="s">
        <v>141</v>
      </c>
      <c r="C104" t="s">
        <v>400</v>
      </c>
      <c r="D104" t="s">
        <v>143</v>
      </c>
      <c r="E104" t="s">
        <v>144</v>
      </c>
      <c r="F104" t="s">
        <v>145</v>
      </c>
      <c r="G104">
        <v>34988</v>
      </c>
      <c r="H104" t="s">
        <v>145</v>
      </c>
      <c r="I104">
        <v>643816</v>
      </c>
      <c r="J104">
        <v>2617851052</v>
      </c>
      <c r="K104">
        <v>5104507</v>
      </c>
      <c r="L104">
        <v>2692440</v>
      </c>
      <c r="M104" t="s">
        <v>146</v>
      </c>
      <c r="N104">
        <v>9814369613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44</v>
      </c>
      <c r="Z104" t="s">
        <v>153</v>
      </c>
      <c r="AA104" t="s">
        <v>154</v>
      </c>
      <c r="AB104" t="s">
        <v>146</v>
      </c>
      <c r="AC104">
        <v>200239</v>
      </c>
      <c r="AD104" t="s">
        <v>155</v>
      </c>
      <c r="AE104" t="s">
        <v>156</v>
      </c>
      <c r="AF104" t="s">
        <v>401</v>
      </c>
      <c r="AG104">
        <v>566</v>
      </c>
      <c r="AH104">
        <v>850320</v>
      </c>
      <c r="AI104" t="s">
        <v>158</v>
      </c>
      <c r="AJ104">
        <v>566</v>
      </c>
      <c r="AK104">
        <v>9814369613</v>
      </c>
      <c r="AL104">
        <v>9814369613</v>
      </c>
      <c r="AM104" t="s">
        <v>159</v>
      </c>
      <c r="AN104" t="s">
        <v>221</v>
      </c>
      <c r="AO104" t="s">
        <v>222</v>
      </c>
      <c r="AP104" t="s">
        <v>146</v>
      </c>
      <c r="AQ104" t="s">
        <v>162</v>
      </c>
      <c r="AR104">
        <v>61457.5</v>
      </c>
      <c r="AS104">
        <v>61350</v>
      </c>
      <c r="AT104" s="5">
        <f t="shared" si="7"/>
        <v>55350</v>
      </c>
      <c r="AU104" s="5">
        <v>350</v>
      </c>
      <c r="AV104" s="5">
        <f t="shared" si="8"/>
        <v>55000</v>
      </c>
      <c r="AW104" s="6">
        <f t="shared" si="9"/>
        <v>9680.0000000000018</v>
      </c>
      <c r="AX104" s="7">
        <f t="shared" si="10"/>
        <v>44000</v>
      </c>
      <c r="AY104" s="8">
        <f t="shared" si="11"/>
        <v>1320</v>
      </c>
      <c r="AZ104" s="5">
        <v>250</v>
      </c>
      <c r="BA104" s="9">
        <f t="shared" si="12"/>
        <v>81.25</v>
      </c>
      <c r="BB104" s="9">
        <v>1000</v>
      </c>
      <c r="BC104" s="10">
        <v>5000</v>
      </c>
      <c r="BD104" s="5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61457.5</v>
      </c>
      <c r="BL104">
        <v>350</v>
      </c>
      <c r="BM104">
        <v>0</v>
      </c>
      <c r="BN104">
        <v>350</v>
      </c>
      <c r="BO104">
        <v>26.25</v>
      </c>
      <c r="BP104">
        <v>0</v>
      </c>
      <c r="BQ104">
        <v>61081.25</v>
      </c>
      <c r="BR104">
        <v>0</v>
      </c>
      <c r="BS104">
        <v>26.25</v>
      </c>
      <c r="BT104" t="s">
        <v>146</v>
      </c>
      <c r="BU104">
        <v>59536659</v>
      </c>
      <c r="BV104" t="s">
        <v>163</v>
      </c>
      <c r="BW104">
        <v>0</v>
      </c>
      <c r="BX104">
        <v>0</v>
      </c>
      <c r="BY104" t="s">
        <v>164</v>
      </c>
      <c r="BZ104">
        <v>0</v>
      </c>
      <c r="CA104" t="s">
        <v>146</v>
      </c>
      <c r="CB104">
        <v>0</v>
      </c>
      <c r="CC104">
        <v>0</v>
      </c>
      <c r="CD104" t="s">
        <v>184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158</v>
      </c>
      <c r="CK104">
        <v>10</v>
      </c>
      <c r="CL104">
        <v>0</v>
      </c>
      <c r="CM104">
        <v>0</v>
      </c>
      <c r="CN104">
        <v>61457.5</v>
      </c>
      <c r="CO104" t="s">
        <v>150</v>
      </c>
      <c r="CP104">
        <v>0</v>
      </c>
      <c r="CQ104">
        <v>0</v>
      </c>
      <c r="CR104">
        <v>0</v>
      </c>
      <c r="CS104" t="s">
        <v>165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166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155</v>
      </c>
      <c r="DV104">
        <v>0</v>
      </c>
      <c r="DW104">
        <v>0</v>
      </c>
      <c r="DX104">
        <v>350</v>
      </c>
      <c r="DY104">
        <v>26.25</v>
      </c>
      <c r="DZ104">
        <v>2.0020566090040005E+19</v>
      </c>
      <c r="EA104">
        <v>3.4600356600000148E+18</v>
      </c>
      <c r="EB104" t="s">
        <v>402</v>
      </c>
      <c r="EC104" t="s">
        <v>402</v>
      </c>
      <c r="ED104" t="s">
        <v>401</v>
      </c>
      <c r="EE104" t="s">
        <v>403</v>
      </c>
      <c r="EF104" t="s">
        <v>164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61457.5</v>
      </c>
      <c r="EQ104">
        <v>0</v>
      </c>
      <c r="ER104">
        <v>0</v>
      </c>
      <c r="ES104" t="s">
        <v>146</v>
      </c>
      <c r="ET104" t="s">
        <v>169</v>
      </c>
      <c r="EU104" t="s">
        <v>146</v>
      </c>
      <c r="EV104">
        <v>0</v>
      </c>
    </row>
    <row r="105" spans="1:152" x14ac:dyDescent="0.25">
      <c r="A105">
        <v>9818027108</v>
      </c>
      <c r="B105" t="s">
        <v>141</v>
      </c>
      <c r="C105" t="s">
        <v>574</v>
      </c>
      <c r="D105" t="s">
        <v>143</v>
      </c>
      <c r="E105" t="s">
        <v>144</v>
      </c>
      <c r="F105" t="s">
        <v>145</v>
      </c>
      <c r="G105">
        <v>34991</v>
      </c>
      <c r="H105" t="s">
        <v>145</v>
      </c>
      <c r="I105">
        <v>529301</v>
      </c>
      <c r="J105">
        <v>2618531769</v>
      </c>
      <c r="K105">
        <v>6713322</v>
      </c>
      <c r="L105">
        <v>2692440</v>
      </c>
      <c r="M105" t="s">
        <v>146</v>
      </c>
      <c r="N105">
        <v>9818027108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44</v>
      </c>
      <c r="Z105" t="s">
        <v>153</v>
      </c>
      <c r="AA105" t="s">
        <v>154</v>
      </c>
      <c r="AB105" t="s">
        <v>146</v>
      </c>
      <c r="AC105">
        <v>200239</v>
      </c>
      <c r="AD105" t="s">
        <v>155</v>
      </c>
      <c r="AE105" t="s">
        <v>156</v>
      </c>
      <c r="AF105" t="s">
        <v>575</v>
      </c>
      <c r="AG105">
        <v>566</v>
      </c>
      <c r="AH105">
        <v>724762</v>
      </c>
      <c r="AI105" t="s">
        <v>158</v>
      </c>
      <c r="AJ105">
        <v>566</v>
      </c>
      <c r="AK105">
        <v>9818027108</v>
      </c>
      <c r="AL105">
        <v>9818027108</v>
      </c>
      <c r="AM105" t="s">
        <v>159</v>
      </c>
      <c r="AN105" t="s">
        <v>576</v>
      </c>
      <c r="AO105" t="s">
        <v>577</v>
      </c>
      <c r="AP105" t="s">
        <v>146</v>
      </c>
      <c r="AQ105" t="s">
        <v>162</v>
      </c>
      <c r="AR105">
        <v>61457.5</v>
      </c>
      <c r="AS105">
        <v>61350</v>
      </c>
      <c r="AT105" s="5">
        <f t="shared" si="7"/>
        <v>55350</v>
      </c>
      <c r="AU105" s="5">
        <v>350</v>
      </c>
      <c r="AV105" s="5">
        <f t="shared" si="8"/>
        <v>55000</v>
      </c>
      <c r="AW105" s="6">
        <f t="shared" si="9"/>
        <v>9680.0000000000018</v>
      </c>
      <c r="AX105" s="7">
        <f t="shared" si="10"/>
        <v>44000</v>
      </c>
      <c r="AY105" s="8">
        <f t="shared" si="11"/>
        <v>1320</v>
      </c>
      <c r="AZ105" s="5">
        <v>250</v>
      </c>
      <c r="BA105" s="9">
        <f t="shared" si="12"/>
        <v>81.25</v>
      </c>
      <c r="BB105" s="9">
        <v>1000</v>
      </c>
      <c r="BC105" s="10">
        <v>5000</v>
      </c>
      <c r="BD105" s="5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61457.5</v>
      </c>
      <c r="BL105">
        <v>350</v>
      </c>
      <c r="BM105">
        <v>0</v>
      </c>
      <c r="BN105">
        <v>350</v>
      </c>
      <c r="BO105">
        <v>26.25</v>
      </c>
      <c r="BP105">
        <v>0</v>
      </c>
      <c r="BQ105">
        <v>61081.25</v>
      </c>
      <c r="BR105">
        <v>0</v>
      </c>
      <c r="BS105">
        <v>26.25</v>
      </c>
      <c r="BT105" t="s">
        <v>146</v>
      </c>
      <c r="BU105">
        <v>59536659</v>
      </c>
      <c r="BV105" t="s">
        <v>163</v>
      </c>
      <c r="BW105">
        <v>0</v>
      </c>
      <c r="BX105">
        <v>0</v>
      </c>
      <c r="BY105" t="s">
        <v>164</v>
      </c>
      <c r="BZ105">
        <v>0</v>
      </c>
      <c r="CA105" t="s">
        <v>146</v>
      </c>
      <c r="CB105">
        <v>0</v>
      </c>
      <c r="CC105">
        <v>0</v>
      </c>
      <c r="CD105" t="s">
        <v>184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158</v>
      </c>
      <c r="CK105">
        <v>10</v>
      </c>
      <c r="CL105">
        <v>0</v>
      </c>
      <c r="CM105">
        <v>0</v>
      </c>
      <c r="CN105">
        <v>61457.5</v>
      </c>
      <c r="CO105" t="s">
        <v>150</v>
      </c>
      <c r="CP105">
        <v>0</v>
      </c>
      <c r="CQ105">
        <v>0</v>
      </c>
      <c r="CR105">
        <v>0</v>
      </c>
      <c r="CS105" t="s">
        <v>165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166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155</v>
      </c>
      <c r="DV105">
        <v>0</v>
      </c>
      <c r="DW105">
        <v>0</v>
      </c>
      <c r="DX105">
        <v>350</v>
      </c>
      <c r="DY105">
        <v>26.25</v>
      </c>
      <c r="DZ105">
        <v>2.0020566090040005E+19</v>
      </c>
      <c r="EA105">
        <v>3.4600356600000148E+18</v>
      </c>
      <c r="EB105" t="s">
        <v>578</v>
      </c>
      <c r="EC105" t="s">
        <v>578</v>
      </c>
      <c r="ED105" t="s">
        <v>575</v>
      </c>
      <c r="EE105" t="s">
        <v>579</v>
      </c>
      <c r="EF105" t="s">
        <v>164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61457.5</v>
      </c>
      <c r="EQ105">
        <v>0</v>
      </c>
      <c r="ER105">
        <v>0</v>
      </c>
      <c r="ES105" t="s">
        <v>146</v>
      </c>
      <c r="ET105" t="s">
        <v>169</v>
      </c>
      <c r="EU105" t="s">
        <v>146</v>
      </c>
      <c r="EV105">
        <v>0</v>
      </c>
    </row>
    <row r="106" spans="1:152" x14ac:dyDescent="0.25">
      <c r="A106">
        <v>9814611114</v>
      </c>
      <c r="B106" t="s">
        <v>141</v>
      </c>
      <c r="C106" t="s">
        <v>686</v>
      </c>
      <c r="D106" t="s">
        <v>143</v>
      </c>
      <c r="E106" t="s">
        <v>144</v>
      </c>
      <c r="F106" t="s">
        <v>145</v>
      </c>
      <c r="G106">
        <v>34989</v>
      </c>
      <c r="H106" t="s">
        <v>145</v>
      </c>
      <c r="I106">
        <v>385886</v>
      </c>
      <c r="J106">
        <v>2618004496</v>
      </c>
      <c r="K106">
        <v>6429382</v>
      </c>
      <c r="L106">
        <v>1001440</v>
      </c>
      <c r="M106">
        <v>25529872</v>
      </c>
      <c r="N106">
        <v>9814611114</v>
      </c>
      <c r="O106">
        <v>123</v>
      </c>
      <c r="P106" t="s">
        <v>147</v>
      </c>
      <c r="Q106" t="s">
        <v>148</v>
      </c>
      <c r="R106" t="s">
        <v>149</v>
      </c>
      <c r="S106" t="s">
        <v>589</v>
      </c>
      <c r="T106" t="s">
        <v>156</v>
      </c>
      <c r="U106" t="s">
        <v>590</v>
      </c>
      <c r="V106">
        <v>5999</v>
      </c>
      <c r="W106" t="s">
        <v>591</v>
      </c>
      <c r="X106" t="s">
        <v>590</v>
      </c>
      <c r="Y106">
        <v>63</v>
      </c>
      <c r="Z106" t="s">
        <v>233</v>
      </c>
      <c r="AA106" t="s">
        <v>154</v>
      </c>
      <c r="AB106" t="s">
        <v>146</v>
      </c>
      <c r="AC106">
        <v>301011</v>
      </c>
      <c r="AD106" t="s">
        <v>155</v>
      </c>
      <c r="AE106" t="s">
        <v>156</v>
      </c>
      <c r="AF106" t="s">
        <v>687</v>
      </c>
      <c r="AG106">
        <v>566</v>
      </c>
      <c r="AH106">
        <v>38993</v>
      </c>
      <c r="AI106" t="s">
        <v>153</v>
      </c>
      <c r="AJ106">
        <v>566</v>
      </c>
      <c r="AK106">
        <v>9814611114</v>
      </c>
      <c r="AL106">
        <v>9814611114</v>
      </c>
      <c r="AM106" t="s">
        <v>593</v>
      </c>
      <c r="AN106" t="s">
        <v>688</v>
      </c>
      <c r="AO106" t="s">
        <v>689</v>
      </c>
      <c r="AP106" t="s">
        <v>146</v>
      </c>
      <c r="AQ106" t="s">
        <v>248</v>
      </c>
      <c r="AR106">
        <v>75827.5</v>
      </c>
      <c r="AS106">
        <v>75720</v>
      </c>
      <c r="AT106" s="5">
        <f t="shared" si="7"/>
        <v>74720</v>
      </c>
      <c r="AU106" s="5">
        <v>350</v>
      </c>
      <c r="AV106" s="5">
        <f t="shared" si="8"/>
        <v>74370</v>
      </c>
      <c r="AW106" s="6">
        <f t="shared" si="9"/>
        <v>13089.12</v>
      </c>
      <c r="AX106" s="7">
        <f t="shared" si="10"/>
        <v>59496</v>
      </c>
      <c r="AY106" s="8">
        <f t="shared" si="11"/>
        <v>1784.88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E106" t="s">
        <v>146</v>
      </c>
      <c r="BF106" t="s">
        <v>146</v>
      </c>
      <c r="BG106" t="s">
        <v>146</v>
      </c>
      <c r="BH106" t="s">
        <v>146</v>
      </c>
      <c r="BI106">
        <v>566</v>
      </c>
      <c r="BJ106">
        <v>566</v>
      </c>
      <c r="BK106">
        <v>75827.5</v>
      </c>
      <c r="BL106">
        <v>350</v>
      </c>
      <c r="BM106">
        <v>0</v>
      </c>
      <c r="BN106">
        <v>350</v>
      </c>
      <c r="BO106">
        <v>26.25</v>
      </c>
      <c r="BP106">
        <v>0</v>
      </c>
      <c r="BQ106">
        <v>75451.25</v>
      </c>
      <c r="BR106">
        <v>0</v>
      </c>
      <c r="BS106">
        <v>26.25</v>
      </c>
      <c r="BT106" t="s">
        <v>146</v>
      </c>
      <c r="BU106">
        <v>6067466</v>
      </c>
      <c r="BV106" t="s">
        <v>596</v>
      </c>
      <c r="BW106">
        <v>0</v>
      </c>
      <c r="BX106">
        <v>0</v>
      </c>
      <c r="BY106" t="s">
        <v>164</v>
      </c>
      <c r="BZ106">
        <v>0</v>
      </c>
      <c r="CA106" t="s">
        <v>146</v>
      </c>
      <c r="CB106">
        <v>0</v>
      </c>
      <c r="CC106">
        <v>0</v>
      </c>
      <c r="CD106" t="s">
        <v>184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153</v>
      </c>
      <c r="CK106">
        <v>10</v>
      </c>
      <c r="CL106">
        <v>0</v>
      </c>
      <c r="CM106">
        <v>0</v>
      </c>
      <c r="CN106">
        <v>75827.5</v>
      </c>
      <c r="CO106" t="s">
        <v>150</v>
      </c>
      <c r="CP106">
        <v>0</v>
      </c>
      <c r="CQ106">
        <v>0</v>
      </c>
      <c r="CR106">
        <v>0</v>
      </c>
      <c r="CS106" t="s">
        <v>150</v>
      </c>
      <c r="CT106">
        <v>0</v>
      </c>
      <c r="CU106">
        <v>0</v>
      </c>
      <c r="CV106">
        <v>0</v>
      </c>
      <c r="CW106" t="s">
        <v>156</v>
      </c>
      <c r="CX106">
        <v>10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166</v>
      </c>
      <c r="DE106">
        <v>10</v>
      </c>
      <c r="DF106">
        <v>0</v>
      </c>
      <c r="DG106">
        <v>0</v>
      </c>
      <c r="DH106" t="s">
        <v>150</v>
      </c>
      <c r="DI106">
        <v>25</v>
      </c>
      <c r="DJ106">
        <v>0</v>
      </c>
      <c r="DK106">
        <v>0</v>
      </c>
      <c r="DL106" t="s">
        <v>156</v>
      </c>
      <c r="DM106">
        <v>25</v>
      </c>
      <c r="DN106">
        <v>0</v>
      </c>
      <c r="DO106" t="s">
        <v>156</v>
      </c>
      <c r="DP106">
        <v>0</v>
      </c>
      <c r="DQ106">
        <v>0</v>
      </c>
      <c r="DR106" t="s">
        <v>146</v>
      </c>
      <c r="DS106" t="s">
        <v>146</v>
      </c>
      <c r="DT106" t="s">
        <v>146</v>
      </c>
      <c r="DU106" t="s">
        <v>155</v>
      </c>
      <c r="DV106">
        <v>0</v>
      </c>
      <c r="DW106">
        <v>0</v>
      </c>
      <c r="DX106">
        <v>350</v>
      </c>
      <c r="DY106">
        <v>26.25</v>
      </c>
      <c r="DZ106">
        <v>2.0020566000040006E+19</v>
      </c>
      <c r="EA106">
        <v>3.0040566E+19</v>
      </c>
      <c r="EB106" t="s">
        <v>690</v>
      </c>
      <c r="EC106" t="s">
        <v>690</v>
      </c>
      <c r="ED106" t="s">
        <v>687</v>
      </c>
      <c r="EE106" t="s">
        <v>691</v>
      </c>
      <c r="EF106" t="s">
        <v>164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75827.5</v>
      </c>
      <c r="EQ106">
        <v>0</v>
      </c>
      <c r="ER106">
        <v>0</v>
      </c>
      <c r="ES106" t="s">
        <v>146</v>
      </c>
      <c r="ET106" t="s">
        <v>169</v>
      </c>
      <c r="EU106" t="s">
        <v>146</v>
      </c>
      <c r="EV106">
        <v>0</v>
      </c>
    </row>
    <row r="107" spans="1:152" x14ac:dyDescent="0.25">
      <c r="A107">
        <v>9814773950</v>
      </c>
      <c r="B107" t="s">
        <v>141</v>
      </c>
      <c r="C107" t="s">
        <v>718</v>
      </c>
      <c r="D107" t="s">
        <v>143</v>
      </c>
      <c r="E107" t="s">
        <v>144</v>
      </c>
      <c r="F107" t="s">
        <v>145</v>
      </c>
      <c r="G107">
        <v>34989</v>
      </c>
      <c r="H107" t="s">
        <v>145</v>
      </c>
      <c r="I107">
        <v>158287</v>
      </c>
      <c r="J107">
        <v>2618023112</v>
      </c>
      <c r="K107">
        <v>6429382</v>
      </c>
      <c r="L107">
        <v>1001449</v>
      </c>
      <c r="M107">
        <v>25530117</v>
      </c>
      <c r="N107">
        <v>9814773950</v>
      </c>
      <c r="O107">
        <v>123</v>
      </c>
      <c r="P107" t="s">
        <v>147</v>
      </c>
      <c r="Q107" t="s">
        <v>148</v>
      </c>
      <c r="R107" t="s">
        <v>149</v>
      </c>
      <c r="S107" t="s">
        <v>589</v>
      </c>
      <c r="T107" t="s">
        <v>156</v>
      </c>
      <c r="U107" t="s">
        <v>590</v>
      </c>
      <c r="V107">
        <v>5999</v>
      </c>
      <c r="W107" t="s">
        <v>591</v>
      </c>
      <c r="X107" t="s">
        <v>590</v>
      </c>
      <c r="Y107">
        <v>63</v>
      </c>
      <c r="Z107" t="s">
        <v>233</v>
      </c>
      <c r="AA107" t="s">
        <v>154</v>
      </c>
      <c r="AB107" t="s">
        <v>146</v>
      </c>
      <c r="AC107">
        <v>301011</v>
      </c>
      <c r="AD107" t="s">
        <v>155</v>
      </c>
      <c r="AE107" t="s">
        <v>156</v>
      </c>
      <c r="AF107" t="s">
        <v>719</v>
      </c>
      <c r="AG107">
        <v>566</v>
      </c>
      <c r="AH107">
        <v>158287</v>
      </c>
      <c r="AI107" t="s">
        <v>601</v>
      </c>
      <c r="AJ107">
        <v>566</v>
      </c>
      <c r="AK107">
        <v>9814773950</v>
      </c>
      <c r="AL107">
        <v>9814773950</v>
      </c>
      <c r="AM107" t="s">
        <v>593</v>
      </c>
      <c r="AN107" t="s">
        <v>602</v>
      </c>
      <c r="AO107" t="s">
        <v>603</v>
      </c>
      <c r="AP107" t="s">
        <v>146</v>
      </c>
      <c r="AQ107" t="s">
        <v>604</v>
      </c>
      <c r="AR107">
        <v>75827.5</v>
      </c>
      <c r="AS107">
        <v>75720</v>
      </c>
      <c r="AT107" s="5">
        <f t="shared" si="7"/>
        <v>74720</v>
      </c>
      <c r="AU107" s="5">
        <v>350</v>
      </c>
      <c r="AV107" s="5">
        <f t="shared" si="8"/>
        <v>74370</v>
      </c>
      <c r="AW107" s="6">
        <f t="shared" si="9"/>
        <v>13089.12</v>
      </c>
      <c r="AX107" s="7">
        <f t="shared" si="10"/>
        <v>59496</v>
      </c>
      <c r="AY107" s="8">
        <f t="shared" si="11"/>
        <v>1784.88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E107" t="s">
        <v>146</v>
      </c>
      <c r="BF107" t="s">
        <v>146</v>
      </c>
      <c r="BG107" t="s">
        <v>146</v>
      </c>
      <c r="BH107" t="s">
        <v>146</v>
      </c>
      <c r="BI107">
        <v>566</v>
      </c>
      <c r="BJ107">
        <v>566</v>
      </c>
      <c r="BK107">
        <v>75827.5</v>
      </c>
      <c r="BL107">
        <v>350</v>
      </c>
      <c r="BM107">
        <v>0</v>
      </c>
      <c r="BN107">
        <v>350</v>
      </c>
      <c r="BO107">
        <v>26.25</v>
      </c>
      <c r="BP107">
        <v>0</v>
      </c>
      <c r="BQ107">
        <v>75451.25</v>
      </c>
      <c r="BR107">
        <v>0</v>
      </c>
      <c r="BS107">
        <v>26.25</v>
      </c>
      <c r="BT107" t="s">
        <v>146</v>
      </c>
      <c r="BU107">
        <v>6067466</v>
      </c>
      <c r="BV107" t="s">
        <v>596</v>
      </c>
      <c r="BW107">
        <v>0</v>
      </c>
      <c r="BX107">
        <v>0</v>
      </c>
      <c r="BY107" t="s">
        <v>164</v>
      </c>
      <c r="BZ107">
        <v>0</v>
      </c>
      <c r="CA107" t="s">
        <v>146</v>
      </c>
      <c r="CB107">
        <v>0</v>
      </c>
      <c r="CC107">
        <v>0</v>
      </c>
      <c r="CD107" t="s">
        <v>184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601</v>
      </c>
      <c r="CK107">
        <v>10</v>
      </c>
      <c r="CL107">
        <v>0</v>
      </c>
      <c r="CM107">
        <v>0</v>
      </c>
      <c r="CN107">
        <v>75827.5</v>
      </c>
      <c r="CO107" t="s">
        <v>150</v>
      </c>
      <c r="CP107">
        <v>0</v>
      </c>
      <c r="CQ107">
        <v>0</v>
      </c>
      <c r="CR107">
        <v>0</v>
      </c>
      <c r="CS107" t="s">
        <v>150</v>
      </c>
      <c r="CT107">
        <v>0</v>
      </c>
      <c r="CU107">
        <v>0</v>
      </c>
      <c r="CV107">
        <v>0</v>
      </c>
      <c r="CW107" t="s">
        <v>156</v>
      </c>
      <c r="CX107">
        <v>10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166</v>
      </c>
      <c r="DE107">
        <v>10</v>
      </c>
      <c r="DF107">
        <v>0</v>
      </c>
      <c r="DG107">
        <v>0</v>
      </c>
      <c r="DH107" t="s">
        <v>150</v>
      </c>
      <c r="DI107">
        <v>25</v>
      </c>
      <c r="DJ107">
        <v>0</v>
      </c>
      <c r="DK107">
        <v>0</v>
      </c>
      <c r="DL107" t="s">
        <v>156</v>
      </c>
      <c r="DM107">
        <v>25</v>
      </c>
      <c r="DN107">
        <v>0</v>
      </c>
      <c r="DO107" t="s">
        <v>156</v>
      </c>
      <c r="DP107">
        <v>0</v>
      </c>
      <c r="DQ107">
        <v>0</v>
      </c>
      <c r="DR107" t="s">
        <v>146</v>
      </c>
      <c r="DS107" t="s">
        <v>146</v>
      </c>
      <c r="DT107" t="s">
        <v>146</v>
      </c>
      <c r="DU107" t="s">
        <v>155</v>
      </c>
      <c r="DV107">
        <v>0</v>
      </c>
      <c r="DW107">
        <v>0</v>
      </c>
      <c r="DX107">
        <v>350</v>
      </c>
      <c r="DY107">
        <v>26.25</v>
      </c>
      <c r="DZ107">
        <v>2.0020566000040006E+19</v>
      </c>
      <c r="EA107">
        <v>3.0040567E+19</v>
      </c>
      <c r="EB107" t="s">
        <v>720</v>
      </c>
      <c r="EC107" t="s">
        <v>720</v>
      </c>
      <c r="ED107" t="s">
        <v>719</v>
      </c>
      <c r="EE107" t="s">
        <v>721</v>
      </c>
      <c r="EF107" t="s">
        <v>164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75827.5</v>
      </c>
      <c r="EQ107">
        <v>0</v>
      </c>
      <c r="ER107">
        <v>0</v>
      </c>
      <c r="ES107" t="s">
        <v>146</v>
      </c>
      <c r="ET107" t="s">
        <v>169</v>
      </c>
      <c r="EU107" t="s">
        <v>146</v>
      </c>
      <c r="EV107">
        <v>0</v>
      </c>
    </row>
    <row r="108" spans="1:152" x14ac:dyDescent="0.25">
      <c r="A108">
        <v>9812869169</v>
      </c>
      <c r="B108" t="s">
        <v>141</v>
      </c>
      <c r="C108" t="s">
        <v>380</v>
      </c>
      <c r="D108" t="s">
        <v>143</v>
      </c>
      <c r="E108" t="s">
        <v>144</v>
      </c>
      <c r="F108" t="s">
        <v>145</v>
      </c>
      <c r="G108">
        <v>34985</v>
      </c>
      <c r="H108" t="s">
        <v>145</v>
      </c>
      <c r="I108">
        <v>355925</v>
      </c>
      <c r="J108">
        <v>2617688605</v>
      </c>
      <c r="K108">
        <v>2307236</v>
      </c>
      <c r="L108">
        <v>2692440</v>
      </c>
      <c r="M108" t="s">
        <v>146</v>
      </c>
      <c r="N108">
        <v>9812869169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150</v>
      </c>
      <c r="U108" t="s">
        <v>151</v>
      </c>
      <c r="V108">
        <v>4814</v>
      </c>
      <c r="W108" t="s">
        <v>152</v>
      </c>
      <c r="X108" t="s">
        <v>151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155</v>
      </c>
      <c r="AE108" t="s">
        <v>156</v>
      </c>
      <c r="AF108" t="s">
        <v>381</v>
      </c>
      <c r="AG108">
        <v>566</v>
      </c>
      <c r="AH108">
        <v>689645</v>
      </c>
      <c r="AI108" t="s">
        <v>158</v>
      </c>
      <c r="AJ108">
        <v>566</v>
      </c>
      <c r="AK108">
        <v>9812869169</v>
      </c>
      <c r="AL108">
        <v>9812869169</v>
      </c>
      <c r="AM108" t="s">
        <v>159</v>
      </c>
      <c r="AN108" t="s">
        <v>182</v>
      </c>
      <c r="AO108" t="s">
        <v>183</v>
      </c>
      <c r="AP108" t="s">
        <v>146</v>
      </c>
      <c r="AQ108" t="s">
        <v>162</v>
      </c>
      <c r="AR108">
        <v>93657.5</v>
      </c>
      <c r="AS108">
        <v>93550</v>
      </c>
      <c r="AT108" s="5">
        <f t="shared" si="7"/>
        <v>87550</v>
      </c>
      <c r="AU108" s="5">
        <v>350</v>
      </c>
      <c r="AV108" s="5">
        <f t="shared" si="8"/>
        <v>87200</v>
      </c>
      <c r="AW108" s="6">
        <f t="shared" si="9"/>
        <v>15347.2</v>
      </c>
      <c r="AX108" s="7">
        <f t="shared" si="10"/>
        <v>69760</v>
      </c>
      <c r="AY108" s="8">
        <f t="shared" si="11"/>
        <v>2092.8000000000002</v>
      </c>
      <c r="AZ108" s="5">
        <v>250</v>
      </c>
      <c r="BA108" s="9">
        <f t="shared" si="12"/>
        <v>81.25</v>
      </c>
      <c r="BB108" s="9">
        <v>1000</v>
      </c>
      <c r="BC108" s="10">
        <v>5000</v>
      </c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93657.5</v>
      </c>
      <c r="BL108">
        <v>350</v>
      </c>
      <c r="BM108">
        <v>0</v>
      </c>
      <c r="BN108">
        <v>350</v>
      </c>
      <c r="BO108">
        <v>26.25</v>
      </c>
      <c r="BP108">
        <v>0</v>
      </c>
      <c r="BQ108">
        <v>93281.25</v>
      </c>
      <c r="BR108">
        <v>0</v>
      </c>
      <c r="BS108">
        <v>26.25</v>
      </c>
      <c r="BT108" t="s">
        <v>146</v>
      </c>
      <c r="BU108">
        <v>59536659</v>
      </c>
      <c r="BV108" t="s">
        <v>163</v>
      </c>
      <c r="BW108">
        <v>0</v>
      </c>
      <c r="BX108">
        <v>0</v>
      </c>
      <c r="BY108" t="s">
        <v>164</v>
      </c>
      <c r="BZ108">
        <v>0</v>
      </c>
      <c r="CA108" t="s">
        <v>146</v>
      </c>
      <c r="CB108">
        <v>0</v>
      </c>
      <c r="CC108">
        <v>0</v>
      </c>
      <c r="CD108" t="s">
        <v>184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158</v>
      </c>
      <c r="CK108">
        <v>10</v>
      </c>
      <c r="CL108">
        <v>0</v>
      </c>
      <c r="CM108">
        <v>0</v>
      </c>
      <c r="CN108">
        <v>93657.5</v>
      </c>
      <c r="CO108" t="s">
        <v>150</v>
      </c>
      <c r="CP108">
        <v>0</v>
      </c>
      <c r="CQ108">
        <v>0</v>
      </c>
      <c r="CR108">
        <v>0</v>
      </c>
      <c r="CS108" t="s">
        <v>165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166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155</v>
      </c>
      <c r="DV108">
        <v>0</v>
      </c>
      <c r="DW108">
        <v>0</v>
      </c>
      <c r="DX108">
        <v>350</v>
      </c>
      <c r="DY108">
        <v>26.25</v>
      </c>
      <c r="DZ108">
        <v>2.0020566090040005E+19</v>
      </c>
      <c r="EA108">
        <v>3.4600356600000148E+18</v>
      </c>
      <c r="EB108" t="s">
        <v>382</v>
      </c>
      <c r="EC108" t="s">
        <v>382</v>
      </c>
      <c r="ED108" t="s">
        <v>381</v>
      </c>
      <c r="EE108" t="s">
        <v>383</v>
      </c>
      <c r="EF108" t="s">
        <v>164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93657.5</v>
      </c>
      <c r="EQ108">
        <v>0</v>
      </c>
      <c r="ER108">
        <v>0</v>
      </c>
      <c r="ES108" t="s">
        <v>146</v>
      </c>
      <c r="ET108" t="s">
        <v>169</v>
      </c>
      <c r="EU108" t="s">
        <v>146</v>
      </c>
      <c r="EV108">
        <v>0</v>
      </c>
    </row>
    <row r="109" spans="1:152" x14ac:dyDescent="0.25">
      <c r="A109">
        <v>9816058264</v>
      </c>
      <c r="B109" t="s">
        <v>141</v>
      </c>
      <c r="C109" t="s">
        <v>560</v>
      </c>
      <c r="D109" t="s">
        <v>143</v>
      </c>
      <c r="E109" t="s">
        <v>144</v>
      </c>
      <c r="F109" t="s">
        <v>145</v>
      </c>
      <c r="G109">
        <v>34989</v>
      </c>
      <c r="H109" t="s">
        <v>145</v>
      </c>
      <c r="I109">
        <v>887553</v>
      </c>
      <c r="J109">
        <v>2618227088</v>
      </c>
      <c r="K109">
        <v>6429382</v>
      </c>
      <c r="L109">
        <v>2692440</v>
      </c>
      <c r="M109" t="s">
        <v>146</v>
      </c>
      <c r="N109">
        <v>9816058264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150</v>
      </c>
      <c r="U109" t="s">
        <v>151</v>
      </c>
      <c r="V109">
        <v>4814</v>
      </c>
      <c r="W109" t="s">
        <v>152</v>
      </c>
      <c r="X109" t="s">
        <v>151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155</v>
      </c>
      <c r="AE109" t="s">
        <v>156</v>
      </c>
      <c r="AF109" t="s">
        <v>561</v>
      </c>
      <c r="AG109">
        <v>566</v>
      </c>
      <c r="AH109">
        <v>137645</v>
      </c>
      <c r="AI109" t="s">
        <v>158</v>
      </c>
      <c r="AJ109">
        <v>566</v>
      </c>
      <c r="AK109">
        <v>9816058264</v>
      </c>
      <c r="AL109">
        <v>9816058264</v>
      </c>
      <c r="AM109" t="s">
        <v>159</v>
      </c>
      <c r="AN109" t="s">
        <v>221</v>
      </c>
      <c r="AO109" t="s">
        <v>222</v>
      </c>
      <c r="AP109" t="s">
        <v>146</v>
      </c>
      <c r="AQ109" t="s">
        <v>162</v>
      </c>
      <c r="AR109">
        <v>93657.5</v>
      </c>
      <c r="AS109">
        <v>93550</v>
      </c>
      <c r="AT109" s="5">
        <f t="shared" si="7"/>
        <v>87550</v>
      </c>
      <c r="AU109" s="5">
        <v>350</v>
      </c>
      <c r="AV109" s="5">
        <f t="shared" si="8"/>
        <v>87200</v>
      </c>
      <c r="AW109" s="6">
        <f t="shared" si="9"/>
        <v>15347.2</v>
      </c>
      <c r="AX109" s="7">
        <f t="shared" si="10"/>
        <v>69760</v>
      </c>
      <c r="AY109" s="8">
        <f t="shared" si="11"/>
        <v>2092.8000000000002</v>
      </c>
      <c r="AZ109" s="5">
        <v>250</v>
      </c>
      <c r="BA109" s="9">
        <f t="shared" si="12"/>
        <v>81.25</v>
      </c>
      <c r="BB109" s="9">
        <v>1000</v>
      </c>
      <c r="BC109" s="10">
        <v>5000</v>
      </c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93657.5</v>
      </c>
      <c r="BL109">
        <v>350</v>
      </c>
      <c r="BM109">
        <v>0</v>
      </c>
      <c r="BN109">
        <v>350</v>
      </c>
      <c r="BO109">
        <v>26.25</v>
      </c>
      <c r="BP109">
        <v>0</v>
      </c>
      <c r="BQ109">
        <v>93281.25</v>
      </c>
      <c r="BR109">
        <v>0</v>
      </c>
      <c r="BS109">
        <v>26.25</v>
      </c>
      <c r="BT109" t="s">
        <v>146</v>
      </c>
      <c r="BU109">
        <v>59536659</v>
      </c>
      <c r="BV109" t="s">
        <v>163</v>
      </c>
      <c r="BW109">
        <v>0</v>
      </c>
      <c r="BX109">
        <v>0</v>
      </c>
      <c r="BY109" t="s">
        <v>164</v>
      </c>
      <c r="BZ109">
        <v>0</v>
      </c>
      <c r="CA109" t="s">
        <v>146</v>
      </c>
      <c r="CB109">
        <v>0</v>
      </c>
      <c r="CC109">
        <v>0</v>
      </c>
      <c r="CD109" t="s">
        <v>184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158</v>
      </c>
      <c r="CK109">
        <v>10</v>
      </c>
      <c r="CL109">
        <v>0</v>
      </c>
      <c r="CM109">
        <v>0</v>
      </c>
      <c r="CN109">
        <v>93657.5</v>
      </c>
      <c r="CO109" t="s">
        <v>150</v>
      </c>
      <c r="CP109">
        <v>0</v>
      </c>
      <c r="CQ109">
        <v>0</v>
      </c>
      <c r="CR109">
        <v>0</v>
      </c>
      <c r="CS109" t="s">
        <v>165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166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155</v>
      </c>
      <c r="DV109">
        <v>0</v>
      </c>
      <c r="DW109">
        <v>0</v>
      </c>
      <c r="DX109">
        <v>350</v>
      </c>
      <c r="DY109">
        <v>26.25</v>
      </c>
      <c r="DZ109">
        <v>2.0020566090040005E+19</v>
      </c>
      <c r="EA109">
        <v>3.4600356600000148E+18</v>
      </c>
      <c r="EB109" t="s">
        <v>562</v>
      </c>
      <c r="EC109" t="s">
        <v>562</v>
      </c>
      <c r="ED109" t="s">
        <v>561</v>
      </c>
      <c r="EE109" t="s">
        <v>563</v>
      </c>
      <c r="EF109" t="s">
        <v>164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93657.5</v>
      </c>
      <c r="EQ109">
        <v>0</v>
      </c>
      <c r="ER109">
        <v>0</v>
      </c>
      <c r="ES109" t="s">
        <v>146</v>
      </c>
      <c r="ET109" t="s">
        <v>169</v>
      </c>
      <c r="EU109" t="s">
        <v>146</v>
      </c>
      <c r="EV109">
        <v>0</v>
      </c>
    </row>
    <row r="110" spans="1:152" x14ac:dyDescent="0.25">
      <c r="A110">
        <v>9816128801</v>
      </c>
      <c r="B110" t="s">
        <v>141</v>
      </c>
      <c r="C110" t="s">
        <v>251</v>
      </c>
      <c r="D110" t="s">
        <v>143</v>
      </c>
      <c r="E110" t="s">
        <v>144</v>
      </c>
      <c r="F110" t="s">
        <v>145</v>
      </c>
      <c r="G110">
        <v>34989</v>
      </c>
      <c r="H110" t="s">
        <v>145</v>
      </c>
      <c r="I110">
        <v>182108</v>
      </c>
      <c r="J110">
        <v>2618227308</v>
      </c>
      <c r="K110">
        <v>6429382</v>
      </c>
      <c r="L110">
        <v>2692440</v>
      </c>
      <c r="M110" t="s">
        <v>146</v>
      </c>
      <c r="N110">
        <v>9816128801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200239</v>
      </c>
      <c r="AD110" t="s">
        <v>155</v>
      </c>
      <c r="AE110" t="s">
        <v>156</v>
      </c>
      <c r="AF110" t="s">
        <v>252</v>
      </c>
      <c r="AG110">
        <v>566</v>
      </c>
      <c r="AH110">
        <v>191549</v>
      </c>
      <c r="AI110" t="s">
        <v>158</v>
      </c>
      <c r="AJ110">
        <v>566</v>
      </c>
      <c r="AK110">
        <v>9816128801</v>
      </c>
      <c r="AL110">
        <v>9816128801</v>
      </c>
      <c r="AM110" t="s">
        <v>159</v>
      </c>
      <c r="AN110" t="s">
        <v>221</v>
      </c>
      <c r="AO110" t="s">
        <v>222</v>
      </c>
      <c r="AP110" t="s">
        <v>146</v>
      </c>
      <c r="AQ110" t="s">
        <v>162</v>
      </c>
      <c r="AR110">
        <v>103657.5</v>
      </c>
      <c r="AS110">
        <v>103550</v>
      </c>
      <c r="AT110" s="5">
        <f t="shared" si="7"/>
        <v>97550</v>
      </c>
      <c r="AU110" s="5">
        <v>350</v>
      </c>
      <c r="AV110" s="5">
        <f t="shared" si="8"/>
        <v>97200</v>
      </c>
      <c r="AW110" s="6">
        <f t="shared" si="9"/>
        <v>17107.2</v>
      </c>
      <c r="AX110" s="7">
        <f t="shared" si="10"/>
        <v>77760</v>
      </c>
      <c r="AY110" s="8">
        <f t="shared" si="11"/>
        <v>2332.8000000000002</v>
      </c>
      <c r="AZ110" s="5">
        <v>250</v>
      </c>
      <c r="BA110" s="9">
        <f t="shared" si="12"/>
        <v>81.25</v>
      </c>
      <c r="BB110" s="9">
        <v>1000</v>
      </c>
      <c r="BC110" s="10">
        <v>5000</v>
      </c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103657.5</v>
      </c>
      <c r="BL110">
        <v>350</v>
      </c>
      <c r="BM110">
        <v>0</v>
      </c>
      <c r="BN110">
        <v>350</v>
      </c>
      <c r="BO110">
        <v>26.25</v>
      </c>
      <c r="BP110">
        <v>0</v>
      </c>
      <c r="BQ110">
        <v>103281.25</v>
      </c>
      <c r="BR110">
        <v>0</v>
      </c>
      <c r="BS110">
        <v>26.25</v>
      </c>
      <c r="BT110" t="s">
        <v>146</v>
      </c>
      <c r="BU110">
        <v>59536659</v>
      </c>
      <c r="BV110" t="s">
        <v>163</v>
      </c>
      <c r="BW110">
        <v>0</v>
      </c>
      <c r="BX110">
        <v>0</v>
      </c>
      <c r="BY110" t="s">
        <v>164</v>
      </c>
      <c r="BZ110">
        <v>0</v>
      </c>
      <c r="CA110" t="s">
        <v>146</v>
      </c>
      <c r="CB110">
        <v>0</v>
      </c>
      <c r="CC110">
        <v>0</v>
      </c>
      <c r="CD110" t="s">
        <v>184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158</v>
      </c>
      <c r="CK110">
        <v>10</v>
      </c>
      <c r="CL110">
        <v>0</v>
      </c>
      <c r="CM110">
        <v>0</v>
      </c>
      <c r="CN110">
        <v>103657.5</v>
      </c>
      <c r="CO110" t="s">
        <v>150</v>
      </c>
      <c r="CP110">
        <v>0</v>
      </c>
      <c r="CQ110">
        <v>0</v>
      </c>
      <c r="CR110">
        <v>0</v>
      </c>
      <c r="CS110" t="s">
        <v>165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166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350</v>
      </c>
      <c r="DY110">
        <v>26.25</v>
      </c>
      <c r="DZ110">
        <v>2.0020566090040005E+19</v>
      </c>
      <c r="EA110">
        <v>3.4600356600000148E+18</v>
      </c>
      <c r="EB110" t="s">
        <v>253</v>
      </c>
      <c r="EC110" t="s">
        <v>253</v>
      </c>
      <c r="ED110" t="s">
        <v>252</v>
      </c>
      <c r="EE110" t="s">
        <v>254</v>
      </c>
      <c r="EF110" t="s">
        <v>164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103657.5</v>
      </c>
      <c r="EQ110">
        <v>0</v>
      </c>
      <c r="ER110">
        <v>0</v>
      </c>
      <c r="ES110" t="s">
        <v>146</v>
      </c>
      <c r="ET110" t="s">
        <v>169</v>
      </c>
      <c r="EU110" t="s">
        <v>146</v>
      </c>
      <c r="EV110">
        <v>0</v>
      </c>
    </row>
    <row r="111" spans="1:152" x14ac:dyDescent="0.25">
      <c r="A111">
        <v>9819396480</v>
      </c>
      <c r="B111" t="s">
        <v>141</v>
      </c>
      <c r="C111" t="s">
        <v>458</v>
      </c>
      <c r="D111" t="s">
        <v>143</v>
      </c>
      <c r="E111" t="s">
        <v>144</v>
      </c>
      <c r="F111" t="s">
        <v>145</v>
      </c>
      <c r="G111">
        <v>34992</v>
      </c>
      <c r="H111" t="s">
        <v>145</v>
      </c>
      <c r="I111">
        <v>292401</v>
      </c>
      <c r="J111">
        <v>2618649594</v>
      </c>
      <c r="K111">
        <v>6713322</v>
      </c>
      <c r="L111">
        <v>2692440</v>
      </c>
      <c r="M111" t="s">
        <v>146</v>
      </c>
      <c r="N111">
        <v>9819396480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459</v>
      </c>
      <c r="AG111">
        <v>566</v>
      </c>
      <c r="AH111">
        <v>889884</v>
      </c>
      <c r="AI111" t="s">
        <v>158</v>
      </c>
      <c r="AJ111">
        <v>566</v>
      </c>
      <c r="AK111">
        <v>9819396480</v>
      </c>
      <c r="AL111">
        <v>9819396480</v>
      </c>
      <c r="AM111" t="s">
        <v>159</v>
      </c>
      <c r="AN111" t="s">
        <v>227</v>
      </c>
      <c r="AO111" t="s">
        <v>228</v>
      </c>
      <c r="AP111" t="s">
        <v>146</v>
      </c>
      <c r="AQ111" t="s">
        <v>162</v>
      </c>
      <c r="AR111">
        <v>103657.5</v>
      </c>
      <c r="AS111">
        <v>103550</v>
      </c>
      <c r="AT111" s="5">
        <f t="shared" si="7"/>
        <v>97550</v>
      </c>
      <c r="AU111" s="5">
        <v>350</v>
      </c>
      <c r="AV111" s="5">
        <f t="shared" si="8"/>
        <v>97200</v>
      </c>
      <c r="AW111" s="6">
        <f t="shared" si="9"/>
        <v>17107.2</v>
      </c>
      <c r="AX111" s="7">
        <f t="shared" si="10"/>
        <v>77760</v>
      </c>
      <c r="AY111" s="8">
        <f t="shared" si="11"/>
        <v>2332.8000000000002</v>
      </c>
      <c r="AZ111" s="5">
        <v>250</v>
      </c>
      <c r="BA111" s="9">
        <f t="shared" si="12"/>
        <v>81.25</v>
      </c>
      <c r="BB111" s="9">
        <v>1000</v>
      </c>
      <c r="BC111" s="10">
        <v>5000</v>
      </c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103657.5</v>
      </c>
      <c r="BL111">
        <v>350</v>
      </c>
      <c r="BM111">
        <v>0</v>
      </c>
      <c r="BN111">
        <v>350</v>
      </c>
      <c r="BO111">
        <v>26.25</v>
      </c>
      <c r="BP111">
        <v>0</v>
      </c>
      <c r="BQ111">
        <v>103281.25</v>
      </c>
      <c r="BR111">
        <v>0</v>
      </c>
      <c r="BS111">
        <v>26.25</v>
      </c>
      <c r="BT111" t="s">
        <v>146</v>
      </c>
      <c r="BU111">
        <v>59536659</v>
      </c>
      <c r="BV111" t="s">
        <v>163</v>
      </c>
      <c r="BW111">
        <v>0</v>
      </c>
      <c r="BX111">
        <v>0</v>
      </c>
      <c r="BY111" t="s">
        <v>164</v>
      </c>
      <c r="BZ111">
        <v>0</v>
      </c>
      <c r="CA111" t="s">
        <v>146</v>
      </c>
      <c r="CB111">
        <v>0</v>
      </c>
      <c r="CC111">
        <v>0</v>
      </c>
      <c r="CD111" t="s">
        <v>184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158</v>
      </c>
      <c r="CK111">
        <v>10</v>
      </c>
      <c r="CL111">
        <v>0</v>
      </c>
      <c r="CM111">
        <v>0</v>
      </c>
      <c r="CN111">
        <v>103657.5</v>
      </c>
      <c r="CO111" t="s">
        <v>150</v>
      </c>
      <c r="CP111">
        <v>0</v>
      </c>
      <c r="CQ111">
        <v>0</v>
      </c>
      <c r="CR111">
        <v>0</v>
      </c>
      <c r="CS111" t="s">
        <v>165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166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350</v>
      </c>
      <c r="DY111">
        <v>26.25</v>
      </c>
      <c r="DZ111">
        <v>2.0020566090040005E+19</v>
      </c>
      <c r="EA111">
        <v>3.4600356600000148E+18</v>
      </c>
      <c r="EB111" t="s">
        <v>460</v>
      </c>
      <c r="EC111" t="s">
        <v>460</v>
      </c>
      <c r="ED111" t="s">
        <v>459</v>
      </c>
      <c r="EE111" t="s">
        <v>461</v>
      </c>
      <c r="EF111" t="s">
        <v>164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103657.5</v>
      </c>
      <c r="EQ111">
        <v>0</v>
      </c>
      <c r="ER111">
        <v>0</v>
      </c>
      <c r="ES111" t="s">
        <v>146</v>
      </c>
      <c r="ET111" t="s">
        <v>169</v>
      </c>
      <c r="EU111" t="s">
        <v>146</v>
      </c>
      <c r="EV111">
        <v>0</v>
      </c>
    </row>
    <row r="112" spans="1:152" x14ac:dyDescent="0.25">
      <c r="A112">
        <v>9820094697</v>
      </c>
      <c r="B112" t="s">
        <v>141</v>
      </c>
      <c r="C112" t="s">
        <v>546</v>
      </c>
      <c r="D112" t="s">
        <v>143</v>
      </c>
      <c r="E112" t="s">
        <v>144</v>
      </c>
      <c r="F112" t="s">
        <v>144</v>
      </c>
      <c r="G112">
        <v>34995</v>
      </c>
      <c r="H112" t="s">
        <v>145</v>
      </c>
      <c r="I112">
        <v>593106</v>
      </c>
      <c r="J112">
        <v>2618762851</v>
      </c>
      <c r="K112">
        <v>1517625</v>
      </c>
      <c r="L112">
        <v>2692440</v>
      </c>
      <c r="M112" t="s">
        <v>146</v>
      </c>
      <c r="N112">
        <v>9820094697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547</v>
      </c>
      <c r="AG112">
        <v>566</v>
      </c>
      <c r="AH112">
        <v>545890</v>
      </c>
      <c r="AI112" t="s">
        <v>158</v>
      </c>
      <c r="AJ112">
        <v>566</v>
      </c>
      <c r="AK112">
        <v>9820094697</v>
      </c>
      <c r="AL112">
        <v>9820094697</v>
      </c>
      <c r="AM112" t="s">
        <v>159</v>
      </c>
      <c r="AN112" t="s">
        <v>548</v>
      </c>
      <c r="AO112" t="s">
        <v>549</v>
      </c>
      <c r="AP112" t="s">
        <v>146</v>
      </c>
      <c r="AQ112" t="s">
        <v>162</v>
      </c>
      <c r="AR112">
        <v>103657.5</v>
      </c>
      <c r="AS112">
        <v>103550</v>
      </c>
      <c r="AT112" s="5">
        <f t="shared" si="7"/>
        <v>97550</v>
      </c>
      <c r="AU112" s="5">
        <v>350</v>
      </c>
      <c r="AV112" s="5">
        <f t="shared" si="8"/>
        <v>97200</v>
      </c>
      <c r="AW112" s="6">
        <f t="shared" si="9"/>
        <v>17107.2</v>
      </c>
      <c r="AX112" s="7">
        <f t="shared" si="10"/>
        <v>77760</v>
      </c>
      <c r="AY112" s="8">
        <f t="shared" si="11"/>
        <v>2332.8000000000002</v>
      </c>
      <c r="AZ112" s="5">
        <v>250</v>
      </c>
      <c r="BA112" s="9">
        <f t="shared" si="12"/>
        <v>81.25</v>
      </c>
      <c r="BB112" s="9">
        <v>1000</v>
      </c>
      <c r="BC112" s="10">
        <v>5000</v>
      </c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103657.5</v>
      </c>
      <c r="BL112">
        <v>350</v>
      </c>
      <c r="BM112">
        <v>0</v>
      </c>
      <c r="BN112">
        <v>350</v>
      </c>
      <c r="BO112">
        <v>26.25</v>
      </c>
      <c r="BP112">
        <v>0</v>
      </c>
      <c r="BQ112">
        <v>103281.25</v>
      </c>
      <c r="BR112">
        <v>0</v>
      </c>
      <c r="BS112">
        <v>26.25</v>
      </c>
      <c r="BT112" t="s">
        <v>146</v>
      </c>
      <c r="BU112">
        <v>59536659</v>
      </c>
      <c r="BV112" t="s">
        <v>163</v>
      </c>
      <c r="BW112">
        <v>0</v>
      </c>
      <c r="BX112">
        <v>0</v>
      </c>
      <c r="BY112" t="s">
        <v>164</v>
      </c>
      <c r="BZ112">
        <v>0</v>
      </c>
      <c r="CA112" t="s">
        <v>146</v>
      </c>
      <c r="CB112">
        <v>0</v>
      </c>
      <c r="CC112">
        <v>0</v>
      </c>
      <c r="CD112" t="s">
        <v>184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158</v>
      </c>
      <c r="CK112">
        <v>10</v>
      </c>
      <c r="CL112">
        <v>0</v>
      </c>
      <c r="CM112">
        <v>0</v>
      </c>
      <c r="CN112">
        <v>103657.5</v>
      </c>
      <c r="CO112" t="s">
        <v>150</v>
      </c>
      <c r="CP112">
        <v>0</v>
      </c>
      <c r="CQ112">
        <v>0</v>
      </c>
      <c r="CR112">
        <v>0</v>
      </c>
      <c r="CS112" t="s">
        <v>165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166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350</v>
      </c>
      <c r="DY112">
        <v>26.25</v>
      </c>
      <c r="DZ112">
        <v>2.0020566090040005E+19</v>
      </c>
      <c r="EA112">
        <v>3.4600356600000148E+18</v>
      </c>
      <c r="EB112" t="s">
        <v>550</v>
      </c>
      <c r="EC112" t="s">
        <v>550</v>
      </c>
      <c r="ED112" t="s">
        <v>547</v>
      </c>
      <c r="EE112" t="s">
        <v>551</v>
      </c>
      <c r="EF112" t="s">
        <v>164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103657.5</v>
      </c>
      <c r="EQ112">
        <v>0</v>
      </c>
      <c r="ER112">
        <v>0</v>
      </c>
      <c r="ES112" t="s">
        <v>146</v>
      </c>
      <c r="ET112" t="s">
        <v>169</v>
      </c>
      <c r="EU112" t="s">
        <v>146</v>
      </c>
      <c r="EV112">
        <v>0</v>
      </c>
    </row>
    <row r="113" spans="1:152" x14ac:dyDescent="0.25">
      <c r="A113">
        <v>9813760515</v>
      </c>
      <c r="B113" t="s">
        <v>141</v>
      </c>
      <c r="C113" t="s">
        <v>584</v>
      </c>
      <c r="D113" t="s">
        <v>143</v>
      </c>
      <c r="E113" t="s">
        <v>144</v>
      </c>
      <c r="F113" t="s">
        <v>145</v>
      </c>
      <c r="G113">
        <v>34987</v>
      </c>
      <c r="H113" t="s">
        <v>145</v>
      </c>
      <c r="I113">
        <v>228725</v>
      </c>
      <c r="J113">
        <v>2617769401</v>
      </c>
      <c r="K113">
        <v>9746876</v>
      </c>
      <c r="L113">
        <v>2692440</v>
      </c>
      <c r="M113" t="s">
        <v>146</v>
      </c>
      <c r="N113">
        <v>9813760515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585</v>
      </c>
      <c r="AG113">
        <v>566</v>
      </c>
      <c r="AH113">
        <v>391858</v>
      </c>
      <c r="AI113" t="s">
        <v>158</v>
      </c>
      <c r="AJ113">
        <v>566</v>
      </c>
      <c r="AK113">
        <v>9813760515</v>
      </c>
      <c r="AL113">
        <v>9813760515</v>
      </c>
      <c r="AM113" t="s">
        <v>159</v>
      </c>
      <c r="AN113" t="s">
        <v>198</v>
      </c>
      <c r="AO113" t="s">
        <v>199</v>
      </c>
      <c r="AP113" t="s">
        <v>146</v>
      </c>
      <c r="AQ113" t="s">
        <v>162</v>
      </c>
      <c r="AR113">
        <v>103657.5</v>
      </c>
      <c r="AS113">
        <v>103550</v>
      </c>
      <c r="AT113" s="5">
        <f t="shared" si="7"/>
        <v>97550</v>
      </c>
      <c r="AU113" s="5">
        <v>350</v>
      </c>
      <c r="AV113" s="5">
        <f t="shared" si="8"/>
        <v>97200</v>
      </c>
      <c r="AW113" s="6">
        <f t="shared" si="9"/>
        <v>17107.2</v>
      </c>
      <c r="AX113" s="7">
        <f t="shared" si="10"/>
        <v>77760</v>
      </c>
      <c r="AY113" s="8">
        <f t="shared" si="11"/>
        <v>2332.8000000000002</v>
      </c>
      <c r="AZ113" s="5">
        <v>250</v>
      </c>
      <c r="BA113" s="9">
        <f t="shared" si="12"/>
        <v>81.25</v>
      </c>
      <c r="BB113" s="9">
        <v>1000</v>
      </c>
      <c r="BC113" s="10">
        <v>5000</v>
      </c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103657.5</v>
      </c>
      <c r="BL113">
        <v>350</v>
      </c>
      <c r="BM113">
        <v>0</v>
      </c>
      <c r="BN113">
        <v>350</v>
      </c>
      <c r="BO113">
        <v>26.25</v>
      </c>
      <c r="BP113">
        <v>0</v>
      </c>
      <c r="BQ113">
        <v>103281.25</v>
      </c>
      <c r="BR113">
        <v>0</v>
      </c>
      <c r="BS113">
        <v>26.25</v>
      </c>
      <c r="BT113" t="s">
        <v>146</v>
      </c>
      <c r="BU113">
        <v>59536659</v>
      </c>
      <c r="BV113" t="s">
        <v>163</v>
      </c>
      <c r="BW113">
        <v>0</v>
      </c>
      <c r="BX113">
        <v>0</v>
      </c>
      <c r="BY113" t="s">
        <v>164</v>
      </c>
      <c r="BZ113">
        <v>0</v>
      </c>
      <c r="CA113" t="s">
        <v>146</v>
      </c>
      <c r="CB113">
        <v>0</v>
      </c>
      <c r="CC113">
        <v>0</v>
      </c>
      <c r="CD113" t="s">
        <v>184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158</v>
      </c>
      <c r="CK113">
        <v>10</v>
      </c>
      <c r="CL113">
        <v>0</v>
      </c>
      <c r="CM113">
        <v>0</v>
      </c>
      <c r="CN113">
        <v>103657.5</v>
      </c>
      <c r="CO113" t="s">
        <v>150</v>
      </c>
      <c r="CP113">
        <v>0</v>
      </c>
      <c r="CQ113">
        <v>0</v>
      </c>
      <c r="CR113">
        <v>0</v>
      </c>
      <c r="CS113" t="s">
        <v>165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166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350</v>
      </c>
      <c r="DY113">
        <v>26.25</v>
      </c>
      <c r="DZ113">
        <v>2.0020566090040005E+19</v>
      </c>
      <c r="EA113">
        <v>3.4600356600000148E+18</v>
      </c>
      <c r="EB113" t="s">
        <v>586</v>
      </c>
      <c r="EC113" t="s">
        <v>586</v>
      </c>
      <c r="ED113" t="s">
        <v>585</v>
      </c>
      <c r="EE113" t="s">
        <v>587</v>
      </c>
      <c r="EF113" t="s">
        <v>164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103657.5</v>
      </c>
      <c r="EQ113">
        <v>0</v>
      </c>
      <c r="ER113">
        <v>0</v>
      </c>
      <c r="ES113" t="s">
        <v>146</v>
      </c>
      <c r="ET113" t="s">
        <v>169</v>
      </c>
      <c r="EU113" t="s">
        <v>146</v>
      </c>
      <c r="EV113">
        <v>0</v>
      </c>
    </row>
    <row r="114" spans="1:152" x14ac:dyDescent="0.25">
      <c r="A114">
        <v>9817333161</v>
      </c>
      <c r="B114" t="s">
        <v>141</v>
      </c>
      <c r="C114" t="s">
        <v>680</v>
      </c>
      <c r="D114" t="s">
        <v>143</v>
      </c>
      <c r="E114" t="s">
        <v>144</v>
      </c>
      <c r="F114" t="s">
        <v>145</v>
      </c>
      <c r="G114">
        <v>34990</v>
      </c>
      <c r="H114" t="s">
        <v>145</v>
      </c>
      <c r="I114" t="s">
        <v>654</v>
      </c>
      <c r="J114">
        <v>2618396462</v>
      </c>
      <c r="K114">
        <v>4678309</v>
      </c>
      <c r="L114">
        <v>1001477</v>
      </c>
      <c r="M114">
        <v>25532188</v>
      </c>
      <c r="N114">
        <v>9817333161</v>
      </c>
      <c r="O114">
        <v>123</v>
      </c>
      <c r="P114" t="s">
        <v>147</v>
      </c>
      <c r="Q114" t="s">
        <v>148</v>
      </c>
      <c r="R114" t="s">
        <v>149</v>
      </c>
      <c r="S114" t="s">
        <v>589</v>
      </c>
      <c r="T114" t="s">
        <v>156</v>
      </c>
      <c r="U114" t="s">
        <v>608</v>
      </c>
      <c r="V114">
        <v>5999</v>
      </c>
      <c r="W114" t="s">
        <v>591</v>
      </c>
      <c r="X114" t="s">
        <v>608</v>
      </c>
      <c r="Y114">
        <v>63</v>
      </c>
      <c r="Z114" t="s">
        <v>233</v>
      </c>
      <c r="AA114" t="s">
        <v>154</v>
      </c>
      <c r="AB114" t="s">
        <v>146</v>
      </c>
      <c r="AC114">
        <v>301011</v>
      </c>
      <c r="AD114" t="s">
        <v>155</v>
      </c>
      <c r="AE114" t="s">
        <v>156</v>
      </c>
      <c r="AF114" t="s">
        <v>681</v>
      </c>
      <c r="AG114">
        <v>566</v>
      </c>
      <c r="AH114">
        <v>999182</v>
      </c>
      <c r="AI114" t="s">
        <v>656</v>
      </c>
      <c r="AJ114">
        <v>566</v>
      </c>
      <c r="AK114">
        <v>9817333161</v>
      </c>
      <c r="AL114">
        <v>9817333161</v>
      </c>
      <c r="AM114" t="s">
        <v>610</v>
      </c>
      <c r="AN114" t="s">
        <v>682</v>
      </c>
      <c r="AO114" t="s">
        <v>683</v>
      </c>
      <c r="AP114" t="s">
        <v>146</v>
      </c>
      <c r="AQ114" t="s">
        <v>659</v>
      </c>
      <c r="AR114">
        <v>106157.5</v>
      </c>
      <c r="AS114">
        <v>106050</v>
      </c>
      <c r="AT114" s="5">
        <f t="shared" si="7"/>
        <v>100050</v>
      </c>
      <c r="AU114" s="5">
        <v>350</v>
      </c>
      <c r="AV114" s="5">
        <f t="shared" si="8"/>
        <v>99700</v>
      </c>
      <c r="AW114" s="6">
        <f t="shared" si="9"/>
        <v>17547.2</v>
      </c>
      <c r="AX114" s="7">
        <f t="shared" si="10"/>
        <v>79760</v>
      </c>
      <c r="AY114" s="8">
        <f t="shared" si="11"/>
        <v>2392.8000000000002</v>
      </c>
      <c r="AZ114" s="5">
        <v>250</v>
      </c>
      <c r="BA114" s="9">
        <f t="shared" si="12"/>
        <v>81.25</v>
      </c>
      <c r="BB114" s="9">
        <v>1000</v>
      </c>
      <c r="BC114" s="10">
        <v>5000</v>
      </c>
      <c r="BD114" s="5">
        <f t="shared" si="13"/>
        <v>18.75</v>
      </c>
      <c r="BE114" t="s">
        <v>146</v>
      </c>
      <c r="BF114" t="s">
        <v>146</v>
      </c>
      <c r="BG114" t="s">
        <v>146</v>
      </c>
      <c r="BH114" t="s">
        <v>146</v>
      </c>
      <c r="BI114">
        <v>566</v>
      </c>
      <c r="BJ114">
        <v>566</v>
      </c>
      <c r="BK114">
        <v>106157.5</v>
      </c>
      <c r="BL114">
        <v>350</v>
      </c>
      <c r="BM114">
        <v>0</v>
      </c>
      <c r="BN114">
        <v>350</v>
      </c>
      <c r="BO114">
        <v>26.25</v>
      </c>
      <c r="BP114">
        <v>0</v>
      </c>
      <c r="BQ114">
        <v>105781.25</v>
      </c>
      <c r="BR114">
        <v>0</v>
      </c>
      <c r="BS114">
        <v>26.25</v>
      </c>
      <c r="BT114" t="s">
        <v>146</v>
      </c>
      <c r="BU114">
        <v>6067466</v>
      </c>
      <c r="BV114" t="s">
        <v>596</v>
      </c>
      <c r="BW114">
        <v>0</v>
      </c>
      <c r="BX114">
        <v>0</v>
      </c>
      <c r="BY114" t="s">
        <v>164</v>
      </c>
      <c r="BZ114">
        <v>0</v>
      </c>
      <c r="CA114" t="s">
        <v>146</v>
      </c>
      <c r="CB114">
        <v>0</v>
      </c>
      <c r="CC114">
        <v>0</v>
      </c>
      <c r="CD114" t="s">
        <v>184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656</v>
      </c>
      <c r="CK114">
        <v>10</v>
      </c>
      <c r="CL114">
        <v>0</v>
      </c>
      <c r="CM114">
        <v>0</v>
      </c>
      <c r="CN114">
        <v>106157.5</v>
      </c>
      <c r="CO114" t="s">
        <v>150</v>
      </c>
      <c r="CP114">
        <v>0</v>
      </c>
      <c r="CQ114">
        <v>0</v>
      </c>
      <c r="CR114">
        <v>0</v>
      </c>
      <c r="CS114" t="s">
        <v>150</v>
      </c>
      <c r="CT114">
        <v>0</v>
      </c>
      <c r="CU114">
        <v>0</v>
      </c>
      <c r="CV114">
        <v>0</v>
      </c>
      <c r="CW114" t="s">
        <v>156</v>
      </c>
      <c r="CX114">
        <v>10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166</v>
      </c>
      <c r="DE114">
        <v>10</v>
      </c>
      <c r="DF114">
        <v>0</v>
      </c>
      <c r="DG114">
        <v>0</v>
      </c>
      <c r="DH114" t="s">
        <v>150</v>
      </c>
      <c r="DI114">
        <v>25</v>
      </c>
      <c r="DJ114">
        <v>0</v>
      </c>
      <c r="DK114">
        <v>0</v>
      </c>
      <c r="DL114" t="s">
        <v>156</v>
      </c>
      <c r="DM114">
        <v>25</v>
      </c>
      <c r="DN114">
        <v>0</v>
      </c>
      <c r="DO114" t="s">
        <v>156</v>
      </c>
      <c r="DP114">
        <v>0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350</v>
      </c>
      <c r="DY114">
        <v>26.25</v>
      </c>
      <c r="DZ114">
        <v>2.0020566000040006E+19</v>
      </c>
      <c r="EA114">
        <v>3.0040567E+19</v>
      </c>
      <c r="EB114" t="s">
        <v>684</v>
      </c>
      <c r="EC114" t="s">
        <v>684</v>
      </c>
      <c r="ED114" t="s">
        <v>681</v>
      </c>
      <c r="EE114" t="s">
        <v>685</v>
      </c>
      <c r="EF114" t="s">
        <v>164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106157.5</v>
      </c>
      <c r="EQ114">
        <v>0</v>
      </c>
      <c r="ER114">
        <v>0</v>
      </c>
      <c r="ES114" t="s">
        <v>146</v>
      </c>
      <c r="ET114" t="s">
        <v>169</v>
      </c>
      <c r="EU114" t="s">
        <v>146</v>
      </c>
      <c r="EV114">
        <v>0</v>
      </c>
    </row>
    <row r="115" spans="1:152" x14ac:dyDescent="0.25">
      <c r="A115">
        <v>9815602917</v>
      </c>
      <c r="B115" t="s">
        <v>141</v>
      </c>
      <c r="C115" t="s">
        <v>599</v>
      </c>
      <c r="D115" t="s">
        <v>143</v>
      </c>
      <c r="E115" t="s">
        <v>144</v>
      </c>
      <c r="F115" t="s">
        <v>145</v>
      </c>
      <c r="G115">
        <v>34989</v>
      </c>
      <c r="H115" t="s">
        <v>145</v>
      </c>
      <c r="I115">
        <v>777246</v>
      </c>
      <c r="J115">
        <v>2618143347</v>
      </c>
      <c r="K115">
        <v>6429382</v>
      </c>
      <c r="L115">
        <v>1001458</v>
      </c>
      <c r="M115">
        <v>25530911</v>
      </c>
      <c r="N115">
        <v>9815602917</v>
      </c>
      <c r="O115">
        <v>123</v>
      </c>
      <c r="P115" t="s">
        <v>147</v>
      </c>
      <c r="Q115" t="s">
        <v>148</v>
      </c>
      <c r="R115" t="s">
        <v>149</v>
      </c>
      <c r="S115" t="s">
        <v>589</v>
      </c>
      <c r="T115" t="s">
        <v>156</v>
      </c>
      <c r="U115" t="s">
        <v>590</v>
      </c>
      <c r="V115">
        <v>5999</v>
      </c>
      <c r="W115" t="s">
        <v>591</v>
      </c>
      <c r="X115" t="s">
        <v>590</v>
      </c>
      <c r="Y115">
        <v>63</v>
      </c>
      <c r="Z115" t="s">
        <v>233</v>
      </c>
      <c r="AA115" t="s">
        <v>154</v>
      </c>
      <c r="AB115" t="s">
        <v>146</v>
      </c>
      <c r="AC115">
        <v>301011</v>
      </c>
      <c r="AD115" t="s">
        <v>155</v>
      </c>
      <c r="AE115" t="s">
        <v>156</v>
      </c>
      <c r="AF115" t="s">
        <v>600</v>
      </c>
      <c r="AG115">
        <v>566</v>
      </c>
      <c r="AH115">
        <v>777246</v>
      </c>
      <c r="AI115" t="s">
        <v>601</v>
      </c>
      <c r="AJ115">
        <v>566</v>
      </c>
      <c r="AK115">
        <v>9815602917</v>
      </c>
      <c r="AL115">
        <v>9815602917</v>
      </c>
      <c r="AM115" t="s">
        <v>593</v>
      </c>
      <c r="AN115" t="s">
        <v>602</v>
      </c>
      <c r="AO115" t="s">
        <v>603</v>
      </c>
      <c r="AP115" t="s">
        <v>146</v>
      </c>
      <c r="AQ115" t="s">
        <v>604</v>
      </c>
      <c r="AR115">
        <v>126307.5</v>
      </c>
      <c r="AS115">
        <v>126200</v>
      </c>
      <c r="AT115" s="5">
        <f t="shared" si="7"/>
        <v>125200</v>
      </c>
      <c r="AU115" s="5">
        <v>350</v>
      </c>
      <c r="AV115" s="5">
        <f t="shared" si="8"/>
        <v>124850</v>
      </c>
      <c r="AW115" s="6">
        <f t="shared" si="9"/>
        <v>21973.600000000002</v>
      </c>
      <c r="AX115" s="7">
        <f t="shared" si="10"/>
        <v>99880</v>
      </c>
      <c r="AY115" s="8">
        <f t="shared" si="11"/>
        <v>2996.4</v>
      </c>
      <c r="AZ115" s="5">
        <v>250</v>
      </c>
      <c r="BA115" s="9">
        <f t="shared" si="12"/>
        <v>81.25</v>
      </c>
      <c r="BB115" s="9">
        <v>1000</v>
      </c>
      <c r="BC115" s="10"/>
      <c r="BD115" s="5">
        <f t="shared" si="13"/>
        <v>18.75</v>
      </c>
      <c r="BE115" t="s">
        <v>146</v>
      </c>
      <c r="BF115" t="s">
        <v>146</v>
      </c>
      <c r="BG115" t="s">
        <v>146</v>
      </c>
      <c r="BH115" t="s">
        <v>146</v>
      </c>
      <c r="BI115">
        <v>566</v>
      </c>
      <c r="BJ115">
        <v>566</v>
      </c>
      <c r="BK115">
        <v>126307.5</v>
      </c>
      <c r="BL115">
        <v>350</v>
      </c>
      <c r="BM115">
        <v>0</v>
      </c>
      <c r="BN115">
        <v>350</v>
      </c>
      <c r="BO115">
        <v>26.25</v>
      </c>
      <c r="BP115">
        <v>0</v>
      </c>
      <c r="BQ115">
        <v>125931.25</v>
      </c>
      <c r="BR115">
        <v>0</v>
      </c>
      <c r="BS115">
        <v>26.25</v>
      </c>
      <c r="BT115" t="s">
        <v>146</v>
      </c>
      <c r="BU115">
        <v>6067466</v>
      </c>
      <c r="BV115" t="s">
        <v>596</v>
      </c>
      <c r="BW115">
        <v>0</v>
      </c>
      <c r="BX115">
        <v>0</v>
      </c>
      <c r="BY115" t="s">
        <v>164</v>
      </c>
      <c r="BZ115">
        <v>0</v>
      </c>
      <c r="CA115" t="s">
        <v>146</v>
      </c>
      <c r="CB115">
        <v>0</v>
      </c>
      <c r="CC115">
        <v>0</v>
      </c>
      <c r="CD115" t="s">
        <v>184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601</v>
      </c>
      <c r="CK115">
        <v>10</v>
      </c>
      <c r="CL115">
        <v>0</v>
      </c>
      <c r="CM115">
        <v>0</v>
      </c>
      <c r="CN115">
        <v>126307.5</v>
      </c>
      <c r="CO115" t="s">
        <v>150</v>
      </c>
      <c r="CP115">
        <v>0</v>
      </c>
      <c r="CQ115">
        <v>0</v>
      </c>
      <c r="CR115">
        <v>0</v>
      </c>
      <c r="CS115" t="s">
        <v>150</v>
      </c>
      <c r="CT115">
        <v>0</v>
      </c>
      <c r="CU115">
        <v>0</v>
      </c>
      <c r="CV115">
        <v>0</v>
      </c>
      <c r="CW115" t="s">
        <v>156</v>
      </c>
      <c r="CX115">
        <v>10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166</v>
      </c>
      <c r="DE115">
        <v>10</v>
      </c>
      <c r="DF115">
        <v>0</v>
      </c>
      <c r="DG115">
        <v>0</v>
      </c>
      <c r="DH115" t="s">
        <v>150</v>
      </c>
      <c r="DI115">
        <v>25</v>
      </c>
      <c r="DJ115">
        <v>0</v>
      </c>
      <c r="DK115">
        <v>0</v>
      </c>
      <c r="DL115" t="s">
        <v>156</v>
      </c>
      <c r="DM115">
        <v>25</v>
      </c>
      <c r="DN115">
        <v>0</v>
      </c>
      <c r="DO115" t="s">
        <v>156</v>
      </c>
      <c r="DP115">
        <v>0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350</v>
      </c>
      <c r="DY115">
        <v>26.25</v>
      </c>
      <c r="DZ115">
        <v>2.0020566000040006E+19</v>
      </c>
      <c r="EA115">
        <v>3.0040567E+19</v>
      </c>
      <c r="EB115" t="s">
        <v>605</v>
      </c>
      <c r="EC115" t="s">
        <v>605</v>
      </c>
      <c r="ED115" t="s">
        <v>600</v>
      </c>
      <c r="EE115" t="s">
        <v>606</v>
      </c>
      <c r="EF115" t="s">
        <v>164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126307.5</v>
      </c>
      <c r="EQ115">
        <v>0</v>
      </c>
      <c r="ER115">
        <v>0</v>
      </c>
      <c r="ES115" t="s">
        <v>146</v>
      </c>
      <c r="ET115" t="s">
        <v>169</v>
      </c>
      <c r="EU115" t="s">
        <v>146</v>
      </c>
      <c r="EV115">
        <v>0</v>
      </c>
    </row>
    <row r="116" spans="1:152" x14ac:dyDescent="0.25">
      <c r="A116">
        <v>11731031</v>
      </c>
      <c r="B116" t="s">
        <v>141</v>
      </c>
      <c r="C116" t="s">
        <v>145</v>
      </c>
      <c r="D116" t="s">
        <v>736</v>
      </c>
      <c r="E116" t="s">
        <v>144</v>
      </c>
      <c r="F116" t="s">
        <v>145</v>
      </c>
      <c r="G116" t="s">
        <v>146</v>
      </c>
      <c r="H116" t="s">
        <v>145</v>
      </c>
      <c r="I116" t="s">
        <v>146</v>
      </c>
      <c r="J116">
        <v>3311731031</v>
      </c>
      <c r="K116">
        <v>5601676</v>
      </c>
      <c r="L116" t="s">
        <v>146</v>
      </c>
      <c r="M116">
        <v>11731031</v>
      </c>
      <c r="N116">
        <v>11731031</v>
      </c>
      <c r="O116" t="s">
        <v>146</v>
      </c>
      <c r="P116" t="s">
        <v>147</v>
      </c>
      <c r="Q116" t="s">
        <v>148</v>
      </c>
      <c r="R116" t="s">
        <v>149</v>
      </c>
      <c r="S116" t="s">
        <v>589</v>
      </c>
      <c r="T116" t="s">
        <v>156</v>
      </c>
      <c r="U116" t="s">
        <v>146</v>
      </c>
      <c r="V116" t="s">
        <v>146</v>
      </c>
      <c r="W116" t="s">
        <v>591</v>
      </c>
      <c r="X116" t="s">
        <v>146</v>
      </c>
      <c r="Y116">
        <v>63</v>
      </c>
      <c r="Z116" t="s">
        <v>233</v>
      </c>
      <c r="AA116" t="s">
        <v>154</v>
      </c>
      <c r="AB116" t="s">
        <v>146</v>
      </c>
      <c r="AC116">
        <v>301011</v>
      </c>
      <c r="AD116" t="s">
        <v>155</v>
      </c>
      <c r="AE116" t="s">
        <v>156</v>
      </c>
      <c r="AF116" t="s">
        <v>146</v>
      </c>
      <c r="AG116">
        <v>566</v>
      </c>
      <c r="AH116" t="s">
        <v>146</v>
      </c>
      <c r="AI116" t="s">
        <v>737</v>
      </c>
      <c r="AJ116">
        <v>566</v>
      </c>
      <c r="AK116" t="s">
        <v>146</v>
      </c>
      <c r="AL116" t="s">
        <v>146</v>
      </c>
      <c r="AM116" t="s">
        <v>738</v>
      </c>
      <c r="AN116" t="s">
        <v>739</v>
      </c>
      <c r="AO116" t="s">
        <v>146</v>
      </c>
      <c r="AP116" t="s">
        <v>146</v>
      </c>
      <c r="AQ116" t="s">
        <v>738</v>
      </c>
      <c r="AR116">
        <v>126200</v>
      </c>
      <c r="AS116">
        <v>126200</v>
      </c>
      <c r="AT116" s="5">
        <f t="shared" si="7"/>
        <v>126200</v>
      </c>
      <c r="AU116" s="5">
        <v>350</v>
      </c>
      <c r="AV116" s="5">
        <f t="shared" si="8"/>
        <v>125850</v>
      </c>
      <c r="AW116" s="6">
        <f t="shared" si="9"/>
        <v>22149.600000000002</v>
      </c>
      <c r="AX116" s="7">
        <f t="shared" si="10"/>
        <v>100680</v>
      </c>
      <c r="AY116" s="8">
        <f t="shared" si="11"/>
        <v>3020.4</v>
      </c>
      <c r="AZ116" s="5">
        <v>250</v>
      </c>
      <c r="BA116" s="9">
        <f t="shared" si="12"/>
        <v>81.25</v>
      </c>
      <c r="BB116" s="9"/>
      <c r="BC116" s="10"/>
      <c r="BD116" s="5">
        <f t="shared" si="13"/>
        <v>18.75</v>
      </c>
      <c r="BE116" t="s">
        <v>146</v>
      </c>
      <c r="BF116" t="s">
        <v>146</v>
      </c>
      <c r="BG116" t="s">
        <v>146</v>
      </c>
      <c r="BH116" t="s">
        <v>146</v>
      </c>
      <c r="BI116">
        <v>566</v>
      </c>
      <c r="BJ116">
        <v>566</v>
      </c>
      <c r="BK116">
        <v>126200</v>
      </c>
      <c r="BL116">
        <v>350</v>
      </c>
      <c r="BM116">
        <v>0</v>
      </c>
      <c r="BN116">
        <v>350</v>
      </c>
      <c r="BO116">
        <v>26.25</v>
      </c>
      <c r="BP116">
        <v>0</v>
      </c>
      <c r="BQ116">
        <v>125823.75</v>
      </c>
      <c r="BR116">
        <v>0</v>
      </c>
      <c r="BS116">
        <v>26.25</v>
      </c>
      <c r="BT116" t="s">
        <v>146</v>
      </c>
      <c r="BU116">
        <v>6067466</v>
      </c>
      <c r="BV116" t="s">
        <v>596</v>
      </c>
      <c r="BW116">
        <v>0</v>
      </c>
      <c r="BX116">
        <v>0</v>
      </c>
      <c r="BY116" t="s">
        <v>146</v>
      </c>
      <c r="BZ116">
        <v>0</v>
      </c>
      <c r="CA116" t="s">
        <v>146</v>
      </c>
      <c r="CB116">
        <v>0</v>
      </c>
      <c r="CC116">
        <v>0</v>
      </c>
      <c r="CD116" t="s">
        <v>184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737</v>
      </c>
      <c r="CK116">
        <v>0</v>
      </c>
      <c r="CL116">
        <v>0</v>
      </c>
      <c r="CM116">
        <v>0</v>
      </c>
      <c r="CN116">
        <v>126200</v>
      </c>
      <c r="CO116" t="s">
        <v>150</v>
      </c>
      <c r="CP116">
        <v>0</v>
      </c>
      <c r="CQ116">
        <v>0</v>
      </c>
      <c r="CR116">
        <v>0</v>
      </c>
      <c r="CS116" t="s">
        <v>150</v>
      </c>
      <c r="CT116">
        <v>0</v>
      </c>
      <c r="CU116">
        <v>0</v>
      </c>
      <c r="CV116">
        <v>0</v>
      </c>
      <c r="CW116" t="s">
        <v>156</v>
      </c>
      <c r="CX116">
        <v>10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166</v>
      </c>
      <c r="DE116">
        <v>10</v>
      </c>
      <c r="DF116">
        <v>0</v>
      </c>
      <c r="DG116">
        <v>0</v>
      </c>
      <c r="DH116" t="s">
        <v>150</v>
      </c>
      <c r="DI116">
        <v>25</v>
      </c>
      <c r="DJ116">
        <v>0</v>
      </c>
      <c r="DK116">
        <v>0</v>
      </c>
      <c r="DL116" t="s">
        <v>156</v>
      </c>
      <c r="DM116">
        <v>25</v>
      </c>
      <c r="DN116">
        <v>0</v>
      </c>
      <c r="DO116" t="s">
        <v>156</v>
      </c>
      <c r="DP116">
        <v>0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350</v>
      </c>
      <c r="DY116">
        <v>26.25</v>
      </c>
      <c r="DZ116" t="s">
        <v>146</v>
      </c>
      <c r="EA116" t="s">
        <v>146</v>
      </c>
      <c r="EB116" t="s">
        <v>740</v>
      </c>
      <c r="EC116" t="s">
        <v>741</v>
      </c>
      <c r="ED116" t="s">
        <v>146</v>
      </c>
      <c r="EE116" t="s">
        <v>742</v>
      </c>
      <c r="EF116" t="s">
        <v>164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743</v>
      </c>
      <c r="EP116">
        <v>0</v>
      </c>
      <c r="EQ116">
        <v>126200</v>
      </c>
      <c r="ER116">
        <v>0</v>
      </c>
      <c r="ES116" t="s">
        <v>146</v>
      </c>
      <c r="ET116" t="s">
        <v>169</v>
      </c>
      <c r="EU116" t="s">
        <v>146</v>
      </c>
      <c r="EV116">
        <v>0</v>
      </c>
    </row>
  </sheetData>
  <sortState xmlns:xlrd2="http://schemas.microsoft.com/office/spreadsheetml/2017/richdata2" ref="A2:EV116">
    <sortCondition ref="AS1:AS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27D-2135-4B11-A221-74BEC94739F7}">
  <dimension ref="A1:EO5"/>
  <sheetViews>
    <sheetView topLeftCell="AD1" workbookViewId="0">
      <selection activeCell="AT5" sqref="AT5:AV5"/>
    </sheetView>
  </sheetViews>
  <sheetFormatPr defaultRowHeight="15" x14ac:dyDescent="0.25"/>
  <cols>
    <col min="45" max="45" width="10.5703125" bestFit="1" customWidth="1"/>
    <col min="46" max="46" width="20.5703125" style="13" bestFit="1" customWidth="1"/>
    <col min="47" max="47" width="21.42578125" style="13" bestFit="1" customWidth="1"/>
    <col min="48" max="49" width="17.28515625" style="13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1" t="s">
        <v>753</v>
      </c>
      <c r="AU1" s="11" t="s">
        <v>166</v>
      </c>
      <c r="AV1" s="11" t="s">
        <v>755</v>
      </c>
      <c r="AW1" s="11" t="s">
        <v>760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9814549040</v>
      </c>
      <c r="B2" t="s">
        <v>141</v>
      </c>
      <c r="C2" t="s">
        <v>231</v>
      </c>
      <c r="D2" t="s">
        <v>143</v>
      </c>
      <c r="E2" t="s">
        <v>144</v>
      </c>
      <c r="F2" t="s">
        <v>145</v>
      </c>
      <c r="G2">
        <v>34989</v>
      </c>
      <c r="H2" t="s">
        <v>145</v>
      </c>
      <c r="I2">
        <v>636024</v>
      </c>
      <c r="J2">
        <v>2618077465</v>
      </c>
      <c r="K2">
        <v>6429382</v>
      </c>
      <c r="L2">
        <v>2692440</v>
      </c>
      <c r="M2" t="s">
        <v>146</v>
      </c>
      <c r="N2">
        <v>9814549040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232</v>
      </c>
      <c r="V2">
        <v>4814</v>
      </c>
      <c r="W2" t="s">
        <v>152</v>
      </c>
      <c r="X2" t="s">
        <v>232</v>
      </c>
      <c r="Y2">
        <v>63</v>
      </c>
      <c r="Z2" t="s">
        <v>233</v>
      </c>
      <c r="AA2" t="s">
        <v>154</v>
      </c>
      <c r="AB2" t="s">
        <v>146</v>
      </c>
      <c r="AC2">
        <v>200260</v>
      </c>
      <c r="AD2" t="s">
        <v>234</v>
      </c>
      <c r="AE2" t="s">
        <v>156</v>
      </c>
      <c r="AF2" t="s">
        <v>235</v>
      </c>
      <c r="AG2">
        <v>566</v>
      </c>
      <c r="AH2">
        <v>991345</v>
      </c>
      <c r="AI2" t="s">
        <v>158</v>
      </c>
      <c r="AJ2">
        <v>566</v>
      </c>
      <c r="AK2">
        <v>9814549040</v>
      </c>
      <c r="AL2">
        <v>9814549040</v>
      </c>
      <c r="AM2" t="s">
        <v>159</v>
      </c>
      <c r="AN2" t="s">
        <v>236</v>
      </c>
      <c r="AO2" t="s">
        <v>237</v>
      </c>
      <c r="AP2" t="s">
        <v>146</v>
      </c>
      <c r="AQ2" t="s">
        <v>162</v>
      </c>
      <c r="AR2">
        <v>5000</v>
      </c>
      <c r="AS2">
        <v>5000</v>
      </c>
      <c r="AT2" s="12">
        <f t="shared" ref="AT2:AT4" si="0">AS2*88%</f>
        <v>4400</v>
      </c>
      <c r="AU2" s="12">
        <f t="shared" ref="AU2:AU4" si="1">2%*AS2</f>
        <v>100</v>
      </c>
      <c r="AV2" s="12">
        <f t="shared" ref="AV2:AV4" si="2">AS2*10%-AW2</f>
        <v>492.5</v>
      </c>
      <c r="AW2" s="12">
        <f t="shared" ref="AW2:AW4" si="3">7.5%*AU2</f>
        <v>7.5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5000</v>
      </c>
      <c r="BE2">
        <v>0.5</v>
      </c>
      <c r="BF2">
        <v>0</v>
      </c>
      <c r="BG2">
        <v>25</v>
      </c>
      <c r="BH2">
        <v>1.88</v>
      </c>
      <c r="BI2">
        <v>0</v>
      </c>
      <c r="BJ2">
        <v>4973.125</v>
      </c>
      <c r="BK2">
        <v>0</v>
      </c>
      <c r="BL2">
        <v>1.88</v>
      </c>
      <c r="BM2" t="s">
        <v>146</v>
      </c>
      <c r="BN2">
        <v>59536659</v>
      </c>
      <c r="BO2" t="s">
        <v>163</v>
      </c>
      <c r="BP2">
        <v>0</v>
      </c>
      <c r="BQ2">
        <v>0</v>
      </c>
      <c r="BR2" t="s">
        <v>164</v>
      </c>
      <c r="BS2">
        <v>0</v>
      </c>
      <c r="BT2" t="s">
        <v>146</v>
      </c>
      <c r="BU2">
        <v>0</v>
      </c>
      <c r="BV2">
        <v>0</v>
      </c>
      <c r="BW2" t="s">
        <v>146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158</v>
      </c>
      <c r="CD2">
        <v>10</v>
      </c>
      <c r="CE2">
        <v>0</v>
      </c>
      <c r="CF2">
        <v>0</v>
      </c>
      <c r="CG2">
        <v>5000</v>
      </c>
      <c r="CH2" t="s">
        <v>150</v>
      </c>
      <c r="CI2">
        <v>0</v>
      </c>
      <c r="CJ2">
        <v>0</v>
      </c>
      <c r="CK2">
        <v>0</v>
      </c>
      <c r="CL2" t="s">
        <v>165</v>
      </c>
      <c r="CM2">
        <v>0</v>
      </c>
      <c r="CN2">
        <v>0</v>
      </c>
      <c r="CO2">
        <v>0</v>
      </c>
      <c r="CP2" t="s">
        <v>156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166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156</v>
      </c>
      <c r="DF2">
        <v>45</v>
      </c>
      <c r="DG2">
        <v>0</v>
      </c>
      <c r="DH2" t="s">
        <v>156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234</v>
      </c>
      <c r="DO2">
        <v>0</v>
      </c>
      <c r="DP2">
        <v>0</v>
      </c>
      <c r="DQ2">
        <v>25</v>
      </c>
      <c r="DR2">
        <v>1.88</v>
      </c>
      <c r="DS2">
        <v>2.0020566090040005E+19</v>
      </c>
      <c r="DT2">
        <v>3.4600356600000148E+18</v>
      </c>
      <c r="DU2" t="s">
        <v>238</v>
      </c>
      <c r="DV2" t="s">
        <v>238</v>
      </c>
      <c r="DW2" t="s">
        <v>235</v>
      </c>
      <c r="DX2" t="s">
        <v>239</v>
      </c>
      <c r="DY2" t="s">
        <v>164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5000</v>
      </c>
      <c r="EJ2">
        <v>0</v>
      </c>
      <c r="EK2">
        <v>0</v>
      </c>
      <c r="EL2" t="s">
        <v>146</v>
      </c>
      <c r="EM2" t="s">
        <v>169</v>
      </c>
      <c r="EN2" t="s">
        <v>146</v>
      </c>
      <c r="EO2">
        <v>0</v>
      </c>
    </row>
    <row r="3" spans="1:145" x14ac:dyDescent="0.25">
      <c r="A3">
        <v>9814707294</v>
      </c>
      <c r="B3" t="s">
        <v>141</v>
      </c>
      <c r="C3" t="s">
        <v>522</v>
      </c>
      <c r="D3" t="s">
        <v>143</v>
      </c>
      <c r="E3" t="s">
        <v>144</v>
      </c>
      <c r="F3" t="s">
        <v>145</v>
      </c>
      <c r="G3">
        <v>34989</v>
      </c>
      <c r="H3" t="s">
        <v>145</v>
      </c>
      <c r="I3">
        <v>189549</v>
      </c>
      <c r="J3">
        <v>2618078177</v>
      </c>
      <c r="K3">
        <v>6429382</v>
      </c>
      <c r="L3">
        <v>2692440</v>
      </c>
      <c r="M3" t="s">
        <v>146</v>
      </c>
      <c r="N3">
        <v>9814707294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232</v>
      </c>
      <c r="V3">
        <v>4814</v>
      </c>
      <c r="W3" t="s">
        <v>152</v>
      </c>
      <c r="X3" t="s">
        <v>232</v>
      </c>
      <c r="Y3">
        <v>63</v>
      </c>
      <c r="Z3" t="s">
        <v>233</v>
      </c>
      <c r="AA3" t="s">
        <v>154</v>
      </c>
      <c r="AB3" t="s">
        <v>146</v>
      </c>
      <c r="AC3">
        <v>200260</v>
      </c>
      <c r="AD3" t="s">
        <v>234</v>
      </c>
      <c r="AE3" t="s">
        <v>156</v>
      </c>
      <c r="AF3" t="s">
        <v>523</v>
      </c>
      <c r="AG3">
        <v>566</v>
      </c>
      <c r="AH3">
        <v>110630</v>
      </c>
      <c r="AI3" t="s">
        <v>158</v>
      </c>
      <c r="AJ3">
        <v>566</v>
      </c>
      <c r="AK3">
        <v>9814707294</v>
      </c>
      <c r="AL3">
        <v>9814707294</v>
      </c>
      <c r="AM3" t="s">
        <v>159</v>
      </c>
      <c r="AN3" t="s">
        <v>236</v>
      </c>
      <c r="AO3" t="s">
        <v>237</v>
      </c>
      <c r="AP3" t="s">
        <v>146</v>
      </c>
      <c r="AQ3" t="s">
        <v>162</v>
      </c>
      <c r="AR3">
        <v>21000</v>
      </c>
      <c r="AS3">
        <v>21000</v>
      </c>
      <c r="AT3" s="12">
        <f t="shared" si="0"/>
        <v>18480</v>
      </c>
      <c r="AU3" s="12">
        <f t="shared" si="1"/>
        <v>420</v>
      </c>
      <c r="AV3" s="12">
        <f t="shared" si="2"/>
        <v>2068.5</v>
      </c>
      <c r="AW3" s="12">
        <f t="shared" si="3"/>
        <v>31.5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21000</v>
      </c>
      <c r="BE3">
        <v>0.5</v>
      </c>
      <c r="BF3">
        <v>0</v>
      </c>
      <c r="BG3">
        <v>105</v>
      </c>
      <c r="BH3">
        <v>7.88</v>
      </c>
      <c r="BI3">
        <v>0</v>
      </c>
      <c r="BJ3">
        <v>20887.125</v>
      </c>
      <c r="BK3">
        <v>0</v>
      </c>
      <c r="BL3">
        <v>7.88</v>
      </c>
      <c r="BM3" t="s">
        <v>146</v>
      </c>
      <c r="BN3">
        <v>59536659</v>
      </c>
      <c r="BO3" t="s">
        <v>163</v>
      </c>
      <c r="BP3">
        <v>0</v>
      </c>
      <c r="BQ3">
        <v>0</v>
      </c>
      <c r="BR3" t="s">
        <v>164</v>
      </c>
      <c r="BS3">
        <v>0</v>
      </c>
      <c r="BT3" t="s">
        <v>146</v>
      </c>
      <c r="BU3">
        <v>0</v>
      </c>
      <c r="BV3">
        <v>0</v>
      </c>
      <c r="BW3" t="s">
        <v>184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158</v>
      </c>
      <c r="CD3">
        <v>10</v>
      </c>
      <c r="CE3">
        <v>0</v>
      </c>
      <c r="CF3">
        <v>0</v>
      </c>
      <c r="CG3">
        <v>21000</v>
      </c>
      <c r="CH3" t="s">
        <v>150</v>
      </c>
      <c r="CI3">
        <v>0</v>
      </c>
      <c r="CJ3">
        <v>0</v>
      </c>
      <c r="CK3">
        <v>0</v>
      </c>
      <c r="CL3" t="s">
        <v>165</v>
      </c>
      <c r="CM3">
        <v>0</v>
      </c>
      <c r="CN3">
        <v>0</v>
      </c>
      <c r="CO3">
        <v>0</v>
      </c>
      <c r="CP3" t="s">
        <v>156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166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156</v>
      </c>
      <c r="DF3">
        <v>45</v>
      </c>
      <c r="DG3">
        <v>0</v>
      </c>
      <c r="DH3" t="s">
        <v>156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234</v>
      </c>
      <c r="DO3">
        <v>0</v>
      </c>
      <c r="DP3">
        <v>0</v>
      </c>
      <c r="DQ3">
        <v>105</v>
      </c>
      <c r="DR3">
        <v>7.88</v>
      </c>
      <c r="DS3">
        <v>2.0020566090040005E+19</v>
      </c>
      <c r="DT3">
        <v>3.4600356600000148E+18</v>
      </c>
      <c r="DU3" t="s">
        <v>524</v>
      </c>
      <c r="DV3" t="s">
        <v>524</v>
      </c>
      <c r="DW3" t="s">
        <v>523</v>
      </c>
      <c r="DX3" t="s">
        <v>525</v>
      </c>
      <c r="DY3" t="s">
        <v>164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21000</v>
      </c>
      <c r="EJ3">
        <v>0</v>
      </c>
      <c r="EK3">
        <v>0</v>
      </c>
      <c r="EL3" t="s">
        <v>146</v>
      </c>
      <c r="EM3" t="s">
        <v>169</v>
      </c>
      <c r="EN3" t="s">
        <v>146</v>
      </c>
      <c r="EO3">
        <v>0</v>
      </c>
    </row>
    <row r="4" spans="1:145" x14ac:dyDescent="0.25">
      <c r="A4">
        <v>9814724973</v>
      </c>
      <c r="B4" t="s">
        <v>141</v>
      </c>
      <c r="C4" t="s">
        <v>474</v>
      </c>
      <c r="D4" t="s">
        <v>143</v>
      </c>
      <c r="E4" t="s">
        <v>144</v>
      </c>
      <c r="F4" t="s">
        <v>145</v>
      </c>
      <c r="G4">
        <v>34989</v>
      </c>
      <c r="H4" t="s">
        <v>145</v>
      </c>
      <c r="I4">
        <v>943567</v>
      </c>
      <c r="J4">
        <v>2618078225</v>
      </c>
      <c r="K4">
        <v>6429382</v>
      </c>
      <c r="L4">
        <v>2692440</v>
      </c>
      <c r="M4" t="s">
        <v>146</v>
      </c>
      <c r="N4">
        <v>9814724973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232</v>
      </c>
      <c r="V4">
        <v>4814</v>
      </c>
      <c r="W4" t="s">
        <v>152</v>
      </c>
      <c r="X4" t="s">
        <v>232</v>
      </c>
      <c r="Y4">
        <v>63</v>
      </c>
      <c r="Z4" t="s">
        <v>233</v>
      </c>
      <c r="AA4" t="s">
        <v>154</v>
      </c>
      <c r="AB4" t="s">
        <v>146</v>
      </c>
      <c r="AC4">
        <v>200260</v>
      </c>
      <c r="AD4" t="s">
        <v>234</v>
      </c>
      <c r="AE4" t="s">
        <v>156</v>
      </c>
      <c r="AF4" t="s">
        <v>475</v>
      </c>
      <c r="AG4">
        <v>566</v>
      </c>
      <c r="AH4">
        <v>123364</v>
      </c>
      <c r="AI4" t="s">
        <v>158</v>
      </c>
      <c r="AJ4">
        <v>566</v>
      </c>
      <c r="AK4">
        <v>9814724973</v>
      </c>
      <c r="AL4">
        <v>9814724973</v>
      </c>
      <c r="AM4" t="s">
        <v>159</v>
      </c>
      <c r="AN4" t="s">
        <v>236</v>
      </c>
      <c r="AO4" t="s">
        <v>237</v>
      </c>
      <c r="AP4" t="s">
        <v>146</v>
      </c>
      <c r="AQ4" t="s">
        <v>162</v>
      </c>
      <c r="AR4">
        <v>63000</v>
      </c>
      <c r="AS4">
        <v>63000</v>
      </c>
      <c r="AT4" s="12">
        <f t="shared" si="0"/>
        <v>55440</v>
      </c>
      <c r="AU4" s="12">
        <f t="shared" si="1"/>
        <v>1260</v>
      </c>
      <c r="AV4" s="12">
        <f t="shared" si="2"/>
        <v>6205.5</v>
      </c>
      <c r="AW4" s="12">
        <f t="shared" si="3"/>
        <v>94.5</v>
      </c>
      <c r="AX4" t="s">
        <v>146</v>
      </c>
      <c r="AY4" t="s">
        <v>146</v>
      </c>
      <c r="AZ4" t="s">
        <v>146</v>
      </c>
      <c r="BA4" t="s">
        <v>146</v>
      </c>
      <c r="BB4">
        <v>566</v>
      </c>
      <c r="BC4">
        <v>566</v>
      </c>
      <c r="BD4">
        <v>63000</v>
      </c>
      <c r="BE4">
        <v>0.5</v>
      </c>
      <c r="BF4">
        <v>0</v>
      </c>
      <c r="BG4">
        <v>315</v>
      </c>
      <c r="BH4">
        <v>23.63</v>
      </c>
      <c r="BI4">
        <v>0</v>
      </c>
      <c r="BJ4">
        <v>62661.375</v>
      </c>
      <c r="BK4">
        <v>0</v>
      </c>
      <c r="BL4">
        <v>23.63</v>
      </c>
      <c r="BM4" t="s">
        <v>146</v>
      </c>
      <c r="BN4">
        <v>59536659</v>
      </c>
      <c r="BO4" t="s">
        <v>163</v>
      </c>
      <c r="BP4">
        <v>0</v>
      </c>
      <c r="BQ4">
        <v>0</v>
      </c>
      <c r="BR4" t="s">
        <v>164</v>
      </c>
      <c r="BS4">
        <v>0</v>
      </c>
      <c r="BT4" t="s">
        <v>146</v>
      </c>
      <c r="BU4">
        <v>0</v>
      </c>
      <c r="BV4">
        <v>0</v>
      </c>
      <c r="BW4" t="s">
        <v>184</v>
      </c>
      <c r="BX4">
        <v>0</v>
      </c>
      <c r="BY4">
        <v>0</v>
      </c>
      <c r="BZ4">
        <v>0</v>
      </c>
      <c r="CA4" t="s">
        <v>146</v>
      </c>
      <c r="CB4" t="s">
        <v>146</v>
      </c>
      <c r="CC4" t="s">
        <v>158</v>
      </c>
      <c r="CD4">
        <v>10</v>
      </c>
      <c r="CE4">
        <v>0</v>
      </c>
      <c r="CF4">
        <v>0</v>
      </c>
      <c r="CG4">
        <v>63000</v>
      </c>
      <c r="CH4" t="s">
        <v>150</v>
      </c>
      <c r="CI4">
        <v>0</v>
      </c>
      <c r="CJ4">
        <v>0</v>
      </c>
      <c r="CK4">
        <v>0</v>
      </c>
      <c r="CL4" t="s">
        <v>165</v>
      </c>
      <c r="CM4">
        <v>0</v>
      </c>
      <c r="CN4">
        <v>0</v>
      </c>
      <c r="CO4">
        <v>0</v>
      </c>
      <c r="CP4" t="s">
        <v>156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t="s">
        <v>166</v>
      </c>
      <c r="CX4">
        <v>0</v>
      </c>
      <c r="CY4">
        <v>0</v>
      </c>
      <c r="CZ4">
        <v>0</v>
      </c>
      <c r="DA4" t="s">
        <v>150</v>
      </c>
      <c r="DB4">
        <v>0</v>
      </c>
      <c r="DC4">
        <v>0</v>
      </c>
      <c r="DD4">
        <v>0</v>
      </c>
      <c r="DE4" t="s">
        <v>156</v>
      </c>
      <c r="DF4">
        <v>45</v>
      </c>
      <c r="DG4">
        <v>0</v>
      </c>
      <c r="DH4" t="s">
        <v>156</v>
      </c>
      <c r="DI4">
        <v>45</v>
      </c>
      <c r="DJ4">
        <v>0</v>
      </c>
      <c r="DK4" t="s">
        <v>146</v>
      </c>
      <c r="DL4" t="s">
        <v>146</v>
      </c>
      <c r="DM4" t="s">
        <v>146</v>
      </c>
      <c r="DN4" t="s">
        <v>234</v>
      </c>
      <c r="DO4">
        <v>0</v>
      </c>
      <c r="DP4">
        <v>0</v>
      </c>
      <c r="DQ4">
        <v>315</v>
      </c>
      <c r="DR4">
        <v>23.63</v>
      </c>
      <c r="DS4">
        <v>2.0020566090040005E+19</v>
      </c>
      <c r="DT4">
        <v>3.4600356600000148E+18</v>
      </c>
      <c r="DU4" t="s">
        <v>476</v>
      </c>
      <c r="DV4" t="s">
        <v>476</v>
      </c>
      <c r="DW4" t="s">
        <v>475</v>
      </c>
      <c r="DX4" t="s">
        <v>477</v>
      </c>
      <c r="DY4" t="s">
        <v>164</v>
      </c>
      <c r="DZ4" t="s">
        <v>146</v>
      </c>
      <c r="EA4" t="s">
        <v>146</v>
      </c>
      <c r="EB4" t="s">
        <v>146</v>
      </c>
      <c r="EC4" t="s">
        <v>146</v>
      </c>
      <c r="ED4" t="s">
        <v>146</v>
      </c>
      <c r="EE4" t="s">
        <v>146</v>
      </c>
      <c r="EF4" t="s">
        <v>146</v>
      </c>
      <c r="EG4" t="s">
        <v>146</v>
      </c>
      <c r="EH4" t="s">
        <v>146</v>
      </c>
      <c r="EI4">
        <v>63000</v>
      </c>
      <c r="EJ4">
        <v>0</v>
      </c>
      <c r="EK4">
        <v>0</v>
      </c>
      <c r="EL4" t="s">
        <v>146</v>
      </c>
      <c r="EM4" t="s">
        <v>169</v>
      </c>
      <c r="EN4" t="s">
        <v>146</v>
      </c>
      <c r="EO4">
        <v>0</v>
      </c>
    </row>
    <row r="5" spans="1:145" x14ac:dyDescent="0.25">
      <c r="AS5" s="13">
        <f t="shared" ref="AS5:AW5" si="4">SUM(AS2:AS4)</f>
        <v>89000</v>
      </c>
      <c r="AT5" s="13">
        <f t="shared" si="4"/>
        <v>78320</v>
      </c>
      <c r="AU5" s="13">
        <f t="shared" si="4"/>
        <v>1780</v>
      </c>
      <c r="AV5" s="13">
        <f t="shared" si="4"/>
        <v>8766.5</v>
      </c>
      <c r="AW5" s="13">
        <f t="shared" si="4"/>
        <v>133.5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2023-02-09T12:25:24Z</dcterms:created>
  <dcterms:modified xsi:type="dcterms:W3CDTF">2023-02-09T12:49:40Z</dcterms:modified>
</cp:coreProperties>
</file>