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90DA7462-F182-4999-A05C-FA1F037E0816}" xr6:coauthVersionLast="47" xr6:coauthVersionMax="47" xr10:uidLastSave="{00000000-0000-0000-0000-000000000000}"/>
  <bookViews>
    <workbookView xWindow="-120" yWindow="-120" windowWidth="20730" windowHeight="11160" xr2:uid="{408D926F-0A05-44AF-A26E-D98F189D2055}"/>
  </bookViews>
  <sheets>
    <sheet name="SUMMARY" sheetId="4" r:id="rId1"/>
    <sheet name="RETAILER" sheetId="1" r:id="rId2"/>
    <sheet name="MDA" sheetId="2" r:id="rId3"/>
  </sheets>
  <definedNames>
    <definedName name="_xlnm._FilterDatabase" localSheetId="1" hidden="1">RETAILER!$A$1:$EV$95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95" i="1" l="1"/>
  <c r="BA95" i="1" s="1"/>
  <c r="AT95" i="1"/>
  <c r="AV95" i="1" s="1"/>
  <c r="AY95" i="1" s="1"/>
  <c r="BD94" i="1"/>
  <c r="BA94" i="1" s="1"/>
  <c r="AT94" i="1"/>
  <c r="AV94" i="1" s="1"/>
  <c r="AY94" i="1" s="1"/>
  <c r="BD93" i="1"/>
  <c r="BA93" i="1" s="1"/>
  <c r="AT93" i="1"/>
  <c r="AV93" i="1" s="1"/>
  <c r="AW93" i="1" s="1"/>
  <c r="BD92" i="1"/>
  <c r="BA92" i="1" s="1"/>
  <c r="AT92" i="1"/>
  <c r="AV92" i="1" s="1"/>
  <c r="AY92" i="1" s="1"/>
  <c r="BD91" i="1"/>
  <c r="BA91" i="1" s="1"/>
  <c r="AT91" i="1"/>
  <c r="AV91" i="1" s="1"/>
  <c r="BD90" i="1"/>
  <c r="BA90" i="1" s="1"/>
  <c r="AT90" i="1"/>
  <c r="AV90" i="1" s="1"/>
  <c r="BD89" i="1"/>
  <c r="BA89" i="1" s="1"/>
  <c r="AT89" i="1"/>
  <c r="AV89" i="1" s="1"/>
  <c r="AY89" i="1" s="1"/>
  <c r="BD88" i="1"/>
  <c r="BA88" i="1" s="1"/>
  <c r="AT88" i="1"/>
  <c r="AV88" i="1" s="1"/>
  <c r="AY88" i="1" s="1"/>
  <c r="BD87" i="1"/>
  <c r="BA87" i="1" s="1"/>
  <c r="AT87" i="1"/>
  <c r="AV87" i="1" s="1"/>
  <c r="AW87" i="1" s="1"/>
  <c r="BD86" i="1"/>
  <c r="BA86" i="1" s="1"/>
  <c r="AT86" i="1"/>
  <c r="AV86" i="1" s="1"/>
  <c r="BD85" i="1"/>
  <c r="BA85" i="1" s="1"/>
  <c r="AT85" i="1"/>
  <c r="AV85" i="1" s="1"/>
  <c r="BD84" i="1"/>
  <c r="BA84" i="1" s="1"/>
  <c r="AT84" i="1"/>
  <c r="AV84" i="1" s="1"/>
  <c r="BD83" i="1"/>
  <c r="BA83" i="1" s="1"/>
  <c r="AT83" i="1"/>
  <c r="AV83" i="1" s="1"/>
  <c r="BD82" i="1"/>
  <c r="BA82" i="1" s="1"/>
  <c r="AT82" i="1"/>
  <c r="AV82" i="1" s="1"/>
  <c r="AY82" i="1" s="1"/>
  <c r="BD81" i="1"/>
  <c r="BA81" i="1" s="1"/>
  <c r="AT81" i="1"/>
  <c r="AV81" i="1" s="1"/>
  <c r="AW81" i="1" s="1"/>
  <c r="BD80" i="1"/>
  <c r="BA80" i="1"/>
  <c r="AT80" i="1"/>
  <c r="AV80" i="1" s="1"/>
  <c r="BD79" i="1"/>
  <c r="BA79" i="1" s="1"/>
  <c r="AT79" i="1"/>
  <c r="AV79" i="1" s="1"/>
  <c r="BD78" i="1"/>
  <c r="BA78" i="1" s="1"/>
  <c r="AT78" i="1"/>
  <c r="AV78" i="1" s="1"/>
  <c r="AY78" i="1" s="1"/>
  <c r="BD77" i="1"/>
  <c r="BA77" i="1" s="1"/>
  <c r="AT77" i="1"/>
  <c r="AV77" i="1" s="1"/>
  <c r="AY77" i="1" s="1"/>
  <c r="BD76" i="1"/>
  <c r="BA76" i="1" s="1"/>
  <c r="AT76" i="1"/>
  <c r="AV76" i="1" s="1"/>
  <c r="AW76" i="1" s="1"/>
  <c r="BD75" i="1"/>
  <c r="BA75" i="1" s="1"/>
  <c r="AT75" i="1"/>
  <c r="AV75" i="1" s="1"/>
  <c r="AW75" i="1" s="1"/>
  <c r="BD74" i="1"/>
  <c r="BA74" i="1" s="1"/>
  <c r="AT74" i="1"/>
  <c r="AV74" i="1" s="1"/>
  <c r="BD73" i="1"/>
  <c r="BA73" i="1" s="1"/>
  <c r="AT73" i="1"/>
  <c r="AV73" i="1" s="1"/>
  <c r="BD72" i="1"/>
  <c r="BA72" i="1" s="1"/>
  <c r="AT72" i="1"/>
  <c r="AV72" i="1" s="1"/>
  <c r="AY72" i="1" s="1"/>
  <c r="BD71" i="1"/>
  <c r="BA71" i="1" s="1"/>
  <c r="AT71" i="1"/>
  <c r="AV71" i="1" s="1"/>
  <c r="AX71" i="1" s="1"/>
  <c r="BD70" i="1"/>
  <c r="BA70" i="1" s="1"/>
  <c r="AT70" i="1"/>
  <c r="AV70" i="1" s="1"/>
  <c r="AY70" i="1" s="1"/>
  <c r="BD69" i="1"/>
  <c r="BA69" i="1" s="1"/>
  <c r="AT69" i="1"/>
  <c r="AV69" i="1" s="1"/>
  <c r="AW69" i="1" s="1"/>
  <c r="BD68" i="1"/>
  <c r="BA68" i="1" s="1"/>
  <c r="AT68" i="1"/>
  <c r="AV68" i="1" s="1"/>
  <c r="BD67" i="1"/>
  <c r="BA67" i="1" s="1"/>
  <c r="AT67" i="1"/>
  <c r="AV67" i="1" s="1"/>
  <c r="BD66" i="1"/>
  <c r="BA66" i="1" s="1"/>
  <c r="AT66" i="1"/>
  <c r="AV66" i="1" s="1"/>
  <c r="AY66" i="1" s="1"/>
  <c r="BD65" i="1"/>
  <c r="BA65" i="1" s="1"/>
  <c r="AT65" i="1"/>
  <c r="AV65" i="1" s="1"/>
  <c r="BD64" i="1"/>
  <c r="BA64" i="1" s="1"/>
  <c r="AT64" i="1"/>
  <c r="AV64" i="1" s="1"/>
  <c r="AW64" i="1" s="1"/>
  <c r="BD63" i="1"/>
  <c r="BA63" i="1" s="1"/>
  <c r="AT63" i="1"/>
  <c r="AV63" i="1" s="1"/>
  <c r="AW63" i="1" s="1"/>
  <c r="BD62" i="1"/>
  <c r="BA62" i="1" s="1"/>
  <c r="AT62" i="1"/>
  <c r="AV62" i="1" s="1"/>
  <c r="BD61" i="1"/>
  <c r="BA61" i="1" s="1"/>
  <c r="AT61" i="1"/>
  <c r="AV61" i="1" s="1"/>
  <c r="BD60" i="1"/>
  <c r="BA60" i="1" s="1"/>
  <c r="AT60" i="1"/>
  <c r="AV60" i="1" s="1"/>
  <c r="AY60" i="1" s="1"/>
  <c r="BD59" i="1"/>
  <c r="BA59" i="1" s="1"/>
  <c r="AT59" i="1"/>
  <c r="AV59" i="1" s="1"/>
  <c r="BD58" i="1"/>
  <c r="BA58" i="1" s="1"/>
  <c r="AT58" i="1"/>
  <c r="AV58" i="1" s="1"/>
  <c r="AY58" i="1" s="1"/>
  <c r="BD57" i="1"/>
  <c r="BA57" i="1" s="1"/>
  <c r="AT57" i="1"/>
  <c r="AV57" i="1" s="1"/>
  <c r="AW57" i="1" s="1"/>
  <c r="BD56" i="1"/>
  <c r="BA56" i="1" s="1"/>
  <c r="AT56" i="1"/>
  <c r="AV56" i="1" s="1"/>
  <c r="BD55" i="1"/>
  <c r="BA55" i="1" s="1"/>
  <c r="AT55" i="1"/>
  <c r="AV55" i="1" s="1"/>
  <c r="BD54" i="1"/>
  <c r="BA54" i="1" s="1"/>
  <c r="AT54" i="1"/>
  <c r="AV54" i="1" s="1"/>
  <c r="AY54" i="1" s="1"/>
  <c r="BD53" i="1"/>
  <c r="BA53" i="1" s="1"/>
  <c r="AT53" i="1"/>
  <c r="AV53" i="1" s="1"/>
  <c r="AY53" i="1" s="1"/>
  <c r="BD52" i="1"/>
  <c r="BA52" i="1" s="1"/>
  <c r="AT52" i="1"/>
  <c r="AV52" i="1" s="1"/>
  <c r="AW52" i="1" s="1"/>
  <c r="BD51" i="1"/>
  <c r="BA51" i="1" s="1"/>
  <c r="AT51" i="1"/>
  <c r="AV51" i="1" s="1"/>
  <c r="AW51" i="1" s="1"/>
  <c r="BD50" i="1"/>
  <c r="BA50" i="1" s="1"/>
  <c r="AT50" i="1"/>
  <c r="AV50" i="1" s="1"/>
  <c r="BD49" i="1"/>
  <c r="BA49" i="1" s="1"/>
  <c r="AT49" i="1"/>
  <c r="AV49" i="1" s="1"/>
  <c r="BD48" i="1"/>
  <c r="BA48" i="1" s="1"/>
  <c r="AT48" i="1"/>
  <c r="AV48" i="1" s="1"/>
  <c r="AY48" i="1" s="1"/>
  <c r="BD47" i="1"/>
  <c r="BA47" i="1" s="1"/>
  <c r="AT47" i="1"/>
  <c r="AV47" i="1" s="1"/>
  <c r="AX47" i="1" s="1"/>
  <c r="BD46" i="1"/>
  <c r="BA46" i="1" s="1"/>
  <c r="AT46" i="1"/>
  <c r="AV46" i="1" s="1"/>
  <c r="AY46" i="1" s="1"/>
  <c r="BD45" i="1"/>
  <c r="BA45" i="1" s="1"/>
  <c r="AT45" i="1"/>
  <c r="AV45" i="1" s="1"/>
  <c r="BD44" i="1"/>
  <c r="BA44" i="1" s="1"/>
  <c r="AT44" i="1"/>
  <c r="AV44" i="1" s="1"/>
  <c r="BD43" i="1"/>
  <c r="BA43" i="1" s="1"/>
  <c r="AT43" i="1"/>
  <c r="AV43" i="1" s="1"/>
  <c r="BD42" i="1"/>
  <c r="BA42" i="1" s="1"/>
  <c r="AT42" i="1"/>
  <c r="AV42" i="1" s="1"/>
  <c r="BD41" i="1"/>
  <c r="BA41" i="1" s="1"/>
  <c r="AT41" i="1"/>
  <c r="AV41" i="1" s="1"/>
  <c r="AW41" i="1" s="1"/>
  <c r="BD40" i="1"/>
  <c r="BA40" i="1" s="1"/>
  <c r="AT40" i="1"/>
  <c r="AV40" i="1" s="1"/>
  <c r="AW40" i="1" s="1"/>
  <c r="BD39" i="1"/>
  <c r="BA39" i="1" s="1"/>
  <c r="AT39" i="1"/>
  <c r="AV39" i="1" s="1"/>
  <c r="BD38" i="1"/>
  <c r="BA38" i="1" s="1"/>
  <c r="AT38" i="1"/>
  <c r="AV38" i="1" s="1"/>
  <c r="BD37" i="1"/>
  <c r="BA37" i="1" s="1"/>
  <c r="AT37" i="1"/>
  <c r="AV37" i="1" s="1"/>
  <c r="BD36" i="1"/>
  <c r="BA36" i="1" s="1"/>
  <c r="AT36" i="1"/>
  <c r="AV36" i="1" s="1"/>
  <c r="BD35" i="1"/>
  <c r="BA35" i="1" s="1"/>
  <c r="AT35" i="1"/>
  <c r="AV35" i="1" s="1"/>
  <c r="AY35" i="1" s="1"/>
  <c r="BD34" i="1"/>
  <c r="BA34" i="1" s="1"/>
  <c r="AT34" i="1"/>
  <c r="AV34" i="1" s="1"/>
  <c r="AX34" i="1" s="1"/>
  <c r="BD33" i="1"/>
  <c r="BA33" i="1" s="1"/>
  <c r="AT33" i="1"/>
  <c r="AV33" i="1" s="1"/>
  <c r="AW33" i="1" s="1"/>
  <c r="BD32" i="1"/>
  <c r="BA32" i="1"/>
  <c r="AT32" i="1"/>
  <c r="AV32" i="1" s="1"/>
  <c r="AX32" i="1" s="1"/>
  <c r="BD31" i="1"/>
  <c r="BA31" i="1" s="1"/>
  <c r="AT31" i="1"/>
  <c r="AV31" i="1" s="1"/>
  <c r="AY31" i="1" s="1"/>
  <c r="BD30" i="1"/>
  <c r="BA30" i="1" s="1"/>
  <c r="AT30" i="1"/>
  <c r="AV30" i="1" s="1"/>
  <c r="AW30" i="1" s="1"/>
  <c r="BD29" i="1"/>
  <c r="BA29" i="1" s="1"/>
  <c r="AT29" i="1"/>
  <c r="AV29" i="1" s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BD24" i="1"/>
  <c r="BA24" i="1" s="1"/>
  <c r="AT24" i="1"/>
  <c r="AV24" i="1" s="1"/>
  <c r="AW24" i="1" s="1"/>
  <c r="BD23" i="1"/>
  <c r="BA23" i="1" s="1"/>
  <c r="AT23" i="1"/>
  <c r="AV23" i="1" s="1"/>
  <c r="BD22" i="1"/>
  <c r="BA22" i="1"/>
  <c r="AT22" i="1"/>
  <c r="AV22" i="1" s="1"/>
  <c r="BD21" i="1"/>
  <c r="BA21" i="1" s="1"/>
  <c r="AT21" i="1"/>
  <c r="AV21" i="1" s="1"/>
  <c r="BD20" i="1"/>
  <c r="BA20" i="1" s="1"/>
  <c r="AT20" i="1"/>
  <c r="AV20" i="1" s="1"/>
  <c r="BD19" i="1"/>
  <c r="BA19" i="1" s="1"/>
  <c r="AT19" i="1"/>
  <c r="AV19" i="1" s="1"/>
  <c r="BD18" i="1"/>
  <c r="BA18" i="1" s="1"/>
  <c r="AT18" i="1"/>
  <c r="AV18" i="1" s="1"/>
  <c r="AX18" i="1" s="1"/>
  <c r="BD17" i="1"/>
  <c r="BA17" i="1" s="1"/>
  <c r="AT17" i="1"/>
  <c r="AV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BD7" i="1"/>
  <c r="BA7" i="1" s="1"/>
  <c r="AT7" i="1"/>
  <c r="AV7" i="1" s="1"/>
  <c r="BD6" i="1"/>
  <c r="BA6" i="1"/>
  <c r="AT6" i="1"/>
  <c r="AV6" i="1" s="1"/>
  <c r="AX6" i="1" s="1"/>
  <c r="BD5" i="1"/>
  <c r="BA5" i="1"/>
  <c r="AT5" i="1"/>
  <c r="AV5" i="1" s="1"/>
  <c r="BD4" i="1"/>
  <c r="BA4" i="1"/>
  <c r="AT4" i="1"/>
  <c r="AV4" i="1" s="1"/>
  <c r="BD3" i="1"/>
  <c r="BA3" i="1"/>
  <c r="AT3" i="1"/>
  <c r="AV3" i="1" s="1"/>
  <c r="BD2" i="1"/>
  <c r="BA2" i="1"/>
  <c r="AT2" i="1"/>
  <c r="AV2" i="1" s="1"/>
  <c r="AS4" i="2"/>
  <c r="AT4" i="2"/>
  <c r="AU4" i="2"/>
  <c r="AV4" i="2"/>
  <c r="AW4" i="2"/>
  <c r="AU3" i="2"/>
  <c r="AW3" i="2" s="1"/>
  <c r="AV3" i="2" s="1"/>
  <c r="AT3" i="2"/>
  <c r="AU2" i="2"/>
  <c r="AW2" i="2" s="1"/>
  <c r="AT2" i="2"/>
  <c r="AY63" i="1" l="1"/>
  <c r="AY83" i="1"/>
  <c r="AW83" i="1"/>
  <c r="AX52" i="1"/>
  <c r="AX63" i="1"/>
  <c r="AY76" i="1"/>
  <c r="AW53" i="1"/>
  <c r="AW77" i="1"/>
  <c r="AX81" i="1"/>
  <c r="AY52" i="1"/>
  <c r="AX53" i="1"/>
  <c r="AX69" i="1"/>
  <c r="AX76" i="1"/>
  <c r="AX77" i="1"/>
  <c r="AX65" i="1"/>
  <c r="AW65" i="1"/>
  <c r="AY65" i="1"/>
  <c r="AX59" i="1"/>
  <c r="AW59" i="1"/>
  <c r="AY34" i="1"/>
  <c r="AW47" i="1"/>
  <c r="AW71" i="1"/>
  <c r="AX51" i="1"/>
  <c r="AX75" i="1"/>
  <c r="AW94" i="1"/>
  <c r="AW34" i="1"/>
  <c r="AY51" i="1"/>
  <c r="AX57" i="1"/>
  <c r="AX64" i="1"/>
  <c r="AY75" i="1"/>
  <c r="AX94" i="1"/>
  <c r="AY64" i="1"/>
  <c r="AW45" i="1"/>
  <c r="AY45" i="1"/>
  <c r="AX45" i="1"/>
  <c r="AX49" i="1"/>
  <c r="AY49" i="1"/>
  <c r="AW49" i="1"/>
  <c r="AW62" i="1"/>
  <c r="AX62" i="1"/>
  <c r="AY62" i="1"/>
  <c r="AX73" i="1"/>
  <c r="AY73" i="1"/>
  <c r="AW73" i="1"/>
  <c r="AY84" i="1"/>
  <c r="AX84" i="1"/>
  <c r="AW84" i="1"/>
  <c r="AY90" i="1"/>
  <c r="AX90" i="1"/>
  <c r="AW90" i="1"/>
  <c r="AY3" i="1"/>
  <c r="AX3" i="1"/>
  <c r="AW3" i="1"/>
  <c r="AW5" i="1"/>
  <c r="AY5" i="1"/>
  <c r="AX5" i="1"/>
  <c r="AY9" i="1"/>
  <c r="AX9" i="1"/>
  <c r="AW9" i="1"/>
  <c r="AY11" i="1"/>
  <c r="AW11" i="1"/>
  <c r="AX11" i="1"/>
  <c r="AY15" i="1"/>
  <c r="AX15" i="1"/>
  <c r="AW15" i="1"/>
  <c r="AW17" i="1"/>
  <c r="AY17" i="1"/>
  <c r="AX17" i="1"/>
  <c r="AY21" i="1"/>
  <c r="AX21" i="1"/>
  <c r="AW21" i="1"/>
  <c r="AY23" i="1"/>
  <c r="AW23" i="1"/>
  <c r="AX23" i="1"/>
  <c r="AY27" i="1"/>
  <c r="AX27" i="1"/>
  <c r="AW27" i="1"/>
  <c r="AX29" i="1"/>
  <c r="AY29" i="1"/>
  <c r="AW29" i="1"/>
  <c r="AY37" i="1"/>
  <c r="AW37" i="1"/>
  <c r="AX37" i="1"/>
  <c r="AW39" i="1"/>
  <c r="AY39" i="1"/>
  <c r="AX39" i="1"/>
  <c r="AY43" i="1"/>
  <c r="AX43" i="1"/>
  <c r="AW43" i="1"/>
  <c r="AX55" i="1"/>
  <c r="AY55" i="1"/>
  <c r="AW55" i="1"/>
  <c r="AW68" i="1"/>
  <c r="AX68" i="1"/>
  <c r="AY68" i="1"/>
  <c r="AX79" i="1"/>
  <c r="AY79" i="1"/>
  <c r="AW79" i="1"/>
  <c r="AY7" i="1"/>
  <c r="AX7" i="1"/>
  <c r="AW7" i="1"/>
  <c r="AY13" i="1"/>
  <c r="AX13" i="1"/>
  <c r="AW13" i="1"/>
  <c r="AW19" i="1"/>
  <c r="AY19" i="1"/>
  <c r="AX19" i="1"/>
  <c r="AW25" i="1"/>
  <c r="AY25" i="1"/>
  <c r="AX25" i="1"/>
  <c r="AX91" i="1"/>
  <c r="AW91" i="1"/>
  <c r="AY91" i="1"/>
  <c r="AX44" i="1"/>
  <c r="AY44" i="1"/>
  <c r="AW44" i="1"/>
  <c r="AW50" i="1"/>
  <c r="AX50" i="1"/>
  <c r="AY50" i="1"/>
  <c r="AX61" i="1"/>
  <c r="AY61" i="1"/>
  <c r="AW61" i="1"/>
  <c r="AW74" i="1"/>
  <c r="AX74" i="1"/>
  <c r="AY74" i="1"/>
  <c r="AX2" i="1"/>
  <c r="AW2" i="1"/>
  <c r="AY2" i="1"/>
  <c r="AW4" i="1"/>
  <c r="AY4" i="1"/>
  <c r="AX4" i="1"/>
  <c r="AY8" i="1"/>
  <c r="AX8" i="1"/>
  <c r="AW8" i="1"/>
  <c r="AY10" i="1"/>
  <c r="AW10" i="1"/>
  <c r="AX10" i="1"/>
  <c r="AY14" i="1"/>
  <c r="AX14" i="1"/>
  <c r="AW14" i="1"/>
  <c r="AX16" i="1"/>
  <c r="AY16" i="1"/>
  <c r="AW16" i="1"/>
  <c r="AW20" i="1"/>
  <c r="AY20" i="1"/>
  <c r="AX20" i="1"/>
  <c r="AY22" i="1"/>
  <c r="AW22" i="1"/>
  <c r="AX22" i="1"/>
  <c r="AX26" i="1"/>
  <c r="AW26" i="1"/>
  <c r="AY26" i="1"/>
  <c r="AX28" i="1"/>
  <c r="AW28" i="1"/>
  <c r="AY28" i="1"/>
  <c r="AX38" i="1"/>
  <c r="AW38" i="1"/>
  <c r="AY38" i="1"/>
  <c r="AW56" i="1"/>
  <c r="AX56" i="1"/>
  <c r="AY56" i="1"/>
  <c r="AX67" i="1"/>
  <c r="AY67" i="1"/>
  <c r="AW67" i="1"/>
  <c r="AW80" i="1"/>
  <c r="AX80" i="1"/>
  <c r="AY80" i="1"/>
  <c r="AX42" i="1"/>
  <c r="AW42" i="1"/>
  <c r="AY42" i="1"/>
  <c r="AY36" i="1"/>
  <c r="AX36" i="1"/>
  <c r="AW36" i="1"/>
  <c r="AW12" i="1"/>
  <c r="AW31" i="1"/>
  <c r="AX33" i="1"/>
  <c r="AX12" i="1"/>
  <c r="AY24" i="1"/>
  <c r="AY40" i="1"/>
  <c r="AX41" i="1"/>
  <c r="AY41" i="1"/>
  <c r="AY47" i="1"/>
  <c r="AX48" i="1"/>
  <c r="AY59" i="1"/>
  <c r="AX60" i="1"/>
  <c r="AY71" i="1"/>
  <c r="AX72" i="1"/>
  <c r="AX24" i="1"/>
  <c r="AX30" i="1"/>
  <c r="AX31" i="1"/>
  <c r="AY32" i="1"/>
  <c r="AY33" i="1"/>
  <c r="AX35" i="1"/>
  <c r="AX40" i="1"/>
  <c r="AW46" i="1"/>
  <c r="AX54" i="1"/>
  <c r="AW58" i="1"/>
  <c r="AX66" i="1"/>
  <c r="AW70" i="1"/>
  <c r="AX78" i="1"/>
  <c r="AW82" i="1"/>
  <c r="AX87" i="1"/>
  <c r="AX88" i="1"/>
  <c r="AW89" i="1"/>
  <c r="AW92" i="1"/>
  <c r="AX92" i="1"/>
  <c r="AY93" i="1"/>
  <c r="AX95" i="1"/>
  <c r="AX85" i="1"/>
  <c r="AW85" i="1"/>
  <c r="AY85" i="1"/>
  <c r="AW32" i="1"/>
  <c r="AW35" i="1"/>
  <c r="AW78" i="1"/>
  <c r="AW88" i="1"/>
  <c r="AX93" i="1"/>
  <c r="AY6" i="1"/>
  <c r="AY18" i="1"/>
  <c r="AY30" i="1"/>
  <c r="AX46" i="1"/>
  <c r="AX58" i="1"/>
  <c r="AX70" i="1"/>
  <c r="AX82" i="1"/>
  <c r="AW86" i="1"/>
  <c r="AX86" i="1"/>
  <c r="AY87" i="1"/>
  <c r="AX89" i="1"/>
  <c r="AW6" i="1"/>
  <c r="AW18" i="1"/>
  <c r="AW54" i="1"/>
  <c r="AW66" i="1"/>
  <c r="AW95" i="1"/>
  <c r="AW48" i="1"/>
  <c r="AY57" i="1"/>
  <c r="AW60" i="1"/>
  <c r="AY69" i="1"/>
  <c r="AW72" i="1"/>
  <c r="AY81" i="1"/>
  <c r="AX83" i="1"/>
  <c r="AY86" i="1"/>
  <c r="AV2" i="2"/>
</calcChain>
</file>

<file path=xl/sharedStrings.xml><?xml version="1.0" encoding="utf-8"?>
<sst xmlns="http://schemas.openxmlformats.org/spreadsheetml/2006/main" count="6581" uniqueCount="656">
  <si>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</si>
  <si>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</si>
  <si>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</si>
  <si>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</si>
  <si>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</si>
  <si>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</si>
  <si>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</si>
  <si>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</si>
  <si>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</si>
  <si>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</si>
  <si>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</si>
  <si>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</si>
  <si>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</si>
  <si>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</si>
  <si>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</si>
  <si>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</si>
  <si>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</si>
  <si>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</si>
  <si>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</si>
  <si>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</si>
  <si>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</si>
  <si>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</si>
  <si>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</si>
  <si>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</si>
  <si>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</si>
  <si>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</si>
  <si>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</si>
  <si>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</si>
  <si>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</si>
  <si>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</si>
  <si>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</si>
  <si>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</si>
  <si>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</si>
  <si>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</si>
  <si>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</si>
  <si>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</si>
  <si>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</si>
  <si>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</si>
  <si>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</si>
  <si>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</si>
  <si>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</si>
  <si>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</si>
  <si>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</si>
  <si>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</si>
  <si>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</si>
  <si>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</si>
  <si>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</si>
  <si>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</si>
  <si>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</si>
  <si>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</si>
  <si>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</si>
  <si>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</si>
  <si>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</si>
  <si>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</si>
  <si>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</si>
  <si>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</si>
  <si>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</si>
  <si>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</si>
  <si>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</si>
  <si>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</si>
  <si>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</si>
  <si>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</si>
  <si>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</si>
  <si>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</si>
  <si>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</si>
  <si>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</si>
  <si>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</si>
  <si>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</si>
  <si>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</si>
  <si>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</si>
  <si>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</si>
  <si>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</si>
  <si>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</si>
  <si>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</si>
  <si>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</si>
  <si>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</si>
  <si>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</si>
  <si>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</si>
  <si>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</si>
  <si>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</si>
  <si>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</si>
  <si>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</si>
  <si>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</si>
  <si>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</si>
  <si>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</si>
  <si>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</si>
  <si>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</si>
  <si>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</si>
  <si>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</si>
  <si>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</si>
  <si>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</si>
  <si>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</si>
  <si>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</si>
  <si>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</si>
  <si>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</si>
  <si>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</si>
  <si>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</si>
  <si>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</si>
  <si>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</si>
  <si>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</si>
  <si>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</si>
  <si>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</si>
  <si>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</si>
  <si>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</si>
  <si>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</si>
  <si>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</si>
  <si>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</si>
  <si>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</si>
  <si>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</si>
  <si>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</si>
  <si>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</si>
  <si>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</si>
  <si>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</si>
  <si>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</si>
  <si>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</si>
  <si>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</si>
  <si>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</si>
  <si>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</si>
  <si>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</si>
  <si>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</si>
  <si>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</si>
  <si>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</si>
  <si>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</si>
  <si>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</si>
  <si>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</si>
  <si>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</si>
  <si>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</si>
  <si>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</si>
  <si>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</si>
  <si>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</si>
  <si>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</si>
  <si>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</si>
  <si>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</si>
  <si>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</si>
  <si>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</si>
  <si>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</si>
  <si>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</si>
  <si>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</si>
  <si>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</si>
  <si>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</si>
  <si>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</si>
  <si>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</si>
  <si>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2/14/2023 10:43:53 AM</t>
  </si>
  <si>
    <t>UP SETTLEMENT</t>
  </si>
  <si>
    <t>2/15/2023 12:00:00 AM</t>
  </si>
  <si>
    <t>2/14/2023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</si>
  <si>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</si>
  <si>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</si>
  <si>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</si>
  <si>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</si>
  <si>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</si>
  <si>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</si>
  <si>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</si>
  <si>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(DIAMOND)</t>
  </si>
  <si>
    <t>0006067466</t>
  </si>
  <si>
    <t>SOKOTO STATE UNIVERSITY  (SOIRS SCHOOL)</t>
  </si>
  <si>
    <t>UNIFIED PAYMENTS SERVICES LTD</t>
  </si>
  <si>
    <t>PaymentRef=1110105193168</t>
  </si>
  <si>
    <t>HOPE PSBank</t>
  </si>
  <si>
    <t>PAYA</t>
  </si>
  <si>
    <t>980002******5793</t>
  </si>
  <si>
    <t>1130017446</t>
  </si>
  <si>
    <t>HPSB</t>
  </si>
  <si>
    <t>PAYATTITUDE</t>
  </si>
  <si>
    <t>GENERAL</t>
  </si>
  <si>
    <t>F</t>
  </si>
  <si>
    <t>NIGERIAN INTERBANK SETTLEMENT SERVICE</t>
  </si>
  <si>
    <t>UP</t>
  </si>
  <si>
    <t>0517021001-221108125-Muhammad Musa Bachaka-1110105193168-PortalAccessFee:1000-AccreditationFee:5000-</t>
  </si>
  <si>
    <t>NAME:=Muhammad Musa Bachaka|Payment Ref:=1110105193168|Description:=0517021001-221108125-Muhammad Musa Bachaka-1110105193168-PortalAccessFee:1000-AccreditationFee:5000-</t>
  </si>
  <si>
    <t>N</t>
  </si>
  <si>
    <t>2/14/2023 12:21:40 PM</t>
  </si>
  <si>
    <t>PaymentRef=1110109183056</t>
  </si>
  <si>
    <t>980002******1468</t>
  </si>
  <si>
    <t>1130005272</t>
  </si>
  <si>
    <t>0517021001-18236042-Bello Zubairu -1110109183056-PortalAccessFee:1000-AccreditationFee:5000-RegFee:2</t>
  </si>
  <si>
    <t>NAME:=Bello Zubairu |Payment Ref:=1110109183056|Description:=0517021001-18236042-Bello Zubairu -1110109183056-PortalAccessFee:1000-AccreditationFee:5000-RegFee:2</t>
  </si>
  <si>
    <t>2/14/2023 12:53:36 PM</t>
  </si>
  <si>
    <t>PaymentRef=1110126522867</t>
  </si>
  <si>
    <t>980002******9129</t>
  </si>
  <si>
    <t>1130043106</t>
  </si>
  <si>
    <t>0517021001-221304262-Kamilu Aminu -1110126522867-PortalAccessFee:1000-AccreditationFee:5000-RegFee:1</t>
  </si>
  <si>
    <t>NAME:=Kamilu Aminu |Payment Ref:=1110126522867|Description:=0517021001-221304262-Kamilu Aminu -1110126522867-PortalAccessFee:1000-AccreditationFee:5000-RegFee:1</t>
  </si>
  <si>
    <t>2/14/2023 12:19:53 PM</t>
  </si>
  <si>
    <t>PaymentRef=1110142383458</t>
  </si>
  <si>
    <t>0517021001-19231015-Mudassir Umar  Jirgi-1110142383458-PortalAccessFee:1000-AccreditationFee:5000-Re</t>
  </si>
  <si>
    <t>NAME:=Mudassir Umar  Jirgi|Payment Ref:=1110142383458|Description:=0517021001-19231015-Mudassir Umar  Jirgi-1110142383458-PortalAccessFee:1000-AccreditationFee:5000-Re</t>
  </si>
  <si>
    <t>2/14/2023 11:03:05 AM</t>
  </si>
  <si>
    <t>PaymentRef=1110146012253</t>
  </si>
  <si>
    <t>0517021001-20117037-Jamila Abdulkadir -1110146012253-PortalAccessFee:1000-AccreditationFee:5000-RegF</t>
  </si>
  <si>
    <t>NAME:=Jamila Abdulkadir |Payment Ref:=1110146012253|Description:=0517021001-20117037-Jamila Abdulkadir -1110146012253-PortalAccessFee:1000-AccreditationFee:5000-RegF</t>
  </si>
  <si>
    <t>2/14/2023 3:01:57 PM</t>
  </si>
  <si>
    <t>PaymentRef=1110105572844</t>
  </si>
  <si>
    <t>980002******7945</t>
  </si>
  <si>
    <t>1130006295</t>
  </si>
  <si>
    <t>0517021001-19231016-Muhammad TUKUR Labaran-1110105572844-PortalAccessFee:1000-AccreditationFee:5000-</t>
  </si>
  <si>
    <t>NAME:=Muhammad TUKUR Labaran|Payment Ref:=1110105572844|Description:=0517021001-19231016-Muhammad TUKUR Labaran-1110105572844-PortalAccessFee:1000-AccreditationFee:5000-</t>
  </si>
  <si>
    <t>2/14/2023 1:01:35 PM</t>
  </si>
  <si>
    <t>PaymentRef=1110135511656</t>
  </si>
  <si>
    <t>0517021001-19121013-Hussaini Musa -1110135511656-PortalAccessFee:1000-AccreditationFee:5000-RegFee:5</t>
  </si>
  <si>
    <t>NAME:=Hussaini Musa |Payment Ref:=1110135511656|Description:=0517021001-19121013-Hussaini Musa -1110135511656-PortalAccessFee:1000-AccreditationFee:5000-RegFee:5</t>
  </si>
  <si>
    <t>2/14/2023 2:55:48 PM</t>
  </si>
  <si>
    <t>PaymentRef=1110124173968</t>
  </si>
  <si>
    <t>0517021001-17132068-Nazifa Umar -1110124173968-PortalAccessFee:1000-AccreditationFee:5000-RegFee:265</t>
  </si>
  <si>
    <t>NAME:=Nazifa Umar |Payment Ref:=1110124173968|Description:=0517021001-17132068-Nazifa Umar -1110124173968-PortalAccessFee:1000-AccreditationFee:5000-RegFee:265</t>
  </si>
  <si>
    <t>AIR TIME TOPUP</t>
  </si>
  <si>
    <t>2/14/2023 9:58:30 AM</t>
  </si>
  <si>
    <t>SOKOTO STATE IGR ESCROW ACCOUNT</t>
  </si>
  <si>
    <t>ACCESS BANK NIGERIA PLC</t>
  </si>
  <si>
    <t>0702631458</t>
  </si>
  <si>
    <t>UMARU ALI SHINKAFI POLYTECHNIC (SOIRS SCHOOL)</t>
  </si>
  <si>
    <t>PaymentRef=1845704247</t>
  </si>
  <si>
    <t>904402******1069</t>
  </si>
  <si>
    <t>0731170616</t>
  </si>
  <si>
    <t>ACCE</t>
  </si>
  <si>
    <t>0517018001-143231-ABUBAKAR AMINU GIDADO-1845704247--SalesOfForms:2700-PortalAccessFee:1000</t>
  </si>
  <si>
    <t>NAME:=ABUBAKAR AMINU GIDADO|Payment Ref:=1845704247|Description:=0517018001-143231-ABUBAKAR AMINU GIDADO-1845704247--SalesOfForms:2700-PortalAccessFee:1000</t>
  </si>
  <si>
    <t>2/14/2023 3:25:03 PM</t>
  </si>
  <si>
    <t>COLLEGE OF NURSING SCIENCES TAMBUWAL (SOIRS SCHOOL)</t>
  </si>
  <si>
    <t>PaymentRef=11048133057</t>
  </si>
  <si>
    <t>980002******1637</t>
  </si>
  <si>
    <t>1130011833</t>
  </si>
  <si>
    <t>0521104002-BMP2122018-MARYAM MUHAMMAD AMBURSA-11048133057-PortalAccessFee:1000-:-RegFee:30650</t>
  </si>
  <si>
    <t>NAME:=MARYAM MUHAMMAD AMBURSA|Payment Ref:=11048133057|Description:=0521104002-BMP2122018-MARYAM MUHAMMAD AMBURSA-11048133057-PortalAccessFee:1000-:-RegFee:30650</t>
  </si>
  <si>
    <t>2/14/2023 12:01:51 AM</t>
  </si>
  <si>
    <t>PaymentRef=1306921546</t>
  </si>
  <si>
    <t>980002******8224</t>
  </si>
  <si>
    <t>1130035927</t>
  </si>
  <si>
    <t>0517018001-143221-ABDULRAHMAN BASHIRU-1306921546--SalesOfForms:2700-PortalAccessFee:1000</t>
  </si>
  <si>
    <t>NAME:=ABDULRAHMAN BASHIRU|Payment Ref:=1306921546|Description:=0517018001-143221-ABDULRAHMAN BASHIRU-1306921546--SalesOfForms:2700-PortalAccessFee:1000</t>
  </si>
  <si>
    <t>2/14/2023 1:19:36 PM</t>
  </si>
  <si>
    <t>PaymentRef=1029903095</t>
  </si>
  <si>
    <t>980002******9414</t>
  </si>
  <si>
    <t>1130045287</t>
  </si>
  <si>
    <t>0517018001-74044-TUKUR HUSSAINI-1029903095-NotificationProcessingFee:2000.00</t>
  </si>
  <si>
    <t>NAME:=TUKUR HUSSAINI|Payment Ref:=1029903095|Description:=0517018001-74044-TUKUR HUSSAINI-1029903095-NotificationProcessingFee:2000.00</t>
  </si>
  <si>
    <t>2/14/2023 1:54:38 PM</t>
  </si>
  <si>
    <t>SOKOTOSTATEUNIVERSITY,SOKOTO-FEES</t>
  </si>
  <si>
    <t>0</t>
  </si>
  <si>
    <t>UNIFIED PAYMENTS</t>
  </si>
  <si>
    <t>950101******4227</t>
  </si>
  <si>
    <t>UPPA</t>
  </si>
  <si>
    <t>NAME:=AbdulazizUsmanTakatuku|ReceiptID:=1110109311553|Description:=0517021001-221304256-AbdulazizUsmanTakatuku-1110109311553-PortalAccessFee:1000-AccreditationFee:50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</si>
  <si>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676379271611","TransId":"16131742","AuthRef":"988984","Date":"14Feb,202301:54PM"}</t>
  </si>
  <si>
    <t>SokotoStateCollectionAgency</t>
  </si>
  <si>
    <t>2/14/2023 10:02:34 AM</t>
  </si>
  <si>
    <t>PaymentRef=2447587752</t>
  </si>
  <si>
    <t>980002******6174</t>
  </si>
  <si>
    <t>1130037989</t>
  </si>
  <si>
    <t>0517018001-143230-ABDULLAHI UMAR-2447587752--SalesOfForms:2700-PortalAccessFee:1000</t>
  </si>
  <si>
    <t>NAME:=ABDULLAHI UMAR|Payment Ref:=2447587752|Description:=0517018001-143230-ABDULLAHI UMAR-2447587752--SalesOfForms:2700-PortalAccessFee:1000</t>
  </si>
  <si>
    <t>2/14/2023 11:25:26 AM</t>
  </si>
  <si>
    <t>PaymentRef=1110142123365</t>
  </si>
  <si>
    <t>0517021001-18125134-Hussaini Muhammad Shamsudeen-1110142123365-PortalAccessFee:1000-AccreditationFee</t>
  </si>
  <si>
    <t>NAME:=Hussaini Muhammad Shamsudeen|Payment Ref:=1110142123365|Description:=0517021001-18125134-Hussaini Muhammad Shamsudeen-1110142123365-PortalAccessFee:1000-AccreditationFee</t>
  </si>
  <si>
    <t>2/14/2023 8:37:48 PM</t>
  </si>
  <si>
    <t>PaymentRef=1110131573465</t>
  </si>
  <si>
    <t>0517021001-17137033-Balarabe Tambari S/adiya-1110131573465-PortalAccessFee:1000-AccreditationFee:500</t>
  </si>
  <si>
    <t>NAME:=Balarabe Tambari S/adiya|Payment Ref:=1110131573465|Description:=0517021001-17137033-Balarabe Tambari S/adiya-1110131573465-PortalAccessFee:1000-AccreditationFee:500</t>
  </si>
  <si>
    <t>2/14/2023 1:03:30 PM</t>
  </si>
  <si>
    <t>SHEHU SHAGARI COLLEGE OF EDUCATION (SOIRS SCHOOL)</t>
  </si>
  <si>
    <t>PaymentRef=58516790</t>
  </si>
  <si>
    <t>980002******8573</t>
  </si>
  <si>
    <t>1130007887</t>
  </si>
  <si>
    <t>0517019001-200110540USMAN ABUBAKAR-58516790-PortalAccessFee:1000.00AcreditationFee:2000.00-RegFee:12</t>
  </si>
  <si>
    <t>NAME:=|Payment Ref:=58516790|Description:=</t>
  </si>
  <si>
    <t>2/14/2023 2:00:42 PM</t>
  </si>
  <si>
    <t>PaymentRef=11011563859</t>
  </si>
  <si>
    <t>0521104002-BMP1920035-Mary EMERUWA -11011563859-PortalAccessFee:1350-:-RegFee:150650</t>
  </si>
  <si>
    <t>NAME:=Mary EMERUWA |Payment Ref:=11011563859|Description:=0521104002-BMP1920035-Mary EMERUWA -11011563859-PortalAccessFee:1350-:-RegFee:150650</t>
  </si>
  <si>
    <t>2/14/2023 10:10:22 AM</t>
  </si>
  <si>
    <t>PaymentRef=1110111033943</t>
  </si>
  <si>
    <t>980002******2679</t>
  </si>
  <si>
    <t>1130043492</t>
  </si>
  <si>
    <t>0517021001-221204068-Rasheed Muhammad Abubakar-1110111033943-PortalAccessFee:1000-AccreditationFee:5</t>
  </si>
  <si>
    <t>NAME:=Rasheed Muhammad Abubakar|Payment Ref:=1110111033943|Description:=0517021001-221204068-Rasheed Muhammad Abubakar-1110111033943-PortalAccessFee:1000-AccreditationFee:5</t>
  </si>
  <si>
    <t>2/14/2023 12:48:26 PM</t>
  </si>
  <si>
    <t>PaymentRef=1110104011263</t>
  </si>
  <si>
    <t>0517021001-221207008-Naziru Mamuda -1110104011263-PortalAccessFee:1000-AccreditationFee:5000-RegFee:</t>
  </si>
  <si>
    <t>NAME:=Naziru Mamuda |Payment Ref:=1110104011263|Description:=0517021001-221207008-Naziru Mamuda -1110104011263-PortalAccessFee:1000-AccreditationFee:5000-RegFee:</t>
  </si>
  <si>
    <t>2/14/2023 3:23:48 PM</t>
  </si>
  <si>
    <t>PaymentRef=11000011166</t>
  </si>
  <si>
    <t>0521104002-BMP1920060-Amina MUSA Ribah-11000011166-PortalAccessFee:1350-:-RegFee:150650</t>
  </si>
  <si>
    <t>NAME:=Amina MUSA Ribah|Payment Ref:=11000011166|Description:=0521104002-BMP1920060-Amina MUSA Ribah-11000011166-PortalAccessFee:1350-:-RegFee:150650</t>
  </si>
  <si>
    <t>2/14/2023 10:50:12 AM</t>
  </si>
  <si>
    <t>999999******9999</t>
  </si>
  <si>
    <t>{"Transaction Type":"AGB3","Account":"1050817483","Reference Number":"676368212344","Alternate Reference":"9910218","Merchant":"SHEHU SHAGARI COLLEGE OF EDUCATION ","Product":"FEES","Amount":"¿15,850.00","Fee":"¿0.00","Payment Ref                                                                     ":"53154873","PaymentReference":"53154873","StatusCode":"00","Status":"Approved","StatusDescription":"Approved","Approval Code":"924072","Date":"14 Feb, 2023 10:50AM"}</t>
  </si>
  <si>
    <t>2/14/2023 1:36:08 PM</t>
  </si>
  <si>
    <t>PaymentRef=2394161886</t>
  </si>
  <si>
    <t>980002******6627</t>
  </si>
  <si>
    <t>1130009669</t>
  </si>
  <si>
    <t>0517018001-103524-OBEMEATA PAULINA-2394161886-NotificationProcessingFee:3000.00</t>
  </si>
  <si>
    <t>NAME:=OBEMEATA PAULINA|Payment Ref:=2394161886|Description:=0517018001-103524-OBEMEATA PAULINA-2394161886-NotificationProcessingFee:3000.00</t>
  </si>
  <si>
    <t>2/14/2023 1:12:10 PM</t>
  </si>
  <si>
    <t>PaymentRef=7379043366</t>
  </si>
  <si>
    <t>0517018001-143262-IBRAHIM UMAR FARUK-7379043366--SalesOfForms:2700-PortalAccessFee:1000</t>
  </si>
  <si>
    <t>NAME:=IBRAHIM UMAR FARUK|Payment Ref:=7379043366|Description:=0517018001-143262-IBRAHIM UMAR FARUK-7379043366--SalesOfForms:2700-PortalAccessFee:1000</t>
  </si>
  <si>
    <t>2/14/2023 1:29:10 PM</t>
  </si>
  <si>
    <t>PaymentRef=1110154031952</t>
  </si>
  <si>
    <t>0517021001-18131158-Abdullahi ZARA'U -1110154031952-PortalAccessFee:1000-AccreditationFee:5000-RegFe</t>
  </si>
  <si>
    <t>NAME:=Abdullahi ZARA'U |Payment Ref:=1110154031952|Description:=0517021001-18131158-Abdullahi ZARA'U -1110154031952-PortalAccessFee:1000-AccreditationFee:5000-RegFe</t>
  </si>
  <si>
    <t>2/14/2023 1:27:13 PM</t>
  </si>
  <si>
    <t>PaymentRef=1110132261847</t>
  </si>
  <si>
    <t>0517021001-221103104-Abdulkarim Saidu Kwaire-1110132261847-PortalAccessFee:1000-AccreditationFee:500</t>
  </si>
  <si>
    <t>NAME:=Abdulkarim Saidu Kwaire|Payment Ref:=1110132261847|Description:=0517021001-221103104-Abdulkarim Saidu Kwaire-1110132261847-PortalAccessFee:1000-AccreditationFee:500</t>
  </si>
  <si>
    <t>2/14/2023 3:28:24 PM</t>
  </si>
  <si>
    <t>PaymentRef=1110112213046</t>
  </si>
  <si>
    <t>0517021001-20133041-Ibrahim Abdulkadir -1110112213046-PortalAccessFee:1000-AccreditationFee:5000-Reg</t>
  </si>
  <si>
    <t>NAME:=Ibrahim Abdulkadir |Payment Ref:=1110112213046|Description:=0517021001-20133041-Ibrahim Abdulkadir -1110112213046-PortalAccessFee:1000-AccreditationFee:5000-Reg</t>
  </si>
  <si>
    <t>2/14/2023 12:47:09 PM</t>
  </si>
  <si>
    <t>PaymentRef=1110135363948</t>
  </si>
  <si>
    <t>0517021001-18124105-Hassan Abubakar Yabo-1110135363948-PortalAccessFee:1000-AccreditationFee:5000-Re</t>
  </si>
  <si>
    <t>NAME:=Hassan Abubakar Yabo|Payment Ref:=1110135363948|Description:=0517021001-18124105-Hassan Abubakar Yabo-1110135363948-PortalAccessFee:1000-AccreditationFee:5000-Re</t>
  </si>
  <si>
    <t>2/14/2023 2:01:09 PM</t>
  </si>
  <si>
    <t>PaymentRef=1110115003263</t>
  </si>
  <si>
    <t>980002******6354</t>
  </si>
  <si>
    <t>1130004857</t>
  </si>
  <si>
    <t>0517021001-19136204-Saudatu Abubakar Bello-1110115003263-PortalAccessFee:1000-AccreditationFee:5000-</t>
  </si>
  <si>
    <t>NAME:=Saudatu Abubakar Bello|Payment Ref:=1110115003263|Description:=0517021001-19136204-Saudatu Abubakar Bello-1110115003263-PortalAccessFee:1000-AccreditationFee:5000-</t>
  </si>
  <si>
    <t>2/14/2023 9:59:52 AM</t>
  </si>
  <si>
    <t>PaymentRef=11043573662</t>
  </si>
  <si>
    <t>0521104002-BMP2301039-Nusaiba IBRAHIM -11043573662-PortalAccessFee:1000-:-RegFee:70650</t>
  </si>
  <si>
    <t>NAME:=Nusaiba IBRAHIM |Payment Ref:=11043573662|Description:=0521104002-BMP2301039-Nusaiba IBRAHIM -11043573662-PortalAccessFee:1000-:-RegFee:70650</t>
  </si>
  <si>
    <t>2/14/2023 3:12:27 PM</t>
  </si>
  <si>
    <t>PaymentRef=1110139102848</t>
  </si>
  <si>
    <t>0517021001-221306274-Mansur Bello Dogondaji-1110139102848-PortalAccessFee:1000-AccreditationFee:5000</t>
  </si>
  <si>
    <t>NAME:=Mansur Bello Dogondaji|Payment Ref:=1110139102848|Description:=0517021001-221306274-Mansur Bello Dogondaji-1110139102848-PortalAccessFee:1000-AccreditationFee:5000</t>
  </si>
  <si>
    <t>2/14/2023 11:00:04 AM</t>
  </si>
  <si>
    <t>PaymentRef=1110144003469</t>
  </si>
  <si>
    <t>0517021001-221105019-Ummu Abdulkadir -1110144003469-PortalAccessFee:1000-AccreditationFee:5000-RegFe</t>
  </si>
  <si>
    <t>NAME:=Ummu Abdulkadir |Payment Ref:=1110144003469|Description:=0517021001-221105019-Ummu Abdulkadir -1110144003469-PortalAccessFee:1000-AccreditationFee:5000-RegFe</t>
  </si>
  <si>
    <t>2/14/2023 9:37:14 AM</t>
  </si>
  <si>
    <t>PaymentRef=1110127502364</t>
  </si>
  <si>
    <t>980002******7931</t>
  </si>
  <si>
    <t>1130037741</t>
  </si>
  <si>
    <t>0517021001-221302152-Yahuza Abubakar -1110127502364-PortalAccessFee:1000-AccreditationFee:5000-RegFe</t>
  </si>
  <si>
    <t>NAME:=Yahuza Abubakar |Payment Ref:=1110127502364|Description:=0517021001-221302152-Yahuza Abubakar -1110127502364-PortalAccessFee:1000-AccreditationFee:5000-RegFe</t>
  </si>
  <si>
    <t>2/14/2023 12:16:36 PM</t>
  </si>
  <si>
    <t>PaymentRef=1110108401267</t>
  </si>
  <si>
    <t>0517021001-19236034-Bello Sanusi -1110108401267-PortalAccessFee:1000-AccreditationFee:5000-RegFee:51</t>
  </si>
  <si>
    <t>NAME:=Bello Sanusi |Payment Ref:=1110108401267|Description:=0517021001-19236034-Bello Sanusi -1110108401267-PortalAccessFee:1000-AccreditationFee:5000-RegFee:51</t>
  </si>
  <si>
    <t>2/14/2023 9:49:59 PM</t>
  </si>
  <si>
    <t>PaymentRef=1110130542263</t>
  </si>
  <si>
    <t>0517021001-18136190-Suleiman Farida Kamba-1110130542263-PortalAccessFee:1000-AccreditationFee:5000-R</t>
  </si>
  <si>
    <t>NAME:=Suleiman Farida Kamba|Payment Ref:=1110130542263|Description:=0517021001-18136190-Suleiman Farida Kamba-1110130542263-PortalAccessFee:1000-AccreditationFee:5000-R</t>
  </si>
  <si>
    <t>2/14/2023 7:10:22 AM</t>
  </si>
  <si>
    <t>{"Transaction Type":"AGB3","Account":"1050897030","Reference Number":"676355022636","Alternate Reference":"9896915","Merchant":"SOKOTO STATE UNIVERSITY, SOKOTO","Product":"FEES","Amount":"¿11,500.00","Fee":"¿0.00","Payment Ref                                                                     ":"1110127183947","PaymentReference":"1110127183947","ID":"18134032","Name":"Aliyu Maccido ","PhoneNumber":"08160834529","Email":"maccidoa7@gmail.com","StatusCode":"00","Status":"Approved","StatusDescription":"Approved","Approval Code":"977062","Date":"14 Feb, 2023 07:10AM"}</t>
  </si>
  <si>
    <t>2/14/2023 2:58:00 PM</t>
  </si>
  <si>
    <t>PaymentRef=1110130573655</t>
  </si>
  <si>
    <t>0517021001-221213005-Saifullahi Isah Muhammad-1110130573655-PortalAccessFee:1000-AccreditationFee:50</t>
  </si>
  <si>
    <t>NAME:=Saifullahi Isah Muhammad|Payment Ref:=1110130573655|Description:=0517021001-221213005-Saifullahi Isah Muhammad-1110130573655-PortalAccessFee:1000-AccreditationFee:50</t>
  </si>
  <si>
    <t>2/14/2023 3:01:39 PM</t>
  </si>
  <si>
    <t>PaymentRef=1110162962901</t>
  </si>
  <si>
    <t>0517021001-15119076-Asma'u USMAN Danmadami-1110162962901-RegFee:24550</t>
  </si>
  <si>
    <t>NAME:=Asma'u USMAN Danmadami|Payment Ref:=1110162962901|Description:=0517021001-15119076-Asma'u USMAN Danmadami-1110162962901-RegFee:24550</t>
  </si>
  <si>
    <t>2/14/2023 1:09:33 PM</t>
  </si>
  <si>
    <t>PaymentRef=11116583068</t>
  </si>
  <si>
    <t>0517021001-PGS2120201016-AMINA MUSA LAWAL-11116583068-PortalAccessFee:1000-RegFee:54280</t>
  </si>
  <si>
    <t>NAME:=AMINA MUSA LAWAL|Payment Ref:=11116583068|Description:=0517021001-PGS2120201016-AMINA MUSA LAWAL-11116583068-PortalAccessFee:1000-RegFee:54280</t>
  </si>
  <si>
    <t>2/14/2023 2:02:49 PM</t>
  </si>
  <si>
    <t>PaymentRef=11015521661</t>
  </si>
  <si>
    <t>0521104002-BMP1920050-Nusaiba SHEHU Muhammad-11015521661-PortalAccessFee:1000-:-RegFee:30650</t>
  </si>
  <si>
    <t>NAME:=Nusaiba SHEHU Muhammad|Payment Ref:=11015521661|Description:=0521104002-BMP1920050-Nusaiba SHEHU Muhammad-11015521661-PortalAccessFee:1000-:-RegFee:30650</t>
  </si>
  <si>
    <t>2/14/2023 2:01:43 PM</t>
  </si>
  <si>
    <t>PaymentRef=11011593458</t>
  </si>
  <si>
    <t>0521104002-BMP1920095-CECILIA AJIBO OLUCHUKWU-11011593458-PortalAccessFee:1350-:-RegFee:150650</t>
  </si>
  <si>
    <t>NAME:=CECILIA AJIBO OLUCHUKWU|Payment Ref:=11011593458|Description:=0521104002-BMP1920095-CECILIA AJIBO OLUCHUKWU-11011593458-PortalAccessFee:1350-:-RegFee:150650</t>
  </si>
  <si>
    <t>2/14/2023 2:54:42 PM</t>
  </si>
  <si>
    <t>PaymentRef=1110154501556</t>
  </si>
  <si>
    <t>0517021001-221311141-Muhammadu Aminu Alkali-1110154501556-PortalAccessFee:1000-AccreditationFee:5000</t>
  </si>
  <si>
    <t>NAME:=Muhammadu Aminu Alkali|Payment Ref:=1110154501556|Description:=0517021001-221311141-Muhammadu Aminu Alkali-1110154501556-PortalAccessFee:1000-AccreditationFee:5000</t>
  </si>
  <si>
    <t>2/14/2023 3:00:06 PM</t>
  </si>
  <si>
    <t>PaymentRef=1110101293862</t>
  </si>
  <si>
    <t>0517021001-15119076-Asma'u USMAN Danmadami-1110101293862-PortalAccessFee:1000-AccreditationFee:5000-</t>
  </si>
  <si>
    <t>NAME:=Asma'u USMAN Danmadami|Payment Ref:=1110101293862|Description:=0517021001-15119076-Asma'u USMAN Danmadami-1110101293862-PortalAccessFee:1000-AccreditationFee:5000-</t>
  </si>
  <si>
    <t>2/14/2023 1:04:21 PM</t>
  </si>
  <si>
    <t>PaymentRef=1904014452</t>
  </si>
  <si>
    <t>980002******2844</t>
  </si>
  <si>
    <t>1130034573</t>
  </si>
  <si>
    <t>0517018001-142006-MUBARAK USMAN-1904014452-AcceptanceFee:2500.00</t>
  </si>
  <si>
    <t>NAME:=MUBARAK USMAN|Payment Ref:=1904014452|Description:=0517018001-142006-MUBARAK USMAN-1904014452-AcceptanceFee:2500.00</t>
  </si>
  <si>
    <t>2/14/2023 9:41:35 PM</t>
  </si>
  <si>
    <t>SOKOTO ETAX  (SOBIR),Lagos,Victoria Island,NG</t>
  </si>
  <si>
    <t>SOKOTO STATE eTAX</t>
  </si>
  <si>
    <t>CustomerId=12072940823</t>
  </si>
  <si>
    <t>980002******3432</t>
  </si>
  <si>
    <t>1130031974</t>
  </si>
  <si>
    <t>NAME:=MALAMI ARZIKA ABBA|Payment Ref:=12072940823|Description:=Generic Bill</t>
  </si>
  <si>
    <t>SOKOTOETAX12072940823MALAMI ARZIKA ABBAGeneric Bill</t>
  </si>
  <si>
    <t>2/14/2023 11:19:31 AM</t>
  </si>
  <si>
    <t>PaymentRef=1110100191342</t>
  </si>
  <si>
    <t>0517021001-18132243-Bulus Jenchat Faith-1110100191342-PortalAccessFee:1000-AccreditationFee:5000-Reg</t>
  </si>
  <si>
    <t>NAME:=Bulus Jenchat Faith|Payment Ref:=1110100191342|Description:=0517021001-18132243-Bulus Jenchat Faith-1110100191342-PortalAccessFee:1000-AccreditationFee:5000-Reg</t>
  </si>
  <si>
    <t>2/14/2023 1:12:04 PM</t>
  </si>
  <si>
    <t>PaymentRef=1110112503160</t>
  </si>
  <si>
    <t>0517021001-221202041-Abdul'Aziz Ahmad -1110112503160-PortalAccessFee:1000-AccreditationFee:5000-RegF</t>
  </si>
  <si>
    <t>NAME:=Abdul'Aziz Ahmad |Payment Ref:=1110112503160|Description:=0517021001-221202041-Abdul'Aziz Ahmad -1110112503160-PortalAccessFee:1000-AccreditationFee:5000-RegF</t>
  </si>
  <si>
    <t>2/14/2023 9:03:51 PM</t>
  </si>
  <si>
    <t>PaymentRef=11116005529</t>
  </si>
  <si>
    <t>980002******6162</t>
  </si>
  <si>
    <t>1130043537</t>
  </si>
  <si>
    <t>0517021001-E08054033344-Abdullahi Sada Abdulkadir -11116005529-RegFee:8350</t>
  </si>
  <si>
    <t>NAME:=Abdullahi Sada Abdulkadir |Payment Ref:=11116005529|Description:=0517021001-E08054033344-Abdullahi Sada Abdulkadir -11116005529-RegFee:8350</t>
  </si>
  <si>
    <t>2/14/2023 12:58:25 PM</t>
  </si>
  <si>
    <t>PaymentRef=1110149785451</t>
  </si>
  <si>
    <t>0517021001-17218013-Samaila SANI Muhammad-1110149785451-RegFee:24550</t>
  </si>
  <si>
    <t>NAME:=Samaila SANI Muhammad|Payment Ref:=1110149785451|Description:=0517021001-17218013-Samaila SANI Muhammad-1110149785451-RegFee:24550</t>
  </si>
  <si>
    <t>2/14/2023 10:24:23 AM</t>
  </si>
  <si>
    <t>PaymentRef=11861357769</t>
  </si>
  <si>
    <t>0517019001-202210320787GFUSulaiman Muhammad Asma'U-11861357769-ScreeningFee:3350.00</t>
  </si>
  <si>
    <t>NAME:=|Payment Ref:=11861357769|Description:=</t>
  </si>
  <si>
    <t>2/14/2023 1:59:15 PM</t>
  </si>
  <si>
    <t>PaymentRef=11037552156</t>
  </si>
  <si>
    <t>0521104002-BMP1920001-Amina  SULEIMAN -11037552156-PortalAccessFee:1000-:-RegFee:30650</t>
  </si>
  <si>
    <t>NAME:=Amina  SULEIMAN |Payment Ref:=11037552156|Description:=0521104002-BMP1920001-Amina  SULEIMAN -11037552156-PortalAccessFee:1000-:-RegFee:30650</t>
  </si>
  <si>
    <t>2/14/2023 11:17:23 AM</t>
  </si>
  <si>
    <t>PaymentRef=1110123163661</t>
  </si>
  <si>
    <t>0517021001-18132142-Habiba Raji -1110123163661-PortalAccessFee:1000-AccreditationFee:5000-RegFee:997</t>
  </si>
  <si>
    <t>NAME:=Habiba Raji |Payment Ref:=1110123163661|Description:=0517021001-18132142-Habiba Raji -1110123163661-PortalAccessFee:1000-AccreditationFee:5000-RegFee:997</t>
  </si>
  <si>
    <t>2/14/2023 12:51:33 PM</t>
  </si>
  <si>
    <t>PaymentRef=1110146501669</t>
  </si>
  <si>
    <t>980002******5786</t>
  </si>
  <si>
    <t>1130043302</t>
  </si>
  <si>
    <t>0517021001-18116062-Bello Abdulkareem -1110146501669-PortalAccessFee:1000-AccreditationFee:5000-RegF</t>
  </si>
  <si>
    <t>NAME:=Bello Abdulkareem |Payment Ref:=1110146501669|Description:=0517021001-18116062-Bello Abdulkareem -1110146501669-PortalAccessFee:1000-AccreditationFee:5000-RegF</t>
  </si>
  <si>
    <t>2/14/2023 1:19:56 PM</t>
  </si>
  <si>
    <t>PaymentRef=1949728757</t>
  </si>
  <si>
    <t>904402******5382</t>
  </si>
  <si>
    <t>0072677448</t>
  </si>
  <si>
    <t>0517018001-111525-CHECHET DANIEL LAMI-1949728757-NotificationProcessingFee:3000.00</t>
  </si>
  <si>
    <t>NAME:=CHECHET DANIEL LAMI|Payment Ref:=1949728757|Description:=0517018001-111525-CHECHET DANIEL LAMI-1949728757-NotificationProcessingFee:3000.00</t>
  </si>
  <si>
    <t>2/14/2023 3:29:19 PM</t>
  </si>
  <si>
    <t>PaymentRef=1110100401359</t>
  </si>
  <si>
    <t>980002******8311</t>
  </si>
  <si>
    <t>1130030694</t>
  </si>
  <si>
    <t>0517021001-20136162-Sadiq Ahmad Rufai-1110100401359-PortalAccessFee:1000-AccreditationFee:5000-RegFe</t>
  </si>
  <si>
    <t>NAME:=Sadiq Ahmad Rufai|Payment Ref:=1110100401359|Description:=0517021001-20136162-Sadiq Ahmad Rufai-1110100401359-PortalAccessFee:1000-AccreditationFee:5000-RegFe</t>
  </si>
  <si>
    <t>2/14/2023 3:26:18 PM</t>
  </si>
  <si>
    <t>PaymentRef=1110104181945</t>
  </si>
  <si>
    <t>0517021001-18131132-Abbas Abdulbasir Ahmad-1110104181945-PortalAccessFee:1000-AccreditationFee:5000-</t>
  </si>
  <si>
    <t>NAME:=Abbas Abdulbasir Ahmad|Payment Ref:=1110104181945|Description:=0517021001-18131132-Abbas Abdulbasir Ahmad-1110104181945-PortalAccessFee:1000-AccreditationFee:5000-</t>
  </si>
  <si>
    <t>2/14/2023 1:07:29 PM</t>
  </si>
  <si>
    <t>PaymentRef=1256219566</t>
  </si>
  <si>
    <t>0517018001-107240-HARUNA JOHN-1256219566-NotificationProcessingFee:2000.00</t>
  </si>
  <si>
    <t>NAME:=HARUNA JOHN|Payment Ref:=1256219566|Description:=0517018001-107240-HARUNA JOHN-1256219566-NotificationProcessingFee:2000.00</t>
  </si>
  <si>
    <t>2/14/2023 3:13:55 PM</t>
  </si>
  <si>
    <t>PaymentRef=1110135022660</t>
  </si>
  <si>
    <t>0517021001-221301143-Aisha Muhammad -1110135022660-PortalAccessFee:1000-AccreditationFee:5000-RegFee</t>
  </si>
  <si>
    <t>NAME:=Aisha Muhammad |Payment Ref:=1110135022660|Description:=0517021001-221301143-Aisha Muhammad -1110135022660-PortalAccessFee:1000-AccreditationFee:5000-RegFee</t>
  </si>
  <si>
    <t>2/14/2023 2:04:12 PM</t>
  </si>
  <si>
    <t>PaymentRef=11014001245</t>
  </si>
  <si>
    <t>0521104002-BMP1920040-ASIYA IBRAHIM Shuni-11014001245-PortalAccessFee:1000-:-RegFee:30650</t>
  </si>
  <si>
    <t>NAME:=ASIYA IBRAHIM Shuni|Payment Ref:=11014001245|Description:=0521104002-BMP1920040-ASIYA IBRAHIM Shuni-11014001245-PortalAccessFee:1000-:-RegFee:30650</t>
  </si>
  <si>
    <t>2/14/2023 11:05:10 AM</t>
  </si>
  <si>
    <t>PaymentRef=1110126041242</t>
  </si>
  <si>
    <t>0517021001-20132041-Ishaka Lukuman Abubakar-1110126041242-PortalAccessFee:1000-AccreditationFee:5000</t>
  </si>
  <si>
    <t>NAME:=Ishaka Lukuman Abubakar|Payment Ref:=1110126041242|Description:=0517021001-20132041-Ishaka Lukuman Abubakar-1110126041242-PortalAccessFee:1000-AccreditationFee:5000</t>
  </si>
  <si>
    <t>2/14/2023 3:22:06 PM</t>
  </si>
  <si>
    <t>PaymentRef=11056061851</t>
  </si>
  <si>
    <t>0521104002-BMP1819006-Hajaru  UMAR -11056061851-PortalAccessFee:1000-:-RegFee:30650</t>
  </si>
  <si>
    <t>NAME:=Hajaru  UMAR |Payment Ref:=11056061851|Description:=0521104002-BMP1819006-Hajaru  UMAR -11056061851-PortalAccessFee:1000-:-RegFee:30650</t>
  </si>
  <si>
    <t>2/14/2023 12:56:11 PM</t>
  </si>
  <si>
    <t>PaymentRef=1110151542749</t>
  </si>
  <si>
    <t>0517021001-17218013-Samaila SANI Muhammad-1110151542749-PortalAccessFee:1000-AccreditationFee:5000-R</t>
  </si>
  <si>
    <t>NAME:=Samaila SANI Muhammad|Payment Ref:=1110151542749|Description:=0517021001-17218013-Samaila SANI Muhammad-1110151542749-PortalAccessFee:1000-AccreditationFee:5000-R</t>
  </si>
  <si>
    <t>2/14/2023 11:31:23 AM</t>
  </si>
  <si>
    <t>PaymentRef=1110127071351</t>
  </si>
  <si>
    <t>0517021001-221108183-Umar Sidi Kabir-1110127071351-PortalAccessFee:1000-AccreditationFee:5000-RegFee</t>
  </si>
  <si>
    <t>NAME:=Umar Sidi Kabir|Payment Ref:=1110127071351|Description:=0517021001-221108183-Umar Sidi Kabir-1110127071351-PortalAccessFee:1000-AccreditationFee:5000-RegFee</t>
  </si>
  <si>
    <t>2/14/2023 3:10:22 PM</t>
  </si>
  <si>
    <t>PaymentRef=1110121082864</t>
  </si>
  <si>
    <t>0517021001-221305032-Salim Shehu -1110121082864-PortalAccessFee:1000-AccreditationFee:5000-RegFee:10</t>
  </si>
  <si>
    <t>NAME:=Salim Shehu |Payment Ref:=1110121082864|Description:=0517021001-221305032-Salim Shehu -1110121082864-PortalAccessFee:1000-AccreditationFee:5000-RegFee:10</t>
  </si>
  <si>
    <t>2/14/2023 1:25:39 PM</t>
  </si>
  <si>
    <t>PaymentRef=1110129481448</t>
  </si>
  <si>
    <t>0517021001-20134171-Aminu Ibrahim Shehu-1110129481448-PortalAccessFee:1000-AccreditationFee:5000-Reg</t>
  </si>
  <si>
    <t>NAME:=Aminu Ibrahim Shehu|Payment Ref:=1110129481448|Description:=0517021001-20134171-Aminu Ibrahim Shehu-1110129481448-PortalAccessFee:1000-AccreditationFee:5000-Reg</t>
  </si>
  <si>
    <t>2/14/2023 1:37:49 PM</t>
  </si>
  <si>
    <t>PaymentRef=1110101333447</t>
  </si>
  <si>
    <t>0517021001-221204198-Muhammadu Tukur Abdullahi-1110101333447-PortalAccessFee:1000-AccreditationFee:5</t>
  </si>
  <si>
    <t>NAME:=Muhammadu Tukur Abdullahi|Payment Ref:=1110101333447|Description:=0517021001-221204198-Muhammadu Tukur Abdullahi-1110101333447-PortalAccessFee:1000-AccreditationFee:5</t>
  </si>
  <si>
    <t>2/14/2023 3:44:49 PM</t>
  </si>
  <si>
    <t>PaymentRef=1110118072254</t>
  </si>
  <si>
    <t>0517021001-17132071-Buhari Aliyu Mazuga-1110118072254-PortalAccessFee:1000-AccreditationFee:5000-Reg</t>
  </si>
  <si>
    <t>NAME:=Buhari Aliyu Mazuga|Payment Ref:=1110118072254|Description:=0517021001-17132071-Buhari Aliyu Mazuga-1110118072254-PortalAccessFee:1000-AccreditationFee:5000-Reg</t>
  </si>
  <si>
    <t>2/14/2023 1:18:21 PM</t>
  </si>
  <si>
    <t>PaymentRef=1110149172364</t>
  </si>
  <si>
    <t>0517021001-221305031-Muntazar Abubakar Abdullahi-1110149172364-PortalAccessFee:1000-AccreditationFee</t>
  </si>
  <si>
    <t>NAME:=Muntazar Abubakar Abdullahi|Payment Ref:=1110149172364|Description:=0517021001-221305031-Muntazar Abubakar Abdullahi-1110149172364-PortalAccessFee:1000-AccreditationFee</t>
  </si>
  <si>
    <t>2/14/2023 12:48:33 PM</t>
  </si>
  <si>
    <t>PaymentRef=1693178645</t>
  </si>
  <si>
    <t>0517018001-44069-STEPHEN ORISEWEZIE-1693178645-NotificationProcessingFee:2000.00</t>
  </si>
  <si>
    <t>NAME:=STEPHEN ORISEWEZIE|Payment Ref:=1693178645|Description:=0517018001-44069-STEPHEN ORISEWEZIE-1693178645-NotificationProcessingFee:2000.00</t>
  </si>
  <si>
    <t>2/14/2023 7:24:54 AM</t>
  </si>
  <si>
    <t>PaymentRef=1110110182640</t>
  </si>
  <si>
    <t>0517021001-221308147-Mustapha Muhammad Aliyu-1110110182640-PortalAccessFee:1000-AccreditationFee:500</t>
  </si>
  <si>
    <t>NAME:=Mustapha Muhammad Aliyu|Payment Ref:=1110110182640|Description:=0517021001-221308147-Mustapha Muhammad Aliyu-1110110182640-PortalAccessFee:1000-AccreditationFee:500</t>
  </si>
  <si>
    <t>2/14/2023 1:17:12 PM</t>
  </si>
  <si>
    <t>PaymentRef=1110124513556</t>
  </si>
  <si>
    <t>0517021001-17125093-Buhari Abdulrahman Dahiru-1110124513556-PortalAccessFee:1000-AccreditationFee:50</t>
  </si>
  <si>
    <t>NAME:=Buhari Abdulrahman Dahiru|Payment Ref:=1110124513556|Description:=0517021001-17125093-Buhari Abdulrahman Dahiru-1110124513556-PortalAccessFee:1000-AccreditationFee:50</t>
  </si>
  <si>
    <t>2/14/2023 1:07:27 PM</t>
  </si>
  <si>
    <t>PaymentRef=1110117053941</t>
  </si>
  <si>
    <t>0517021001-17131031-Zainab Bala Dikko-1110117053941-PortalAccessFee:1000-AccreditationFee:5000-RegFe</t>
  </si>
  <si>
    <t>NAME:=Zainab Bala Dikko|Payment Ref:=1110117053941|Description:=0517021001-17131031-Zainab Bala Dikko-1110117053941-PortalAccessFee:1000-AccreditationFee:5000-RegFe</t>
  </si>
  <si>
    <t>2/14/2023 12:44:45 PM</t>
  </si>
  <si>
    <t>PaymentRef=1110110272353</t>
  </si>
  <si>
    <t>0517021001-221102036-Fatima Sadeeq -1110110272353-PortalAccessFee:1000-AccreditationFee:5000-RegFee:</t>
  </si>
  <si>
    <t>NAME:=Fatima Sadeeq |Payment Ref:=1110110272353|Description:=0517021001-221102036-Fatima Sadeeq -1110110272353-PortalAccessFee:1000-AccreditationFee:5000-RegFee:</t>
  </si>
  <si>
    <t>2/14/2023 11:12:10 AM</t>
  </si>
  <si>
    <t>PaymentRef=1110104041246</t>
  </si>
  <si>
    <t>0517021001-18131041-Farouk Fauziya Waziri-1110104041246-PortalAccessFee:1000-AccreditationFee:5000-R</t>
  </si>
  <si>
    <t>NAME:=Farouk Fauziya Waziri|Payment Ref:=1110104041246|Description:=0517021001-18131041-Farouk Fauziya Waziri-1110104041246-PortalAccessFee:1000-AccreditationFee:5000-R</t>
  </si>
  <si>
    <t>2/14/2023 9:43:52 PM</t>
  </si>
  <si>
    <t>CustomerId=12088445821</t>
  </si>
  <si>
    <t>NAME:=ODIGBO NDUBUISI VICTOR|Payment Ref:=12088445821|Description:=Generic Bill</t>
  </si>
  <si>
    <t>SOKOTOETAX12088445821ODIGBO NDUBUISI VICTORGeneric Bill</t>
  </si>
  <si>
    <t>2/14/2023 11:03:26 AM</t>
  </si>
  <si>
    <t>PaymentRef=1110145231461</t>
  </si>
  <si>
    <t>0517021001-20118063-Shamsudeen Sani Ibrahim-1110145231461-PortalAccessFee:1000-AccreditationFee:5000</t>
  </si>
  <si>
    <t>NAME:=Shamsudeen Sani Ibrahim|Payment Ref:=1110145231461|Description:=0517021001-20118063-Shamsudeen Sani Ibrahim-1110145231461-PortalAccessFee:1000-AccreditationFee:5000</t>
  </si>
  <si>
    <t>2/14/2023 12:49:08 PM</t>
  </si>
  <si>
    <t>PaymentRef=1260183565</t>
  </si>
  <si>
    <t>980002******8446</t>
  </si>
  <si>
    <t>1130005195</t>
  </si>
  <si>
    <t>0517018001-143261-USMAN LALLARU -1260183565--SalesOfForms:2700-PortalAccessFee:1000</t>
  </si>
  <si>
    <t>NAME:=USMAN LALLARU |Payment Ref:=1260183565|Description:=0517018001-143261-USMAN LALLARU -1260183565--SalesOfForms:2700-PortalAccessFee:1000</t>
  </si>
  <si>
    <t>SCHEME SETTLEMENT</t>
  </si>
  <si>
    <t>3501LA00PA00010</t>
  </si>
  <si>
    <t>3UP00001</t>
  </si>
  <si>
    <t>VERVE</t>
  </si>
  <si>
    <t>VERV</t>
  </si>
  <si>
    <t>506124*********9485</t>
  </si>
  <si>
    <t>PAYARENA</t>
  </si>
  <si>
    <t>{"transactionRef":"UPSL11803886","message":"ApprovedbyFinancialInstitution","token":"5123458479744200534","tokenExpiryDate":"2602","panLast4Digits":"9485","transactionIdentifier":"OPA|API|MX64704|14-02-2023|982599962|872036","amount":"61350.00","responseCode":"00","cardType":"Verve"}</t>
  </si>
  <si>
    <t>SOKOTO STATE UNIVERSITY, SOKOTO - FEES^WEBID11803886</t>
  </si>
  <si>
    <t>SOKOTOSTATEUNIVERSITYSOKOTOFEESWEBID11803886:transactionRefUPSL11803886messageApprovedbyFinancialInstitutiontoken5123458479744200534tokenExpiryDate2602panLast4Digits9485transactionIdentifierOPAAPIMX6470414022023982599962872036amount61350.00responseCode00cardTypeVerve</t>
  </si>
  <si>
    <t>VERVE ON CIPA</t>
  </si>
  <si>
    <t>2/14/2023 11:17:02 PM</t>
  </si>
  <si>
    <t>PAYARENA,PAYARENA,VICTORIA ISLAND,NG</t>
  </si>
  <si>
    <t>HEAD1=11130095436</t>
  </si>
  <si>
    <t>GTBANK PLC</t>
  </si>
  <si>
    <t>MAST</t>
  </si>
  <si>
    <t>539983******7526</t>
  </si>
  <si>
    <t>352034944501005900</t>
  </si>
  <si>
    <t>GTHO</t>
  </si>
  <si>
    <t>0517021001-202211656807IA--11130095436-PortalAccessFee:1000-ApplicationFee:2000</t>
  </si>
  <si>
    <t>NAME:=Bashar Shehu Dogon|Payment Ref:=11130095436|Description:=0517021001-202211656807IA--11130095436-PortalAccessFee:1000-ApplicationFee:2000</t>
  </si>
  <si>
    <t>2/14/2023 10:19:24 AM</t>
  </si>
  <si>
    <t>HEAD1=1110133462341</t>
  </si>
  <si>
    <t>539983******6317</t>
  </si>
  <si>
    <t>351035487901005900</t>
  </si>
  <si>
    <t>0517021001-221109071-Abdulsalam Abubakar -1110133462341-PortalAccessFee:1000-AccreditationFee:5000-R</t>
  </si>
  <si>
    <t>NAME:=Abdulsalam Abubakar |Payment Ref:=1110133462341|Description:=0517021001-221109071-Abdulsalam Abubakar -1110133462341-PortalAccessFee:1000-AccreditationFee:5000-R</t>
  </si>
  <si>
    <t>2/14/2023 9:24:15 AM</t>
  </si>
  <si>
    <t>HEAD1=11115205828</t>
  </si>
  <si>
    <t>UNITED BANK FOR AFRICA PLC</t>
  </si>
  <si>
    <t>519911******4824</t>
  </si>
  <si>
    <t>2086031172</t>
  </si>
  <si>
    <t>UBHO</t>
  </si>
  <si>
    <t>0517021001-202210431977FF--11115205828-PortalAccessFee:1000-ApplicationFee:2000</t>
  </si>
  <si>
    <t>NAME:=Mansur Bello Dogondaji|Payment Ref:=11115205828|Description:=0517021001-202210431977FF--11115205828-PortalAccessFee:1000-ApplicationFee:2000</t>
  </si>
  <si>
    <t>2/14/2023 4:00:53 PM</t>
  </si>
  <si>
    <t>HEAD1=1110143822811</t>
  </si>
  <si>
    <t>519911******9661</t>
  </si>
  <si>
    <t>2097936013</t>
  </si>
  <si>
    <t>0517021001-18134060-Abubakar Idris Abubakar-1110143822811-RegFee:43880</t>
  </si>
  <si>
    <t>NAME:=Abubakar Idris Abubakar|Payment Ref:=1110143822811|Description:=0517021001-18134060-Abubakar Idris Abubakar-1110143822811-RegFee:43880</t>
  </si>
  <si>
    <t>2/14/2023 11:16:54 AM</t>
  </si>
  <si>
    <t>HEAD1=1110143103949</t>
  </si>
  <si>
    <t>0517021001-20124112-Auwal Bello -1110143103949-PortalAccessFee:1000-AccreditationFee:5000-RegFee:265</t>
  </si>
  <si>
    <t>NAME:=Auwal Bello |Payment Ref:=1110143103949|Description:=0517021001-20124112-Auwal Bello -1110143103949-PortalAccessFee:1000-AccreditationFee:5000-RegFee:265</t>
  </si>
  <si>
    <t>2/14/2023 8:25:55 PM</t>
  </si>
  <si>
    <t>PAYARENA,VICTORIA ISLAND,VICTORIA ISLAND,NG</t>
  </si>
  <si>
    <t>HEAD1=1110108582944</t>
  </si>
  <si>
    <t>536613******2675</t>
  </si>
  <si>
    <t>0047782344</t>
  </si>
  <si>
    <t>ACHO</t>
  </si>
  <si>
    <t>0517021001-19118157-Usman Muhammad -1110108582944-PortalAccessFee:1000-AccreditationFee:5000-RegFee:</t>
  </si>
  <si>
    <t>NAME:=Usman Muhammad |Payment Ref:=1110108582944|Description:=0517021001-19118157-Usman Muhammad -1110108582944-PortalAccessFee:1000-AccreditationFee:5000-RegFee:</t>
  </si>
  <si>
    <t>2/14/2023 3:12:07 PM</t>
  </si>
  <si>
    <t>HEAD1=1110115101751</t>
  </si>
  <si>
    <t>539983******3747</t>
  </si>
  <si>
    <t>351035364201005900</t>
  </si>
  <si>
    <t>0517021001-222210003-Abubakar Shehu Zahara'U-1110115101751-PortalAccessFee:1000-AccreditationFee:500</t>
  </si>
  <si>
    <t>NAME:=Abubakar Shehu Zahara'U|Payment Ref:=1110115101751|Description:=0517021001-222210003-Abubakar Shehu Zahara'U-1110115101751-PortalAccessFee:1000-AccreditationFee:500</t>
  </si>
  <si>
    <t>{"transactionRef":"UPSL11804011","message":"ApprovedbyFinancialInstitution","token":"5123458479744200534","tokenExpiryDate":"2602","panLast4Digits":"9485","transactionIdentifier":"OPA|API|MX64704|14-02-2023|982604031|727304","amount":"16500.00","responseCode":"00","cardType":"Verve"}</t>
  </si>
  <si>
    <t>SOKOTO STATE UNIVERSITY, SOKOTO - FEES^WEBID11804011</t>
  </si>
  <si>
    <t>SOKOTOSTATEUNIVERSITYSOKOTOFEESWEBID11804011:transactionRefUPSL11804011messageApprovedbyFinancialInstitutiontoken5123458479744200534tokenExpiryDate2602panLast4Digits9485transactionIdentifierOPAAPIMX6470414022023982604031727304amount16500.00responseCode00cardTypeVerve</t>
  </si>
  <si>
    <t>2/14/2023 7:51:10 PM</t>
  </si>
  <si>
    <t>HEAD1=1110132553965</t>
  </si>
  <si>
    <t>539983******4197</t>
  </si>
  <si>
    <t>352035841501005900</t>
  </si>
  <si>
    <t>0517021001-19125028-Abubakar Faisal -1110132553965-PortalAccessFee:1000-AccreditationFee:5000-RegFee</t>
  </si>
  <si>
    <t>NAME:=Abubakar Faisal |Payment Ref:=1110132553965|Description:=0517021001-19125028-Abubakar Faisal -1110132553965-PortalAccessFee:1000-AccreditationFee:5000-RegFee</t>
  </si>
  <si>
    <t>{"transactionRef":"UPSL11803855","message":"ApprovedbyFinancialInstitution","token":"5123458479744200534","tokenExpiryDate":"2602","panLast4Digits":"9485","transactionIdentifier":"OPA|API|MX64704|14-02-2023|982598555|286695","amount":"9000.00","responseCode":"00","cardType":"Verve"}</t>
  </si>
  <si>
    <t>SOKOTO STATE UNIVERSITY, SOKOTO - FEES^WEBID11803855</t>
  </si>
  <si>
    <t>SOKOTOSTATEUNIVERSITYSOKOTOFEESWEBID11803855:transactionRefUPSL11803855messageApprovedbyFinancialInstitutiontoken5123458479744200534tokenExpiryDate2602panLast4Digits9485transactionIdentifierOPAAPIMX6470414022023982598555286695amount9000.00responseCode00cardTypeVerve</t>
  </si>
  <si>
    <t>2/14/2023 11:09:36 AM</t>
  </si>
  <si>
    <t>HEAD1=1110130311656</t>
  </si>
  <si>
    <t>0517021001-18132010-Nasir Asma'U Abdullahi-1110130311656-PortalAccessFee:1000-AccreditationFee:5000-</t>
  </si>
  <si>
    <t>NAME:=Nasir Asma'U Abdullahi|Payment Ref:=1110130311656|Description:=0517021001-18132010-Nasir Asma'U Abdullahi-1110130311656-PortalAccessFee:1000-AccreditationFee:5000-</t>
  </si>
  <si>
    <t>2/14/2023 3:08:02 PM</t>
  </si>
  <si>
    <t>91331E</t>
  </si>
  <si>
    <t>HEAD1=1110114041357</t>
  </si>
  <si>
    <t>ZENITH INTERNATIONAL BANK PLC</t>
  </si>
  <si>
    <t>539941******9945</t>
  </si>
  <si>
    <t>2189212674</t>
  </si>
  <si>
    <t>ZENI</t>
  </si>
  <si>
    <t>0517021001-17131043-Samaila Muhammed Yabo-1110114041357-PortalAccessFee:1000-AccreditationFee:5000-R</t>
  </si>
  <si>
    <t>NAME:=Samaila Muhammed Yabo|Payment Ref:=1110114041357|Description:=0517021001-17131043-Samaila Muhammed Yabo-1110114041357-PortalAccessFee:1000-AccreditationFee:5000-R</t>
  </si>
  <si>
    <t>{"transactionRef":"UPSL11803750","message":"ApprovedbyFinancialInstitution","token":"5123458479744200534","tokenExpiryDate":"2602","panLast4Digits":"9485","transactionIdentifier":"OPA|API|MX64704|14-02-2023|982594374|183007","amount":"11500.00","responseCode":"00","cardType":"Verve"}</t>
  </si>
  <si>
    <t>SOKOTO STATE UNIVERSITY, SOKOTO - FEES^WEBID11803750</t>
  </si>
  <si>
    <t>SOKOTOSTATEUNIVERSITYSOKOTOFEESWEBID11803750:transactionRefUPSL11803750messageApprovedbyFinancialInstitutiontoken5123458479744200534tokenExpiryDate2602panLast4Digits9485transactionIdentifierOPAAPIMX6470414022023982594374183007amount11500.00responseCode00cardTypeVerve</t>
  </si>
  <si>
    <t>2/14/2023 11:52:06 AM</t>
  </si>
  <si>
    <t>HEAD1=1110124422749</t>
  </si>
  <si>
    <t>0517021001-18219002-Zainab ABDULKADIR -1110124422749-PortalAccessFee:1000-AccreditationFee:5000-RegF</t>
  </si>
  <si>
    <t>NAME:=Zainab ABDULKADIR |Payment Ref:=1110124422749|Description:=0517021001-18219002-Zainab ABDULKADIR -1110124422749-PortalAccessFee:1000-AccreditationFee:5000-RegF</t>
  </si>
  <si>
    <t>2/14/2023 3:18:03 PM</t>
  </si>
  <si>
    <t>PAYMENTREFERENCE=5342659419</t>
  </si>
  <si>
    <t>519911******2499</t>
  </si>
  <si>
    <t>2142784619</t>
  </si>
  <si>
    <t>0517018001-143268-NNAJI SOLOMON EZE -5342659419--SalesOfForms:2700-PortalAccessFee:1000</t>
  </si>
  <si>
    <t>NAME:=NNAJI SOLOMON EZE |Payment Ref:=5342659419|Description:=0517018001-143268-NNAJI SOLOMON EZE -5342659419--SalesOfForms:2700-PortalAccessFee:1000</t>
  </si>
  <si>
    <t>{"transactionRef":"UPSL11804485","message":"ApprovedbyFinancialInstitution","token":"5123458479744200534","tokenExpiryDate":"2602","panLast4Digits":"9485","transactionIdentifier":"OPA|API|MX64704|14-02-2023|982622671|350897","amount":"16500.00","responseCode":"00","cardType":"Verve"}</t>
  </si>
  <si>
    <t>SOKOTO STATE UNIVERSITY, SOKOTO - FEES^WEBID11804485</t>
  </si>
  <si>
    <t>SOKOTOSTATEUNIVERSITYSOKOTOFEESWEBID11804485:transactionRefUPSL11804485messageApprovedbyFinancialInstitutiontoken5123458479744200534tokenExpiryDate2602panLast4Digits9485transactionIdentifierOPAAPIMX6470414022023982622671350897amount16500.00responseCode00cardTypeVerve</t>
  </si>
  <si>
    <t>{"transactionRef":"UPSL11804299","message":"ApprovedbyFinancialInstitution","token":"5123458479744200534","tokenExpiryDate":"2602","panLast4Digits":"9485","transactionIdentifier":"OPA|API|MX64704|14-02-2023|982617846|963455","amount":"16500.00","responseCode":"00","cardType":"Verve"}</t>
  </si>
  <si>
    <t>SOKOTO STATE UNIVERSITY, SOKOTO - FEES^WEBID11804299</t>
  </si>
  <si>
    <t>SOKOTOSTATEUNIVERSITYSOKOTOFEESWEBID11804299:transactionRefUPSL11804299messageApprovedbyFinancialInstitutiontoken5123458479744200534tokenExpiryDate2602panLast4Digits9485transactionIdentifierOPAAPIMX6470414022023982617846963455amount16500.00responseCode00cardTypeVerve</t>
  </si>
  <si>
    <t>2/14/2023 8:58:13 PM</t>
  </si>
  <si>
    <t>HEAD1=1110134321764</t>
  </si>
  <si>
    <t>0517021001-18124138-Aisha MUHAMMAD Mainasara-1110134321764-PortalAccessFee:1000-AccreditationFee:500</t>
  </si>
  <si>
    <t>NAME:=Aisha MUHAMMAD Mainasara|Payment Ref:=1110134321764|Description:=0517021001-18124138-Aisha MUHAMMAD Mainasara-1110134321764-PortalAccessFee:1000-AccreditationFee:500</t>
  </si>
  <si>
    <t>AMT DUE SOKOTO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</si>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</sst>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2" fillId="2" borderId="0" xfId="1" applyFont="1" applyFill="1"/>
    <xf numFmtId="43" fontId="0" fillId="3" borderId="0" xfId="1" applyFont="1" applyFill="1"/>
    <xf numFmtId="43" fontId="0" fillId="0" borderId="0" xfId="1" applyFont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2.421046643518" createdVersion="8" refreshedVersion="8" minRefreshableVersion="3" recordCount="94" xr:uid="{BA21F40F-A82F-4079-B0C8-31EA2887BDC1}">
  <cacheSource type="worksheet">
    <worksheetSource ref="A1:EV95" sheet="RETAILER"/>
  </cacheSource>
  <cacheFields count="152">
    <cacheField name="TRANSACTION ID" numFmtId="0">
      <sharedItems containsSemiMixedTypes="0" containsString="0" containsNumber="1" containsInteger="1" minValue="11803750" maxValue="676379271611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065" maxValue="35075"/>
    </cacheField>
    <cacheField name="CLEARING DATE" numFmtId="0">
      <sharedItems/>
    </cacheField>
    <cacheField name="APPROVAL CODE" numFmtId="0">
      <sharedItems containsMixedTypes="1" containsNumber="1" containsInteger="1" minValue="34115" maxValue="998302"/>
    </cacheField>
    <cacheField name="DOCNO" numFmtId="0">
      <sharedItems containsSemiMixedTypes="0" containsString="0" containsNumber="1" containsInteger="1" minValue="2625793605" maxValue="57676368212344"/>
    </cacheField>
    <cacheField name="UP BATCHID" numFmtId="0">
      <sharedItems containsSemiMixedTypes="0" containsString="0" containsNumber="1" containsInteger="1" minValue="1524379" maxValue="9697562"/>
    </cacheField>
    <cacheField name="SEQUENCE NUMBER" numFmtId="0">
      <sharedItems containsMixedTypes="1" containsNumber="1" containsInteger="1" minValue="1001001" maxValue="2692440"/>
    </cacheField>
    <cacheField name="INVOICENUM" numFmtId="0">
      <sharedItems containsMixedTypes="1" containsNumber="1" containsInteger="1" minValue="11803750" maxValue="25564238"/>
    </cacheField>
    <cacheField name="TRANNUMBER" numFmtId="0">
      <sharedItems containsSemiMixedTypes="0" containsString="0" containsNumber="1" containsInteger="1" minValue="11803750" maxValue="676379271611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2188" maxValue="995203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65035718" maxValue="676379271611"/>
    </cacheField>
    <cacheField name="ISS_STAN" numFmtId="0">
      <sharedItems containsMixedTypes="1" containsNumber="1" containsInteger="1" minValue="9865035718" maxValue="9874826962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32286462"/>
    </cacheField>
    <cacheField name="ISSFIID" numFmtId="0">
      <sharedItems/>
    </cacheField>
    <cacheField name="TRANAMOUNT" numFmtId="0">
      <sharedItems containsSemiMixedTypes="0" containsString="0" containsNumber="1" minValue="2457.5" maxValue="152000"/>
    </cacheField>
    <cacheField name="ORIGINALAMOUNT" numFmtId="0">
      <sharedItems containsSemiMixedTypes="0" containsString="0" containsNumber="1" containsInteger="1" minValue="2350" maxValue="152000"/>
    </cacheField>
    <cacheField name="AMOUNT DUE LESS PORTAL ACCESS FEE &amp; ACREDITATION" numFmtId="0">
      <sharedItems containsSemiMixedTypes="0" containsString="0" containsNumber="1" containsInteger="1" minValue="2350" maxValue="15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50650"/>
    </cacheField>
    <cacheField name="AMT DUE SOKOTO" numFmtId="0">
      <sharedItems containsSemiMixedTypes="0" containsString="0" containsNumber="1" minValue="352.00000000000006" maxValue="26514.400000000001"/>
    </cacheField>
    <cacheField name="AMT DUE SCHOOLS" numFmtId="0">
      <sharedItems containsSemiMixedTypes="0" containsString="0" containsNumber="1" containsInteger="1" minValue="1600" maxValue="120520"/>
    </cacheField>
    <cacheField name="AMT DUE IDS" numFmtId="0">
      <sharedItems containsSemiMixedTypes="0" containsString="0" containsNumber="1" minValue="48" maxValue="3615.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5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5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5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52000"/>
    </cacheField>
    <cacheField name="UP SS-AMT DEBITED ACQUIRER" numFmtId="0">
      <sharedItems containsSemiMixedTypes="0" containsString="0" containsNumber="1" containsInteger="1" minValue="0" maxValue="613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n v="9869400034"/>
    <s v="AIR TIME TOPUP"/>
    <s v="2/14/2023 1:36:08 PM"/>
    <s v="UP SETTLEMENT"/>
    <s v="2/15/2023 12:00:00 AM"/>
    <s v="2/14/2023 12:00:00 AM"/>
    <n v="35068"/>
    <s v="2/14/2023 12:00:00 AM"/>
    <n v="581215"/>
    <n v="2626553298"/>
    <n v="4379097"/>
    <n v="2692440"/>
    <s v=""/>
    <n v="986940003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394161886"/>
    <n v="566"/>
    <n v="935554"/>
    <s v="HOPE PSBank"/>
    <n v="566"/>
    <n v="9869400034"/>
    <n v="9869400034"/>
    <s v="PAYA"/>
    <s v="980002******6627"/>
    <s v="1130009669"/>
    <s v=""/>
    <s v="HPSB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3524-OBEMEATA PAULINA-2394161886-NotificationProcessingFee:3000.00"/>
    <s v="0517018001-103524-OBEMEATA PAULINA-2394161886-NotificationProcessingFee:3000.00"/>
    <s v="PaymentRef=2394161886"/>
    <s v="NAME:=OBEMEATA PAULINA|Payment Ref:=2394161886|Description:=0517018001-103524-OBEMEATA PAULINA-2394161886-NotificationProcessingFee:3000.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869682609"/>
    <s v="BILLS PAYMENT"/>
    <s v="2/14/2023 2:01:09 PM"/>
    <s v="UP SETTLEMENT"/>
    <s v="2/15/2023 12:00:00 AM"/>
    <s v="2/14/2023 12:00:00 AM"/>
    <n v="35068"/>
    <s v="2/14/2023 12:00:00 AM"/>
    <n v="497939"/>
    <n v="2626590637"/>
    <n v="4379097"/>
    <n v="2692440"/>
    <s v=""/>
    <n v="98696826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5003263"/>
    <n v="566"/>
    <n v="144203"/>
    <s v="HOPE PSBank"/>
    <n v="566"/>
    <n v="9869682609"/>
    <n v="9869682609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4-Saudatu Abubakar Bello-1110115003263-PortalAccessFee:1000-AccreditationFee:5000-"/>
    <s v="0517021001-19136204-Saudatu Abubakar Bello-1110115003263-PortalAccessFee:1000-AccreditationFee:5000-"/>
    <s v="PaymentRef=1110115003263"/>
    <s v="NAME:=Saudatu Abubakar Bello|Payment Ref:=1110115003263|Description:=0517021001-19136204-Saudatu Abubakar Bello-1110115003263-PortalAccessFee:1000-AccreditationFee:5000-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70655297"/>
    <s v="BILLS PAYMENT"/>
    <s v="2/14/2023 3:29:19 PM"/>
    <s v="UP SETTLEMENT"/>
    <s v="2/15/2023 12:00:00 AM"/>
    <s v="2/14/2023 12:00:00 AM"/>
    <n v="35069"/>
    <s v="2/14/2023 12:00:00 AM"/>
    <n v="490404"/>
    <n v="2626718077"/>
    <n v="3416339"/>
    <n v="2692440"/>
    <s v=""/>
    <n v="98706552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0401359"/>
    <n v="566"/>
    <n v="887136"/>
    <s v="HOPE PSBank"/>
    <n v="566"/>
    <n v="9870655297"/>
    <n v="9870655297"/>
    <s v="PAYA"/>
    <s v="980002******8311"/>
    <s v="1130030694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62-Sadiq Ahmad Rufai-1110100401359-PortalAccessFee:1000-AccreditationFee:5000-RegFe"/>
    <s v="0517021001-20136162-Sadiq Ahmad Rufai-1110100401359-PortalAccessFee:1000-AccreditationFee:5000-RegFe"/>
    <s v="PaymentRef=1110100401359"/>
    <s v="NAME:=Sadiq Ahmad Rufai|Payment Ref:=1110100401359|Description:=0517021001-20136162-Sadiq Ahmad Rufai-1110100401359-PortalAccessFee:1000-AccreditationFee:5000-RegF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11803855"/>
    <s v="BILLS PAYMENT"/>
    <s v="2/14/2023 12:00:00 AM"/>
    <s v="SCHEME SETTLEMENT"/>
    <s v="2/15/2023 12:00:00 AM"/>
    <s v="2/14/2023 12:00:00 AM"/>
    <s v=""/>
    <s v="2/14/2023 12:00:00 AM"/>
    <s v=""/>
    <n v="3311803855"/>
    <n v="1524379"/>
    <s v=""/>
    <n v="11803855"/>
    <n v="11803855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90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03855&quot;,&quot;message&quot;:&quot;ApprovedbyFinancialInstitution&quot;,&quot;token&quot;:&quot;5123458479744200534&quot;,&quot;tokenExpiryDate&quot;:&quot;2602&quot;,&quot;panLast4Digits&quot;:&quot;9485&quot;,&quot;transactionIdentifier&quot;:&quot;OPA|API|MX64704|14-02-2023|982598555|286695&quot;,&quot;amount&quot;:&quot;9000.00&quot;,&quot;responseCode&quot;:&quot;00&quot;,&quot;cardType&quot;:&quot;Verve&quot;}"/>
    <s v="SOKOTO STATE UNIVERSITY, SOKOTO - FEES^WEBID11803855"/>
    <s v=""/>
    <s v="SOKOTOSTATEUNIVERSITYSOKOTOFEESWEBID11803855:transactionRefUPSL11803855messageApprovedbyFinancialInstitutiontoken5123458479744200534tokenExpiryDate2602panLast4Digits9485transactionIdentifierOPAAPIMX6470414022023982598555286695amount9000.00responseCode00cardTypeVerve"/>
    <s v="GENERAL"/>
    <s v=""/>
    <s v=""/>
    <s v=""/>
    <s v=""/>
    <s v=""/>
    <s v=""/>
    <s v=""/>
    <s v=""/>
    <s v="VERVE ON CIPA"/>
    <n v="0"/>
    <n v="9000"/>
    <n v="0"/>
    <s v=""/>
    <s v="N"/>
    <s v=""/>
    <n v="0"/>
  </r>
  <r>
    <n v="676355022636"/>
    <s v="BILLS PAYMENT"/>
    <s v="2/14/2023 7:10:22 AM"/>
    <s v="UP SETTLEMENT"/>
    <s v="2/15/2023 12:00:00 AM"/>
    <s v="2/14/2023 12:00:00 AM"/>
    <s v=""/>
    <s v="2/14/2023 12:00:00 AM"/>
    <n v="977062"/>
    <n v="57676355022636"/>
    <n v="6381367"/>
    <s v=""/>
    <s v=""/>
    <n v="676355022636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355022636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355022636&quot;,&quot;Alternate Reference&quot;:&quot;9896915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27183947&quot;,&quot;PaymentReference&quot;:&quot;1110127183947&quot;,&quot;ID&quot;:&quot;18134032&quot;,&quot;Name&quot;:&quot;Aliyu Maccido &quot;,&quot;PhoneNumber&quot;:&quot;08160834529&quot;,&quot;Email&quot;:&quot;maccidoa7@gmail.com&quot;,&quot;StatusCode&quot;:&quot;00&quot;,&quot;Status&quot;:&quot;Approved&quot;,&quot;StatusDescription&quot;:&quot;Approved&quot;,&quot;Approval Code&quot;:&quot;977062&quot;,&quot;Date&quot;:&quot;14 Feb, 2023 07:10A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11803750"/>
    <s v="BILLS PAYMENT"/>
    <s v="2/14/2023 12:00:00 AM"/>
    <s v="SCHEME SETTLEMENT"/>
    <s v="2/15/2023 12:00:00 AM"/>
    <s v="2/14/2023 12:00:00 AM"/>
    <s v=""/>
    <s v="2/14/2023 12:00:00 AM"/>
    <s v=""/>
    <n v="3311803750"/>
    <n v="1524379"/>
    <s v=""/>
    <n v="11803750"/>
    <n v="11803750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15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03750&quot;,&quot;message&quot;:&quot;ApprovedbyFinancialInstitution&quot;,&quot;token&quot;:&quot;5123458479744200534&quot;,&quot;tokenExpiryDate&quot;:&quot;2602&quot;,&quot;panLast4Digits&quot;:&quot;9485&quot;,&quot;transactionIdentifier&quot;:&quot;OPA|API|MX64704|14-02-2023|982594374|183007&quot;,&quot;amount&quot;:&quot;11500.00&quot;,&quot;responseCode&quot;:&quot;00&quot;,&quot;cardType&quot;:&quot;Verve&quot;}"/>
    <s v="SOKOTO STATE UNIVERSITY, SOKOTO - FEES^WEBID11803750"/>
    <s v=""/>
    <s v="SOKOTOSTATEUNIVERSITYSOKOTOFEESWEBID11803750:transactionRefUPSL11803750messageApprovedbyFinancialInstitutiontoken5123458479744200534tokenExpiryDate2602panLast4Digits9485transactionIdentifierOPAAPIMX6470414022023982594374183007amount11500.00responseCode00cardTypeVerve"/>
    <s v="GENERAL"/>
    <s v=""/>
    <s v=""/>
    <s v=""/>
    <s v=""/>
    <s v=""/>
    <s v=""/>
    <s v=""/>
    <s v=""/>
    <s v="VERVE ON CIPA"/>
    <n v="0"/>
    <n v="11500"/>
    <n v="0"/>
    <s v=""/>
    <s v="N"/>
    <s v=""/>
    <n v="0"/>
  </r>
  <r>
    <n v="676368212344"/>
    <s v="BILLS PAYMENT"/>
    <s v="2/14/2023 10:50:12 AM"/>
    <s v="UP SETTLEMENT"/>
    <s v="2/15/2023 12:00:00 AM"/>
    <s v="2/14/2023 12:00:00 AM"/>
    <s v=""/>
    <s v="2/14/2023 12:00:00 AM"/>
    <n v="924072"/>
    <n v="57676368212344"/>
    <n v="3473575"/>
    <s v=""/>
    <s v=""/>
    <n v="67636821234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6368212344"/>
    <s v=""/>
    <s v="PAYA"/>
    <s v="999999******9999"/>
    <s v=""/>
    <s v=""/>
    <s v="HPSB"/>
    <n v="15850"/>
    <n v="15850"/>
    <n v="15850"/>
    <n v="350"/>
    <n v="15500"/>
    <n v="2728.0000000000005"/>
    <n v="12400"/>
    <n v="372"/>
    <n v="250"/>
    <n v="81.25"/>
    <m/>
    <m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5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6368212344&quot;,&quot;Alternate Reference&quot;:&quot;9910218&quot;,&quot;Merchant&quot;:&quot;SHEHU SHAGARI COLLEGE OF EDUCATION &quot;,&quot;Product&quot;:&quot;FEES&quot;,&quot;Amount&quot;:&quot;¿15,850.00&quot;,&quot;Fee&quot;:&quot;¿0.00&quot;,&quot;Payment Ref                                                                     &quot;:&quot;53154873&quot;,&quot;PaymentReference&quot;:&quot;53154873&quot;,&quot;StatusCode&quot;:&quot;00&quot;,&quot;Status&quot;:&quot;Approved&quot;,&quot;StatusDescription&quot;:&quot;Approved&quot;,&quot;Approval Code&quot;:&quot;924072&quot;,&quot;Date&quot;:&quot;14 Feb, 2023 10:50AM&quot;}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11804011"/>
    <s v="BILLS PAYMENT"/>
    <s v="2/14/2023 12:00:00 AM"/>
    <s v="SCHEME SETTLEMENT"/>
    <s v="2/15/2023 12:00:00 AM"/>
    <s v="2/14/2023 12:00:00 AM"/>
    <s v=""/>
    <s v="2/14/2023 12:00:00 AM"/>
    <s v=""/>
    <n v="3311804011"/>
    <n v="1524379"/>
    <s v=""/>
    <n v="11804011"/>
    <n v="11804011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65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04011&quot;,&quot;message&quot;:&quot;ApprovedbyFinancialInstitution&quot;,&quot;token&quot;:&quot;5123458479744200534&quot;,&quot;tokenExpiryDate&quot;:&quot;2602&quot;,&quot;panLast4Digits&quot;:&quot;9485&quot;,&quot;transactionIdentifier&quot;:&quot;OPA|API|MX64704|14-02-2023|982604031|727304&quot;,&quot;amount&quot;:&quot;16500.00&quot;,&quot;responseCode&quot;:&quot;00&quot;,&quot;cardType&quot;:&quot;Verve&quot;}"/>
    <s v="SOKOTO STATE UNIVERSITY, SOKOTO - FEES^WEBID11804011"/>
    <s v=""/>
    <s v="SOKOTOSTATEUNIVERSITYSOKOTOFEESWEBID11804011:transactionRefUPSL11804011messageApprovedbyFinancialInstitutiontoken5123458479744200534tokenExpiryDate2602panLast4Digits9485transactionIdentifierOPAAPIMX6470414022023982604031727304amount16500.00responseCode00cardTypeVerve"/>
    <s v="GENERAL"/>
    <s v=""/>
    <s v=""/>
    <s v=""/>
    <s v=""/>
    <s v=""/>
    <s v=""/>
    <s v=""/>
    <s v=""/>
    <s v="VERVE ON CIPA"/>
    <n v="0"/>
    <n v="16500"/>
    <n v="0"/>
    <s v=""/>
    <s v="N"/>
    <s v=""/>
    <n v="0"/>
  </r>
  <r>
    <n v="11804485"/>
    <s v="BILLS PAYMENT"/>
    <s v="2/14/2023 12:00:00 AM"/>
    <s v="SCHEME SETTLEMENT"/>
    <s v="2/15/2023 12:00:00 AM"/>
    <s v="2/14/2023 12:00:00 AM"/>
    <s v=""/>
    <s v="2/14/2023 12:00:00 AM"/>
    <s v=""/>
    <n v="3311804485"/>
    <n v="1524379"/>
    <s v=""/>
    <n v="11804485"/>
    <n v="11804485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65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04485&quot;,&quot;message&quot;:&quot;ApprovedbyFinancialInstitution&quot;,&quot;token&quot;:&quot;5123458479744200534&quot;,&quot;tokenExpiryDate&quot;:&quot;2602&quot;,&quot;panLast4Digits&quot;:&quot;9485&quot;,&quot;transactionIdentifier&quot;:&quot;OPA|API|MX64704|14-02-2023|982622671|350897&quot;,&quot;amount&quot;:&quot;16500.00&quot;,&quot;responseCode&quot;:&quot;00&quot;,&quot;cardType&quot;:&quot;Verve&quot;}"/>
    <s v="SOKOTO STATE UNIVERSITY, SOKOTO - FEES^WEBID11804485"/>
    <s v=""/>
    <s v="SOKOTOSTATEUNIVERSITYSOKOTOFEESWEBID11804485:transactionRefUPSL11804485messageApprovedbyFinancialInstitutiontoken5123458479744200534tokenExpiryDate2602panLast4Digits9485transactionIdentifierOPAAPIMX6470414022023982622671350897amount16500.00responseCode00cardTypeVerve"/>
    <s v="GENERAL"/>
    <s v=""/>
    <s v=""/>
    <s v=""/>
    <s v=""/>
    <s v=""/>
    <s v=""/>
    <s v=""/>
    <s v=""/>
    <s v="VERVE ON CIPA"/>
    <n v="0"/>
    <n v="16500"/>
    <n v="0"/>
    <s v=""/>
    <s v="N"/>
    <s v=""/>
    <n v="0"/>
  </r>
  <r>
    <n v="11804299"/>
    <s v="BILLS PAYMENT"/>
    <s v="2/14/2023 12:00:00 AM"/>
    <s v="SCHEME SETTLEMENT"/>
    <s v="2/15/2023 12:00:00 AM"/>
    <s v="2/14/2023 12:00:00 AM"/>
    <s v=""/>
    <s v="2/14/2023 12:00:00 AM"/>
    <s v=""/>
    <n v="3311804299"/>
    <n v="1524379"/>
    <s v=""/>
    <n v="11804299"/>
    <n v="11804299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65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04299&quot;,&quot;message&quot;:&quot;ApprovedbyFinancialInstitution&quot;,&quot;token&quot;:&quot;5123458479744200534&quot;,&quot;tokenExpiryDate&quot;:&quot;2602&quot;,&quot;panLast4Digits&quot;:&quot;9485&quot;,&quot;transactionIdentifier&quot;:&quot;OPA|API|MX64704|14-02-2023|982617846|963455&quot;,&quot;amount&quot;:&quot;16500.00&quot;,&quot;responseCode&quot;:&quot;00&quot;,&quot;cardType&quot;:&quot;Verve&quot;}"/>
    <s v="SOKOTO STATE UNIVERSITY, SOKOTO - FEES^WEBID11804299"/>
    <s v=""/>
    <s v="SOKOTOSTATEUNIVERSITYSOKOTOFEESWEBID11804299:transactionRefUPSL11804299messageApprovedbyFinancialInstitutiontoken5123458479744200534tokenExpiryDate2602panLast4Digits9485transactionIdentifierOPAAPIMX6470414022023982617846963455amount16500.00responseCode00cardTypeVerve"/>
    <s v="GENERAL"/>
    <s v=""/>
    <s v=""/>
    <s v=""/>
    <s v=""/>
    <s v=""/>
    <s v=""/>
    <s v=""/>
    <s v=""/>
    <s v="VERVE ON CIPA"/>
    <n v="0"/>
    <n v="16500"/>
    <n v="0"/>
    <s v=""/>
    <s v="N"/>
    <s v=""/>
    <n v="0"/>
  </r>
  <r>
    <n v="9870609375"/>
    <s v="BILLS PAYMENT"/>
    <s v="2/14/2023 3:25:03 PM"/>
    <s v="UP SETTLEMENT"/>
    <s v="2/15/2023 12:00:00 AM"/>
    <s v="2/14/2023 12:00:00 AM"/>
    <n v="35069"/>
    <s v="2/14/2023 12:00:00 AM"/>
    <n v="241073"/>
    <n v="2626717889"/>
    <n v="3416339"/>
    <n v="2692440"/>
    <s v=""/>
    <n v="987060937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8133057"/>
    <n v="566"/>
    <n v="851092"/>
    <s v="HOPE PSBank"/>
    <n v="566"/>
    <n v="9870609375"/>
    <n v="987060937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18-MARYAM MUHAMMAD AMBURSA-11048133057-PortalAccessFee:1000-:-RegFee:30650"/>
    <s v="0521104002-BMP2122018-MARYAM MUHAMMAD AMBURSA-11048133057-PortalAccessFee:1000-:-RegFee:30650"/>
    <s v="PaymentRef=11048133057"/>
    <s v="NAME:=MARYAM MUHAMMAD AMBURSA|Payment Ref:=11048133057|Description:=0521104002-BMP2122018-MARYAM MUHAMMAD AMBURSA-1104813305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69703532"/>
    <s v="BILLS PAYMENT"/>
    <s v="2/14/2023 2:02:49 PM"/>
    <s v="UP SETTLEMENT"/>
    <s v="2/15/2023 12:00:00 AM"/>
    <s v="2/14/2023 12:00:00 AM"/>
    <n v="35068"/>
    <s v="2/14/2023 12:00:00 AM"/>
    <n v="671996"/>
    <n v="2626590678"/>
    <n v="4379097"/>
    <n v="2692440"/>
    <s v=""/>
    <n v="986970353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5521661"/>
    <n v="566"/>
    <n v="158785"/>
    <s v="HOPE PSBank"/>
    <n v="566"/>
    <n v="9869703532"/>
    <n v="9869703532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50-Nusaiba SHEHU Muhammad-11015521661-PortalAccessFee:1000-:-RegFee:30650"/>
    <s v="0521104002-BMP1920050-Nusaiba SHEHU Muhammad-11015521661-PortalAccessFee:1000-:-RegFee:30650"/>
    <s v="PaymentRef=11015521661"/>
    <s v="NAME:=Nusaiba SHEHU Muhammad|Payment Ref:=11015521661|Description:=0521104002-BMP1920050-Nusaiba SHEHU Muhammad-1101552166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69660145"/>
    <s v="BILLS PAYMENT"/>
    <s v="2/14/2023 1:59:15 PM"/>
    <s v="UP SETTLEMENT"/>
    <s v="2/15/2023 12:00:00 AM"/>
    <s v="2/14/2023 12:00:00 AM"/>
    <n v="35068"/>
    <s v="2/14/2023 12:00:00 AM"/>
    <n v="514247"/>
    <n v="2626590587"/>
    <n v="4379097"/>
    <n v="2692440"/>
    <s v=""/>
    <n v="986966014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37552156"/>
    <n v="566"/>
    <n v="127861"/>
    <s v="HOPE PSBank"/>
    <n v="566"/>
    <n v="9869660145"/>
    <n v="986966014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01-Amina  SULEIMAN -11037552156-PortalAccessFee:1000-:-RegFee:30650"/>
    <s v="0521104002-BMP1920001-Amina  SULEIMAN -11037552156-PortalAccessFee:1000-:-RegFee:30650"/>
    <s v="PaymentRef=11037552156"/>
    <s v="NAME:=Amina  SULEIMAN |Payment Ref:=11037552156|Description:=0521104002-BMP1920001-Amina  SULEIMAN -11037552156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69720641"/>
    <s v="BILLS PAYMENT"/>
    <s v="2/14/2023 2:04:12 PM"/>
    <s v="UP SETTLEMENT"/>
    <s v="2/15/2023 12:00:00 AM"/>
    <s v="2/14/2023 12:00:00 AM"/>
    <n v="35068"/>
    <s v="2/14/2023 12:00:00 AM"/>
    <n v="503940"/>
    <n v="2626590716"/>
    <n v="4379097"/>
    <n v="2692440"/>
    <s v=""/>
    <n v="986972064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4001245"/>
    <n v="566"/>
    <n v="171095"/>
    <s v="HOPE PSBank"/>
    <n v="566"/>
    <n v="9869720641"/>
    <n v="986972064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40-ASIYA IBRAHIM Shuni-11014001245-PortalAccessFee:1000-:-RegFee:30650"/>
    <s v="0521104002-BMP1920040-ASIYA IBRAHIM Shuni-11014001245-PortalAccessFee:1000-:-RegFee:30650"/>
    <s v="PaymentRef=11014001245"/>
    <s v="NAME:=ASIYA IBRAHIM Shuni|Payment Ref:=11014001245|Description:=0521104002-BMP1920040-ASIYA IBRAHIM Shuni-1101400124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70577372"/>
    <s v="BILLS PAYMENT"/>
    <s v="2/14/2023 3:22:06 PM"/>
    <s v="UP SETTLEMENT"/>
    <s v="2/15/2023 12:00:00 AM"/>
    <s v="2/14/2023 12:00:00 AM"/>
    <n v="35069"/>
    <s v="2/14/2023 12:00:00 AM"/>
    <n v="686008"/>
    <n v="2626717713"/>
    <n v="3416339"/>
    <n v="2692440"/>
    <s v=""/>
    <n v="987057737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6061851"/>
    <n v="566"/>
    <n v="826533"/>
    <s v="HOPE PSBank"/>
    <n v="566"/>
    <n v="9870577372"/>
    <n v="9870577372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06-Hajaru  UMAR -11056061851-PortalAccessFee:1000-:-RegFee:30650"/>
    <s v="0521104002-BMP1819006-Hajaru  UMAR -11056061851-PortalAccessFee:1000-:-RegFee:30650"/>
    <s v="PaymentRef=11056061851"/>
    <s v="NAME:=Hajaru  UMAR |Payment Ref:=11056061851|Description:=0521104002-BMP1819006-Hajaru  UMAR -1105606185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11803886"/>
    <s v="BILLS PAYMENT"/>
    <s v="2/14/2023 12:00:00 AM"/>
    <s v="SCHEME SETTLEMENT"/>
    <s v="2/15/2023 12:00:00 AM"/>
    <s v="2/14/2023 12:00:00 AM"/>
    <s v=""/>
    <s v="2/14/2023 12:00:00 AM"/>
    <s v=""/>
    <n v="3311803886"/>
    <n v="1524379"/>
    <s v=""/>
    <n v="11803886"/>
    <n v="11803886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613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"/>
    <s v=""/>
    <s v="{&quot;transactionRef&quot;:&quot;UPSL11803886&quot;,&quot;message&quot;:&quot;ApprovedbyFinancialInstitution&quot;,&quot;token&quot;:&quot;5123458479744200534&quot;,&quot;tokenExpiryDate&quot;:&quot;2602&quot;,&quot;panLast4Digits&quot;:&quot;9485&quot;,&quot;transactionIdentifier&quot;:&quot;OPA|API|MX64704|14-02-2023|982599962|872036&quot;,&quot;amount&quot;:&quot;61350.00&quot;,&quot;responseCode&quot;:&quot;00&quot;,&quot;cardType&quot;:&quot;Verve&quot;}"/>
    <s v="SOKOTO STATE UNIVERSITY, SOKOTO - FEES^WEBID11803886"/>
    <s v=""/>
    <s v="SOKOTOSTATEUNIVERSITYSOKOTOFEESWEBID11803886:transactionRefUPSL11803886messageApprovedbyFinancialInstitutiontoken5123458479744200534tokenExpiryDate2602panLast4Digits9485transactionIdentifierOPAAPIMX6470414022023982599962872036amount61350.00responseCode00cardTypeVerve"/>
    <s v="GENERAL"/>
    <s v=""/>
    <s v=""/>
    <s v=""/>
    <s v=""/>
    <s v=""/>
    <s v=""/>
    <s v=""/>
    <s v=""/>
    <s v="VERVE ON CIPA"/>
    <n v="0"/>
    <n v="61350"/>
    <n v="0"/>
    <s v=""/>
    <s v="N"/>
    <s v=""/>
    <n v="0"/>
  </r>
  <r>
    <n v="9866707558"/>
    <s v="BILLS PAYMENT"/>
    <s v="2/14/2023 9:59:52 AM"/>
    <s v="UP SETTLEMENT"/>
    <s v="2/15/2023 12:00:00 AM"/>
    <s v="2/14/2023 12:00:00 AM"/>
    <n v="35067"/>
    <s v="2/14/2023 12:00:00 AM"/>
    <n v="272059"/>
    <n v="2626094882"/>
    <n v="7224661"/>
    <n v="2692440"/>
    <s v=""/>
    <n v="986670755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3573662"/>
    <n v="566"/>
    <n v="52000"/>
    <s v="HOPE PSBank"/>
    <n v="566"/>
    <n v="9866707558"/>
    <n v="9866707558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39-Nusaiba IBRAHIM -11043573662-PortalAccessFee:1000-:-RegFee:70650"/>
    <s v="0521104002-BMP2301039-Nusaiba IBRAHIM -11043573662-PortalAccessFee:1000-:-RegFee:70650"/>
    <s v="PaymentRef=11043573662"/>
    <s v="NAME:=Nusaiba IBRAHIM |Payment Ref:=11043573662|Description:=0521104002-BMP2301039-Nusaiba IBRAHIM -1104357366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869677229"/>
    <s v="BILLS PAYMENT"/>
    <s v="2/14/2023 2:00:42 PM"/>
    <s v="UP SETTLEMENT"/>
    <s v="2/15/2023 12:00:00 AM"/>
    <s v="2/14/2023 12:00:00 AM"/>
    <n v="35068"/>
    <s v="2/14/2023 12:00:00 AM"/>
    <n v="213707"/>
    <n v="2626590623"/>
    <n v="4379097"/>
    <n v="2692440"/>
    <s v=""/>
    <n v="986967722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1563859"/>
    <n v="566"/>
    <n v="140322"/>
    <s v="HOPE PSBank"/>
    <n v="566"/>
    <n v="9869677229"/>
    <n v="9869677229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35-Mary EMERUWA -11011563859-PortalAccessFee:1350-:-RegFee:150650"/>
    <s v="0521104002-BMP1920035-Mary EMERUWA -11011563859-PortalAccessFee:1350-:-RegFee:150650"/>
    <s v="PaymentRef=11011563859"/>
    <s v="NAME:=Mary EMERUWA |Payment Ref:=11011563859|Description:=0521104002-BMP1920035-Mary EMERUWA -11011563859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70595518"/>
    <s v="BILLS PAYMENT"/>
    <s v="2/14/2023 3:23:48 PM"/>
    <s v="UP SETTLEMENT"/>
    <s v="2/15/2023 12:00:00 AM"/>
    <s v="2/14/2023 12:00:00 AM"/>
    <n v="35069"/>
    <s v="2/14/2023 12:00:00 AM"/>
    <n v="777938"/>
    <n v="2626717835"/>
    <n v="3416339"/>
    <n v="2692440"/>
    <s v=""/>
    <n v="987059551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0011166"/>
    <n v="566"/>
    <n v="840267"/>
    <s v="HOPE PSBank"/>
    <n v="566"/>
    <n v="9870595518"/>
    <n v="9870595518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60-Amina MUSA Ribah-11000011166-PortalAccessFee:1350-:-RegFee:150650"/>
    <s v="0521104002-BMP1920060-Amina MUSA Ribah-11000011166-PortalAccessFee:1350-:-RegFee:150650"/>
    <s v="PaymentRef=11000011166"/>
    <s v="NAME:=Amina MUSA Ribah|Payment Ref:=11000011166|Description:=0521104002-BMP1920060-Amina MUSA Ribah-11000011166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69689561"/>
    <s v="BILLS PAYMENT"/>
    <s v="2/14/2023 2:01:43 PM"/>
    <s v="UP SETTLEMENT"/>
    <s v="2/15/2023 12:00:00 AM"/>
    <s v="2/14/2023 12:00:00 AM"/>
    <n v="35068"/>
    <s v="2/14/2023 12:00:00 AM"/>
    <n v="910407"/>
    <n v="2626590645"/>
    <n v="4379097"/>
    <n v="2692440"/>
    <s v=""/>
    <n v="986968956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1593458"/>
    <n v="566"/>
    <n v="148993"/>
    <s v="HOPE PSBank"/>
    <n v="566"/>
    <n v="9869689561"/>
    <n v="9869689561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95-CECILIA AJIBO OLUCHUKWU-11011593458-PortalAccessFee:1350-:-RegFee:150650"/>
    <s v="0521104002-BMP1920095-CECILIA AJIBO OLUCHUKWU-11011593458-PortalAccessFee:1350-:-RegFee:150650"/>
    <s v="PaymentRef=11011593458"/>
    <s v="NAME:=CECILIA AJIBO OLUCHUKWU|Payment Ref:=11011593458|Description:=0521104002-BMP1920095-CECILIA AJIBO OLUCHUKWU-11011593458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69223724"/>
    <s v="AIR TIME TOPUP"/>
    <s v="2/14/2023 1:19:36 PM"/>
    <s v="UP SETTLEMENT"/>
    <s v="2/15/2023 12:00:00 AM"/>
    <s v="2/14/2023 12:00:00 AM"/>
    <n v="35068"/>
    <s v="2/14/2023 12:00:00 AM"/>
    <n v="409852"/>
    <n v="2626553059"/>
    <n v="4379097"/>
    <n v="2692440"/>
    <s v=""/>
    <n v="986922372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029903095"/>
    <n v="566"/>
    <n v="799148"/>
    <s v="HOPE PSBank"/>
    <n v="566"/>
    <n v="9869223724"/>
    <n v="9869223724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74044-TUKUR HUSSAINI-1029903095-NotificationProcessingFee:2000.00"/>
    <s v="0517018001-74044-TUKUR HUSSAINI-1029903095-NotificationProcessingFee:2000.00"/>
    <s v="PaymentRef=1029903095"/>
    <s v="NAME:=TUKUR HUSSAINI|Payment Ref:=1029903095|Description:=0517018001-74044-TUKUR HUSSAINI-1029903095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69093813"/>
    <s v="AIR TIME TOPUP"/>
    <s v="2/14/2023 1:07:29 PM"/>
    <s v="UP SETTLEMENT"/>
    <s v="2/15/2023 12:00:00 AM"/>
    <s v="2/14/2023 12:00:00 AM"/>
    <n v="35068"/>
    <s v="2/14/2023 12:00:00 AM"/>
    <n v="336069"/>
    <n v="2626552874"/>
    <n v="4379097"/>
    <n v="2692440"/>
    <s v=""/>
    <n v="986909381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56219566"/>
    <n v="566"/>
    <n v="698099"/>
    <s v="HOPE PSBank"/>
    <n v="566"/>
    <n v="9869093813"/>
    <n v="9869093813"/>
    <s v="PAYA"/>
    <s v="980002******2844"/>
    <s v="1130034573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7240-HARUNA JOHN-1256219566-NotificationProcessingFee:2000.00"/>
    <s v="0517018001-107240-HARUNA JOHN-1256219566-NotificationProcessingFee:2000.00"/>
    <s v="PaymentRef=1256219566"/>
    <s v="NAME:=HARUNA JOHN|Payment Ref:=1256219566|Description:=0517018001-107240-HARUNA JOHN-125621956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68886199"/>
    <s v="AIR TIME TOPUP"/>
    <s v="2/14/2023 12:48:33 PM"/>
    <s v="UP SETTLEMENT"/>
    <s v="2/15/2023 12:00:00 AM"/>
    <s v="2/14/2023 12:00:00 AM"/>
    <n v="35068"/>
    <s v="2/14/2023 12:00:00 AM"/>
    <n v="147433"/>
    <n v="2626487875"/>
    <n v="4636695"/>
    <n v="2692440"/>
    <s v=""/>
    <n v="986888619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93178645"/>
    <n v="566"/>
    <n v="538041"/>
    <s v="HOPE PSBank"/>
    <n v="566"/>
    <n v="9868886199"/>
    <n v="9868886199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44069-STEPHEN ORISEWEZIE-1693178645-NotificationProcessingFee:2000.00"/>
    <s v="0517018001-44069-STEPHEN ORISEWEZIE-1693178645-NotificationProcessingFee:2000.00"/>
    <s v="PaymentRef=1693178645"/>
    <s v="NAME:=STEPHEN ORISEWEZIE|Payment Ref:=1693178645|Description:=0517018001-44069-STEPHEN ORISEWEZIE-1693178645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69061580"/>
    <s v="AIR TIME TOPUP"/>
    <s v="2/14/2023 1:04:21 PM"/>
    <s v="UP SETTLEMENT"/>
    <s v="2/15/2023 12:00:00 AM"/>
    <s v="2/14/2023 12:00:00 AM"/>
    <n v="35068"/>
    <s v="2/14/2023 12:00:00 AM"/>
    <n v="245073"/>
    <n v="2626552838"/>
    <n v="4379097"/>
    <n v="2692440"/>
    <s v=""/>
    <n v="986906158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04014452"/>
    <n v="566"/>
    <n v="672976"/>
    <s v="HOPE PSBank"/>
    <n v="566"/>
    <n v="9869061580"/>
    <n v="9869061580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06-MUBARAK USMAN-1904014452-AcceptanceFee:2500.00"/>
    <s v="0517018001-142006-MUBARAK USMAN-1904014452-AcceptanceFee:2500.00"/>
    <s v="PaymentRef=1904014452"/>
    <s v="NAME:=MUBARAK USMAN|Payment Ref:=1904014452|Description:=0517018001-142006-MUBARAK USMAN-1904014452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74826962"/>
    <s v="BILLS PAYMENT"/>
    <s v="2/14/2023 11:17:02 PM"/>
    <s v="UP SETTLEMENT"/>
    <s v="2/15/2023 12:00:00 AM"/>
    <s v="2/15/2023 12:00:00 AM"/>
    <n v="35075"/>
    <s v="2/14/2023 12:00:00 AM"/>
    <n v="98454"/>
    <n v="2627380412"/>
    <n v="9697562"/>
    <n v="1001001"/>
    <n v="25564238"/>
    <n v="987482696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30095436"/>
    <n v="566"/>
    <n v="12188"/>
    <s v="GTBANK PLC"/>
    <n v="566"/>
    <n v="9874826962"/>
    <n v="9874826962"/>
    <s v="MAST"/>
    <s v="539983******7526"/>
    <s v="3520349445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656807IA--11130095436-PortalAccessFee:1000-ApplicationFee:2000"/>
    <s v="0517021001-202211656807IA--11130095436-PortalAccessFee:1000-ApplicationFee:2000"/>
    <s v="HEAD1=11130095436"/>
    <s v="NAME:=Bashar Shehu Dogon|Payment Ref:=11130095436|Description:=0517021001-202211656807IA--1113009543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66290278"/>
    <s v="BILLS PAYMENT"/>
    <s v="2/14/2023 9:24:15 AM"/>
    <s v="UP SETTLEMENT"/>
    <s v="2/15/2023 12:00:00 AM"/>
    <s v="2/14/2023 12:00:00 AM"/>
    <n v="35066"/>
    <s v="2/14/2023 12:00:00 AM"/>
    <n v="890990"/>
    <n v="2625886318"/>
    <n v="5647706"/>
    <n v="1001940"/>
    <n v="25559346"/>
    <n v="986629027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15205828"/>
    <n v="566"/>
    <n v="890990"/>
    <s v="UNITED BANK FOR AFRICA PLC"/>
    <n v="566"/>
    <n v="9866290278"/>
    <n v="9866290278"/>
    <s v="MAST"/>
    <s v="519911******4824"/>
    <s v="2086031172"/>
    <s v=""/>
    <s v="UBHO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431977FF--11115205828-PortalAccessFee:1000-ApplicationFee:2000"/>
    <s v="0517021001-202210431977FF--11115205828-PortalAccessFee:1000-ApplicationFee:2000"/>
    <s v="HEAD1=11115205828"/>
    <s v="NAME:=Mansur Bello Dogondaji|Payment Ref:=11115205828|Description:=0517021001-202210431977FF--1111520582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67011429"/>
    <s v="BILLS PAYMENT"/>
    <s v="2/14/2023 10:24:23 AM"/>
    <s v="UP SETTLEMENT"/>
    <s v="2/15/2023 12:00:00 AM"/>
    <s v="2/14/2023 12:00:00 AM"/>
    <n v="35067"/>
    <s v="2/14/2023 12:00:00 AM"/>
    <n v="562498"/>
    <n v="2626095272"/>
    <n v="8111070"/>
    <n v="2692440"/>
    <s v=""/>
    <n v="98670114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61357769"/>
    <n v="566"/>
    <n v="248559"/>
    <s v="HOPE PSBank"/>
    <n v="566"/>
    <n v="9867011429"/>
    <n v="9867011429"/>
    <s v="PAYA"/>
    <s v="980002******8573"/>
    <s v="1130007887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0320787GFUSulaiman Muhammad Asma'U-11861357769-ScreeningFee:3350.00"/>
    <s v="0517019001-202210320787GFUSulaiman Muhammad Asma'U-11861357769-ScreeningFee:3350.00"/>
    <s v="PaymentRef=11861357769"/>
    <s v="NAME:=|Payment Ref:=11861357769|Description:=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69227262"/>
    <s v="AIR TIME TOPUP"/>
    <s v="2/14/2023 1:19:56 PM"/>
    <s v="UP SETTLEMENT"/>
    <s v="2/15/2023 12:00:00 AM"/>
    <s v="2/14/2023 12:00:00 AM"/>
    <n v="35068"/>
    <s v="2/14/2023 12:00:00 AM"/>
    <n v="669179"/>
    <n v="2626553067"/>
    <n v="4379097"/>
    <n v="2692440"/>
    <s v=""/>
    <n v="986922726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49728757"/>
    <n v="566"/>
    <n v="801811"/>
    <s v="ACCESS BANK NIGERIA PLC"/>
    <n v="566"/>
    <n v="21412327262"/>
    <n v="9869227262"/>
    <s v="PAYA"/>
    <s v="904402******5382"/>
    <s v="0072677448"/>
    <s v=""/>
    <s v="ACCE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11525-CHECHET DANIEL LAMI-1949728757-NotificationProcessingFee:3000.00"/>
    <s v="0517018001-111525-CHECHET DANIEL LAMI-1949728757-NotificationProcessingFee:3000.00"/>
    <s v="PaymentRef=1949728757"/>
    <s v="NAME:=CHECHET DANIEL LAMI|Payment Ref:=1949728757|Description:=0517018001-111525-CHECHET DANIEL LAMI-1949728757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70532796"/>
    <s v="BILLS PAYMENT"/>
    <s v="2/14/2023 3:18:03 PM"/>
    <s v="UP SETTLEMENT"/>
    <s v="2/15/2023 12:00:00 AM"/>
    <s v="2/14/2023 12:00:00 AM"/>
    <n v="35069"/>
    <s v="2/14/2023 12:00:00 AM"/>
    <n v="409529"/>
    <n v="2626663676"/>
    <n v="3416339"/>
    <n v="1001973"/>
    <n v="25562528"/>
    <n v="9870532796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5342659419"/>
    <n v="566"/>
    <n v="409529"/>
    <s v="UNITED BANK FOR AFRICA PLC"/>
    <n v="566"/>
    <n v="9870532796"/>
    <n v="9870532796"/>
    <s v="MAST"/>
    <s v="519911******2499"/>
    <s v="2142784619"/>
    <s v=""/>
    <s v="UBHO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268-NNAJI SOLOMON EZE -5342659419--SalesOfForms:2700-PortalAccessFee:1000"/>
    <s v="0517018001-143268-NNAJI SOLOMON EZE -5342659419--SalesOfForms:2700-PortalAccessFee:1000"/>
    <s v="PAYMENTREFERENCE=5342659419"/>
    <s v="NAME:=NNAJI SOLOMON EZE |Payment Ref:=5342659419|Description:=0517018001-143268-NNAJI SOLOMON EZE -534265941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66690977"/>
    <s v="AIR TIME TOPUP"/>
    <s v="2/14/2023 9:58:30 AM"/>
    <s v="UP SETTLEMENT"/>
    <s v="2/15/2023 12:00:00 AM"/>
    <s v="2/14/2023 12:00:00 AM"/>
    <n v="35067"/>
    <s v="2/14/2023 12:00:00 AM"/>
    <n v="934342"/>
    <n v="2626094857"/>
    <n v="7224661"/>
    <n v="2692440"/>
    <s v=""/>
    <n v="986669097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845704247"/>
    <n v="566"/>
    <n v="40976"/>
    <s v="ACCESS BANK NIGERIA PLC"/>
    <n v="566"/>
    <n v="21412390977"/>
    <n v="9866690977"/>
    <s v="PAYA"/>
    <s v="904402******1069"/>
    <s v="0731170616"/>
    <s v=""/>
    <s v="ACCE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43231-ABUBAKAR AMINU GIDADO-1845704247--SalesOfForms:2700-PortalAccessFee:1000"/>
    <s v="0517018001-143231-ABUBAKAR AMINU GIDADO-1845704247--SalesOfForms:2700-PortalAccessFee:1000"/>
    <s v="PaymentRef=1845704247"/>
    <s v="NAME:=ABUBAKAR AMINU GIDADO|Payment Ref:=1845704247|Description:=0517018001-143231-ABUBAKAR AMINU GIDADO-184570424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65035718"/>
    <s v="AIR TIME TOPUP"/>
    <s v="2/14/2023 12:01:51 AM"/>
    <s v="UP SETTLEMENT"/>
    <s v="2/15/2023 12:00:00 AM"/>
    <s v="2/14/2023 12:00:00 AM"/>
    <n v="35065"/>
    <s v="2/14/2023 12:00:00 AM"/>
    <n v="893176"/>
    <n v="2625793605"/>
    <n v="3473575"/>
    <n v="2692440"/>
    <s v=""/>
    <n v="986503571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06921546"/>
    <n v="566"/>
    <n v="792857"/>
    <s v="HOPE PSBank"/>
    <n v="566"/>
    <n v="9865035718"/>
    <n v="9865035718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21-ABDULRAHMAN BASHIRU-1306921546--SalesOfForms:2700-PortalAccessFee:1000"/>
    <s v="0517018001-143221-ABDULRAHMAN BASHIRU-1306921546--SalesOfForms:2700-PortalAccessFee:1000"/>
    <s v="PaymentRef=1306921546"/>
    <s v="NAME:=ABDULRAHMAN BASHIRU|Payment Ref:=1306921546|Description:=0517018001-143221-ABDULRAHMAN BASHIRU-1306921546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66741819"/>
    <s v="AIR TIME TOPUP"/>
    <s v="2/14/2023 10:02:34 AM"/>
    <s v="UP SETTLEMENT"/>
    <s v="2/15/2023 12:00:00 AM"/>
    <s v="2/14/2023 12:00:00 AM"/>
    <n v="35067"/>
    <s v="2/14/2023 12:00:00 AM"/>
    <n v="409759"/>
    <n v="2626094918"/>
    <n v="7224661"/>
    <n v="2692440"/>
    <s v=""/>
    <n v="986674181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447587752"/>
    <n v="566"/>
    <n v="74227"/>
    <s v="HOPE PSBank"/>
    <n v="566"/>
    <n v="9866741819"/>
    <n v="9866741819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30-ABDULLAHI UMAR-2447587752--SalesOfForms:2700-PortalAccessFee:1000"/>
    <s v="0517018001-143230-ABDULLAHI UMAR-2447587752--SalesOfForms:2700-PortalAccessFee:1000"/>
    <s v="PaymentRef=2447587752"/>
    <s v="NAME:=ABDULLAHI UMAR|Payment Ref:=2447587752|Description:=0517018001-143230-ABDULLAHI UMAR-244758775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69142509"/>
    <s v="AIR TIME TOPUP"/>
    <s v="2/14/2023 1:12:10 PM"/>
    <s v="UP SETTLEMENT"/>
    <s v="2/15/2023 12:00:00 AM"/>
    <s v="2/14/2023 12:00:00 AM"/>
    <n v="35068"/>
    <s v="2/14/2023 12:00:00 AM"/>
    <n v="571201"/>
    <n v="2626552933"/>
    <n v="4379097"/>
    <n v="2692440"/>
    <s v=""/>
    <n v="986914250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379043366"/>
    <n v="566"/>
    <n v="736493"/>
    <s v="HOPE PSBank"/>
    <n v="566"/>
    <n v="9869142509"/>
    <n v="9869142509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62-IBRAHIM UMAR FARUK-7379043366--SalesOfForms:2700-PortalAccessFee:1000"/>
    <s v="0517018001-143262-IBRAHIM UMAR FARUK-7379043366--SalesOfForms:2700-PortalAccessFee:1000"/>
    <s v="PaymentRef=7379043366"/>
    <s v="NAME:=IBRAHIM UMAR FARUK|Payment Ref:=7379043366|Description:=0517018001-143262-IBRAHIM UMAR FARUK-7379043366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68893267"/>
    <s v="AIR TIME TOPUP"/>
    <s v="2/14/2023 12:49:08 PM"/>
    <s v="UP SETTLEMENT"/>
    <s v="2/15/2023 12:00:00 AM"/>
    <s v="2/14/2023 12:00:00 AM"/>
    <n v="35068"/>
    <s v="2/14/2023 12:00:00 AM"/>
    <n v="51348"/>
    <n v="2626487915"/>
    <n v="4636695"/>
    <n v="2692440"/>
    <s v=""/>
    <n v="986889326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60183565"/>
    <n v="566"/>
    <n v="543337"/>
    <s v="HOPE PSBank"/>
    <n v="566"/>
    <n v="9868893267"/>
    <n v="9868893267"/>
    <s v="PAYA"/>
    <s v="980002******8446"/>
    <s v="11300051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61-USMAN LALLARU -1260183565--SalesOfForms:2700-PortalAccessFee:1000"/>
    <s v="0517018001-143261-USMAN LALLARU -1260183565--SalesOfForms:2700-PortalAccessFee:1000"/>
    <s v="PaymentRef=1260183565"/>
    <s v="NAME:=USMAN LALLARU |Payment Ref:=1260183565|Description:=0517018001-143261-USMAN LALLARU -126018356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74215989"/>
    <s v="BILLS PAYMENT"/>
    <s v="2/14/2023 9:03:51 PM"/>
    <s v="UP SETTLEMENT"/>
    <s v="2/15/2023 12:00:00 AM"/>
    <s v="2/14/2023 12:00:00 AM"/>
    <n v="35074"/>
    <s v="2/14/2023 12:00:00 AM"/>
    <n v="69795"/>
    <n v="2627303902"/>
    <n v="3058902"/>
    <n v="2692440"/>
    <s v=""/>
    <n v="98742159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16005529"/>
    <n v="566"/>
    <n v="663320"/>
    <s v="HOPE PSBank"/>
    <n v="566"/>
    <n v="9874215989"/>
    <n v="9874215989"/>
    <s v="PAYA"/>
    <s v="980002******6162"/>
    <s v="1130043537"/>
    <s v=""/>
    <s v="HPSB"/>
    <n v="8457.5"/>
    <n v="8350"/>
    <n v="8350"/>
    <n v="350"/>
    <n v="8000"/>
    <n v="1408.0000000000002"/>
    <n v="6400"/>
    <n v="192"/>
    <n v="250"/>
    <n v="81.25"/>
    <m/>
    <m/>
    <n v="18.75"/>
    <m/>
    <m/>
    <s v=""/>
    <s v=""/>
    <n v="566"/>
    <n v="566"/>
    <n v="8457.5"/>
    <n v="0.5"/>
    <n v="0"/>
    <n v="0.5"/>
    <n v="0.04"/>
    <n v="0"/>
    <n v="8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8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054033344-Abdullahi Sada Abdulkadir -11116005529-RegFee:8350"/>
    <s v="0517021001-E08054033344-Abdullahi Sada Abdulkadir -11116005529-RegFee:8350"/>
    <s v="PaymentRef=11116005529"/>
    <s v="NAME:=Abdullahi Sada Abdulkadir |Payment Ref:=11116005529|Description:=0517021001-E08054033344-Abdullahi Sada Abdulkadir -11116005529-RegFee:8350"/>
    <s v="GENERAL"/>
    <s v=""/>
    <s v=""/>
    <s v=""/>
    <s v=""/>
    <s v=""/>
    <s v=""/>
    <s v=""/>
    <s v=""/>
    <s v=""/>
    <n v="8457.5"/>
    <n v="0"/>
    <n v="0"/>
    <s v=""/>
    <s v="N"/>
    <s v=""/>
    <n v="0"/>
  </r>
  <r>
    <n v="9867702027"/>
    <s v="BILLS PAYMENT"/>
    <s v="2/14/2023 11:16:54 AM"/>
    <s v="UP SETTLEMENT"/>
    <s v="2/15/2023 12:00:00 AM"/>
    <s v="2/14/2023 12:00:00 AM"/>
    <n v="35067"/>
    <s v="2/14/2023 12:00:00 AM"/>
    <n v="917933"/>
    <n v="2626109442"/>
    <n v="6622175"/>
    <n v="1001954"/>
    <n v="25560285"/>
    <n v="986770202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3103949"/>
    <n v="566"/>
    <n v="917933"/>
    <s v="UNITED BANK FOR AFRICA PLC"/>
    <n v="566"/>
    <n v="9867702027"/>
    <n v="9867702027"/>
    <s v="MAST"/>
    <s v="519911******4824"/>
    <s v="2086031172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4112-Auwal Bello -1110143103949-PortalAccessFee:1000-AccreditationFee:5000-RegFee:265"/>
    <s v="0517021001-20124112-Auwal Bello -1110143103949-PortalAccessFee:1000-AccreditationFee:5000-RegFee:265"/>
    <s v="HEAD1=1110143103949"/>
    <s v="NAME:=Auwal Bello |Payment Ref:=1110143103949|Description:=0517021001-20124112-Auwal Bello -111014310394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3851504"/>
    <s v="BILLS PAYMENT"/>
    <s v="2/14/2023 8:25:55 PM"/>
    <s v="UP SETTLEMENT"/>
    <s v="2/15/2023 12:00:00 AM"/>
    <s v="2/14/2023 12:00:00 AM"/>
    <n v="35073"/>
    <s v="2/14/2023 12:00:00 AM"/>
    <n v="224379"/>
    <n v="2627180359"/>
    <n v="3058902"/>
    <n v="1001989"/>
    <n v="25563880"/>
    <n v="9873851504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08582944"/>
    <n v="566"/>
    <n v="775490"/>
    <s v="ACCESS BANK NIGERIA PLC"/>
    <n v="566"/>
    <n v="9873851504"/>
    <n v="9873851504"/>
    <s v="MAST"/>
    <s v="536613******2675"/>
    <s v="0047782344"/>
    <s v=""/>
    <s v="AC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8157-Usman Muhammad -1110108582944-PortalAccessFee:1000-AccreditationFee:5000-RegFee:"/>
    <s v="0517021001-19118157-Usman Muhammad -1110108582944-PortalAccessFee:1000-AccreditationFee:5000-RegFee:"/>
    <s v="HEAD1=1110108582944"/>
    <s v="NAME:=Usman Muhammad |Payment Ref:=1110108582944|Description:=0517021001-19118157-Usman Muhammad -1110108582944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3471904"/>
    <s v="BILLS PAYMENT"/>
    <s v="2/14/2023 7:51:10 PM"/>
    <s v="UP SETTLEMENT"/>
    <s v="2/15/2023 12:00:00 AM"/>
    <s v="2/15/2023 12:00:00 AM"/>
    <n v="35071"/>
    <s v="2/14/2023 12:00:00 AM"/>
    <n v="570096"/>
    <n v="2627015110"/>
    <n v="7692941"/>
    <n v="1001985"/>
    <n v="25563782"/>
    <n v="987347190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2553965"/>
    <n v="566"/>
    <n v="226620"/>
    <s v="GTBANK PLC"/>
    <n v="566"/>
    <n v="9873471904"/>
    <n v="9873471904"/>
    <s v="MAST"/>
    <s v="539983******4197"/>
    <s v="3520358415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5028-Abubakar Faisal -1110132553965-PortalAccessFee:1000-AccreditationFee:5000-RegFee"/>
    <s v="0517021001-19125028-Abubakar Faisal -1110132553965-PortalAccessFee:1000-AccreditationFee:5000-RegFee"/>
    <s v="HEAD1=1110132553965"/>
    <s v="NAME:=Abubakar Faisal |Payment Ref:=1110132553965|Description:=0517021001-19125028-Abubakar Faisal -111013255396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0422053"/>
    <s v="BILLS PAYMENT"/>
    <s v="2/14/2023 3:08:02 PM"/>
    <s v="UP SETTLEMENT"/>
    <s v="2/15/2023 12:00:00 AM"/>
    <s v="2/14/2023 12:00:00 AM"/>
    <n v="35069"/>
    <s v="2/14/2023 12:00:00 AM"/>
    <s v="91331E"/>
    <n v="2626644608"/>
    <n v="3416339"/>
    <n v="1001971"/>
    <n v="25562436"/>
    <n v="987042205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14041357"/>
    <n v="566"/>
    <n v="707458"/>
    <s v="ZENITH INTERNATIONAL BANK PLC"/>
    <n v="566"/>
    <n v="9870422053"/>
    <n v="9870422053"/>
    <s v="MAST"/>
    <s v="539941******9945"/>
    <s v="2189212674"/>
    <s v=""/>
    <s v="ZENI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7131043-Samaila Muhammed Yabo-1110114041357-PortalAccessFee:1000-AccreditationFee:5000-R"/>
    <s v="0517021001-17131043-Samaila Muhammed Yabo-1110114041357-PortalAccessFee:1000-AccreditationFee:5000-R"/>
    <s v="HEAD1=1110114041357"/>
    <s v="NAME:=Samaila Muhammed Yabo|Payment Ref:=1110114041357|Description:=0517021001-17131043-Samaila Muhammed Yabo-1110114041357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8166435"/>
    <s v="BILLS PAYMENT"/>
    <s v="2/14/2023 11:52:06 AM"/>
    <s v="UP SETTLEMENT"/>
    <s v="2/15/2023 12:00:00 AM"/>
    <s v="2/14/2023 12:00:00 AM"/>
    <n v="35068"/>
    <s v="2/14/2023 12:00:00 AM"/>
    <n v="779583"/>
    <n v="2626416475"/>
    <n v="4379097"/>
    <n v="1001957"/>
    <n v="25560642"/>
    <n v="986816643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4422749"/>
    <n v="566"/>
    <n v="984728"/>
    <s v="GTBANK PLC"/>
    <n v="566"/>
    <n v="9868166435"/>
    <n v="9868166435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219002-Zainab ABDULKADIR -1110124422749-PortalAccessFee:1000-AccreditationFee:5000-RegF"/>
    <s v="0517021001-18219002-Zainab ABDULKADIR -1110124422749-PortalAccessFee:1000-AccreditationFee:5000-RegF"/>
    <s v="HEAD1=1110124422749"/>
    <s v="NAME:=Zainab ABDULKADIR |Payment Ref:=1110124422749|Description:=0517021001-18219002-Zainab ABDULKADIR -111012442274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8558504"/>
    <s v="BILLS PAYMENT"/>
    <s v="2/14/2023 12:21:40 PM"/>
    <s v="UP SETTLEMENT"/>
    <s v="2/15/2023 12:00:00 AM"/>
    <s v="2/14/2023 12:00:00 AM"/>
    <n v="35068"/>
    <s v="2/14/2023 12:00:00 AM"/>
    <n v="453038"/>
    <n v="2626487148"/>
    <n v="4379097"/>
    <n v="2692440"/>
    <s v=""/>
    <n v="98685585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9183056"/>
    <n v="566"/>
    <n v="296681"/>
    <s v="HOPE PSBank"/>
    <n v="566"/>
    <n v="9868558504"/>
    <n v="9868558504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36042-Bello Zubairu -1110109183056-PortalAccessFee:1000-AccreditationFee:5000-RegFee:2"/>
    <s v="0517021001-18236042-Bello Zubairu -1110109183056-PortalAccessFee:1000-AccreditationFee:5000-RegFee:2"/>
    <s v="PaymentRef=1110109183056"/>
    <s v="NAME:=Bello Zubairu |Payment Ref:=1110109183056|Description:=0517021001-18236042-Bello Zubairu -111010918305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7522677"/>
    <s v="BILLS PAYMENT"/>
    <s v="2/14/2023 11:03:05 AM"/>
    <s v="UP SETTLEMENT"/>
    <s v="2/15/2023 12:00:00 AM"/>
    <s v="2/14/2023 12:00:00 AM"/>
    <n v="35068"/>
    <s v="2/14/2023 12:00:00 AM"/>
    <n v="837262"/>
    <n v="2626412010"/>
    <n v="4379097"/>
    <n v="2692440"/>
    <s v=""/>
    <n v="98675226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6012253"/>
    <n v="566"/>
    <n v="588248"/>
    <s v="HOPE PSBank"/>
    <n v="566"/>
    <n v="9867522677"/>
    <n v="986752267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37-Jamila Abdulkadir -1110146012253-PortalAccessFee:1000-AccreditationFee:5000-RegF"/>
    <s v="0517021001-20117037-Jamila Abdulkadir -1110146012253-PortalAccessFee:1000-AccreditationFee:5000-RegF"/>
    <s v="PaymentRef=1110146012253"/>
    <s v="NAME:=Jamila Abdulkadir |Payment Ref:=1110146012253|Description:=0517021001-20117037-Jamila Abdulkadir -111014601225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0285192"/>
    <s v="BILLS PAYMENT"/>
    <s v="2/14/2023 2:55:48 PM"/>
    <s v="UP SETTLEMENT"/>
    <s v="2/15/2023 12:00:00 AM"/>
    <s v="2/14/2023 12:00:00 AM"/>
    <n v="35069"/>
    <s v="2/14/2023 12:00:00 AM"/>
    <n v="468763"/>
    <n v="2626716526"/>
    <n v="3416339"/>
    <n v="2692440"/>
    <s v=""/>
    <n v="98702851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4173968"/>
    <n v="566"/>
    <n v="603355"/>
    <s v="HOPE PSBank"/>
    <n v="566"/>
    <n v="9870285192"/>
    <n v="987028519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068-Nazifa Umar -1110124173968-PortalAccessFee:1000-AccreditationFee:5000-RegFee:265"/>
    <s v="0517021001-17132068-Nazifa Umar -1110124173968-PortalAccessFee:1000-AccreditationFee:5000-RegFee:265"/>
    <s v="PaymentRef=1110124173968"/>
    <s v="NAME:=Nazifa Umar |Payment Ref:=1110124173968|Description:=0517021001-17132068-Nazifa Umar -1110124173968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3969300"/>
    <s v="BILLS PAYMENT"/>
    <s v="2/14/2023 8:37:48 PM"/>
    <s v="UP SETTLEMENT"/>
    <s v="2/15/2023 12:00:00 AM"/>
    <s v="2/15/2023 12:00:00 AM"/>
    <n v="35073"/>
    <s v="2/14/2023 12:00:00 AM"/>
    <n v="525765"/>
    <n v="2627192500"/>
    <n v="7692941"/>
    <n v="2692440"/>
    <s v=""/>
    <n v="98739693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1573465"/>
    <n v="566"/>
    <n v="477163"/>
    <s v="HOPE PSBank"/>
    <n v="566"/>
    <n v="9873969300"/>
    <n v="9873969300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7033-Balarabe Tambari S/adiya-1110131573465-PortalAccessFee:1000-AccreditationFee:500"/>
    <s v="0517021001-17137033-Balarabe Tambari S/adiya-1110131573465-PortalAccessFee:1000-AccreditationFee:500"/>
    <s v="PaymentRef=1110131573465"/>
    <s v="NAME:=Balarabe Tambari S/adiya|Payment Ref:=1110131573465|Description:=0517021001-17137033-Balarabe Tambari S/adiya-1110131573465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0645329"/>
    <s v="BILLS PAYMENT"/>
    <s v="2/14/2023 3:28:24 PM"/>
    <s v="UP SETTLEMENT"/>
    <s v="2/15/2023 12:00:00 AM"/>
    <s v="2/14/2023 12:00:00 AM"/>
    <n v="35069"/>
    <s v="2/14/2023 12:00:00 AM"/>
    <n v="139721"/>
    <n v="2626718031"/>
    <n v="3416339"/>
    <n v="2692440"/>
    <s v=""/>
    <n v="98706453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2213046"/>
    <n v="566"/>
    <n v="879323"/>
    <s v="HOPE PSBank"/>
    <n v="566"/>
    <n v="9870645329"/>
    <n v="987064532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41-Ibrahim Abdulkadir -1110112213046-PortalAccessFee:1000-AccreditationFee:5000-Reg"/>
    <s v="0517021001-20133041-Ibrahim Abdulkadir -1110112213046-PortalAccessFee:1000-AccreditationFee:5000-Reg"/>
    <s v="PaymentRef=1110112213046"/>
    <s v="NAME:=Ibrahim Abdulkadir |Payment Ref:=1110112213046|Description:=0517021001-20133041-Ibrahim Abdulkadir -111011221304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0331090"/>
    <s v="BILLS PAYMENT"/>
    <s v="2/14/2023 3:00:06 PM"/>
    <s v="UP SETTLEMENT"/>
    <s v="2/15/2023 12:00:00 AM"/>
    <s v="2/14/2023 12:00:00 AM"/>
    <n v="35069"/>
    <s v="2/14/2023 12:00:00 AM"/>
    <n v="694466"/>
    <n v="2626716773"/>
    <n v="3416339"/>
    <n v="2692440"/>
    <s v=""/>
    <n v="98703310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1293862"/>
    <n v="566"/>
    <n v="639081"/>
    <s v="HOPE PSBank"/>
    <n v="566"/>
    <n v="9870331090"/>
    <n v="987033109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5119076-Asma'u USMAN Danmadami-1110101293862-PortalAccessFee:1000-AccreditationFee:5000-"/>
    <s v="0517021001-15119076-Asma'u USMAN Danmadami-1110101293862-PortalAccessFee:1000-AccreditationFee:5000-"/>
    <s v="PaymentRef=1110101293862"/>
    <s v="NAME:=Asma'u USMAN Danmadami|Payment Ref:=1110101293862|Description:=0517021001-15119076-Asma'u USMAN Danmadami-1110101293862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7550152"/>
    <s v="BILLS PAYMENT"/>
    <s v="2/14/2023 11:05:10 AM"/>
    <s v="UP SETTLEMENT"/>
    <s v="2/15/2023 12:00:00 AM"/>
    <s v="2/14/2023 12:00:00 AM"/>
    <n v="35068"/>
    <s v="2/14/2023 12:00:00 AM"/>
    <n v="284991"/>
    <n v="2626412142"/>
    <n v="4379097"/>
    <n v="2692440"/>
    <s v=""/>
    <n v="98675501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041242"/>
    <n v="566"/>
    <n v="605973"/>
    <s v="HOPE PSBank"/>
    <n v="566"/>
    <n v="9867550152"/>
    <n v="986755015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41-Ishaka Lukuman Abubakar-1110126041242-PortalAccessFee:1000-AccreditationFee:5000"/>
    <s v="0517021001-20132041-Ishaka Lukuman Abubakar-1110126041242-PortalAccessFee:1000-AccreditationFee:5000"/>
    <s v="PaymentRef=1110126041242"/>
    <s v="NAME:=Ishaka Lukuman Abubakar|Payment Ref:=1110126041242|Description:=0517021001-20132041-Ishaka Lukuman Abubakar-1110126041242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8972923"/>
    <s v="BILLS PAYMENT"/>
    <s v="2/14/2023 12:56:11 PM"/>
    <s v="UP SETTLEMENT"/>
    <s v="2/15/2023 12:00:00 AM"/>
    <s v="2/14/2023 12:00:00 AM"/>
    <n v="35068"/>
    <s v="2/14/2023 12:00:00 AM"/>
    <n v="426908"/>
    <n v="2626552691"/>
    <n v="4379097"/>
    <n v="2692440"/>
    <s v=""/>
    <n v="98689729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1542749"/>
    <n v="566"/>
    <n v="604210"/>
    <s v="HOPE PSBank"/>
    <n v="566"/>
    <n v="9868972923"/>
    <n v="986897292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218013-Samaila SANI Muhammad-1110151542749-PortalAccessFee:1000-AccreditationFee:5000-R"/>
    <s v="0517021001-17218013-Samaila SANI Muhammad-1110151542749-PortalAccessFee:1000-AccreditationFee:5000-R"/>
    <s v="PaymentRef=1110151542749"/>
    <s v="NAME:=Samaila SANI Muhammad|Payment Ref:=1110151542749|Description:=0517021001-17218013-Samaila SANI Muhammad-1110151542749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9289718"/>
    <s v="BILLS PAYMENT"/>
    <s v="2/14/2023 1:25:39 PM"/>
    <s v="UP SETTLEMENT"/>
    <s v="2/15/2023 12:00:00 AM"/>
    <s v="2/14/2023 12:00:00 AM"/>
    <n v="35068"/>
    <s v="2/14/2023 12:00:00 AM"/>
    <n v="443760"/>
    <n v="2626553151"/>
    <n v="4379097"/>
    <n v="2692440"/>
    <s v=""/>
    <n v="98692897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481448"/>
    <n v="566"/>
    <n v="849285"/>
    <s v="HOPE PSBank"/>
    <n v="566"/>
    <n v="9869289718"/>
    <n v="986928971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71-Aminu Ibrahim Shehu-1110129481448-PortalAccessFee:1000-AccreditationFee:5000-Reg"/>
    <s v="0517021001-20134171-Aminu Ibrahim Shehu-1110129481448-PortalAccessFee:1000-AccreditationFee:5000-Reg"/>
    <s v="PaymentRef=1110129481448"/>
    <s v="NAME:=Aminu Ibrahim Shehu|Payment Ref:=1110129481448|Description:=0517021001-20134171-Aminu Ibrahim Shehu-111012948144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0820511"/>
    <s v="BILLS PAYMENT"/>
    <s v="2/14/2023 3:44:49 PM"/>
    <s v="UP SETTLEMENT"/>
    <s v="2/15/2023 12:00:00 AM"/>
    <s v="2/14/2023 12:00:00 AM"/>
    <n v="35069"/>
    <s v="2/14/2023 12:00:00 AM"/>
    <n v="839479"/>
    <n v="2626718624"/>
    <n v="3416339"/>
    <n v="2692440"/>
    <s v=""/>
    <n v="98708205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8072254"/>
    <n v="566"/>
    <n v="17439"/>
    <s v="HOPE PSBank"/>
    <n v="566"/>
    <n v="9870820511"/>
    <n v="987082051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071-Buhari Aliyu Mazuga-1110118072254-PortalAccessFee:1000-AccreditationFee:5000-Reg"/>
    <s v="0517021001-17132071-Buhari Aliyu Mazuga-1110118072254-PortalAccessFee:1000-AccreditationFee:5000-Reg"/>
    <s v="PaymentRef=1110118072254"/>
    <s v="NAME:=Buhari Aliyu Mazuga|Payment Ref:=1110118072254|Description:=0517021001-17132071-Buhari Aliyu Mazuga-1110118072254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9197354"/>
    <s v="BILLS PAYMENT"/>
    <s v="2/14/2023 1:17:12 PM"/>
    <s v="UP SETTLEMENT"/>
    <s v="2/15/2023 12:00:00 AM"/>
    <s v="2/14/2023 12:00:00 AM"/>
    <n v="35068"/>
    <s v="2/14/2023 12:00:00 AM"/>
    <n v="748559"/>
    <n v="2626553009"/>
    <n v="4379097"/>
    <n v="2692440"/>
    <s v=""/>
    <n v="98691973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4513556"/>
    <n v="566"/>
    <n v="778672"/>
    <s v="HOPE PSBank"/>
    <n v="566"/>
    <n v="9869197354"/>
    <n v="986919735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93-Buhari Abdulrahman Dahiru-1110124513556-PortalAccessFee:1000-AccreditationFee:50"/>
    <s v="0517021001-17125093-Buhari Abdulrahman Dahiru-1110124513556-PortalAccessFee:1000-AccreditationFee:50"/>
    <s v="PaymentRef=1110124513556"/>
    <s v="NAME:=Buhari Abdulrahman Dahiru|Payment Ref:=1110124513556|Description:=0517021001-17125093-Buhari Abdulrahman Dahiru-1110124513556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9093398"/>
    <s v="BILLS PAYMENT"/>
    <s v="2/14/2023 1:07:27 PM"/>
    <s v="UP SETTLEMENT"/>
    <s v="2/15/2023 12:00:00 AM"/>
    <s v="2/14/2023 12:00:00 AM"/>
    <n v="35068"/>
    <s v="2/14/2023 12:00:00 AM"/>
    <n v="234113"/>
    <n v="2626552873"/>
    <n v="4379097"/>
    <n v="2692440"/>
    <s v=""/>
    <n v="98690933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7053941"/>
    <n v="566"/>
    <n v="697855"/>
    <s v="HOPE PSBank"/>
    <n v="566"/>
    <n v="9869093398"/>
    <n v="9869093398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31-Zainab Bala Dikko-1110117053941-PortalAccessFee:1000-AccreditationFee:5000-RegFe"/>
    <s v="0517021001-17131031-Zainab Bala Dikko-1110117053941-PortalAccessFee:1000-AccreditationFee:5000-RegFe"/>
    <s v="PaymentRef=1110117053941"/>
    <s v="NAME:=Zainab Bala Dikko|Payment Ref:=1110117053941|Description:=0517021001-17131031-Zainab Bala Dikko-11101170539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7526972"/>
    <s v="BILLS PAYMENT"/>
    <s v="2/14/2023 11:03:26 AM"/>
    <s v="UP SETTLEMENT"/>
    <s v="2/15/2023 12:00:00 AM"/>
    <s v="2/14/2023 12:00:00 AM"/>
    <n v="35068"/>
    <s v="2/14/2023 12:00:00 AM"/>
    <n v="640149"/>
    <n v="2626412033"/>
    <n v="4379097"/>
    <n v="2692440"/>
    <s v=""/>
    <n v="98675269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5231461"/>
    <n v="566"/>
    <n v="591026"/>
    <s v="HOPE PSBank"/>
    <n v="566"/>
    <n v="9867526972"/>
    <n v="9867526972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63-Shamsudeen Sani Ibrahim-1110145231461-PortalAccessFee:1000-AccreditationFee:5000"/>
    <s v="0517021001-20118063-Shamsudeen Sani Ibrahim-1110145231461-PortalAccessFee:1000-AccreditationFee:5000"/>
    <s v="PaymentRef=1110145231461"/>
    <s v="NAME:=Shamsudeen Sani Ibrahim|Payment Ref:=1110145231461|Description:=0517021001-20118063-Shamsudeen Sani Ibrahim-1110145231461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67606509"/>
    <s v="BILLS PAYMENT"/>
    <s v="2/14/2023 11:09:36 AM"/>
    <s v="UP SETTLEMENT"/>
    <s v="2/15/2023 12:00:00 AM"/>
    <s v="2/14/2023 12:00:00 AM"/>
    <n v="35067"/>
    <s v="2/14/2023 12:00:00 AM"/>
    <n v="623330"/>
    <n v="2626104078"/>
    <n v="9629462"/>
    <n v="1001951"/>
    <n v="25560209"/>
    <n v="986760650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0311656"/>
    <n v="566"/>
    <n v="178500"/>
    <s v="GTBANK PLC"/>
    <n v="566"/>
    <n v="9867606509"/>
    <n v="9867606509"/>
    <s v="MAST"/>
    <s v="539983******3747"/>
    <s v="3510353642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2010-Nasir Asma'U Abdullahi-1110130311656-PortalAccessFee:1000-AccreditationFee:5000-"/>
    <s v="0517021001-18132010-Nasir Asma'U Abdullahi-1110130311656-PortalAccessFee:1000-AccreditationFee:5000-"/>
    <s v="HEAD1=1110130311656"/>
    <s v="NAME:=Nasir Asma'U Abdullahi|Payment Ref:=1110130311656|Description:=0517021001-18132010-Nasir Asma'U Abdullahi-1110130311656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74162879"/>
    <s v="BILLS PAYMENT"/>
    <s v="2/14/2023 8:58:13 PM"/>
    <s v="UP SETTLEMENT"/>
    <s v="2/15/2023 12:00:00 AM"/>
    <s v="2/14/2023 12:00:00 AM"/>
    <n v="35074"/>
    <s v="2/14/2023 12:00:00 AM"/>
    <n v="998302"/>
    <n v="2627261140"/>
    <n v="3058902"/>
    <n v="1001993"/>
    <n v="25563960"/>
    <n v="987416287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34321764"/>
    <n v="566"/>
    <n v="774175"/>
    <s v="ACCESS BANK NIGERIA PLC"/>
    <n v="566"/>
    <n v="9874162879"/>
    <n v="9874162879"/>
    <s v="MAST"/>
    <s v="536613******2675"/>
    <s v="0047782344"/>
    <s v=""/>
    <s v="ACHO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4138-Aisha MUHAMMAD Mainasara-1110134321764-PortalAccessFee:1000-AccreditationFee:500"/>
    <s v="0517021001-18124138-Aisha MUHAMMAD Mainasara-1110134321764-PortalAccessFee:1000-AccreditationFee:500"/>
    <s v="HEAD1=1110134321764"/>
    <s v="NAME:=Aisha MUHAMMAD Mainasara|Payment Ref:=1110134321764|Description:=0517021001-18124138-Aisha MUHAMMAD Mainasara-1110134321764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8534976"/>
    <s v="BILLS PAYMENT"/>
    <s v="2/14/2023 12:19:53 PM"/>
    <s v="UP SETTLEMENT"/>
    <s v="2/15/2023 12:00:00 AM"/>
    <s v="2/14/2023 12:00:00 AM"/>
    <n v="35068"/>
    <s v="2/14/2023 12:00:00 AM"/>
    <n v="383854"/>
    <n v="2626487066"/>
    <n v="4379097"/>
    <n v="2692440"/>
    <s v=""/>
    <n v="98685349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2383458"/>
    <n v="566"/>
    <n v="280089"/>
    <s v="HOPE PSBank"/>
    <n v="566"/>
    <n v="9868534976"/>
    <n v="9868534976"/>
    <s v="PAYA"/>
    <s v="980002******1468"/>
    <s v="113000527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1015-Mudassir Umar  Jirgi-1110142383458-PortalAccessFee:1000-AccreditationFee:5000-Re"/>
    <s v="0517021001-19231015-Mudassir Umar  Jirgi-1110142383458-PortalAccessFee:1000-AccreditationFee:5000-Re"/>
    <s v="PaymentRef=1110142383458"/>
    <s v="NAME:=Mudassir Umar  Jirgi|Payment Ref:=1110142383458|Description:=0517021001-19231015-Mudassir Umar  Jirgi-111014238345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70350487"/>
    <s v="BILLS PAYMENT"/>
    <s v="2/14/2023 3:01:57 PM"/>
    <s v="UP SETTLEMENT"/>
    <s v="2/15/2023 12:00:00 AM"/>
    <s v="2/14/2023 12:00:00 AM"/>
    <n v="35069"/>
    <s v="2/14/2023 12:00:00 AM"/>
    <n v="357828"/>
    <n v="2626716886"/>
    <n v="3416339"/>
    <n v="2692440"/>
    <s v=""/>
    <n v="98703504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5572844"/>
    <n v="566"/>
    <n v="654077"/>
    <s v="HOPE PSBank"/>
    <n v="566"/>
    <n v="9870350487"/>
    <n v="9870350487"/>
    <s v="PAYA"/>
    <s v="980002******7945"/>
    <s v="1130006295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1016-Muhammad TUKUR Labaran-1110105572844-PortalAccessFee:1000-AccreditationFee:5000-"/>
    <s v="0517021001-19231016-Muhammad TUKUR Labaran-1110105572844-PortalAccessFee:1000-AccreditationFee:5000-"/>
    <s v="PaymentRef=1110105572844"/>
    <s v="NAME:=Muhammad TUKUR Labaran|Payment Ref:=1110105572844|Description:=0517021001-19231016-Muhammad TUKUR Labaran-1110105572844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7810966"/>
    <s v="BILLS PAYMENT"/>
    <s v="2/14/2023 11:25:26 AM"/>
    <s v="UP SETTLEMENT"/>
    <s v="2/15/2023 12:00:00 AM"/>
    <s v="2/14/2023 12:00:00 AM"/>
    <n v="35068"/>
    <s v="2/14/2023 12:00:00 AM"/>
    <n v="424980"/>
    <n v="2626413023"/>
    <n v="4379097"/>
    <n v="2692440"/>
    <s v=""/>
    <n v="98678109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2123365"/>
    <n v="566"/>
    <n v="778463"/>
    <s v="HOPE PSBank"/>
    <n v="566"/>
    <n v="9867810966"/>
    <n v="9867810966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34-Hussaini Muhammad Shamsudeen-1110142123365-PortalAccessFee:1000-AccreditationFee"/>
    <s v="0517021001-18125134-Hussaini Muhammad Shamsudeen-1110142123365-PortalAccessFee:1000-AccreditationFee"/>
    <s v="PaymentRef=1110142123365"/>
    <s v="NAME:=Hussaini Muhammad Shamsudeen|Payment Ref:=1110142123365|Description:=0517021001-18125134-Hussaini Muhammad Shamsudeen-1110142123365-PortalAccessFee:1000-Accreditation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9326949"/>
    <s v="BILLS PAYMENT"/>
    <s v="2/14/2023 1:29:10 PM"/>
    <s v="UP SETTLEMENT"/>
    <s v="2/15/2023 12:00:00 AM"/>
    <s v="2/14/2023 12:00:00 AM"/>
    <n v="35068"/>
    <s v="2/14/2023 12:00:00 AM"/>
    <n v="909368"/>
    <n v="2626553205"/>
    <n v="4379097"/>
    <n v="2692440"/>
    <s v=""/>
    <n v="98693269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4031952"/>
    <n v="566"/>
    <n v="878546"/>
    <s v="HOPE PSBank"/>
    <n v="566"/>
    <n v="9869326949"/>
    <n v="9869326949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58-Abdullahi ZARA'U -1110154031952-PortalAccessFee:1000-AccreditationFee:5000-RegFe"/>
    <s v="0517021001-18131158-Abdullahi ZARA'U -1110154031952-PortalAccessFee:1000-AccreditationFee:5000-RegFe"/>
    <s v="PaymentRef=1110154031952"/>
    <s v="NAME:=Abdullahi ZARA'U |Payment Ref:=1110154031952|Description:=0517021001-18131158-Abdullahi ZARA'U -1110154031952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8871001"/>
    <s v="BILLS PAYMENT"/>
    <s v="2/14/2023 12:47:09 PM"/>
    <s v="UP SETTLEMENT"/>
    <s v="2/15/2023 12:00:00 AM"/>
    <s v="2/14/2023 12:00:00 AM"/>
    <n v="35068"/>
    <s v="2/14/2023 12:00:00 AM"/>
    <n v="509473"/>
    <n v="2626487784"/>
    <n v="4636695"/>
    <n v="2692440"/>
    <s v=""/>
    <n v="98688710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5363948"/>
    <n v="566"/>
    <n v="526429"/>
    <s v="HOPE PSBank"/>
    <n v="566"/>
    <n v="9868871001"/>
    <n v="9868871001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105-Hassan Abubakar Yabo-1110135363948-PortalAccessFee:1000-AccreditationFee:5000-Re"/>
    <s v="0517021001-18124105-Hassan Abubakar Yabo-1110135363948-PortalAccessFee:1000-AccreditationFee:5000-Re"/>
    <s v="PaymentRef=1110135363948"/>
    <s v="NAME:=Hassan Abubakar Yabo|Payment Ref:=1110135363948|Description:=0517021001-18124105-Hassan Abubakar Yabo-111013536394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8491505"/>
    <s v="BILLS PAYMENT"/>
    <s v="2/14/2023 12:16:36 PM"/>
    <s v="UP SETTLEMENT"/>
    <s v="2/15/2023 12:00:00 AM"/>
    <s v="2/14/2023 12:00:00 AM"/>
    <n v="35068"/>
    <s v="2/14/2023 12:00:00 AM"/>
    <n v="36683"/>
    <n v="2626486907"/>
    <n v="4379097"/>
    <n v="2692440"/>
    <s v=""/>
    <n v="98684915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8401267"/>
    <n v="566"/>
    <n v="249181"/>
    <s v="HOPE PSBank"/>
    <n v="566"/>
    <n v="9868491505"/>
    <n v="9868491505"/>
    <s v="PAYA"/>
    <s v="980002******1468"/>
    <s v="113000527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34-Bello Sanusi -1110108401267-PortalAccessFee:1000-AccreditationFee:5000-RegFee:51"/>
    <s v="0517021001-19236034-Bello Sanusi -1110108401267-PortalAccessFee:1000-AccreditationFee:5000-RegFee:51"/>
    <s v="PaymentRef=1110108401267"/>
    <s v="NAME:=Bello Sanusi |Payment Ref:=1110108401267|Description:=0517021001-19236034-Bello Sanusi -1110108401267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70623208"/>
    <s v="BILLS PAYMENT"/>
    <s v="2/14/2023 3:26:18 PM"/>
    <s v="UP SETTLEMENT"/>
    <s v="2/15/2023 12:00:00 AM"/>
    <s v="2/14/2023 12:00:00 AM"/>
    <n v="35069"/>
    <s v="2/14/2023 12:00:00 AM"/>
    <n v="671234"/>
    <n v="2626717952"/>
    <n v="3416339"/>
    <n v="2692440"/>
    <s v=""/>
    <n v="98706232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4181945"/>
    <n v="566"/>
    <n v="861947"/>
    <s v="HOPE PSBank"/>
    <n v="566"/>
    <n v="9870623208"/>
    <n v="9870623208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32-Abbas Abdulbasir Ahmad-1110104181945-PortalAccessFee:1000-AccreditationFee:5000-"/>
    <s v="0517021001-18131132-Abbas Abdulbasir Ahmad-1110104181945-PortalAccessFee:1000-AccreditationFee:5000-"/>
    <s v="PaymentRef=1110104181945"/>
    <s v="NAME:=Abbas Abdulbasir Ahmad|Payment Ref:=1110104181945|Description:=0517021001-18131132-Abbas Abdulbasir Ahmad-1110104181945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7640313"/>
    <s v="BILLS PAYMENT"/>
    <s v="2/14/2023 11:12:10 AM"/>
    <s v="UP SETTLEMENT"/>
    <s v="2/15/2023 12:00:00 AM"/>
    <s v="2/14/2023 12:00:00 AM"/>
    <n v="35068"/>
    <s v="2/14/2023 12:00:00 AM"/>
    <n v="878464"/>
    <n v="2626412506"/>
    <n v="4379097"/>
    <n v="2692440"/>
    <s v=""/>
    <n v="98676403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4041246"/>
    <n v="566"/>
    <n v="665146"/>
    <s v="HOPE PSBank"/>
    <n v="566"/>
    <n v="9867640313"/>
    <n v="9867640313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41-Farouk Fauziya Waziri-1110104041246-PortalAccessFee:1000-AccreditationFee:5000-R"/>
    <s v="0517021001-18131041-Farouk Fauziya Waziri-1110104041246-PortalAccessFee:1000-AccreditationFee:5000-R"/>
    <s v="PaymentRef=1110104041246"/>
    <s v="NAME:=Farouk Fauziya Waziri|Payment Ref:=1110104041246|Description:=0517021001-18131041-Farouk Fauziya Waziri-1110104041246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69052585"/>
    <s v="BILLS PAYMENT"/>
    <s v="2/14/2023 1:03:30 PM"/>
    <s v="UP SETTLEMENT"/>
    <s v="2/15/2023 12:00:00 AM"/>
    <s v="2/14/2023 12:00:00 AM"/>
    <n v="35068"/>
    <s v="2/14/2023 12:00:00 AM"/>
    <n v="492725"/>
    <n v="2626552820"/>
    <n v="4379097"/>
    <n v="2692440"/>
    <s v=""/>
    <n v="98690525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8516790"/>
    <n v="566"/>
    <n v="665923"/>
    <s v="HOPE PSBank"/>
    <n v="566"/>
    <n v="9869052585"/>
    <n v="9869052585"/>
    <s v="PAYA"/>
    <s v="980002******8573"/>
    <s v="1130007887"/>
    <s v=""/>
    <s v="HPSB"/>
    <n v="15957.5"/>
    <n v="15850"/>
    <n v="12850"/>
    <n v="350"/>
    <n v="12500"/>
    <n v="2200"/>
    <n v="10000"/>
    <n v="300"/>
    <n v="250"/>
    <n v="81.25"/>
    <n v="1000"/>
    <n v="2000"/>
    <n v="18.75"/>
    <m/>
    <m/>
    <s v=""/>
    <s v=""/>
    <n v="566"/>
    <n v="566"/>
    <n v="15957.5"/>
    <n v="0.5"/>
    <n v="0"/>
    <n v="0.5"/>
    <n v="0.04"/>
    <n v="0"/>
    <n v="15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110540USMAN ABUBAKAR-58516790-PortalAccessFee:1000.00AcreditationFee:2000.00-RegFee:12"/>
    <s v="0517019001-200110540USMAN ABUBAKAR-58516790-PortalAccessFee:1000.00AcreditationFee:2000.00-RegFee:12"/>
    <s v="PaymentRef=58516790"/>
    <s v="NAME:=|Payment Ref:=58516790|Description:="/>
    <s v="GENERAL"/>
    <s v=""/>
    <s v=""/>
    <s v=""/>
    <s v=""/>
    <s v=""/>
    <s v=""/>
    <s v=""/>
    <s v=""/>
    <s v=""/>
    <n v="15957.5"/>
    <n v="0"/>
    <n v="0"/>
    <s v=""/>
    <s v="N"/>
    <s v=""/>
    <n v="0"/>
  </r>
  <r>
    <n v="9866950045"/>
    <s v="BILLS PAYMENT"/>
    <s v="2/14/2023 10:19:24 AM"/>
    <s v="UP SETTLEMENT"/>
    <s v="2/15/2023 12:00:00 AM"/>
    <s v="2/14/2023 12:00:00 AM"/>
    <n v="35067"/>
    <s v="2/14/2023 12:00:00 AM"/>
    <n v="432385"/>
    <n v="2626058483"/>
    <n v="7224661"/>
    <n v="1001946"/>
    <n v="25559679"/>
    <n v="986695004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3462341"/>
    <n v="566"/>
    <n v="978186"/>
    <s v="GTBANK PLC"/>
    <n v="566"/>
    <n v="9866950045"/>
    <n v="9866950045"/>
    <s v="MAST"/>
    <s v="539983******6317"/>
    <s v="3510354879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9071-Abdulsalam Abubakar -1110133462341-PortalAccessFee:1000-AccreditationFee:5000-R"/>
    <s v="0517021001-221109071-Abdulsalam Abubakar -1110133462341-PortalAccessFee:1000-AccreditationFee:5000-R"/>
    <s v="HEAD1=1110133462341"/>
    <s v="NAME:=Abdulsalam Abubakar |Payment Ref:=1110133462341|Description:=0517021001-221109071-Abdulsalam Abubakar -1110133462341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466915"/>
    <s v="BILLS PAYMENT"/>
    <s v="2/14/2023 3:12:07 PM"/>
    <s v="UP SETTLEMENT"/>
    <s v="2/15/2023 12:00:00 AM"/>
    <s v="2/14/2023 12:00:00 AM"/>
    <n v="35069"/>
    <s v="2/14/2023 12:00:00 AM"/>
    <n v="525072"/>
    <n v="2626650580"/>
    <n v="3416339"/>
    <n v="1001972"/>
    <n v="25562471"/>
    <n v="987046691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5101751"/>
    <n v="566"/>
    <n v="995203"/>
    <s v="GTBANK PLC"/>
    <n v="566"/>
    <n v="9870466915"/>
    <n v="9870466915"/>
    <s v="MAST"/>
    <s v="539983******3747"/>
    <s v="3510353642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210003-Abubakar Shehu Zahara'U-1110115101751-PortalAccessFee:1000-AccreditationFee:500"/>
    <s v="0517021001-222210003-Abubakar Shehu Zahara'U-1110115101751-PortalAccessFee:1000-AccreditationFee:500"/>
    <s v="HEAD1=1110115101751"/>
    <s v="NAME:=Abubakar Shehu Zahara'U|Payment Ref:=1110115101751|Description:=0517021001-222210003-Abubakar Shehu Zahara'U-1110115101751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6379271611"/>
    <s v="BILLS PAYMENT"/>
    <s v="2/14/2023 1:54:38 PM"/>
    <s v="UP SETTLEMENT"/>
    <s v="2/15/2023 12:00:00 AM"/>
    <s v="2/14/2023 12:00:00 AM"/>
    <s v=""/>
    <s v="2/14/2023 12:00:00 AM"/>
    <n v="988984"/>
    <n v="56676379271611"/>
    <n v="7705933"/>
    <s v=""/>
    <s v=""/>
    <n v="67637927161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379271611"/>
    <s v=""/>
    <s v="PAYA"/>
    <s v="950101******4227"/>
    <s v=""/>
    <n v="7032286462"/>
    <s v="UPPA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azizUsmanTakatuku|ReceiptID:=1110109311553|Description:=0517021001-221304256-AbdulazizUsmanTakatuku-1110109311553-PortalAccessFee:1000-AccreditationFee:50"/>
    <s v="NAME:=AbdulazizUsmanTakatuku|ReceiptID:=1110109311553|Description:=0517021001-221304256-AbdulazizUsmanTakatuku-1110109311553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6379271611&quot;,&quot;TransId&quot;:&quot;16131742&quot;,&quot;AuthRef&quot;:&quot;988984&quot;,&quot;Date&quot;:&quot;14Feb,202301:54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868943820"/>
    <s v="BILLS PAYMENT"/>
    <s v="2/14/2023 12:53:36 PM"/>
    <s v="UP SETTLEMENT"/>
    <s v="2/15/2023 12:00:00 AM"/>
    <s v="2/14/2023 12:00:00 AM"/>
    <n v="35068"/>
    <s v="2/14/2023 12:00:00 AM"/>
    <n v="412131"/>
    <n v="2626552656"/>
    <n v="4379097"/>
    <n v="2692440"/>
    <s v=""/>
    <n v="98689438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522867"/>
    <n v="566"/>
    <n v="581969"/>
    <s v="HOPE PSBank"/>
    <n v="566"/>
    <n v="9868943820"/>
    <n v="986894382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62-Kamilu Aminu -1110126522867-PortalAccessFee:1000-AccreditationFee:5000-RegFee:1"/>
    <s v="0517021001-221304262-Kamilu Aminu -1110126522867-PortalAccessFee:1000-AccreditationFee:5000-RegFee:1"/>
    <s v="PaymentRef=1110126522867"/>
    <s v="NAME:=Kamilu Aminu |Payment Ref:=1110126522867|Description:=0517021001-221304262-Kamilu Aminu -111012652286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6835979"/>
    <s v="BILLS PAYMENT"/>
    <s v="2/14/2023 10:10:22 AM"/>
    <s v="UP SETTLEMENT"/>
    <s v="2/15/2023 12:00:00 AM"/>
    <s v="2/14/2023 12:00:00 AM"/>
    <n v="35067"/>
    <s v="2/14/2023 12:00:00 AM"/>
    <n v="904661"/>
    <n v="2626095030"/>
    <n v="7224661"/>
    <n v="2692440"/>
    <s v=""/>
    <n v="98668359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1033943"/>
    <n v="566"/>
    <n v="135936"/>
    <s v="HOPE PSBank"/>
    <n v="566"/>
    <n v="9866835979"/>
    <n v="9866835979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68-Rasheed Muhammad Abubakar-1110111033943-PortalAccessFee:1000-AccreditationFee:5"/>
    <s v="0517021001-221204068-Rasheed Muhammad Abubakar-1110111033943-PortalAccessFee:1000-AccreditationFee:5"/>
    <s v="PaymentRef=1110111033943"/>
    <s v="NAME:=Rasheed Muhammad Abubakar|Payment Ref:=1110111033943|Description:=0517021001-221204068-Rasheed Muhammad Abubakar-1110111033943-PortalAccessFee:1000-AccreditationFee:5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8884777"/>
    <s v="BILLS PAYMENT"/>
    <s v="2/14/2023 12:48:26 PM"/>
    <s v="UP SETTLEMENT"/>
    <s v="2/15/2023 12:00:00 AM"/>
    <s v="2/14/2023 12:00:00 AM"/>
    <n v="35068"/>
    <s v="2/14/2023 12:00:00 AM"/>
    <n v="646022"/>
    <n v="2626487860"/>
    <n v="4636695"/>
    <n v="2692440"/>
    <s v=""/>
    <n v="9868884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4011263"/>
    <n v="566"/>
    <n v="537113"/>
    <s v="HOPE PSBank"/>
    <n v="566"/>
    <n v="9868884777"/>
    <n v="986888477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7008-Naziru Mamuda -1110104011263-PortalAccessFee:1000-AccreditationFee:5000-RegFee:"/>
    <s v="0517021001-221207008-Naziru Mamuda -1110104011263-PortalAccessFee:1000-AccreditationFee:5000-RegFee:"/>
    <s v="PaymentRef=1110104011263"/>
    <s v="NAME:=Naziru Mamuda |Payment Ref:=1110104011263|Description:=0517021001-221207008-Naziru Mamuda -1110104011263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9306574"/>
    <s v="BILLS PAYMENT"/>
    <s v="2/14/2023 1:27:13 PM"/>
    <s v="UP SETTLEMENT"/>
    <s v="2/15/2023 12:00:00 AM"/>
    <s v="2/14/2023 12:00:00 AM"/>
    <n v="35068"/>
    <s v="2/14/2023 12:00:00 AM"/>
    <n v="42873"/>
    <n v="2626553177"/>
    <n v="4379097"/>
    <n v="2692440"/>
    <s v=""/>
    <n v="98693065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2261847"/>
    <n v="566"/>
    <n v="862525"/>
    <s v="HOPE PSBank"/>
    <n v="566"/>
    <n v="9869306574"/>
    <n v="986930657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104-Abdulkarim Saidu Kwaire-1110132261847-PortalAccessFee:1000-AccreditationFee:500"/>
    <s v="0517021001-221103104-Abdulkarim Saidu Kwaire-1110132261847-PortalAccessFee:1000-AccreditationFee:500"/>
    <s v="PaymentRef=1110132261847"/>
    <s v="NAME:=Abdulkarim Saidu Kwaire|Payment Ref:=1110132261847|Description:=0517021001-221103104-Abdulkarim Saidu Kwaire-1110132261847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470811"/>
    <s v="BILLS PAYMENT"/>
    <s v="2/14/2023 3:12:27 PM"/>
    <s v="UP SETTLEMENT"/>
    <s v="2/15/2023 12:00:00 AM"/>
    <s v="2/14/2023 12:00:00 AM"/>
    <n v="35069"/>
    <s v="2/14/2023 12:00:00 AM"/>
    <n v="161741"/>
    <n v="2626717364"/>
    <n v="3416339"/>
    <n v="2692440"/>
    <s v=""/>
    <n v="98704708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9102848"/>
    <n v="566"/>
    <n v="745118"/>
    <s v="HOPE PSBank"/>
    <n v="566"/>
    <n v="9870470811"/>
    <n v="987047081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4-Mansur Bello Dogondaji-1110139102848-PortalAccessFee:1000-AccreditationFee:5000"/>
    <s v="0517021001-221306274-Mansur Bello Dogondaji-1110139102848-PortalAccessFee:1000-AccreditationFee:5000"/>
    <s v="PaymentRef=1110139102848"/>
    <s v="NAME:=Mansur Bello Dogondaji|Payment Ref:=1110139102848|Description:=0517021001-221306274-Mansur Bello Dogondaji-1110139102848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7483457"/>
    <s v="BILLS PAYMENT"/>
    <s v="2/14/2023 11:00:04 AM"/>
    <s v="UP SETTLEMENT"/>
    <s v="2/15/2023 12:00:00 AM"/>
    <s v="2/14/2023 12:00:00 AM"/>
    <n v="35068"/>
    <s v="2/14/2023 12:00:00 AM"/>
    <n v="792815"/>
    <n v="2626411873"/>
    <n v="4379097"/>
    <n v="2692440"/>
    <s v=""/>
    <n v="98674834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4003469"/>
    <n v="566"/>
    <n v="562970"/>
    <s v="HOPE PSBank"/>
    <n v="566"/>
    <n v="9867483457"/>
    <n v="986748345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5019-Ummu Abdulkadir -1110144003469-PortalAccessFee:1000-AccreditationFee:5000-RegFe"/>
    <s v="0517021001-221105019-Ummu Abdulkadir -1110144003469-PortalAccessFee:1000-AccreditationFee:5000-RegFe"/>
    <s v="PaymentRef=1110144003469"/>
    <s v="NAME:=Ummu Abdulkadir |Payment Ref:=1110144003469|Description:=0517021001-221105019-Ummu Abdulkadir -1110144003469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6438004"/>
    <s v="BILLS PAYMENT"/>
    <s v="2/14/2023 9:37:14 AM"/>
    <s v="UP SETTLEMENT"/>
    <s v="2/15/2023 12:00:00 AM"/>
    <s v="2/14/2023 12:00:00 AM"/>
    <n v="35066"/>
    <s v="2/14/2023 12:00:00 AM"/>
    <n v="304202"/>
    <n v="2625898881"/>
    <n v="1524379"/>
    <n v="2692440"/>
    <s v=""/>
    <n v="98664380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7502364"/>
    <n v="566"/>
    <n v="879171"/>
    <s v="HOPE PSBank"/>
    <n v="566"/>
    <n v="9866438004"/>
    <n v="9866438004"/>
    <s v="PAYA"/>
    <s v="980002******7931"/>
    <s v="1130037741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52-Yahuza Abubakar -1110127502364-PortalAccessFee:1000-AccreditationFee:5000-RegFe"/>
    <s v="0517021001-221302152-Yahuza Abubakar -1110127502364-PortalAccessFee:1000-AccreditationFee:5000-RegFe"/>
    <s v="PaymentRef=1110127502364"/>
    <s v="NAME:=Yahuza Abubakar |Payment Ref:=1110127502364|Description:=0517021001-221302152-Yahuza Abubakar -1110127502364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308108"/>
    <s v="BILLS PAYMENT"/>
    <s v="2/14/2023 2:58:00 PM"/>
    <s v="UP SETTLEMENT"/>
    <s v="2/15/2023 12:00:00 AM"/>
    <s v="2/14/2023 12:00:00 AM"/>
    <n v="35069"/>
    <s v="2/14/2023 12:00:00 AM"/>
    <n v="504761"/>
    <n v="2626716656"/>
    <n v="3416339"/>
    <n v="2692440"/>
    <s v=""/>
    <n v="98703081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0573655"/>
    <n v="566"/>
    <n v="621335"/>
    <s v="HOPE PSBank"/>
    <n v="566"/>
    <n v="9870308108"/>
    <n v="9870308108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3005-Saifullahi Isah Muhammad-1110130573655-PortalAccessFee:1000-AccreditationFee:50"/>
    <s v="0517021001-221213005-Saifullahi Isah Muhammad-1110130573655-PortalAccessFee:1000-AccreditationFee:50"/>
    <s v="PaymentRef=1110130573655"/>
    <s v="NAME:=Saifullahi Isah Muhammad|Payment Ref:=1110130573655|Description:=0517021001-221213005-Saifullahi Isah Muhammad-1110130573655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273475"/>
    <s v="BILLS PAYMENT"/>
    <s v="2/14/2023 2:54:42 PM"/>
    <s v="UP SETTLEMENT"/>
    <s v="2/15/2023 12:00:00 AM"/>
    <s v="2/14/2023 12:00:00 AM"/>
    <n v="35069"/>
    <s v="2/14/2023 12:00:00 AM"/>
    <n v="904963"/>
    <n v="2626716491"/>
    <n v="3416339"/>
    <n v="2692440"/>
    <s v=""/>
    <n v="98702734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4501556"/>
    <n v="566"/>
    <n v="594280"/>
    <s v="HOPE PSBank"/>
    <n v="566"/>
    <n v="9870273475"/>
    <n v="9870273475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41-Muhammadu Aminu Alkali-1110154501556-PortalAccessFee:1000-AccreditationFee:5000"/>
    <s v="0517021001-221311141-Muhammadu Aminu Alkali-1110154501556-PortalAccessFee:1000-AccreditationFee:5000"/>
    <s v="PaymentRef=1110154501556"/>
    <s v="NAME:=Muhammadu Aminu Alkali|Payment Ref:=1110154501556|Description:=0517021001-221311141-Muhammadu Aminu Alkali-1110154501556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9141570"/>
    <s v="BILLS PAYMENT"/>
    <s v="2/14/2023 1:12:04 PM"/>
    <s v="UP SETTLEMENT"/>
    <s v="2/15/2023 12:00:00 AM"/>
    <s v="2/14/2023 12:00:00 AM"/>
    <n v="35068"/>
    <s v="2/14/2023 12:00:00 AM"/>
    <n v="517802"/>
    <n v="2626552932"/>
    <n v="4379097"/>
    <n v="2692440"/>
    <s v=""/>
    <n v="98691415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2503160"/>
    <n v="566"/>
    <n v="735748"/>
    <s v="HOPE PSBank"/>
    <n v="566"/>
    <n v="9869141570"/>
    <n v="986914157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2041-Abdul'Aziz Ahmad -1110112503160-PortalAccessFee:1000-AccreditationFee:5000-RegF"/>
    <s v="0517021001-221202041-Abdul'Aziz Ahmad -1110112503160-PortalAccessFee:1000-AccreditationFee:5000-RegF"/>
    <s v="PaymentRef=1110112503160"/>
    <s v="NAME:=Abdul'Aziz Ahmad |Payment Ref:=1110112503160|Description:=0517021001-221202041-Abdul'Aziz Ahmad -1110112503160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486948"/>
    <s v="BILLS PAYMENT"/>
    <s v="2/14/2023 3:13:55 PM"/>
    <s v="UP SETTLEMENT"/>
    <s v="2/15/2023 12:00:00 AM"/>
    <s v="2/14/2023 12:00:00 AM"/>
    <n v="35069"/>
    <s v="2/14/2023 12:00:00 AM"/>
    <n v="575432"/>
    <n v="2626717411"/>
    <n v="3416339"/>
    <n v="2692440"/>
    <s v=""/>
    <n v="98704869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5022660"/>
    <n v="566"/>
    <n v="758202"/>
    <s v="HOPE PSBank"/>
    <n v="566"/>
    <n v="9870486948"/>
    <n v="9870486948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43-Aisha Muhammad -1110135022660-PortalAccessFee:1000-AccreditationFee:5000-RegFee"/>
    <s v="0517021001-221301143-Aisha Muhammad -1110135022660-PortalAccessFee:1000-AccreditationFee:5000-RegFee"/>
    <s v="PaymentRef=1110135022660"/>
    <s v="NAME:=Aisha Muhammad |Payment Ref:=1110135022660|Description:=0517021001-221301143-Aisha Muhammad -1110135022660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7888183"/>
    <s v="BILLS PAYMENT"/>
    <s v="2/14/2023 11:31:23 AM"/>
    <s v="UP SETTLEMENT"/>
    <s v="2/15/2023 12:00:00 AM"/>
    <s v="2/14/2023 12:00:00 AM"/>
    <n v="35068"/>
    <s v="2/14/2023 12:00:00 AM"/>
    <n v="116719"/>
    <n v="2626413161"/>
    <n v="4379097"/>
    <n v="2692440"/>
    <s v=""/>
    <n v="98678881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7071351"/>
    <n v="566"/>
    <n v="830286"/>
    <s v="HOPE PSBank"/>
    <n v="566"/>
    <n v="9867888183"/>
    <n v="986788818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83-Umar Sidi Kabir-1110127071351-PortalAccessFee:1000-AccreditationFee:5000-RegFee"/>
    <s v="0517021001-221108183-Umar Sidi Kabir-1110127071351-PortalAccessFee:1000-AccreditationFee:5000-RegFee"/>
    <s v="PaymentRef=1110127071351"/>
    <s v="NAME:=Umar Sidi Kabir|Payment Ref:=1110127071351|Description:=0517021001-221108183-Umar Sidi Kabir-111012707135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447446"/>
    <s v="BILLS PAYMENT"/>
    <s v="2/14/2023 3:10:22 PM"/>
    <s v="UP SETTLEMENT"/>
    <s v="2/15/2023 12:00:00 AM"/>
    <s v="2/14/2023 12:00:00 AM"/>
    <n v="35069"/>
    <s v="2/14/2023 12:00:00 AM"/>
    <n v="34115"/>
    <n v="2626717271"/>
    <n v="3416339"/>
    <n v="2692440"/>
    <s v=""/>
    <n v="98704474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1082864"/>
    <n v="566"/>
    <n v="726887"/>
    <s v="HOPE PSBank"/>
    <n v="566"/>
    <n v="9870447446"/>
    <n v="987044744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32-Salim Shehu -1110121082864-PortalAccessFee:1000-AccreditationFee:5000-RegFee:10"/>
    <s v="0517021001-221305032-Salim Shehu -1110121082864-PortalAccessFee:1000-AccreditationFee:5000-RegFee:10"/>
    <s v="PaymentRef=1110121082864"/>
    <s v="NAME:=Salim Shehu |Payment Ref:=1110121082864|Description:=0517021001-221305032-Salim Shehu -1110121082864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9417193"/>
    <s v="BILLS PAYMENT"/>
    <s v="2/14/2023 1:37:49 PM"/>
    <s v="UP SETTLEMENT"/>
    <s v="2/15/2023 12:00:00 AM"/>
    <s v="2/14/2023 12:00:00 AM"/>
    <n v="35068"/>
    <s v="2/14/2023 12:00:00 AM"/>
    <n v="215248"/>
    <n v="2626553320"/>
    <n v="4379097"/>
    <n v="2692440"/>
    <s v=""/>
    <n v="98694171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1333447"/>
    <n v="566"/>
    <n v="949037"/>
    <s v="HOPE PSBank"/>
    <n v="566"/>
    <n v="9869417193"/>
    <n v="986941719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98-Muhammadu Tukur Abdullahi-1110101333447-PortalAccessFee:1000-AccreditationFee:5"/>
    <s v="0517021001-221204198-Muhammadu Tukur Abdullahi-1110101333447-PortalAccessFee:1000-AccreditationFee:5"/>
    <s v="PaymentRef=1110101333447"/>
    <s v="NAME:=Muhammadu Tukur Abdullahi|Payment Ref:=1110101333447|Description:=0517021001-221204198-Muhammadu Tukur Abdullahi-1110101333447-PortalAccessFee:1000-AccreditationFee:5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9209987"/>
    <s v="BILLS PAYMENT"/>
    <s v="2/14/2023 1:18:21 PM"/>
    <s v="UP SETTLEMENT"/>
    <s v="2/15/2023 12:00:00 AM"/>
    <s v="2/14/2023 12:00:00 AM"/>
    <n v="35068"/>
    <s v="2/14/2023 12:00:00 AM"/>
    <n v="476437"/>
    <n v="2626553038"/>
    <n v="4379097"/>
    <n v="2692440"/>
    <s v=""/>
    <n v="98692099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172364"/>
    <n v="566"/>
    <n v="788577"/>
    <s v="HOPE PSBank"/>
    <n v="566"/>
    <n v="9869209987"/>
    <n v="986920998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31-Muntazar Abubakar Abdullahi-1110149172364-PortalAccessFee:1000-AccreditationFee"/>
    <s v="0517021001-221305031-Muntazar Abubakar Abdullahi-1110149172364-PortalAccessFee:1000-AccreditationFee"/>
    <s v="PaymentRef=1110149172364"/>
    <s v="NAME:=Muntazar Abubakar Abdullahi|Payment Ref:=1110149172364|Description:=0517021001-221305031-Muntazar Abubakar Abdullahi-1110149172364-PortalAccessFee:1000-Accreditation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65301567"/>
    <s v="BILLS PAYMENT"/>
    <s v="2/14/2023 7:24:54 AM"/>
    <s v="UP SETTLEMENT"/>
    <s v="2/15/2023 12:00:00 AM"/>
    <s v="2/14/2023 12:00:00 AM"/>
    <n v="35065"/>
    <s v="2/14/2023 12:00:00 AM"/>
    <n v="951408"/>
    <n v="2625794708"/>
    <n v="3473575"/>
    <n v="2692440"/>
    <s v=""/>
    <n v="98653015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0182640"/>
    <n v="566"/>
    <n v="119345"/>
    <s v="HOPE PSBank"/>
    <n v="566"/>
    <n v="9865301567"/>
    <n v="9865301567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47-Mustapha Muhammad Aliyu-1110110182640-PortalAccessFee:1000-AccreditationFee:500"/>
    <s v="0517021001-221308147-Mustapha Muhammad Aliyu-1110110182640-PortalAccessFee:1000-AccreditationFee:500"/>
    <s v="PaymentRef=1110110182640"/>
    <s v="NAME:=Mustapha Muhammad Aliyu|Payment Ref:=1110110182640|Description:=0517021001-221308147-Mustapha Muhammad Aliyu-1110110182640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0347552"/>
    <s v="BILLS PAYMENT"/>
    <s v="2/14/2023 3:01:39 PM"/>
    <s v="UP SETTLEMENT"/>
    <s v="2/15/2023 12:00:00 AM"/>
    <s v="2/14/2023 12:00:00 AM"/>
    <n v="35069"/>
    <s v="2/14/2023 12:00:00 AM"/>
    <n v="239090"/>
    <n v="2626716863"/>
    <n v="3416339"/>
    <n v="2692440"/>
    <s v=""/>
    <n v="98703475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62962901"/>
    <n v="566"/>
    <n v="651710"/>
    <s v="HOPE PSBank"/>
    <n v="566"/>
    <n v="9870347552"/>
    <n v="9870347552"/>
    <s v="PAYA"/>
    <s v="980002******9129"/>
    <s v="1130043106"/>
    <s v=""/>
    <s v="HPSB"/>
    <n v="25007.5"/>
    <n v="24900"/>
    <n v="24900"/>
    <n v="350"/>
    <n v="24550"/>
    <n v="4320.8"/>
    <n v="19640"/>
    <n v="589.20000000000005"/>
    <n v="250"/>
    <n v="81.25"/>
    <m/>
    <m/>
    <n v="18.75"/>
    <m/>
    <m/>
    <s v=""/>
    <s v=""/>
    <n v="566"/>
    <n v="566"/>
    <n v="25007.5"/>
    <n v="0.5"/>
    <n v="0"/>
    <n v="0.5"/>
    <n v="0.04"/>
    <n v="0"/>
    <n v="25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5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5119076-Asma'u USMAN Danmadami-1110162962901-RegFee:24550"/>
    <s v="0517021001-15119076-Asma'u USMAN Danmadami-1110162962901-RegFee:24550"/>
    <s v="PaymentRef=1110162962901"/>
    <s v="NAME:=Asma'u USMAN Danmadami|Payment Ref:=1110162962901|Description:=0517021001-15119076-Asma'u USMAN Danmadami-1110162962901-RegFee:24550"/>
    <s v="GENERAL"/>
    <s v=""/>
    <s v=""/>
    <s v=""/>
    <s v=""/>
    <s v=""/>
    <s v=""/>
    <s v=""/>
    <s v=""/>
    <s v=""/>
    <n v="25007.5"/>
    <n v="0"/>
    <n v="0"/>
    <s v=""/>
    <s v="N"/>
    <s v=""/>
    <n v="0"/>
  </r>
  <r>
    <n v="9868997840"/>
    <s v="BILLS PAYMENT"/>
    <s v="2/14/2023 12:58:25 PM"/>
    <s v="UP SETTLEMENT"/>
    <s v="2/15/2023 12:00:00 AM"/>
    <s v="2/14/2023 12:00:00 AM"/>
    <n v="35068"/>
    <s v="2/14/2023 12:00:00 AM"/>
    <n v="673544"/>
    <n v="2626552724"/>
    <n v="4379097"/>
    <n v="2692440"/>
    <s v=""/>
    <n v="98689978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785451"/>
    <n v="566"/>
    <n v="623325"/>
    <s v="HOPE PSBank"/>
    <n v="566"/>
    <n v="9868997840"/>
    <n v="9868997840"/>
    <s v="PAYA"/>
    <s v="980002******9129"/>
    <s v="1130043106"/>
    <s v=""/>
    <s v="HPSB"/>
    <n v="25007.5"/>
    <n v="24900"/>
    <n v="24900"/>
    <n v="350"/>
    <n v="24550"/>
    <n v="4320.8"/>
    <n v="19640"/>
    <n v="589.20000000000005"/>
    <n v="250"/>
    <n v="81.25"/>
    <m/>
    <m/>
    <n v="18.75"/>
    <m/>
    <m/>
    <s v=""/>
    <s v=""/>
    <n v="566"/>
    <n v="566"/>
    <n v="25007.5"/>
    <n v="0.5"/>
    <n v="0"/>
    <n v="0.5"/>
    <n v="0.04"/>
    <n v="0"/>
    <n v="25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5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218013-Samaila SANI Muhammad-1110149785451-RegFee:24550"/>
    <s v="0517021001-17218013-Samaila SANI Muhammad-1110149785451-RegFee:24550"/>
    <s v="PaymentRef=1110149785451"/>
    <s v="NAME:=Samaila SANI Muhammad|Payment Ref:=1110149785451|Description:=0517021001-17218013-Samaila SANI Muhammad-1110149785451-RegFee:24550"/>
    <s v="GENERAL"/>
    <s v=""/>
    <s v=""/>
    <s v=""/>
    <s v=""/>
    <s v=""/>
    <s v=""/>
    <s v=""/>
    <s v=""/>
    <s v=""/>
    <n v="25007.5"/>
    <n v="0"/>
    <n v="0"/>
    <s v=""/>
    <s v="N"/>
    <s v=""/>
    <n v="0"/>
  </r>
  <r>
    <n v="9870986820"/>
    <s v="BILLS PAYMENT"/>
    <s v="2/14/2023 4:00:53 PM"/>
    <s v="UP SETTLEMENT"/>
    <s v="2/15/2023 12:00:00 AM"/>
    <s v="2/14/2023 12:00:00 AM"/>
    <n v="35069"/>
    <s v="2/14/2023 12:00:00 AM"/>
    <n v="966060"/>
    <n v="2626730944"/>
    <n v="3416339"/>
    <n v="1001976"/>
    <n v="25562772"/>
    <n v="987098682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3822811"/>
    <n v="566"/>
    <n v="966060"/>
    <s v="UNITED BANK FOR AFRICA PLC"/>
    <n v="566"/>
    <n v="9870986820"/>
    <n v="9870986820"/>
    <s v="MAST"/>
    <s v="519911******9661"/>
    <s v="2097936013"/>
    <s v=""/>
    <s v="UBHO"/>
    <n v="44337.5"/>
    <n v="44230"/>
    <n v="44230"/>
    <n v="350"/>
    <n v="43880"/>
    <n v="7722.880000000001"/>
    <n v="35104"/>
    <n v="1053.1200000000001"/>
    <n v="250"/>
    <n v="81.25"/>
    <m/>
    <m/>
    <n v="18.75"/>
    <m/>
    <m/>
    <s v=""/>
    <s v=""/>
    <n v="566"/>
    <n v="566"/>
    <n v="44337.5"/>
    <n v="0.5"/>
    <n v="0"/>
    <n v="0.5"/>
    <n v="0.04"/>
    <n v="0"/>
    <n v="4433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4433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4060-Abubakar Idris Abubakar-1110143822811-RegFee:43880"/>
    <s v="0517021001-18134060-Abubakar Idris Abubakar-1110143822811-RegFee:43880"/>
    <s v="HEAD1=1110143822811"/>
    <s v="NAME:=Abubakar Idris Abubakar|Payment Ref:=1110143822811|Description:=0517021001-18134060-Abubakar Idris Abubakar-1110143822811-RegFee:43880"/>
    <s v="GENERAL"/>
    <s v=""/>
    <s v=""/>
    <s v=""/>
    <s v=""/>
    <s v=""/>
    <s v=""/>
    <s v=""/>
    <s v=""/>
    <s v=""/>
    <n v="44337.5"/>
    <n v="0"/>
    <n v="0"/>
    <s v=""/>
    <s v="N"/>
    <s v=""/>
    <n v="0"/>
  </r>
  <r>
    <n v="9869115260"/>
    <s v="BILLS PAYMENT"/>
    <s v="2/14/2023 1:09:33 PM"/>
    <s v="UP SETTLEMENT"/>
    <s v="2/15/2023 12:00:00 AM"/>
    <s v="2/14/2023 12:00:00 AM"/>
    <n v="35068"/>
    <s v="2/14/2023 12:00:00 AM"/>
    <n v="503884"/>
    <n v="2626552893"/>
    <n v="4379097"/>
    <n v="2692440"/>
    <s v=""/>
    <n v="98691152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16583068"/>
    <n v="566"/>
    <n v="715162"/>
    <s v="HOPE PSBank"/>
    <n v="566"/>
    <n v="9869115260"/>
    <n v="9869115260"/>
    <s v="PAYA"/>
    <s v="980002******9129"/>
    <s v="1130043106"/>
    <s v=""/>
    <s v="HPSB"/>
    <n v="55387.5"/>
    <n v="55280"/>
    <n v="54280"/>
    <n v="350"/>
    <n v="53930"/>
    <n v="9491.68"/>
    <n v="43144"/>
    <n v="1294.32"/>
    <n v="250"/>
    <n v="81.25"/>
    <n v="1000"/>
    <m/>
    <n v="18.75"/>
    <m/>
    <m/>
    <s v=""/>
    <s v=""/>
    <n v="566"/>
    <n v="566"/>
    <n v="55387.5"/>
    <n v="350"/>
    <n v="0"/>
    <n v="350"/>
    <n v="26.25"/>
    <n v="0"/>
    <n v="5501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538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20201016-AMINA MUSA LAWAL-11116583068-PortalAccessFee:1000-RegFee:54280"/>
    <s v="0517021001-PGS2120201016-AMINA MUSA LAWAL-11116583068-PortalAccessFee:1000-RegFee:54280"/>
    <s v="PaymentRef=11116583068"/>
    <s v="NAME:=AMINA MUSA LAWAL|Payment Ref:=11116583068|Description:=0517021001-PGS2120201016-AMINA MUSA LAWAL-11116583068-PortalAccessFee:1000-RegFee:54280"/>
    <s v="GENERAL"/>
    <s v=""/>
    <s v=""/>
    <s v=""/>
    <s v=""/>
    <s v=""/>
    <s v=""/>
    <s v=""/>
    <s v=""/>
    <s v=""/>
    <n v="55387.5"/>
    <n v="0"/>
    <n v="0"/>
    <s v=""/>
    <s v="N"/>
    <s v=""/>
    <n v="0"/>
  </r>
  <r>
    <n v="9869032202"/>
    <s v="BILLS PAYMENT"/>
    <s v="2/14/2023 1:01:35 PM"/>
    <s v="UP SETTLEMENT"/>
    <s v="2/15/2023 12:00:00 AM"/>
    <s v="2/14/2023 12:00:00 AM"/>
    <n v="35068"/>
    <s v="2/14/2023 12:00:00 AM"/>
    <n v="345344"/>
    <n v="2626552777"/>
    <n v="4379097"/>
    <n v="2692440"/>
    <s v=""/>
    <n v="98690322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5511656"/>
    <n v="566"/>
    <n v="649837"/>
    <s v="HOPE PSBank"/>
    <n v="566"/>
    <n v="9869032202"/>
    <n v="9869032202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1013-Hussaini Musa -1110135511656-PortalAccessFee:1000-AccreditationFee:5000-RegFee:5"/>
    <s v="0517021001-19121013-Hussaini Musa -1110135511656-PortalAccessFee:1000-AccreditationFee:5000-RegFee:5"/>
    <s v="PaymentRef=1110135511656"/>
    <s v="NAME:=Hussaini Musa |Payment Ref:=1110135511656|Description:=0517021001-19121013-Hussaini Musa -1110135511656-PortalAccessFee:1000-AccreditationFee:5000-RegFee:5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74547456"/>
    <s v="BILLS PAYMENT"/>
    <s v="2/14/2023 9:49:59 PM"/>
    <s v="UP SETTLEMENT"/>
    <s v="2/15/2023 12:00:00 AM"/>
    <s v="2/15/2023 12:00:00 AM"/>
    <n v="35074"/>
    <s v="2/14/2023 12:00:00 AM"/>
    <n v="747222"/>
    <n v="2627304371"/>
    <n v="7692941"/>
    <n v="2692440"/>
    <s v=""/>
    <n v="98745474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0542263"/>
    <n v="566"/>
    <n v="902891"/>
    <s v="HOPE PSBank"/>
    <n v="566"/>
    <n v="9874547456"/>
    <n v="9874547456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190-Suleiman Farida Kamba-1110130542263-PortalAccessFee:1000-AccreditationFee:5000-R"/>
    <s v="0517021001-18136190-Suleiman Farida Kamba-1110130542263-PortalAccessFee:1000-AccreditationFee:5000-R"/>
    <s v="PaymentRef=1110130542263"/>
    <s v="NAME:=Suleiman Farida Kamba|Payment Ref:=1110130542263|Description:=0517021001-18136190-Suleiman Farida Kamba-1110130542263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68844538"/>
    <s v="BILLS PAYMENT"/>
    <s v="2/14/2023 12:44:45 PM"/>
    <s v="UP SETTLEMENT"/>
    <s v="2/15/2023 12:00:00 AM"/>
    <s v="2/14/2023 12:00:00 AM"/>
    <n v="35068"/>
    <s v="2/14/2023 12:00:00 AM"/>
    <n v="54377"/>
    <n v="2626487634"/>
    <n v="4636695"/>
    <n v="2692440"/>
    <s v=""/>
    <n v="98688445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0272353"/>
    <n v="566"/>
    <n v="505627"/>
    <s v="HOPE PSBank"/>
    <n v="566"/>
    <n v="9868844538"/>
    <n v="9868844538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2036-Fatima Sadeeq -1110110272353-PortalAccessFee:1000-AccreditationFee:5000-RegFee:"/>
    <s v="0517021001-221102036-Fatima Sadeeq -1110110272353-PortalAccessFee:1000-AccreditationFee:5000-RegFee:"/>
    <s v="PaymentRef=1110110272353"/>
    <s v="NAME:=Fatima Sadeeq |Payment Ref:=1110110272353|Description:=0517021001-221102036-Fatima Sadeeq -1110110272353-PortalAccessFee:1000-AccreditationFee:5000-RegFee: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68920430"/>
    <s v="BILLS PAYMENT"/>
    <s v="2/14/2023 12:51:33 PM"/>
    <s v="UP SETTLEMENT"/>
    <s v="2/15/2023 12:00:00 AM"/>
    <s v="2/14/2023 12:00:00 AM"/>
    <n v="35068"/>
    <s v="2/14/2023 12:00:00 AM"/>
    <n v="336419"/>
    <n v="2626488080"/>
    <n v="9072748"/>
    <n v="2692440"/>
    <s v=""/>
    <n v="98689204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6501669"/>
    <n v="566"/>
    <n v="564234"/>
    <s v="HOPE PSBank"/>
    <n v="566"/>
    <n v="9868920430"/>
    <n v="9868920430"/>
    <s v="PAYA"/>
    <s v="980002******5786"/>
    <s v="1130043302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6062-Bello Abdulkareem -1110146501669-PortalAccessFee:1000-AccreditationFee:5000-RegF"/>
    <s v="0517021001-18116062-Bello Abdulkareem -1110146501669-PortalAccessFee:1000-AccreditationFee:5000-RegF"/>
    <s v="PaymentRef=1110146501669"/>
    <s v="NAME:=Bello Abdulkareem |Payment Ref:=1110146501669|Description:=0517021001-18116062-Bello Abdulkareem -1110146501669-PortalAccessFee:1000-AccreditationFee:5000-RegF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867735703"/>
    <s v="BILLS PAYMENT"/>
    <s v="2/14/2023 11:19:31 AM"/>
    <s v="UP SETTLEMENT"/>
    <s v="2/15/2023 12:00:00 AM"/>
    <s v="2/14/2023 12:00:00 AM"/>
    <n v="35068"/>
    <s v="2/14/2023 12:00:00 AM"/>
    <n v="477278"/>
    <n v="2626412866"/>
    <n v="4379097"/>
    <n v="2692440"/>
    <s v=""/>
    <n v="98677357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0191342"/>
    <n v="566"/>
    <n v="727974"/>
    <s v="HOPE PSBank"/>
    <n v="566"/>
    <n v="9867735703"/>
    <n v="9867735703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2243-Bulus Jenchat Faith-1110100191342-PortalAccessFee:1000-AccreditationFee:5000-Reg"/>
    <s v="0517021001-18132243-Bulus Jenchat Faith-1110100191342-PortalAccessFee:1000-AccreditationFee:5000-Reg"/>
    <s v="PaymentRef=1110100191342"/>
    <s v="NAME:=Bulus Jenchat Faith|Payment Ref:=1110100191342|Description:=0517021001-18132243-Bulus Jenchat Faith-1110100191342-PortalAccessFee:1000-AccreditationFee:5000-Reg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67708014"/>
    <s v="BILLS PAYMENT"/>
    <s v="2/14/2023 11:17:23 AM"/>
    <s v="UP SETTLEMENT"/>
    <s v="2/15/2023 12:00:00 AM"/>
    <s v="2/14/2023 12:00:00 AM"/>
    <n v="35068"/>
    <s v="2/14/2023 12:00:00 AM"/>
    <n v="859146"/>
    <n v="2626412791"/>
    <n v="4379097"/>
    <n v="2692440"/>
    <s v=""/>
    <n v="98677080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3163661"/>
    <n v="566"/>
    <n v="709768"/>
    <s v="HOPE PSBank"/>
    <n v="566"/>
    <n v="9867708014"/>
    <n v="9867708014"/>
    <s v="PAYA"/>
    <s v="980002******9129"/>
    <s v="1130043106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2142-Habiba Raji -1110123163661-PortalAccessFee:1000-AccreditationFee:5000-RegFee:997"/>
    <s v="0517021001-18132142-Habiba Raji -1110123163661-PortalAccessFee:1000-AccreditationFee:5000-RegFee:997"/>
    <s v="PaymentRef=1110123163661"/>
    <s v="NAME:=Habiba Raji |Payment Ref:=1110123163661|Description:=0517021001-18132142-Habiba Raji -1110123163661-PortalAccessFee:1000-AccreditationFee:5000-RegFee:997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67265671"/>
    <s v="BILLS PAYMENT"/>
    <s v="2/14/2023 10:43:53 AM"/>
    <s v="UP SETTLEMENT"/>
    <s v="2/15/2023 12:00:00 AM"/>
    <s v="2/14/2023 12:00:00 AM"/>
    <n v="35067"/>
    <s v="2/14/2023 12:00:00 AM"/>
    <n v="934127"/>
    <n v="2626095605"/>
    <n v="6622175"/>
    <n v="2692440"/>
    <s v=""/>
    <n v="98672656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5193168"/>
    <n v="566"/>
    <n v="416676"/>
    <s v="HOPE PSBank"/>
    <n v="566"/>
    <n v="9867265671"/>
    <n v="9867265671"/>
    <s v="PAYA"/>
    <s v="980002******5793"/>
    <s v="1130017446"/>
    <s v=""/>
    <s v="HPSB"/>
    <n v="108157.5"/>
    <n v="108050"/>
    <n v="107050"/>
    <n v="350"/>
    <n v="106700"/>
    <n v="18779.2"/>
    <n v="85360"/>
    <n v="2560.8000000000002"/>
    <n v="250"/>
    <n v="81.25"/>
    <n v="1000"/>
    <m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8125-Muhammad Musa Bachaka-1110105193168-PortalAccessFee:1000-AccreditationFee:5000-"/>
    <s v="0517021001-221108125-Muhammad Musa Bachaka-1110105193168-PortalAccessFee:1000-AccreditationFee:5000-"/>
    <s v="PaymentRef=1110105193168"/>
    <s v="NAME:=Muhammad Musa Bachaka|Payment Ref:=1110105193168|Description:=0517021001-221108125-Muhammad Musa Bachaka-1110105193168-PortalAccessFee:1000-AccreditationFee:5000-"/>
    <s v="GENERAL"/>
    <s v=""/>
    <s v=""/>
    <s v=""/>
    <s v=""/>
    <s v=""/>
    <s v=""/>
    <s v=""/>
    <s v=""/>
    <s v=""/>
    <n v="10815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FEEC4-2382-466B-A1CF-AF5F7B6909EE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7FEB-272E-437C-A811-B4C64E606CE6}">
  <dimension ref="A3:J8"/>
  <sheetViews>
    <sheetView tabSelected="1" workbookViewId="0">
      <selection activeCell="D13" sqref="D13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4" t="s">
        <v>645</v>
      </c>
      <c r="B3" t="s">
        <v>647</v>
      </c>
      <c r="C3" t="s">
        <v>648</v>
      </c>
      <c r="D3" t="s">
        <v>649</v>
      </c>
      <c r="E3" t="s">
        <v>650</v>
      </c>
      <c r="F3" t="s">
        <v>651</v>
      </c>
      <c r="G3" t="s">
        <v>652</v>
      </c>
      <c r="H3" t="s">
        <v>653</v>
      </c>
      <c r="I3" t="s">
        <v>654</v>
      </c>
      <c r="J3" t="s">
        <v>655</v>
      </c>
    </row>
    <row r="4" spans="1:10" x14ac:dyDescent="0.25">
      <c r="A4" s="15" t="s">
        <v>218</v>
      </c>
      <c r="B4" s="16">
        <v>688000</v>
      </c>
      <c r="C4" s="16">
        <v>118949.6</v>
      </c>
      <c r="D4" s="16">
        <v>540680</v>
      </c>
      <c r="E4" s="16">
        <v>16220.400000000001</v>
      </c>
      <c r="F4" s="16">
        <v>2250</v>
      </c>
      <c r="G4" s="16">
        <v>731.25</v>
      </c>
      <c r="H4" s="16">
        <v>9000</v>
      </c>
      <c r="I4" s="16"/>
      <c r="J4" s="16">
        <v>168.75</v>
      </c>
    </row>
    <row r="5" spans="1:10" x14ac:dyDescent="0.25">
      <c r="A5" s="15" t="s">
        <v>260</v>
      </c>
      <c r="B5" s="16">
        <v>35050</v>
      </c>
      <c r="C5" s="16">
        <v>5456</v>
      </c>
      <c r="D5" s="16">
        <v>24800</v>
      </c>
      <c r="E5" s="16">
        <v>744</v>
      </c>
      <c r="F5" s="16">
        <v>750</v>
      </c>
      <c r="G5" s="16">
        <v>243.75</v>
      </c>
      <c r="H5" s="16">
        <v>1000</v>
      </c>
      <c r="I5" s="16">
        <v>2000</v>
      </c>
      <c r="J5" s="16">
        <v>56.25</v>
      </c>
    </row>
    <row r="6" spans="1:10" x14ac:dyDescent="0.25">
      <c r="A6" s="15" t="s">
        <v>155</v>
      </c>
      <c r="B6" s="16">
        <v>1515960</v>
      </c>
      <c r="C6" s="16">
        <v>225712.96000000005</v>
      </c>
      <c r="D6" s="16">
        <v>1025968</v>
      </c>
      <c r="E6" s="16">
        <v>30779.040000000015</v>
      </c>
      <c r="F6" s="16">
        <v>17500</v>
      </c>
      <c r="G6" s="16">
        <v>5687.5</v>
      </c>
      <c r="H6" s="16">
        <v>59000</v>
      </c>
      <c r="I6" s="16">
        <v>150000</v>
      </c>
      <c r="J6" s="16">
        <v>1312.5</v>
      </c>
    </row>
    <row r="7" spans="1:10" x14ac:dyDescent="0.25">
      <c r="A7" s="15" t="s">
        <v>210</v>
      </c>
      <c r="B7" s="16">
        <v>38800</v>
      </c>
      <c r="C7" s="16">
        <v>5033.6000000000004</v>
      </c>
      <c r="D7" s="16">
        <v>22880</v>
      </c>
      <c r="E7" s="16">
        <v>686.39999999999986</v>
      </c>
      <c r="F7" s="16">
        <v>3000</v>
      </c>
      <c r="G7" s="16">
        <v>975</v>
      </c>
      <c r="H7" s="16">
        <v>6000</v>
      </c>
      <c r="I7" s="16"/>
      <c r="J7" s="16">
        <v>225</v>
      </c>
    </row>
    <row r="8" spans="1:10" x14ac:dyDescent="0.25">
      <c r="A8" s="15" t="s">
        <v>646</v>
      </c>
      <c r="B8" s="16">
        <v>2277810</v>
      </c>
      <c r="C8" s="16">
        <v>355152.16000000003</v>
      </c>
      <c r="D8" s="16">
        <v>1614328</v>
      </c>
      <c r="E8" s="16">
        <v>48429.840000000018</v>
      </c>
      <c r="F8" s="16">
        <v>23500</v>
      </c>
      <c r="G8" s="16">
        <v>7637.5</v>
      </c>
      <c r="H8" s="16">
        <v>75000</v>
      </c>
      <c r="I8" s="16">
        <v>152000</v>
      </c>
      <c r="J8" s="16">
        <v>1762.5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2238-69CA-4852-B968-1D585B2C95CB}">
  <dimension ref="A1:EV95"/>
  <sheetViews>
    <sheetView workbookViewId="0">
      <selection activeCell="AX10" sqref="AX10"/>
    </sheetView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13.8554687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637</v>
      </c>
      <c r="AU1" s="4" t="s">
        <v>638</v>
      </c>
      <c r="AV1" s="4" t="s">
        <v>639</v>
      </c>
      <c r="AW1" s="5" t="s">
        <v>634</v>
      </c>
      <c r="AX1" s="6" t="s">
        <v>640</v>
      </c>
      <c r="AY1" s="7" t="s">
        <v>635</v>
      </c>
      <c r="AZ1" s="4" t="s">
        <v>641</v>
      </c>
      <c r="BA1" s="7" t="s">
        <v>642</v>
      </c>
      <c r="BB1" s="7" t="s">
        <v>643</v>
      </c>
      <c r="BC1" s="4" t="s">
        <v>644</v>
      </c>
      <c r="BD1" s="4" t="s">
        <v>636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9869400034</v>
      </c>
      <c r="B2" t="s">
        <v>205</v>
      </c>
      <c r="C2" t="s">
        <v>287</v>
      </c>
      <c r="D2" t="s">
        <v>143</v>
      </c>
      <c r="E2" t="s">
        <v>144</v>
      </c>
      <c r="F2" t="s">
        <v>145</v>
      </c>
      <c r="G2">
        <v>35068</v>
      </c>
      <c r="H2" t="s">
        <v>145</v>
      </c>
      <c r="I2">
        <v>581215</v>
      </c>
      <c r="J2">
        <v>2626553298</v>
      </c>
      <c r="K2">
        <v>4379097</v>
      </c>
      <c r="L2">
        <v>2692440</v>
      </c>
      <c r="M2" t="s">
        <v>146</v>
      </c>
      <c r="N2">
        <v>9869400034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207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208</v>
      </c>
      <c r="AA2" t="s">
        <v>209</v>
      </c>
      <c r="AB2" t="s">
        <v>146</v>
      </c>
      <c r="AC2">
        <v>200185</v>
      </c>
      <c r="AD2" t="s">
        <v>210</v>
      </c>
      <c r="AE2" t="s">
        <v>156</v>
      </c>
      <c r="AF2" t="s">
        <v>288</v>
      </c>
      <c r="AG2">
        <v>566</v>
      </c>
      <c r="AH2">
        <v>935554</v>
      </c>
      <c r="AI2" t="s">
        <v>158</v>
      </c>
      <c r="AJ2">
        <v>566</v>
      </c>
      <c r="AK2">
        <v>9869400034</v>
      </c>
      <c r="AL2">
        <v>9869400034</v>
      </c>
      <c r="AM2" t="s">
        <v>159</v>
      </c>
      <c r="AN2" t="s">
        <v>289</v>
      </c>
      <c r="AO2" t="s">
        <v>290</v>
      </c>
      <c r="AP2" t="s">
        <v>146</v>
      </c>
      <c r="AQ2" t="s">
        <v>162</v>
      </c>
      <c r="AR2">
        <v>3350</v>
      </c>
      <c r="AS2">
        <v>3350</v>
      </c>
      <c r="AT2" s="8">
        <f t="shared" ref="AT2:AT65" si="0">AS2-BB2-BC2</f>
        <v>3350</v>
      </c>
      <c r="AU2" s="8">
        <v>350</v>
      </c>
      <c r="AV2" s="8">
        <f t="shared" ref="AV2:AV65" si="1">AT2-AU2</f>
        <v>3000</v>
      </c>
      <c r="AW2" s="9">
        <f t="shared" ref="AW2:AW65" si="2">17.6%*AV2</f>
        <v>528</v>
      </c>
      <c r="AX2" s="10">
        <f t="shared" ref="AX2:AX65" si="3">80%*AV2</f>
        <v>2400</v>
      </c>
      <c r="AY2" s="11">
        <f t="shared" ref="AY2:AY65" si="4">AV2*2.4%</f>
        <v>72</v>
      </c>
      <c r="AZ2" s="8">
        <v>250</v>
      </c>
      <c r="BA2" s="12">
        <f t="shared" ref="BA2:BA65" si="5">100-BD2</f>
        <v>81.25</v>
      </c>
      <c r="BB2" s="12"/>
      <c r="BC2" s="13"/>
      <c r="BD2" s="8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3350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3349.4625000000001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3350</v>
      </c>
      <c r="CO2" t="s">
        <v>150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210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291</v>
      </c>
      <c r="EC2" t="s">
        <v>291</v>
      </c>
      <c r="ED2" t="s">
        <v>288</v>
      </c>
      <c r="EE2" t="s">
        <v>292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3350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9869682609</v>
      </c>
      <c r="B3" t="s">
        <v>141</v>
      </c>
      <c r="C3" t="s">
        <v>313</v>
      </c>
      <c r="D3" t="s">
        <v>143</v>
      </c>
      <c r="E3" t="s">
        <v>144</v>
      </c>
      <c r="F3" t="s">
        <v>145</v>
      </c>
      <c r="G3">
        <v>35068</v>
      </c>
      <c r="H3" t="s">
        <v>145</v>
      </c>
      <c r="I3">
        <v>497939</v>
      </c>
      <c r="J3">
        <v>2626590637</v>
      </c>
      <c r="K3">
        <v>4379097</v>
      </c>
      <c r="L3">
        <v>2692440</v>
      </c>
      <c r="M3" t="s">
        <v>146</v>
      </c>
      <c r="N3">
        <v>9869682609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151</v>
      </c>
      <c r="V3">
        <v>4814</v>
      </c>
      <c r="W3" t="s">
        <v>152</v>
      </c>
      <c r="X3" t="s">
        <v>151</v>
      </c>
      <c r="Y3">
        <v>63</v>
      </c>
      <c r="Z3" t="s">
        <v>153</v>
      </c>
      <c r="AA3" t="s">
        <v>154</v>
      </c>
      <c r="AB3" t="s">
        <v>146</v>
      </c>
      <c r="AC3">
        <v>200239</v>
      </c>
      <c r="AD3" t="s">
        <v>155</v>
      </c>
      <c r="AE3" t="s">
        <v>156</v>
      </c>
      <c r="AF3" t="s">
        <v>314</v>
      </c>
      <c r="AG3">
        <v>566</v>
      </c>
      <c r="AH3">
        <v>144203</v>
      </c>
      <c r="AI3" t="s">
        <v>158</v>
      </c>
      <c r="AJ3">
        <v>566</v>
      </c>
      <c r="AK3">
        <v>9869682609</v>
      </c>
      <c r="AL3">
        <v>9869682609</v>
      </c>
      <c r="AM3" t="s">
        <v>159</v>
      </c>
      <c r="AN3" t="s">
        <v>315</v>
      </c>
      <c r="AO3" t="s">
        <v>316</v>
      </c>
      <c r="AP3" t="s">
        <v>146</v>
      </c>
      <c r="AQ3" t="s">
        <v>162</v>
      </c>
      <c r="AR3">
        <v>9000</v>
      </c>
      <c r="AS3">
        <v>9000</v>
      </c>
      <c r="AT3" s="8">
        <f t="shared" si="0"/>
        <v>3000</v>
      </c>
      <c r="AU3" s="8">
        <v>350</v>
      </c>
      <c r="AV3" s="8">
        <f t="shared" si="1"/>
        <v>2650</v>
      </c>
      <c r="AW3" s="9">
        <f t="shared" si="2"/>
        <v>466.40000000000003</v>
      </c>
      <c r="AX3" s="10">
        <f t="shared" si="3"/>
        <v>2120</v>
      </c>
      <c r="AY3" s="11">
        <f t="shared" si="4"/>
        <v>63.6</v>
      </c>
      <c r="AZ3" s="8">
        <v>250</v>
      </c>
      <c r="BA3" s="12">
        <f t="shared" si="5"/>
        <v>81.25</v>
      </c>
      <c r="BB3" s="12">
        <v>1000</v>
      </c>
      <c r="BC3" s="13">
        <v>5000</v>
      </c>
      <c r="BD3" s="8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9000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8999.4624999999996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9000</v>
      </c>
      <c r="CO3" t="s">
        <v>150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155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317</v>
      </c>
      <c r="EC3" t="s">
        <v>317</v>
      </c>
      <c r="ED3" t="s">
        <v>314</v>
      </c>
      <c r="EE3" t="s">
        <v>318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9000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9870655297</v>
      </c>
      <c r="B4" t="s">
        <v>141</v>
      </c>
      <c r="C4" t="s">
        <v>431</v>
      </c>
      <c r="D4" t="s">
        <v>143</v>
      </c>
      <c r="E4" t="s">
        <v>144</v>
      </c>
      <c r="F4" t="s">
        <v>145</v>
      </c>
      <c r="G4">
        <v>35069</v>
      </c>
      <c r="H4" t="s">
        <v>145</v>
      </c>
      <c r="I4">
        <v>490404</v>
      </c>
      <c r="J4">
        <v>2626718077</v>
      </c>
      <c r="K4">
        <v>3416339</v>
      </c>
      <c r="L4">
        <v>2692440</v>
      </c>
      <c r="M4" t="s">
        <v>146</v>
      </c>
      <c r="N4">
        <v>9870655297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151</v>
      </c>
      <c r="V4">
        <v>4814</v>
      </c>
      <c r="W4" t="s">
        <v>152</v>
      </c>
      <c r="X4" t="s">
        <v>151</v>
      </c>
      <c r="Y4">
        <v>63</v>
      </c>
      <c r="Z4" t="s">
        <v>153</v>
      </c>
      <c r="AA4" t="s">
        <v>154</v>
      </c>
      <c r="AB4" t="s">
        <v>146</v>
      </c>
      <c r="AC4">
        <v>200239</v>
      </c>
      <c r="AD4" t="s">
        <v>155</v>
      </c>
      <c r="AE4" t="s">
        <v>156</v>
      </c>
      <c r="AF4" t="s">
        <v>432</v>
      </c>
      <c r="AG4">
        <v>566</v>
      </c>
      <c r="AH4">
        <v>887136</v>
      </c>
      <c r="AI4" t="s">
        <v>158</v>
      </c>
      <c r="AJ4">
        <v>566</v>
      </c>
      <c r="AK4">
        <v>9870655297</v>
      </c>
      <c r="AL4">
        <v>9870655297</v>
      </c>
      <c r="AM4" t="s">
        <v>159</v>
      </c>
      <c r="AN4" t="s">
        <v>433</v>
      </c>
      <c r="AO4" t="s">
        <v>434</v>
      </c>
      <c r="AP4" t="s">
        <v>146</v>
      </c>
      <c r="AQ4" t="s">
        <v>162</v>
      </c>
      <c r="AR4">
        <v>9000</v>
      </c>
      <c r="AS4">
        <v>9000</v>
      </c>
      <c r="AT4" s="8">
        <f t="shared" si="0"/>
        <v>3000</v>
      </c>
      <c r="AU4" s="8">
        <v>350</v>
      </c>
      <c r="AV4" s="8">
        <f t="shared" si="1"/>
        <v>2650</v>
      </c>
      <c r="AW4" s="9">
        <f t="shared" si="2"/>
        <v>466.40000000000003</v>
      </c>
      <c r="AX4" s="10">
        <f t="shared" si="3"/>
        <v>2120</v>
      </c>
      <c r="AY4" s="11">
        <f t="shared" si="4"/>
        <v>63.6</v>
      </c>
      <c r="AZ4" s="8">
        <v>250</v>
      </c>
      <c r="BA4" s="12">
        <f t="shared" si="5"/>
        <v>81.25</v>
      </c>
      <c r="BB4" s="12">
        <v>1000</v>
      </c>
      <c r="BC4" s="13">
        <v>5000</v>
      </c>
      <c r="BD4" s="8">
        <f t="shared" si="6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9000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8999.4624999999996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9000</v>
      </c>
      <c r="CO4" t="s">
        <v>150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155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435</v>
      </c>
      <c r="EC4" t="s">
        <v>435</v>
      </c>
      <c r="ED4" t="s">
        <v>432</v>
      </c>
      <c r="EE4" t="s">
        <v>436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9000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11803855</v>
      </c>
      <c r="B5" t="s">
        <v>141</v>
      </c>
      <c r="C5" t="s">
        <v>145</v>
      </c>
      <c r="D5" t="s">
        <v>527</v>
      </c>
      <c r="E5" t="s">
        <v>144</v>
      </c>
      <c r="F5" t="s">
        <v>145</v>
      </c>
      <c r="G5" t="s">
        <v>146</v>
      </c>
      <c r="H5" t="s">
        <v>145</v>
      </c>
      <c r="I5" t="s">
        <v>146</v>
      </c>
      <c r="J5">
        <v>3311803855</v>
      </c>
      <c r="K5">
        <v>1524379</v>
      </c>
      <c r="L5" t="s">
        <v>146</v>
      </c>
      <c r="M5">
        <v>11803855</v>
      </c>
      <c r="N5">
        <v>11803855</v>
      </c>
      <c r="O5" t="s">
        <v>146</v>
      </c>
      <c r="P5" t="s">
        <v>147</v>
      </c>
      <c r="Q5" t="s">
        <v>148</v>
      </c>
      <c r="R5" t="s">
        <v>149</v>
      </c>
      <c r="S5" t="s">
        <v>528</v>
      </c>
      <c r="T5" t="s">
        <v>156</v>
      </c>
      <c r="U5" t="s">
        <v>146</v>
      </c>
      <c r="V5" t="s">
        <v>146</v>
      </c>
      <c r="W5" t="s">
        <v>529</v>
      </c>
      <c r="X5" t="s">
        <v>146</v>
      </c>
      <c r="Y5">
        <v>63</v>
      </c>
      <c r="Z5" t="s">
        <v>153</v>
      </c>
      <c r="AA5" t="s">
        <v>154</v>
      </c>
      <c r="AB5" t="s">
        <v>146</v>
      </c>
      <c r="AC5">
        <v>301011</v>
      </c>
      <c r="AD5" t="s">
        <v>155</v>
      </c>
      <c r="AE5" t="s">
        <v>156</v>
      </c>
      <c r="AF5" t="s">
        <v>146</v>
      </c>
      <c r="AG5">
        <v>566</v>
      </c>
      <c r="AH5" t="s">
        <v>146</v>
      </c>
      <c r="AI5" t="s">
        <v>530</v>
      </c>
      <c r="AJ5">
        <v>566</v>
      </c>
      <c r="AK5" t="s">
        <v>146</v>
      </c>
      <c r="AL5" t="s">
        <v>146</v>
      </c>
      <c r="AM5" t="s">
        <v>531</v>
      </c>
      <c r="AN5" t="s">
        <v>532</v>
      </c>
      <c r="AO5" t="s">
        <v>146</v>
      </c>
      <c r="AP5" t="s">
        <v>146</v>
      </c>
      <c r="AQ5" t="s">
        <v>531</v>
      </c>
      <c r="AR5">
        <v>9000</v>
      </c>
      <c r="AS5">
        <v>9000</v>
      </c>
      <c r="AT5" s="8">
        <f t="shared" si="0"/>
        <v>9000</v>
      </c>
      <c r="AU5" s="8">
        <v>350</v>
      </c>
      <c r="AV5" s="8">
        <f t="shared" si="1"/>
        <v>8650</v>
      </c>
      <c r="AW5" s="9">
        <f t="shared" si="2"/>
        <v>1522.4</v>
      </c>
      <c r="AX5" s="10">
        <f t="shared" si="3"/>
        <v>6920</v>
      </c>
      <c r="AY5" s="11">
        <f t="shared" si="4"/>
        <v>207.6</v>
      </c>
      <c r="AZ5" s="8">
        <v>250</v>
      </c>
      <c r="BA5" s="12">
        <f t="shared" si="5"/>
        <v>81.25</v>
      </c>
      <c r="BB5" s="12"/>
      <c r="BC5" s="13"/>
      <c r="BD5" s="8">
        <f t="shared" si="6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9000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8999.4624999999996</v>
      </c>
      <c r="BR5">
        <v>0</v>
      </c>
      <c r="BS5">
        <v>0.04</v>
      </c>
      <c r="BT5" t="s">
        <v>146</v>
      </c>
      <c r="BU5">
        <v>6067466</v>
      </c>
      <c r="BV5" t="s">
        <v>533</v>
      </c>
      <c r="BW5">
        <v>0</v>
      </c>
      <c r="BX5">
        <v>0</v>
      </c>
      <c r="BY5" t="s">
        <v>146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530</v>
      </c>
      <c r="CK5">
        <v>0</v>
      </c>
      <c r="CL5">
        <v>0</v>
      </c>
      <c r="CM5">
        <v>0</v>
      </c>
      <c r="CN5">
        <v>9000</v>
      </c>
      <c r="CO5" t="s">
        <v>150</v>
      </c>
      <c r="CP5">
        <v>0</v>
      </c>
      <c r="CQ5">
        <v>0</v>
      </c>
      <c r="CR5">
        <v>0</v>
      </c>
      <c r="CS5" t="s">
        <v>150</v>
      </c>
      <c r="CT5">
        <v>0</v>
      </c>
      <c r="CU5">
        <v>0</v>
      </c>
      <c r="CV5">
        <v>0</v>
      </c>
      <c r="CW5" t="s">
        <v>156</v>
      </c>
      <c r="CX5">
        <v>10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10</v>
      </c>
      <c r="DF5">
        <v>0</v>
      </c>
      <c r="DG5">
        <v>0</v>
      </c>
      <c r="DH5" t="s">
        <v>150</v>
      </c>
      <c r="DI5">
        <v>25</v>
      </c>
      <c r="DJ5">
        <v>0</v>
      </c>
      <c r="DK5">
        <v>0</v>
      </c>
      <c r="DL5" t="s">
        <v>156</v>
      </c>
      <c r="DM5">
        <v>25</v>
      </c>
      <c r="DN5">
        <v>0</v>
      </c>
      <c r="DO5" t="s">
        <v>156</v>
      </c>
      <c r="DP5">
        <v>0</v>
      </c>
      <c r="DQ5">
        <v>0</v>
      </c>
      <c r="DR5" t="s">
        <v>146</v>
      </c>
      <c r="DS5" t="s">
        <v>146</v>
      </c>
      <c r="DT5" t="s">
        <v>146</v>
      </c>
      <c r="DU5" t="s">
        <v>155</v>
      </c>
      <c r="DV5">
        <v>0</v>
      </c>
      <c r="DW5">
        <v>0</v>
      </c>
      <c r="DX5">
        <v>0.5</v>
      </c>
      <c r="DY5">
        <v>0.04</v>
      </c>
      <c r="DZ5" t="s">
        <v>146</v>
      </c>
      <c r="EA5" t="s">
        <v>146</v>
      </c>
      <c r="EB5" t="s">
        <v>595</v>
      </c>
      <c r="EC5" t="s">
        <v>596</v>
      </c>
      <c r="ED5" t="s">
        <v>146</v>
      </c>
      <c r="EE5" t="s">
        <v>597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537</v>
      </c>
      <c r="EP5">
        <v>0</v>
      </c>
      <c r="EQ5">
        <v>9000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676355022636</v>
      </c>
      <c r="B6" t="s">
        <v>141</v>
      </c>
      <c r="C6" t="s">
        <v>345</v>
      </c>
      <c r="D6" t="s">
        <v>143</v>
      </c>
      <c r="E6" t="s">
        <v>144</v>
      </c>
      <c r="F6" t="s">
        <v>145</v>
      </c>
      <c r="G6" t="s">
        <v>146</v>
      </c>
      <c r="H6" t="s">
        <v>145</v>
      </c>
      <c r="I6">
        <v>977062</v>
      </c>
      <c r="J6">
        <v>57676355022636</v>
      </c>
      <c r="K6">
        <v>6381367</v>
      </c>
      <c r="L6" t="s">
        <v>146</v>
      </c>
      <c r="M6" t="s">
        <v>146</v>
      </c>
      <c r="N6">
        <v>676355022636</v>
      </c>
      <c r="O6" t="s">
        <v>146</v>
      </c>
      <c r="P6" t="s">
        <v>147</v>
      </c>
      <c r="Q6" t="s">
        <v>148</v>
      </c>
      <c r="R6" t="s">
        <v>149</v>
      </c>
      <c r="S6">
        <v>250100000000001</v>
      </c>
      <c r="T6" t="s">
        <v>150</v>
      </c>
      <c r="U6" t="s">
        <v>146</v>
      </c>
      <c r="V6" t="s">
        <v>146</v>
      </c>
      <c r="W6">
        <v>25010001</v>
      </c>
      <c r="X6" t="s">
        <v>146</v>
      </c>
      <c r="Y6">
        <v>63</v>
      </c>
      <c r="Z6" t="s">
        <v>153</v>
      </c>
      <c r="AA6" t="s">
        <v>154</v>
      </c>
      <c r="AB6" t="s">
        <v>146</v>
      </c>
      <c r="AC6">
        <v>200239</v>
      </c>
      <c r="AD6" t="s">
        <v>155</v>
      </c>
      <c r="AE6" t="s">
        <v>158</v>
      </c>
      <c r="AF6" t="s">
        <v>146</v>
      </c>
      <c r="AG6">
        <v>566</v>
      </c>
      <c r="AH6" t="s">
        <v>146</v>
      </c>
      <c r="AI6" t="s">
        <v>158</v>
      </c>
      <c r="AJ6">
        <v>566</v>
      </c>
      <c r="AK6">
        <v>676355022636</v>
      </c>
      <c r="AL6" t="s">
        <v>146</v>
      </c>
      <c r="AM6" t="s">
        <v>159</v>
      </c>
      <c r="AN6" t="s">
        <v>285</v>
      </c>
      <c r="AO6" t="s">
        <v>146</v>
      </c>
      <c r="AP6" t="s">
        <v>146</v>
      </c>
      <c r="AQ6" t="s">
        <v>162</v>
      </c>
      <c r="AR6">
        <v>11500</v>
      </c>
      <c r="AS6">
        <v>11500</v>
      </c>
      <c r="AT6" s="8">
        <f t="shared" si="0"/>
        <v>11500</v>
      </c>
      <c r="AU6" s="8">
        <v>350</v>
      </c>
      <c r="AV6" s="8">
        <f t="shared" si="1"/>
        <v>11150</v>
      </c>
      <c r="AW6" s="9">
        <f t="shared" si="2"/>
        <v>1962.4</v>
      </c>
      <c r="AX6" s="10">
        <f t="shared" si="3"/>
        <v>8920</v>
      </c>
      <c r="AY6" s="11">
        <f t="shared" si="4"/>
        <v>267.60000000000002</v>
      </c>
      <c r="AZ6" s="8">
        <v>250</v>
      </c>
      <c r="BA6" s="12">
        <f t="shared" si="5"/>
        <v>81.25</v>
      </c>
      <c r="BB6" s="12"/>
      <c r="BC6" s="13"/>
      <c r="BD6" s="8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11500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11499.4625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20</v>
      </c>
      <c r="BX6">
        <v>0</v>
      </c>
      <c r="BY6" t="s">
        <v>146</v>
      </c>
      <c r="BZ6">
        <v>0</v>
      </c>
      <c r="CA6" t="s">
        <v>146</v>
      </c>
      <c r="CB6">
        <v>0</v>
      </c>
      <c r="CC6">
        <v>0</v>
      </c>
      <c r="CD6" t="s">
        <v>165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158</v>
      </c>
      <c r="CK6">
        <v>12.5</v>
      </c>
      <c r="CL6">
        <v>0</v>
      </c>
      <c r="CM6">
        <v>0</v>
      </c>
      <c r="CN6">
        <v>11500</v>
      </c>
      <c r="CO6" t="s">
        <v>150</v>
      </c>
      <c r="CP6">
        <v>10</v>
      </c>
      <c r="CQ6">
        <v>0</v>
      </c>
      <c r="CR6">
        <v>0</v>
      </c>
      <c r="CS6" t="s">
        <v>166</v>
      </c>
      <c r="CT6">
        <v>5</v>
      </c>
      <c r="CU6">
        <v>0</v>
      </c>
      <c r="CV6">
        <v>0</v>
      </c>
      <c r="CW6" t="s">
        <v>158</v>
      </c>
      <c r="CX6">
        <v>15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7.5</v>
      </c>
      <c r="DF6">
        <v>0</v>
      </c>
      <c r="DG6">
        <v>0</v>
      </c>
      <c r="DH6" t="s">
        <v>150</v>
      </c>
      <c r="DI6">
        <v>10</v>
      </c>
      <c r="DJ6">
        <v>0</v>
      </c>
      <c r="DK6">
        <v>0</v>
      </c>
      <c r="DL6" t="s">
        <v>158</v>
      </c>
      <c r="DM6">
        <v>0</v>
      </c>
      <c r="DN6">
        <v>0</v>
      </c>
      <c r="DO6" t="s">
        <v>158</v>
      </c>
      <c r="DP6">
        <v>0</v>
      </c>
      <c r="DQ6">
        <v>0</v>
      </c>
      <c r="DR6" t="s">
        <v>146</v>
      </c>
      <c r="DS6" t="s">
        <v>146</v>
      </c>
      <c r="DT6" t="s">
        <v>146</v>
      </c>
      <c r="DU6" t="s">
        <v>155</v>
      </c>
      <c r="DV6">
        <v>0</v>
      </c>
      <c r="DW6">
        <v>0</v>
      </c>
      <c r="DX6">
        <v>0.5</v>
      </c>
      <c r="DY6">
        <v>0.04</v>
      </c>
      <c r="DZ6" t="s">
        <v>146</v>
      </c>
      <c r="EA6" t="s">
        <v>146</v>
      </c>
      <c r="EB6" t="s">
        <v>146</v>
      </c>
      <c r="EC6" t="s">
        <v>146</v>
      </c>
      <c r="ED6" t="s">
        <v>146</v>
      </c>
      <c r="EE6" t="s">
        <v>346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11500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11803750</v>
      </c>
      <c r="B7" t="s">
        <v>141</v>
      </c>
      <c r="C7" t="s">
        <v>145</v>
      </c>
      <c r="D7" t="s">
        <v>527</v>
      </c>
      <c r="E7" t="s">
        <v>144</v>
      </c>
      <c r="F7" t="s">
        <v>145</v>
      </c>
      <c r="G7" t="s">
        <v>146</v>
      </c>
      <c r="H7" t="s">
        <v>145</v>
      </c>
      <c r="I7" t="s">
        <v>146</v>
      </c>
      <c r="J7">
        <v>3311803750</v>
      </c>
      <c r="K7">
        <v>1524379</v>
      </c>
      <c r="L7" t="s">
        <v>146</v>
      </c>
      <c r="M7">
        <v>11803750</v>
      </c>
      <c r="N7">
        <v>11803750</v>
      </c>
      <c r="O7" t="s">
        <v>146</v>
      </c>
      <c r="P7" t="s">
        <v>147</v>
      </c>
      <c r="Q7" t="s">
        <v>148</v>
      </c>
      <c r="R7" t="s">
        <v>149</v>
      </c>
      <c r="S7" t="s">
        <v>528</v>
      </c>
      <c r="T7" t="s">
        <v>156</v>
      </c>
      <c r="U7" t="s">
        <v>146</v>
      </c>
      <c r="V7" t="s">
        <v>146</v>
      </c>
      <c r="W7" t="s">
        <v>529</v>
      </c>
      <c r="X7" t="s">
        <v>146</v>
      </c>
      <c r="Y7">
        <v>63</v>
      </c>
      <c r="Z7" t="s">
        <v>153</v>
      </c>
      <c r="AA7" t="s">
        <v>154</v>
      </c>
      <c r="AB7" t="s">
        <v>146</v>
      </c>
      <c r="AC7">
        <v>301011</v>
      </c>
      <c r="AD7" t="s">
        <v>155</v>
      </c>
      <c r="AE7" t="s">
        <v>156</v>
      </c>
      <c r="AF7" t="s">
        <v>146</v>
      </c>
      <c r="AG7">
        <v>566</v>
      </c>
      <c r="AH7" t="s">
        <v>146</v>
      </c>
      <c r="AI7" t="s">
        <v>530</v>
      </c>
      <c r="AJ7">
        <v>566</v>
      </c>
      <c r="AK7" t="s">
        <v>146</v>
      </c>
      <c r="AL7" t="s">
        <v>146</v>
      </c>
      <c r="AM7" t="s">
        <v>531</v>
      </c>
      <c r="AN7" t="s">
        <v>532</v>
      </c>
      <c r="AO7" t="s">
        <v>146</v>
      </c>
      <c r="AP7" t="s">
        <v>146</v>
      </c>
      <c r="AQ7" t="s">
        <v>531</v>
      </c>
      <c r="AR7">
        <v>11500</v>
      </c>
      <c r="AS7">
        <v>11500</v>
      </c>
      <c r="AT7" s="8">
        <f t="shared" si="0"/>
        <v>11500</v>
      </c>
      <c r="AU7" s="8">
        <v>350</v>
      </c>
      <c r="AV7" s="8">
        <f t="shared" si="1"/>
        <v>11150</v>
      </c>
      <c r="AW7" s="9">
        <f t="shared" si="2"/>
        <v>1962.4</v>
      </c>
      <c r="AX7" s="10">
        <f t="shared" si="3"/>
        <v>8920</v>
      </c>
      <c r="AY7" s="11">
        <f t="shared" si="4"/>
        <v>267.60000000000002</v>
      </c>
      <c r="AZ7" s="8">
        <v>250</v>
      </c>
      <c r="BA7" s="12">
        <f t="shared" si="5"/>
        <v>81.25</v>
      </c>
      <c r="BB7" s="12"/>
      <c r="BC7" s="13"/>
      <c r="BD7" s="8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11500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11499.4625</v>
      </c>
      <c r="BR7">
        <v>0</v>
      </c>
      <c r="BS7">
        <v>0.04</v>
      </c>
      <c r="BT7" t="s">
        <v>146</v>
      </c>
      <c r="BU7">
        <v>6067466</v>
      </c>
      <c r="BV7" t="s">
        <v>533</v>
      </c>
      <c r="BW7">
        <v>0</v>
      </c>
      <c r="BX7">
        <v>0</v>
      </c>
      <c r="BY7" t="s">
        <v>146</v>
      </c>
      <c r="BZ7">
        <v>0</v>
      </c>
      <c r="CA7" t="s">
        <v>146</v>
      </c>
      <c r="CB7">
        <v>0</v>
      </c>
      <c r="CC7">
        <v>0</v>
      </c>
      <c r="CD7" t="s">
        <v>165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530</v>
      </c>
      <c r="CK7">
        <v>0</v>
      </c>
      <c r="CL7">
        <v>0</v>
      </c>
      <c r="CM7">
        <v>0</v>
      </c>
      <c r="CN7">
        <v>11500</v>
      </c>
      <c r="CO7" t="s">
        <v>150</v>
      </c>
      <c r="CP7">
        <v>0</v>
      </c>
      <c r="CQ7">
        <v>0</v>
      </c>
      <c r="CR7">
        <v>0</v>
      </c>
      <c r="CS7" t="s">
        <v>150</v>
      </c>
      <c r="CT7">
        <v>0</v>
      </c>
      <c r="CU7">
        <v>0</v>
      </c>
      <c r="CV7">
        <v>0</v>
      </c>
      <c r="CW7" t="s">
        <v>156</v>
      </c>
      <c r="CX7">
        <v>10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10</v>
      </c>
      <c r="DF7">
        <v>0</v>
      </c>
      <c r="DG7">
        <v>0</v>
      </c>
      <c r="DH7" t="s">
        <v>150</v>
      </c>
      <c r="DI7">
        <v>25</v>
      </c>
      <c r="DJ7">
        <v>0</v>
      </c>
      <c r="DK7">
        <v>0</v>
      </c>
      <c r="DL7" t="s">
        <v>156</v>
      </c>
      <c r="DM7">
        <v>25</v>
      </c>
      <c r="DN7">
        <v>0</v>
      </c>
      <c r="DO7" t="s">
        <v>156</v>
      </c>
      <c r="DP7">
        <v>0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 t="s">
        <v>146</v>
      </c>
      <c r="EA7" t="s">
        <v>146</v>
      </c>
      <c r="EB7" t="s">
        <v>611</v>
      </c>
      <c r="EC7" t="s">
        <v>612</v>
      </c>
      <c r="ED7" t="s">
        <v>146</v>
      </c>
      <c r="EE7" t="s">
        <v>613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537</v>
      </c>
      <c r="EP7">
        <v>0</v>
      </c>
      <c r="EQ7">
        <v>11500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676368212344</v>
      </c>
      <c r="B8" t="s">
        <v>141</v>
      </c>
      <c r="C8" t="s">
        <v>284</v>
      </c>
      <c r="D8" t="s">
        <v>143</v>
      </c>
      <c r="E8" t="s">
        <v>144</v>
      </c>
      <c r="F8" t="s">
        <v>145</v>
      </c>
      <c r="G8" t="s">
        <v>146</v>
      </c>
      <c r="H8" t="s">
        <v>145</v>
      </c>
      <c r="I8">
        <v>924072</v>
      </c>
      <c r="J8">
        <v>57676368212344</v>
      </c>
      <c r="K8">
        <v>3473575</v>
      </c>
      <c r="L8" t="s">
        <v>146</v>
      </c>
      <c r="M8" t="s">
        <v>146</v>
      </c>
      <c r="N8">
        <v>676368212344</v>
      </c>
      <c r="O8" t="s">
        <v>146</v>
      </c>
      <c r="P8" t="s">
        <v>147</v>
      </c>
      <c r="Q8" t="s">
        <v>148</v>
      </c>
      <c r="R8" t="s">
        <v>149</v>
      </c>
      <c r="S8">
        <v>250100000000001</v>
      </c>
      <c r="T8" t="s">
        <v>150</v>
      </c>
      <c r="U8" t="s">
        <v>146</v>
      </c>
      <c r="V8" t="s">
        <v>146</v>
      </c>
      <c r="W8">
        <v>25010001</v>
      </c>
      <c r="X8" t="s">
        <v>146</v>
      </c>
      <c r="Y8">
        <v>63</v>
      </c>
      <c r="Z8" t="s">
        <v>153</v>
      </c>
      <c r="AA8" t="s">
        <v>154</v>
      </c>
      <c r="AB8" t="s">
        <v>146</v>
      </c>
      <c r="AC8">
        <v>200237</v>
      </c>
      <c r="AD8" t="s">
        <v>260</v>
      </c>
      <c r="AE8" t="s">
        <v>158</v>
      </c>
      <c r="AF8" t="s">
        <v>146</v>
      </c>
      <c r="AG8">
        <v>566</v>
      </c>
      <c r="AH8" t="s">
        <v>146</v>
      </c>
      <c r="AI8" t="s">
        <v>158</v>
      </c>
      <c r="AJ8">
        <v>566</v>
      </c>
      <c r="AK8">
        <v>676368212344</v>
      </c>
      <c r="AL8" t="s">
        <v>146</v>
      </c>
      <c r="AM8" t="s">
        <v>159</v>
      </c>
      <c r="AN8" t="s">
        <v>285</v>
      </c>
      <c r="AO8" t="s">
        <v>146</v>
      </c>
      <c r="AP8" t="s">
        <v>146</v>
      </c>
      <c r="AQ8" t="s">
        <v>162</v>
      </c>
      <c r="AR8">
        <v>15850</v>
      </c>
      <c r="AS8">
        <v>15850</v>
      </c>
      <c r="AT8" s="8">
        <f t="shared" si="0"/>
        <v>15850</v>
      </c>
      <c r="AU8" s="8">
        <v>350</v>
      </c>
      <c r="AV8" s="8">
        <f t="shared" si="1"/>
        <v>15500</v>
      </c>
      <c r="AW8" s="9">
        <f t="shared" si="2"/>
        <v>2728.0000000000005</v>
      </c>
      <c r="AX8" s="10">
        <f t="shared" si="3"/>
        <v>12400</v>
      </c>
      <c r="AY8" s="11">
        <f t="shared" si="4"/>
        <v>372</v>
      </c>
      <c r="AZ8" s="8">
        <v>250</v>
      </c>
      <c r="BA8" s="12">
        <f t="shared" si="5"/>
        <v>81.25</v>
      </c>
      <c r="BB8" s="12"/>
      <c r="BC8" s="13"/>
      <c r="BD8" s="8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15850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15849.4625</v>
      </c>
      <c r="BR8">
        <v>0</v>
      </c>
      <c r="BS8">
        <v>0.04</v>
      </c>
      <c r="BT8" t="s">
        <v>146</v>
      </c>
      <c r="BU8">
        <v>59536659</v>
      </c>
      <c r="BV8" t="s">
        <v>163</v>
      </c>
      <c r="BW8">
        <v>20</v>
      </c>
      <c r="BX8">
        <v>0</v>
      </c>
      <c r="BY8" t="s">
        <v>146</v>
      </c>
      <c r="BZ8">
        <v>0</v>
      </c>
      <c r="CA8" t="s">
        <v>146</v>
      </c>
      <c r="CB8">
        <v>0</v>
      </c>
      <c r="CC8">
        <v>0</v>
      </c>
      <c r="CD8" t="s">
        <v>165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158</v>
      </c>
      <c r="CK8">
        <v>12.5</v>
      </c>
      <c r="CL8">
        <v>0</v>
      </c>
      <c r="CM8">
        <v>0</v>
      </c>
      <c r="CN8">
        <v>15850</v>
      </c>
      <c r="CO8" t="s">
        <v>150</v>
      </c>
      <c r="CP8">
        <v>10</v>
      </c>
      <c r="CQ8">
        <v>0</v>
      </c>
      <c r="CR8">
        <v>0</v>
      </c>
      <c r="CS8" t="s">
        <v>166</v>
      </c>
      <c r="CT8">
        <v>5</v>
      </c>
      <c r="CU8">
        <v>0</v>
      </c>
      <c r="CV8">
        <v>0</v>
      </c>
      <c r="CW8" t="s">
        <v>158</v>
      </c>
      <c r="CX8">
        <v>15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7.5</v>
      </c>
      <c r="DF8">
        <v>0</v>
      </c>
      <c r="DG8">
        <v>0</v>
      </c>
      <c r="DH8" t="s">
        <v>150</v>
      </c>
      <c r="DI8">
        <v>10</v>
      </c>
      <c r="DJ8">
        <v>0</v>
      </c>
      <c r="DK8">
        <v>0</v>
      </c>
      <c r="DL8" t="s">
        <v>158</v>
      </c>
      <c r="DM8">
        <v>0</v>
      </c>
      <c r="DN8">
        <v>0</v>
      </c>
      <c r="DO8" t="s">
        <v>158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260</v>
      </c>
      <c r="DV8">
        <v>0</v>
      </c>
      <c r="DW8">
        <v>0</v>
      </c>
      <c r="DX8">
        <v>0.5</v>
      </c>
      <c r="DY8">
        <v>0.04</v>
      </c>
      <c r="DZ8" t="s">
        <v>146</v>
      </c>
      <c r="EA8" t="s">
        <v>146</v>
      </c>
      <c r="EB8" t="s">
        <v>146</v>
      </c>
      <c r="EC8" t="s">
        <v>146</v>
      </c>
      <c r="ED8" t="s">
        <v>146</v>
      </c>
      <c r="EE8" t="s">
        <v>286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15850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11804011</v>
      </c>
      <c r="B9" t="s">
        <v>141</v>
      </c>
      <c r="C9" t="s">
        <v>145</v>
      </c>
      <c r="D9" t="s">
        <v>527</v>
      </c>
      <c r="E9" t="s">
        <v>144</v>
      </c>
      <c r="F9" t="s">
        <v>145</v>
      </c>
      <c r="G9" t="s">
        <v>146</v>
      </c>
      <c r="H9" t="s">
        <v>145</v>
      </c>
      <c r="I9" t="s">
        <v>146</v>
      </c>
      <c r="J9">
        <v>3311804011</v>
      </c>
      <c r="K9">
        <v>1524379</v>
      </c>
      <c r="L9" t="s">
        <v>146</v>
      </c>
      <c r="M9">
        <v>11804011</v>
      </c>
      <c r="N9">
        <v>11804011</v>
      </c>
      <c r="O9" t="s">
        <v>146</v>
      </c>
      <c r="P9" t="s">
        <v>147</v>
      </c>
      <c r="Q9" t="s">
        <v>148</v>
      </c>
      <c r="R9" t="s">
        <v>149</v>
      </c>
      <c r="S9" t="s">
        <v>528</v>
      </c>
      <c r="T9" t="s">
        <v>156</v>
      </c>
      <c r="U9" t="s">
        <v>146</v>
      </c>
      <c r="V9" t="s">
        <v>146</v>
      </c>
      <c r="W9" t="s">
        <v>529</v>
      </c>
      <c r="X9" t="s">
        <v>146</v>
      </c>
      <c r="Y9">
        <v>63</v>
      </c>
      <c r="Z9" t="s">
        <v>153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146</v>
      </c>
      <c r="AG9">
        <v>566</v>
      </c>
      <c r="AH9" t="s">
        <v>146</v>
      </c>
      <c r="AI9" t="s">
        <v>530</v>
      </c>
      <c r="AJ9">
        <v>566</v>
      </c>
      <c r="AK9" t="s">
        <v>146</v>
      </c>
      <c r="AL9" t="s">
        <v>146</v>
      </c>
      <c r="AM9" t="s">
        <v>531</v>
      </c>
      <c r="AN9" t="s">
        <v>532</v>
      </c>
      <c r="AO9" t="s">
        <v>146</v>
      </c>
      <c r="AP9" t="s">
        <v>146</v>
      </c>
      <c r="AQ9" t="s">
        <v>531</v>
      </c>
      <c r="AR9">
        <v>16500</v>
      </c>
      <c r="AS9">
        <v>16500</v>
      </c>
      <c r="AT9" s="8">
        <f t="shared" si="0"/>
        <v>16500</v>
      </c>
      <c r="AU9" s="8">
        <v>350</v>
      </c>
      <c r="AV9" s="8">
        <f t="shared" si="1"/>
        <v>16150</v>
      </c>
      <c r="AW9" s="9">
        <f t="shared" si="2"/>
        <v>2842.4</v>
      </c>
      <c r="AX9" s="10">
        <f t="shared" si="3"/>
        <v>12920</v>
      </c>
      <c r="AY9" s="11">
        <f t="shared" si="4"/>
        <v>387.6</v>
      </c>
      <c r="AZ9" s="8">
        <v>250</v>
      </c>
      <c r="BA9" s="12">
        <f t="shared" si="5"/>
        <v>81.25</v>
      </c>
      <c r="BB9" s="12"/>
      <c r="BC9" s="13"/>
      <c r="BD9" s="8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16500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16499.462500000001</v>
      </c>
      <c r="BR9">
        <v>0</v>
      </c>
      <c r="BS9">
        <v>0.04</v>
      </c>
      <c r="BT9" t="s">
        <v>146</v>
      </c>
      <c r="BU9">
        <v>6067466</v>
      </c>
      <c r="BV9" t="s">
        <v>533</v>
      </c>
      <c r="BW9">
        <v>0</v>
      </c>
      <c r="BX9">
        <v>0</v>
      </c>
      <c r="BY9" t="s">
        <v>146</v>
      </c>
      <c r="BZ9">
        <v>0</v>
      </c>
      <c r="CA9" t="s">
        <v>146</v>
      </c>
      <c r="CB9">
        <v>0</v>
      </c>
      <c r="CC9">
        <v>0</v>
      </c>
      <c r="CD9" t="s">
        <v>165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530</v>
      </c>
      <c r="CK9">
        <v>0</v>
      </c>
      <c r="CL9">
        <v>0</v>
      </c>
      <c r="CM9">
        <v>0</v>
      </c>
      <c r="CN9">
        <v>16500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 t="s">
        <v>146</v>
      </c>
      <c r="EA9" t="s">
        <v>146</v>
      </c>
      <c r="EB9" t="s">
        <v>586</v>
      </c>
      <c r="EC9" t="s">
        <v>587</v>
      </c>
      <c r="ED9" t="s">
        <v>146</v>
      </c>
      <c r="EE9" t="s">
        <v>588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537</v>
      </c>
      <c r="EP9">
        <v>0</v>
      </c>
      <c r="EQ9">
        <v>16500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11804485</v>
      </c>
      <c r="B10" t="s">
        <v>141</v>
      </c>
      <c r="C10" t="s">
        <v>145</v>
      </c>
      <c r="D10" t="s">
        <v>527</v>
      </c>
      <c r="E10" t="s">
        <v>144</v>
      </c>
      <c r="F10" t="s">
        <v>145</v>
      </c>
      <c r="G10" t="s">
        <v>146</v>
      </c>
      <c r="H10" t="s">
        <v>145</v>
      </c>
      <c r="I10" t="s">
        <v>146</v>
      </c>
      <c r="J10">
        <v>3311804485</v>
      </c>
      <c r="K10">
        <v>1524379</v>
      </c>
      <c r="L10" t="s">
        <v>146</v>
      </c>
      <c r="M10">
        <v>11804485</v>
      </c>
      <c r="N10">
        <v>11804485</v>
      </c>
      <c r="O10" t="s">
        <v>146</v>
      </c>
      <c r="P10" t="s">
        <v>147</v>
      </c>
      <c r="Q10" t="s">
        <v>148</v>
      </c>
      <c r="R10" t="s">
        <v>149</v>
      </c>
      <c r="S10" t="s">
        <v>528</v>
      </c>
      <c r="T10" t="s">
        <v>156</v>
      </c>
      <c r="U10" t="s">
        <v>146</v>
      </c>
      <c r="V10" t="s">
        <v>146</v>
      </c>
      <c r="W10" t="s">
        <v>529</v>
      </c>
      <c r="X10" t="s">
        <v>146</v>
      </c>
      <c r="Y10">
        <v>63</v>
      </c>
      <c r="Z10" t="s">
        <v>153</v>
      </c>
      <c r="AA10" t="s">
        <v>154</v>
      </c>
      <c r="AB10" t="s">
        <v>146</v>
      </c>
      <c r="AC10">
        <v>301011</v>
      </c>
      <c r="AD10" t="s">
        <v>155</v>
      </c>
      <c r="AE10" t="s">
        <v>156</v>
      </c>
      <c r="AF10" t="s">
        <v>146</v>
      </c>
      <c r="AG10">
        <v>566</v>
      </c>
      <c r="AH10" t="s">
        <v>146</v>
      </c>
      <c r="AI10" t="s">
        <v>530</v>
      </c>
      <c r="AJ10">
        <v>566</v>
      </c>
      <c r="AK10" t="s">
        <v>146</v>
      </c>
      <c r="AL10" t="s">
        <v>146</v>
      </c>
      <c r="AM10" t="s">
        <v>531</v>
      </c>
      <c r="AN10" t="s">
        <v>532</v>
      </c>
      <c r="AO10" t="s">
        <v>146</v>
      </c>
      <c r="AP10" t="s">
        <v>146</v>
      </c>
      <c r="AQ10" t="s">
        <v>531</v>
      </c>
      <c r="AR10">
        <v>16500</v>
      </c>
      <c r="AS10">
        <v>16500</v>
      </c>
      <c r="AT10" s="8">
        <f t="shared" si="0"/>
        <v>16500</v>
      </c>
      <c r="AU10" s="8">
        <v>350</v>
      </c>
      <c r="AV10" s="8">
        <f t="shared" si="1"/>
        <v>16150</v>
      </c>
      <c r="AW10" s="9">
        <f t="shared" si="2"/>
        <v>2842.4</v>
      </c>
      <c r="AX10" s="10">
        <f t="shared" si="3"/>
        <v>12920</v>
      </c>
      <c r="AY10" s="11">
        <f t="shared" si="4"/>
        <v>387.6</v>
      </c>
      <c r="AZ10" s="8">
        <v>250</v>
      </c>
      <c r="BA10" s="12">
        <f t="shared" si="5"/>
        <v>81.25</v>
      </c>
      <c r="BB10" s="12"/>
      <c r="BC10" s="13"/>
      <c r="BD10" s="8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16500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16499.462500000001</v>
      </c>
      <c r="BR10">
        <v>0</v>
      </c>
      <c r="BS10">
        <v>0.04</v>
      </c>
      <c r="BT10" t="s">
        <v>146</v>
      </c>
      <c r="BU10">
        <v>6067466</v>
      </c>
      <c r="BV10" t="s">
        <v>533</v>
      </c>
      <c r="BW10">
        <v>0</v>
      </c>
      <c r="BX10">
        <v>0</v>
      </c>
      <c r="BY10" t="s">
        <v>146</v>
      </c>
      <c r="BZ10">
        <v>0</v>
      </c>
      <c r="CA10" t="s">
        <v>146</v>
      </c>
      <c r="CB10">
        <v>0</v>
      </c>
      <c r="CC10">
        <v>0</v>
      </c>
      <c r="CD10" t="s">
        <v>165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530</v>
      </c>
      <c r="CK10">
        <v>0</v>
      </c>
      <c r="CL10">
        <v>0</v>
      </c>
      <c r="CM10">
        <v>0</v>
      </c>
      <c r="CN10">
        <v>16500</v>
      </c>
      <c r="CO10" t="s">
        <v>150</v>
      </c>
      <c r="CP10">
        <v>0</v>
      </c>
      <c r="CQ10">
        <v>0</v>
      </c>
      <c r="CR10">
        <v>0</v>
      </c>
      <c r="CS10" t="s">
        <v>150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10</v>
      </c>
      <c r="DF10">
        <v>0</v>
      </c>
      <c r="DG10">
        <v>0</v>
      </c>
      <c r="DH10" t="s">
        <v>150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 t="s">
        <v>146</v>
      </c>
      <c r="EA10" t="s">
        <v>146</v>
      </c>
      <c r="EB10" t="s">
        <v>624</v>
      </c>
      <c r="EC10" t="s">
        <v>625</v>
      </c>
      <c r="ED10" t="s">
        <v>146</v>
      </c>
      <c r="EE10" t="s">
        <v>626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537</v>
      </c>
      <c r="EP10">
        <v>0</v>
      </c>
      <c r="EQ10">
        <v>16500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11804299</v>
      </c>
      <c r="B11" t="s">
        <v>141</v>
      </c>
      <c r="C11" t="s">
        <v>145</v>
      </c>
      <c r="D11" t="s">
        <v>527</v>
      </c>
      <c r="E11" t="s">
        <v>144</v>
      </c>
      <c r="F11" t="s">
        <v>145</v>
      </c>
      <c r="G11" t="s">
        <v>146</v>
      </c>
      <c r="H11" t="s">
        <v>145</v>
      </c>
      <c r="I11" t="s">
        <v>146</v>
      </c>
      <c r="J11">
        <v>3311804299</v>
      </c>
      <c r="K11">
        <v>1524379</v>
      </c>
      <c r="L11" t="s">
        <v>146</v>
      </c>
      <c r="M11">
        <v>11804299</v>
      </c>
      <c r="N11">
        <v>11804299</v>
      </c>
      <c r="O11" t="s">
        <v>146</v>
      </c>
      <c r="P11" t="s">
        <v>147</v>
      </c>
      <c r="Q11" t="s">
        <v>148</v>
      </c>
      <c r="R11" t="s">
        <v>149</v>
      </c>
      <c r="S11" t="s">
        <v>528</v>
      </c>
      <c r="T11" t="s">
        <v>156</v>
      </c>
      <c r="U11" t="s">
        <v>146</v>
      </c>
      <c r="V11" t="s">
        <v>146</v>
      </c>
      <c r="W11" t="s">
        <v>529</v>
      </c>
      <c r="X11" t="s">
        <v>146</v>
      </c>
      <c r="Y11">
        <v>63</v>
      </c>
      <c r="Z11" t="s">
        <v>153</v>
      </c>
      <c r="AA11" t="s">
        <v>154</v>
      </c>
      <c r="AB11" t="s">
        <v>146</v>
      </c>
      <c r="AC11">
        <v>301011</v>
      </c>
      <c r="AD11" t="s">
        <v>155</v>
      </c>
      <c r="AE11" t="s">
        <v>156</v>
      </c>
      <c r="AF11" t="s">
        <v>146</v>
      </c>
      <c r="AG11">
        <v>566</v>
      </c>
      <c r="AH11" t="s">
        <v>146</v>
      </c>
      <c r="AI11" t="s">
        <v>530</v>
      </c>
      <c r="AJ11">
        <v>566</v>
      </c>
      <c r="AK11" t="s">
        <v>146</v>
      </c>
      <c r="AL11" t="s">
        <v>146</v>
      </c>
      <c r="AM11" t="s">
        <v>531</v>
      </c>
      <c r="AN11" t="s">
        <v>532</v>
      </c>
      <c r="AO11" t="s">
        <v>146</v>
      </c>
      <c r="AP11" t="s">
        <v>146</v>
      </c>
      <c r="AQ11" t="s">
        <v>531</v>
      </c>
      <c r="AR11">
        <v>16500</v>
      </c>
      <c r="AS11">
        <v>16500</v>
      </c>
      <c r="AT11" s="8">
        <f t="shared" si="0"/>
        <v>16500</v>
      </c>
      <c r="AU11" s="8">
        <v>350</v>
      </c>
      <c r="AV11" s="8">
        <f t="shared" si="1"/>
        <v>16150</v>
      </c>
      <c r="AW11" s="9">
        <f t="shared" si="2"/>
        <v>2842.4</v>
      </c>
      <c r="AX11" s="10">
        <f t="shared" si="3"/>
        <v>12920</v>
      </c>
      <c r="AY11" s="11">
        <f t="shared" si="4"/>
        <v>387.6</v>
      </c>
      <c r="AZ11" s="8">
        <v>250</v>
      </c>
      <c r="BA11" s="12">
        <f t="shared" si="5"/>
        <v>81.25</v>
      </c>
      <c r="BB11" s="12"/>
      <c r="BC11" s="13"/>
      <c r="BD11" s="8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16500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16499.462500000001</v>
      </c>
      <c r="BR11">
        <v>0</v>
      </c>
      <c r="BS11">
        <v>0.04</v>
      </c>
      <c r="BT11" t="s">
        <v>146</v>
      </c>
      <c r="BU11">
        <v>6067466</v>
      </c>
      <c r="BV11" t="s">
        <v>533</v>
      </c>
      <c r="BW11">
        <v>0</v>
      </c>
      <c r="BX11">
        <v>0</v>
      </c>
      <c r="BY11" t="s">
        <v>146</v>
      </c>
      <c r="BZ11">
        <v>0</v>
      </c>
      <c r="CA11" t="s">
        <v>146</v>
      </c>
      <c r="CB11">
        <v>0</v>
      </c>
      <c r="CC11">
        <v>0</v>
      </c>
      <c r="CD11" t="s">
        <v>165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530</v>
      </c>
      <c r="CK11">
        <v>0</v>
      </c>
      <c r="CL11">
        <v>0</v>
      </c>
      <c r="CM11">
        <v>0</v>
      </c>
      <c r="CN11">
        <v>16500</v>
      </c>
      <c r="CO11" t="s">
        <v>150</v>
      </c>
      <c r="CP11">
        <v>0</v>
      </c>
      <c r="CQ11">
        <v>0</v>
      </c>
      <c r="CR11">
        <v>0</v>
      </c>
      <c r="CS11" t="s">
        <v>150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10</v>
      </c>
      <c r="DF11">
        <v>0</v>
      </c>
      <c r="DG11">
        <v>0</v>
      </c>
      <c r="DH11" t="s">
        <v>150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 t="s">
        <v>146</v>
      </c>
      <c r="EA11" t="s">
        <v>146</v>
      </c>
      <c r="EB11" t="s">
        <v>627</v>
      </c>
      <c r="EC11" t="s">
        <v>628</v>
      </c>
      <c r="ED11" t="s">
        <v>146</v>
      </c>
      <c r="EE11" t="s">
        <v>629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537</v>
      </c>
      <c r="EP11">
        <v>0</v>
      </c>
      <c r="EQ11">
        <v>16500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9870609375</v>
      </c>
      <c r="B12" t="s">
        <v>141</v>
      </c>
      <c r="C12" t="s">
        <v>217</v>
      </c>
      <c r="D12" t="s">
        <v>143</v>
      </c>
      <c r="E12" t="s">
        <v>144</v>
      </c>
      <c r="F12" t="s">
        <v>145</v>
      </c>
      <c r="G12">
        <v>35069</v>
      </c>
      <c r="H12" t="s">
        <v>145</v>
      </c>
      <c r="I12">
        <v>241073</v>
      </c>
      <c r="J12">
        <v>2626717889</v>
      </c>
      <c r="K12">
        <v>3416339</v>
      </c>
      <c r="L12">
        <v>2692440</v>
      </c>
      <c r="M12" t="s">
        <v>146</v>
      </c>
      <c r="N12">
        <v>9870609375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156</v>
      </c>
      <c r="U12" t="s">
        <v>151</v>
      </c>
      <c r="V12">
        <v>4814</v>
      </c>
      <c r="W12" t="s">
        <v>152</v>
      </c>
      <c r="X12" t="s">
        <v>151</v>
      </c>
      <c r="Y12">
        <v>63</v>
      </c>
      <c r="Z12" t="s">
        <v>153</v>
      </c>
      <c r="AA12" t="s">
        <v>154</v>
      </c>
      <c r="AB12" t="s">
        <v>146</v>
      </c>
      <c r="AC12">
        <v>200241</v>
      </c>
      <c r="AD12" t="s">
        <v>218</v>
      </c>
      <c r="AE12" t="s">
        <v>156</v>
      </c>
      <c r="AF12" t="s">
        <v>219</v>
      </c>
      <c r="AG12">
        <v>566</v>
      </c>
      <c r="AH12">
        <v>851092</v>
      </c>
      <c r="AI12" t="s">
        <v>158</v>
      </c>
      <c r="AJ12">
        <v>566</v>
      </c>
      <c r="AK12">
        <v>9870609375</v>
      </c>
      <c r="AL12">
        <v>9870609375</v>
      </c>
      <c r="AM12" t="s">
        <v>159</v>
      </c>
      <c r="AN12" t="s">
        <v>220</v>
      </c>
      <c r="AO12" t="s">
        <v>221</v>
      </c>
      <c r="AP12" t="s">
        <v>146</v>
      </c>
      <c r="AQ12" t="s">
        <v>162</v>
      </c>
      <c r="AR12">
        <v>32000</v>
      </c>
      <c r="AS12">
        <v>32000</v>
      </c>
      <c r="AT12" s="8">
        <f t="shared" si="0"/>
        <v>31000</v>
      </c>
      <c r="AU12" s="8">
        <v>350</v>
      </c>
      <c r="AV12" s="8">
        <f t="shared" si="1"/>
        <v>30650</v>
      </c>
      <c r="AW12" s="9">
        <f t="shared" si="2"/>
        <v>5394.4000000000005</v>
      </c>
      <c r="AX12" s="10">
        <f t="shared" si="3"/>
        <v>24520</v>
      </c>
      <c r="AY12" s="11">
        <f t="shared" si="4"/>
        <v>735.6</v>
      </c>
      <c r="AZ12" s="8">
        <v>250</v>
      </c>
      <c r="BA12" s="12">
        <f t="shared" si="5"/>
        <v>81.25</v>
      </c>
      <c r="BB12" s="12">
        <v>1000</v>
      </c>
      <c r="BC12" s="13"/>
      <c r="BD12" s="8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32000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31999.462500000001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165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32000</v>
      </c>
      <c r="CO12" t="s">
        <v>150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218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222</v>
      </c>
      <c r="EC12" t="s">
        <v>222</v>
      </c>
      <c r="ED12" t="s">
        <v>219</v>
      </c>
      <c r="EE12" t="s">
        <v>223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32000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9869703532</v>
      </c>
      <c r="B13" t="s">
        <v>141</v>
      </c>
      <c r="C13" t="s">
        <v>359</v>
      </c>
      <c r="D13" t="s">
        <v>143</v>
      </c>
      <c r="E13" t="s">
        <v>144</v>
      </c>
      <c r="F13" t="s">
        <v>145</v>
      </c>
      <c r="G13">
        <v>35068</v>
      </c>
      <c r="H13" t="s">
        <v>145</v>
      </c>
      <c r="I13">
        <v>671996</v>
      </c>
      <c r="J13">
        <v>2626590678</v>
      </c>
      <c r="K13">
        <v>4379097</v>
      </c>
      <c r="L13">
        <v>2692440</v>
      </c>
      <c r="M13" t="s">
        <v>146</v>
      </c>
      <c r="N13">
        <v>9869703532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156</v>
      </c>
      <c r="U13" t="s">
        <v>151</v>
      </c>
      <c r="V13">
        <v>4814</v>
      </c>
      <c r="W13" t="s">
        <v>152</v>
      </c>
      <c r="X13" t="s">
        <v>151</v>
      </c>
      <c r="Y13">
        <v>63</v>
      </c>
      <c r="Z13" t="s">
        <v>153</v>
      </c>
      <c r="AA13" t="s">
        <v>154</v>
      </c>
      <c r="AB13" t="s">
        <v>146</v>
      </c>
      <c r="AC13">
        <v>200241</v>
      </c>
      <c r="AD13" t="s">
        <v>218</v>
      </c>
      <c r="AE13" t="s">
        <v>156</v>
      </c>
      <c r="AF13" t="s">
        <v>360</v>
      </c>
      <c r="AG13">
        <v>566</v>
      </c>
      <c r="AH13">
        <v>158785</v>
      </c>
      <c r="AI13" t="s">
        <v>158</v>
      </c>
      <c r="AJ13">
        <v>566</v>
      </c>
      <c r="AK13">
        <v>9869703532</v>
      </c>
      <c r="AL13">
        <v>9869703532</v>
      </c>
      <c r="AM13" t="s">
        <v>159</v>
      </c>
      <c r="AN13" t="s">
        <v>220</v>
      </c>
      <c r="AO13" t="s">
        <v>221</v>
      </c>
      <c r="AP13" t="s">
        <v>146</v>
      </c>
      <c r="AQ13" t="s">
        <v>162</v>
      </c>
      <c r="AR13">
        <v>32000</v>
      </c>
      <c r="AS13">
        <v>32000</v>
      </c>
      <c r="AT13" s="8">
        <f t="shared" si="0"/>
        <v>31000</v>
      </c>
      <c r="AU13" s="8">
        <v>350</v>
      </c>
      <c r="AV13" s="8">
        <f t="shared" si="1"/>
        <v>30650</v>
      </c>
      <c r="AW13" s="9">
        <f t="shared" si="2"/>
        <v>5394.4000000000005</v>
      </c>
      <c r="AX13" s="10">
        <f t="shared" si="3"/>
        <v>24520</v>
      </c>
      <c r="AY13" s="11">
        <f t="shared" si="4"/>
        <v>735.6</v>
      </c>
      <c r="AZ13" s="8">
        <v>250</v>
      </c>
      <c r="BA13" s="12">
        <f t="shared" si="5"/>
        <v>81.25</v>
      </c>
      <c r="BB13" s="12">
        <v>1000</v>
      </c>
      <c r="BC13" s="13"/>
      <c r="BD13" s="8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32000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31999.462500000001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165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32000</v>
      </c>
      <c r="CO13" t="s">
        <v>150</v>
      </c>
      <c r="CP13">
        <v>0</v>
      </c>
      <c r="CQ13">
        <v>0</v>
      </c>
      <c r="CR13">
        <v>0</v>
      </c>
      <c r="CS13" t="s">
        <v>166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218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361</v>
      </c>
      <c r="EC13" t="s">
        <v>361</v>
      </c>
      <c r="ED13" t="s">
        <v>360</v>
      </c>
      <c r="EE13" t="s">
        <v>362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32000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9869660145</v>
      </c>
      <c r="B14" t="s">
        <v>141</v>
      </c>
      <c r="C14" t="s">
        <v>411</v>
      </c>
      <c r="D14" t="s">
        <v>143</v>
      </c>
      <c r="E14" t="s">
        <v>144</v>
      </c>
      <c r="F14" t="s">
        <v>145</v>
      </c>
      <c r="G14">
        <v>35068</v>
      </c>
      <c r="H14" t="s">
        <v>145</v>
      </c>
      <c r="I14">
        <v>514247</v>
      </c>
      <c r="J14">
        <v>2626590587</v>
      </c>
      <c r="K14">
        <v>4379097</v>
      </c>
      <c r="L14">
        <v>2692440</v>
      </c>
      <c r="M14" t="s">
        <v>146</v>
      </c>
      <c r="N14">
        <v>9869660145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156</v>
      </c>
      <c r="U14" t="s">
        <v>151</v>
      </c>
      <c r="V14">
        <v>4814</v>
      </c>
      <c r="W14" t="s">
        <v>152</v>
      </c>
      <c r="X14" t="s">
        <v>151</v>
      </c>
      <c r="Y14">
        <v>63</v>
      </c>
      <c r="Z14" t="s">
        <v>153</v>
      </c>
      <c r="AA14" t="s">
        <v>154</v>
      </c>
      <c r="AB14" t="s">
        <v>146</v>
      </c>
      <c r="AC14">
        <v>200241</v>
      </c>
      <c r="AD14" t="s">
        <v>218</v>
      </c>
      <c r="AE14" t="s">
        <v>156</v>
      </c>
      <c r="AF14" t="s">
        <v>412</v>
      </c>
      <c r="AG14">
        <v>566</v>
      </c>
      <c r="AH14">
        <v>127861</v>
      </c>
      <c r="AI14" t="s">
        <v>158</v>
      </c>
      <c r="AJ14">
        <v>566</v>
      </c>
      <c r="AK14">
        <v>9869660145</v>
      </c>
      <c r="AL14">
        <v>9869660145</v>
      </c>
      <c r="AM14" t="s">
        <v>159</v>
      </c>
      <c r="AN14" t="s">
        <v>220</v>
      </c>
      <c r="AO14" t="s">
        <v>221</v>
      </c>
      <c r="AP14" t="s">
        <v>146</v>
      </c>
      <c r="AQ14" t="s">
        <v>162</v>
      </c>
      <c r="AR14">
        <v>32000</v>
      </c>
      <c r="AS14">
        <v>32000</v>
      </c>
      <c r="AT14" s="8">
        <f t="shared" si="0"/>
        <v>31000</v>
      </c>
      <c r="AU14" s="8">
        <v>350</v>
      </c>
      <c r="AV14" s="8">
        <f t="shared" si="1"/>
        <v>30650</v>
      </c>
      <c r="AW14" s="9">
        <f t="shared" si="2"/>
        <v>5394.4000000000005</v>
      </c>
      <c r="AX14" s="10">
        <f t="shared" si="3"/>
        <v>24520</v>
      </c>
      <c r="AY14" s="11">
        <f t="shared" si="4"/>
        <v>735.6</v>
      </c>
      <c r="AZ14" s="8">
        <v>250</v>
      </c>
      <c r="BA14" s="12">
        <f t="shared" si="5"/>
        <v>81.25</v>
      </c>
      <c r="BB14" s="12">
        <v>1000</v>
      </c>
      <c r="BC14" s="13"/>
      <c r="BD14" s="8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32000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31999.462500000001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165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32000</v>
      </c>
      <c r="CO14" t="s">
        <v>150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218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413</v>
      </c>
      <c r="EC14" t="s">
        <v>413</v>
      </c>
      <c r="ED14" t="s">
        <v>412</v>
      </c>
      <c r="EE14" t="s">
        <v>414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32000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9869720641</v>
      </c>
      <c r="B15" t="s">
        <v>141</v>
      </c>
      <c r="C15" t="s">
        <v>449</v>
      </c>
      <c r="D15" t="s">
        <v>143</v>
      </c>
      <c r="E15" t="s">
        <v>144</v>
      </c>
      <c r="F15" t="s">
        <v>145</v>
      </c>
      <c r="G15">
        <v>35068</v>
      </c>
      <c r="H15" t="s">
        <v>145</v>
      </c>
      <c r="I15">
        <v>503940</v>
      </c>
      <c r="J15">
        <v>2626590716</v>
      </c>
      <c r="K15">
        <v>4379097</v>
      </c>
      <c r="L15">
        <v>2692440</v>
      </c>
      <c r="M15" t="s">
        <v>146</v>
      </c>
      <c r="N15">
        <v>9869720641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156</v>
      </c>
      <c r="U15" t="s">
        <v>151</v>
      </c>
      <c r="V15">
        <v>4814</v>
      </c>
      <c r="W15" t="s">
        <v>152</v>
      </c>
      <c r="X15" t="s">
        <v>151</v>
      </c>
      <c r="Y15">
        <v>63</v>
      </c>
      <c r="Z15" t="s">
        <v>153</v>
      </c>
      <c r="AA15" t="s">
        <v>154</v>
      </c>
      <c r="AB15" t="s">
        <v>146</v>
      </c>
      <c r="AC15">
        <v>200241</v>
      </c>
      <c r="AD15" t="s">
        <v>218</v>
      </c>
      <c r="AE15" t="s">
        <v>156</v>
      </c>
      <c r="AF15" t="s">
        <v>450</v>
      </c>
      <c r="AG15">
        <v>566</v>
      </c>
      <c r="AH15">
        <v>171095</v>
      </c>
      <c r="AI15" t="s">
        <v>158</v>
      </c>
      <c r="AJ15">
        <v>566</v>
      </c>
      <c r="AK15">
        <v>9869720641</v>
      </c>
      <c r="AL15">
        <v>9869720641</v>
      </c>
      <c r="AM15" t="s">
        <v>159</v>
      </c>
      <c r="AN15" t="s">
        <v>220</v>
      </c>
      <c r="AO15" t="s">
        <v>221</v>
      </c>
      <c r="AP15" t="s">
        <v>146</v>
      </c>
      <c r="AQ15" t="s">
        <v>162</v>
      </c>
      <c r="AR15">
        <v>32000</v>
      </c>
      <c r="AS15">
        <v>32000</v>
      </c>
      <c r="AT15" s="8">
        <f t="shared" si="0"/>
        <v>31000</v>
      </c>
      <c r="AU15" s="8">
        <v>350</v>
      </c>
      <c r="AV15" s="8">
        <f t="shared" si="1"/>
        <v>30650</v>
      </c>
      <c r="AW15" s="9">
        <f t="shared" si="2"/>
        <v>5394.4000000000005</v>
      </c>
      <c r="AX15" s="10">
        <f t="shared" si="3"/>
        <v>24520</v>
      </c>
      <c r="AY15" s="11">
        <f t="shared" si="4"/>
        <v>735.6</v>
      </c>
      <c r="AZ15" s="8">
        <v>250</v>
      </c>
      <c r="BA15" s="12">
        <f t="shared" si="5"/>
        <v>81.25</v>
      </c>
      <c r="BB15" s="12">
        <v>1000</v>
      </c>
      <c r="BC15" s="13"/>
      <c r="BD15" s="8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32000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31999.462500000001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165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32000</v>
      </c>
      <c r="CO15" t="s">
        <v>150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218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451</v>
      </c>
      <c r="EC15" t="s">
        <v>451</v>
      </c>
      <c r="ED15" t="s">
        <v>450</v>
      </c>
      <c r="EE15" t="s">
        <v>452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32000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9870577372</v>
      </c>
      <c r="B16" t="s">
        <v>141</v>
      </c>
      <c r="C16" t="s">
        <v>457</v>
      </c>
      <c r="D16" t="s">
        <v>143</v>
      </c>
      <c r="E16" t="s">
        <v>144</v>
      </c>
      <c r="F16" t="s">
        <v>145</v>
      </c>
      <c r="G16">
        <v>35069</v>
      </c>
      <c r="H16" t="s">
        <v>145</v>
      </c>
      <c r="I16">
        <v>686008</v>
      </c>
      <c r="J16">
        <v>2626717713</v>
      </c>
      <c r="K16">
        <v>3416339</v>
      </c>
      <c r="L16">
        <v>2692440</v>
      </c>
      <c r="M16" t="s">
        <v>146</v>
      </c>
      <c r="N16">
        <v>9870577372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156</v>
      </c>
      <c r="U16" t="s">
        <v>151</v>
      </c>
      <c r="V16">
        <v>4814</v>
      </c>
      <c r="W16" t="s">
        <v>152</v>
      </c>
      <c r="X16" t="s">
        <v>151</v>
      </c>
      <c r="Y16">
        <v>63</v>
      </c>
      <c r="Z16" t="s">
        <v>153</v>
      </c>
      <c r="AA16" t="s">
        <v>154</v>
      </c>
      <c r="AB16" t="s">
        <v>146</v>
      </c>
      <c r="AC16">
        <v>200241</v>
      </c>
      <c r="AD16" t="s">
        <v>218</v>
      </c>
      <c r="AE16" t="s">
        <v>156</v>
      </c>
      <c r="AF16" t="s">
        <v>458</v>
      </c>
      <c r="AG16">
        <v>566</v>
      </c>
      <c r="AH16">
        <v>826533</v>
      </c>
      <c r="AI16" t="s">
        <v>158</v>
      </c>
      <c r="AJ16">
        <v>566</v>
      </c>
      <c r="AK16">
        <v>9870577372</v>
      </c>
      <c r="AL16">
        <v>9870577372</v>
      </c>
      <c r="AM16" t="s">
        <v>159</v>
      </c>
      <c r="AN16" t="s">
        <v>220</v>
      </c>
      <c r="AO16" t="s">
        <v>221</v>
      </c>
      <c r="AP16" t="s">
        <v>146</v>
      </c>
      <c r="AQ16" t="s">
        <v>162</v>
      </c>
      <c r="AR16">
        <v>32000</v>
      </c>
      <c r="AS16">
        <v>32000</v>
      </c>
      <c r="AT16" s="8">
        <f t="shared" si="0"/>
        <v>31000</v>
      </c>
      <c r="AU16" s="8">
        <v>350</v>
      </c>
      <c r="AV16" s="8">
        <f t="shared" si="1"/>
        <v>30650</v>
      </c>
      <c r="AW16" s="9">
        <f t="shared" si="2"/>
        <v>5394.4000000000005</v>
      </c>
      <c r="AX16" s="10">
        <f t="shared" si="3"/>
        <v>24520</v>
      </c>
      <c r="AY16" s="11">
        <f t="shared" si="4"/>
        <v>735.6</v>
      </c>
      <c r="AZ16" s="8">
        <v>250</v>
      </c>
      <c r="BA16" s="12">
        <f t="shared" si="5"/>
        <v>81.25</v>
      </c>
      <c r="BB16" s="12">
        <v>1000</v>
      </c>
      <c r="BC16" s="13"/>
      <c r="BD16" s="8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32000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31999.462500000001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165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32000</v>
      </c>
      <c r="CO16" t="s">
        <v>150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218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459</v>
      </c>
      <c r="EC16" t="s">
        <v>459</v>
      </c>
      <c r="ED16" t="s">
        <v>458</v>
      </c>
      <c r="EE16" t="s">
        <v>460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32000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11803886</v>
      </c>
      <c r="B17" t="s">
        <v>141</v>
      </c>
      <c r="C17" t="s">
        <v>145</v>
      </c>
      <c r="D17" t="s">
        <v>527</v>
      </c>
      <c r="E17" t="s">
        <v>144</v>
      </c>
      <c r="F17" t="s">
        <v>145</v>
      </c>
      <c r="G17" t="s">
        <v>146</v>
      </c>
      <c r="H17" t="s">
        <v>145</v>
      </c>
      <c r="I17" t="s">
        <v>146</v>
      </c>
      <c r="J17">
        <v>3311803886</v>
      </c>
      <c r="K17">
        <v>1524379</v>
      </c>
      <c r="L17" t="s">
        <v>146</v>
      </c>
      <c r="M17">
        <v>11803886</v>
      </c>
      <c r="N17">
        <v>11803886</v>
      </c>
      <c r="O17" t="s">
        <v>146</v>
      </c>
      <c r="P17" t="s">
        <v>147</v>
      </c>
      <c r="Q17" t="s">
        <v>148</v>
      </c>
      <c r="R17" t="s">
        <v>149</v>
      </c>
      <c r="S17" t="s">
        <v>528</v>
      </c>
      <c r="T17" t="s">
        <v>156</v>
      </c>
      <c r="U17" t="s">
        <v>146</v>
      </c>
      <c r="V17" t="s">
        <v>146</v>
      </c>
      <c r="W17" t="s">
        <v>529</v>
      </c>
      <c r="X17" t="s">
        <v>146</v>
      </c>
      <c r="Y17">
        <v>63</v>
      </c>
      <c r="Z17" t="s">
        <v>153</v>
      </c>
      <c r="AA17" t="s">
        <v>154</v>
      </c>
      <c r="AB17" t="s">
        <v>146</v>
      </c>
      <c r="AC17">
        <v>301011</v>
      </c>
      <c r="AD17" t="s">
        <v>155</v>
      </c>
      <c r="AE17" t="s">
        <v>156</v>
      </c>
      <c r="AF17" t="s">
        <v>146</v>
      </c>
      <c r="AG17">
        <v>566</v>
      </c>
      <c r="AH17" t="s">
        <v>146</v>
      </c>
      <c r="AI17" t="s">
        <v>530</v>
      </c>
      <c r="AJ17">
        <v>566</v>
      </c>
      <c r="AK17" t="s">
        <v>146</v>
      </c>
      <c r="AL17" t="s">
        <v>146</v>
      </c>
      <c r="AM17" t="s">
        <v>531</v>
      </c>
      <c r="AN17" t="s">
        <v>532</v>
      </c>
      <c r="AO17" t="s">
        <v>146</v>
      </c>
      <c r="AP17" t="s">
        <v>146</v>
      </c>
      <c r="AQ17" t="s">
        <v>531</v>
      </c>
      <c r="AR17">
        <v>61350</v>
      </c>
      <c r="AS17">
        <v>61350</v>
      </c>
      <c r="AT17" s="8">
        <f t="shared" si="0"/>
        <v>61350</v>
      </c>
      <c r="AU17" s="8">
        <v>350</v>
      </c>
      <c r="AV17" s="8">
        <f t="shared" si="1"/>
        <v>61000</v>
      </c>
      <c r="AW17" s="9">
        <f t="shared" si="2"/>
        <v>10736.000000000002</v>
      </c>
      <c r="AX17" s="10">
        <f t="shared" si="3"/>
        <v>48800</v>
      </c>
      <c r="AY17" s="11">
        <f t="shared" si="4"/>
        <v>1464</v>
      </c>
      <c r="AZ17" s="8">
        <v>250</v>
      </c>
      <c r="BA17" s="12">
        <f t="shared" si="5"/>
        <v>81.25</v>
      </c>
      <c r="BB17" s="12"/>
      <c r="BC17" s="13"/>
      <c r="BD17" s="8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61350</v>
      </c>
      <c r="BL17">
        <v>350</v>
      </c>
      <c r="BM17">
        <v>0</v>
      </c>
      <c r="BN17">
        <v>350</v>
      </c>
      <c r="BO17">
        <v>26.25</v>
      </c>
      <c r="BP17">
        <v>0</v>
      </c>
      <c r="BQ17">
        <v>60973.75</v>
      </c>
      <c r="BR17">
        <v>0</v>
      </c>
      <c r="BS17">
        <v>26.25</v>
      </c>
      <c r="BT17" t="s">
        <v>146</v>
      </c>
      <c r="BU17">
        <v>6067466</v>
      </c>
      <c r="BV17" t="s">
        <v>533</v>
      </c>
      <c r="BW17">
        <v>0</v>
      </c>
      <c r="BX17">
        <v>0</v>
      </c>
      <c r="BY17" t="s">
        <v>146</v>
      </c>
      <c r="BZ17">
        <v>0</v>
      </c>
      <c r="CA17" t="s">
        <v>146</v>
      </c>
      <c r="CB17">
        <v>0</v>
      </c>
      <c r="CC17">
        <v>0</v>
      </c>
      <c r="CD17" t="s">
        <v>165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530</v>
      </c>
      <c r="CK17">
        <v>0</v>
      </c>
      <c r="CL17">
        <v>0</v>
      </c>
      <c r="CM17">
        <v>0</v>
      </c>
      <c r="CN17">
        <v>61350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155</v>
      </c>
      <c r="DV17">
        <v>0</v>
      </c>
      <c r="DW17">
        <v>0</v>
      </c>
      <c r="DX17">
        <v>350</v>
      </c>
      <c r="DY17">
        <v>26.25</v>
      </c>
      <c r="DZ17" t="s">
        <v>146</v>
      </c>
      <c r="EA17" t="s">
        <v>146</v>
      </c>
      <c r="EB17" t="s">
        <v>534</v>
      </c>
      <c r="EC17" t="s">
        <v>535</v>
      </c>
      <c r="ED17" t="s">
        <v>146</v>
      </c>
      <c r="EE17" t="s">
        <v>536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537</v>
      </c>
      <c r="EP17">
        <v>0</v>
      </c>
      <c r="EQ17">
        <v>61350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9866707558</v>
      </c>
      <c r="B18" t="s">
        <v>141</v>
      </c>
      <c r="C18" t="s">
        <v>319</v>
      </c>
      <c r="D18" t="s">
        <v>143</v>
      </c>
      <c r="E18" t="s">
        <v>144</v>
      </c>
      <c r="F18" t="s">
        <v>145</v>
      </c>
      <c r="G18">
        <v>35067</v>
      </c>
      <c r="H18" t="s">
        <v>145</v>
      </c>
      <c r="I18">
        <v>272059</v>
      </c>
      <c r="J18">
        <v>2626094882</v>
      </c>
      <c r="K18">
        <v>7224661</v>
      </c>
      <c r="L18">
        <v>2692440</v>
      </c>
      <c r="M18" t="s">
        <v>146</v>
      </c>
      <c r="N18">
        <v>9866707558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156</v>
      </c>
      <c r="U18" t="s">
        <v>151</v>
      </c>
      <c r="V18">
        <v>4814</v>
      </c>
      <c r="W18" t="s">
        <v>152</v>
      </c>
      <c r="X18" t="s">
        <v>151</v>
      </c>
      <c r="Y18">
        <v>63</v>
      </c>
      <c r="Z18" t="s">
        <v>153</v>
      </c>
      <c r="AA18" t="s">
        <v>154</v>
      </c>
      <c r="AB18" t="s">
        <v>146</v>
      </c>
      <c r="AC18">
        <v>200241</v>
      </c>
      <c r="AD18" t="s">
        <v>218</v>
      </c>
      <c r="AE18" t="s">
        <v>156</v>
      </c>
      <c r="AF18" t="s">
        <v>320</v>
      </c>
      <c r="AG18">
        <v>566</v>
      </c>
      <c r="AH18">
        <v>52000</v>
      </c>
      <c r="AI18" t="s">
        <v>158</v>
      </c>
      <c r="AJ18">
        <v>566</v>
      </c>
      <c r="AK18">
        <v>9866707558</v>
      </c>
      <c r="AL18">
        <v>9866707558</v>
      </c>
      <c r="AM18" t="s">
        <v>159</v>
      </c>
      <c r="AN18" t="s">
        <v>220</v>
      </c>
      <c r="AO18" t="s">
        <v>221</v>
      </c>
      <c r="AP18" t="s">
        <v>146</v>
      </c>
      <c r="AQ18" t="s">
        <v>162</v>
      </c>
      <c r="AR18">
        <v>72000</v>
      </c>
      <c r="AS18">
        <v>72000</v>
      </c>
      <c r="AT18" s="8">
        <f t="shared" si="0"/>
        <v>71000</v>
      </c>
      <c r="AU18" s="8">
        <v>350</v>
      </c>
      <c r="AV18" s="8">
        <f t="shared" si="1"/>
        <v>70650</v>
      </c>
      <c r="AW18" s="9">
        <f t="shared" si="2"/>
        <v>12434.400000000001</v>
      </c>
      <c r="AX18" s="10">
        <f t="shared" si="3"/>
        <v>56520</v>
      </c>
      <c r="AY18" s="11">
        <f t="shared" si="4"/>
        <v>1695.6000000000001</v>
      </c>
      <c r="AZ18" s="8">
        <v>250</v>
      </c>
      <c r="BA18" s="12">
        <f t="shared" si="5"/>
        <v>81.25</v>
      </c>
      <c r="BB18" s="12">
        <v>1000</v>
      </c>
      <c r="BC18" s="13"/>
      <c r="BD18" s="8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72000</v>
      </c>
      <c r="BL18">
        <v>350</v>
      </c>
      <c r="BM18">
        <v>0</v>
      </c>
      <c r="BN18">
        <v>350</v>
      </c>
      <c r="BO18">
        <v>26.25</v>
      </c>
      <c r="BP18">
        <v>0</v>
      </c>
      <c r="BQ18">
        <v>71623.75</v>
      </c>
      <c r="BR18">
        <v>0</v>
      </c>
      <c r="BS18">
        <v>26.25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165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72000</v>
      </c>
      <c r="CO18" t="s">
        <v>150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218</v>
      </c>
      <c r="DV18">
        <v>0</v>
      </c>
      <c r="DW18">
        <v>0</v>
      </c>
      <c r="DX18">
        <v>350</v>
      </c>
      <c r="DY18">
        <v>26.25</v>
      </c>
      <c r="DZ18">
        <v>2.0020566090040005E+19</v>
      </c>
      <c r="EA18">
        <v>3.4600356600000148E+18</v>
      </c>
      <c r="EB18" t="s">
        <v>321</v>
      </c>
      <c r="EC18" t="s">
        <v>321</v>
      </c>
      <c r="ED18" t="s">
        <v>320</v>
      </c>
      <c r="EE18" t="s">
        <v>322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72000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9869677229</v>
      </c>
      <c r="B19" t="s">
        <v>141</v>
      </c>
      <c r="C19" t="s">
        <v>266</v>
      </c>
      <c r="D19" t="s">
        <v>143</v>
      </c>
      <c r="E19" t="s">
        <v>144</v>
      </c>
      <c r="F19" t="s">
        <v>145</v>
      </c>
      <c r="G19">
        <v>35068</v>
      </c>
      <c r="H19" t="s">
        <v>145</v>
      </c>
      <c r="I19">
        <v>213707</v>
      </c>
      <c r="J19">
        <v>2626590623</v>
      </c>
      <c r="K19">
        <v>4379097</v>
      </c>
      <c r="L19">
        <v>2692440</v>
      </c>
      <c r="M19" t="s">
        <v>146</v>
      </c>
      <c r="N19">
        <v>9869677229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156</v>
      </c>
      <c r="U19" t="s">
        <v>151</v>
      </c>
      <c r="V19">
        <v>4814</v>
      </c>
      <c r="W19" t="s">
        <v>152</v>
      </c>
      <c r="X19" t="s">
        <v>151</v>
      </c>
      <c r="Y19">
        <v>63</v>
      </c>
      <c r="Z19" t="s">
        <v>153</v>
      </c>
      <c r="AA19" t="s">
        <v>154</v>
      </c>
      <c r="AB19" t="s">
        <v>146</v>
      </c>
      <c r="AC19">
        <v>200241</v>
      </c>
      <c r="AD19" t="s">
        <v>218</v>
      </c>
      <c r="AE19" t="s">
        <v>156</v>
      </c>
      <c r="AF19" t="s">
        <v>267</v>
      </c>
      <c r="AG19">
        <v>566</v>
      </c>
      <c r="AH19">
        <v>140322</v>
      </c>
      <c r="AI19" t="s">
        <v>158</v>
      </c>
      <c r="AJ19">
        <v>566</v>
      </c>
      <c r="AK19">
        <v>9869677229</v>
      </c>
      <c r="AL19">
        <v>9869677229</v>
      </c>
      <c r="AM19" t="s">
        <v>159</v>
      </c>
      <c r="AN19" t="s">
        <v>220</v>
      </c>
      <c r="AO19" t="s">
        <v>221</v>
      </c>
      <c r="AP19" t="s">
        <v>146</v>
      </c>
      <c r="AQ19" t="s">
        <v>162</v>
      </c>
      <c r="AR19">
        <v>152000</v>
      </c>
      <c r="AS19">
        <v>152000</v>
      </c>
      <c r="AT19" s="8">
        <f t="shared" si="0"/>
        <v>151000</v>
      </c>
      <c r="AU19" s="8">
        <v>350</v>
      </c>
      <c r="AV19" s="8">
        <f t="shared" si="1"/>
        <v>150650</v>
      </c>
      <c r="AW19" s="9">
        <f t="shared" si="2"/>
        <v>26514.400000000001</v>
      </c>
      <c r="AX19" s="10">
        <f t="shared" si="3"/>
        <v>120520</v>
      </c>
      <c r="AY19" s="11">
        <f t="shared" si="4"/>
        <v>3615.6</v>
      </c>
      <c r="AZ19" s="8">
        <v>250</v>
      </c>
      <c r="BA19" s="12">
        <f t="shared" si="5"/>
        <v>81.25</v>
      </c>
      <c r="BB19" s="12">
        <v>1000</v>
      </c>
      <c r="BC19" s="13"/>
      <c r="BD19" s="8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152000</v>
      </c>
      <c r="BL19">
        <v>350</v>
      </c>
      <c r="BM19">
        <v>0</v>
      </c>
      <c r="BN19">
        <v>350</v>
      </c>
      <c r="BO19">
        <v>26.25</v>
      </c>
      <c r="BP19">
        <v>0</v>
      </c>
      <c r="BQ19">
        <v>151623.75</v>
      </c>
      <c r="BR19">
        <v>0</v>
      </c>
      <c r="BS19">
        <v>26.25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165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152000</v>
      </c>
      <c r="CO19" t="s">
        <v>150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218</v>
      </c>
      <c r="DV19">
        <v>0</v>
      </c>
      <c r="DW19">
        <v>0</v>
      </c>
      <c r="DX19">
        <v>350</v>
      </c>
      <c r="DY19">
        <v>26.25</v>
      </c>
      <c r="DZ19">
        <v>2.0020566090040005E+19</v>
      </c>
      <c r="EA19">
        <v>3.4600356600000148E+18</v>
      </c>
      <c r="EB19" t="s">
        <v>268</v>
      </c>
      <c r="EC19" t="s">
        <v>268</v>
      </c>
      <c r="ED19" t="s">
        <v>267</v>
      </c>
      <c r="EE19" t="s">
        <v>269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152000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9870595518</v>
      </c>
      <c r="B20" t="s">
        <v>141</v>
      </c>
      <c r="C20" t="s">
        <v>280</v>
      </c>
      <c r="D20" t="s">
        <v>143</v>
      </c>
      <c r="E20" t="s">
        <v>144</v>
      </c>
      <c r="F20" t="s">
        <v>145</v>
      </c>
      <c r="G20">
        <v>35069</v>
      </c>
      <c r="H20" t="s">
        <v>145</v>
      </c>
      <c r="I20">
        <v>777938</v>
      </c>
      <c r="J20">
        <v>2626717835</v>
      </c>
      <c r="K20">
        <v>3416339</v>
      </c>
      <c r="L20">
        <v>2692440</v>
      </c>
      <c r="M20" t="s">
        <v>146</v>
      </c>
      <c r="N20">
        <v>9870595518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156</v>
      </c>
      <c r="U20" t="s">
        <v>151</v>
      </c>
      <c r="V20">
        <v>4814</v>
      </c>
      <c r="W20" t="s">
        <v>152</v>
      </c>
      <c r="X20" t="s">
        <v>151</v>
      </c>
      <c r="Y20">
        <v>63</v>
      </c>
      <c r="Z20" t="s">
        <v>153</v>
      </c>
      <c r="AA20" t="s">
        <v>154</v>
      </c>
      <c r="AB20" t="s">
        <v>146</v>
      </c>
      <c r="AC20">
        <v>200241</v>
      </c>
      <c r="AD20" t="s">
        <v>218</v>
      </c>
      <c r="AE20" t="s">
        <v>156</v>
      </c>
      <c r="AF20" t="s">
        <v>281</v>
      </c>
      <c r="AG20">
        <v>566</v>
      </c>
      <c r="AH20">
        <v>840267</v>
      </c>
      <c r="AI20" t="s">
        <v>158</v>
      </c>
      <c r="AJ20">
        <v>566</v>
      </c>
      <c r="AK20">
        <v>9870595518</v>
      </c>
      <c r="AL20">
        <v>9870595518</v>
      </c>
      <c r="AM20" t="s">
        <v>159</v>
      </c>
      <c r="AN20" t="s">
        <v>220</v>
      </c>
      <c r="AO20" t="s">
        <v>221</v>
      </c>
      <c r="AP20" t="s">
        <v>146</v>
      </c>
      <c r="AQ20" t="s">
        <v>162</v>
      </c>
      <c r="AR20">
        <v>152000</v>
      </c>
      <c r="AS20">
        <v>152000</v>
      </c>
      <c r="AT20" s="8">
        <f t="shared" si="0"/>
        <v>151000</v>
      </c>
      <c r="AU20" s="8">
        <v>350</v>
      </c>
      <c r="AV20" s="8">
        <f t="shared" si="1"/>
        <v>150650</v>
      </c>
      <c r="AW20" s="9">
        <f t="shared" si="2"/>
        <v>26514.400000000001</v>
      </c>
      <c r="AX20" s="10">
        <f t="shared" si="3"/>
        <v>120520</v>
      </c>
      <c r="AY20" s="11">
        <f t="shared" si="4"/>
        <v>3615.6</v>
      </c>
      <c r="AZ20" s="8">
        <v>250</v>
      </c>
      <c r="BA20" s="12">
        <f t="shared" si="5"/>
        <v>81.25</v>
      </c>
      <c r="BB20" s="12">
        <v>1000</v>
      </c>
      <c r="BC20" s="13"/>
      <c r="BD20" s="8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152000</v>
      </c>
      <c r="BL20">
        <v>350</v>
      </c>
      <c r="BM20">
        <v>0</v>
      </c>
      <c r="BN20">
        <v>350</v>
      </c>
      <c r="BO20">
        <v>26.25</v>
      </c>
      <c r="BP20">
        <v>0</v>
      </c>
      <c r="BQ20">
        <v>151623.75</v>
      </c>
      <c r="BR20">
        <v>0</v>
      </c>
      <c r="BS20">
        <v>26.25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165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152000</v>
      </c>
      <c r="CO20" t="s">
        <v>150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218</v>
      </c>
      <c r="DV20">
        <v>0</v>
      </c>
      <c r="DW20">
        <v>0</v>
      </c>
      <c r="DX20">
        <v>350</v>
      </c>
      <c r="DY20">
        <v>26.25</v>
      </c>
      <c r="DZ20">
        <v>2.0020566090040005E+19</v>
      </c>
      <c r="EA20">
        <v>3.4600356600000148E+18</v>
      </c>
      <c r="EB20" t="s">
        <v>282</v>
      </c>
      <c r="EC20" t="s">
        <v>282</v>
      </c>
      <c r="ED20" t="s">
        <v>281</v>
      </c>
      <c r="EE20" t="s">
        <v>283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152000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9869689561</v>
      </c>
      <c r="B21" t="s">
        <v>141</v>
      </c>
      <c r="C21" t="s">
        <v>363</v>
      </c>
      <c r="D21" t="s">
        <v>143</v>
      </c>
      <c r="E21" t="s">
        <v>144</v>
      </c>
      <c r="F21" t="s">
        <v>145</v>
      </c>
      <c r="G21">
        <v>35068</v>
      </c>
      <c r="H21" t="s">
        <v>145</v>
      </c>
      <c r="I21">
        <v>910407</v>
      </c>
      <c r="J21">
        <v>2626590645</v>
      </c>
      <c r="K21">
        <v>4379097</v>
      </c>
      <c r="L21">
        <v>2692440</v>
      </c>
      <c r="M21" t="s">
        <v>146</v>
      </c>
      <c r="N21">
        <v>9869689561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156</v>
      </c>
      <c r="U21" t="s">
        <v>151</v>
      </c>
      <c r="V21">
        <v>4814</v>
      </c>
      <c r="W21" t="s">
        <v>152</v>
      </c>
      <c r="X21" t="s">
        <v>151</v>
      </c>
      <c r="Y21">
        <v>63</v>
      </c>
      <c r="Z21" t="s">
        <v>153</v>
      </c>
      <c r="AA21" t="s">
        <v>154</v>
      </c>
      <c r="AB21" t="s">
        <v>146</v>
      </c>
      <c r="AC21">
        <v>200241</v>
      </c>
      <c r="AD21" t="s">
        <v>218</v>
      </c>
      <c r="AE21" t="s">
        <v>156</v>
      </c>
      <c r="AF21" t="s">
        <v>364</v>
      </c>
      <c r="AG21">
        <v>566</v>
      </c>
      <c r="AH21">
        <v>148993</v>
      </c>
      <c r="AI21" t="s">
        <v>158</v>
      </c>
      <c r="AJ21">
        <v>566</v>
      </c>
      <c r="AK21">
        <v>9869689561</v>
      </c>
      <c r="AL21">
        <v>9869689561</v>
      </c>
      <c r="AM21" t="s">
        <v>159</v>
      </c>
      <c r="AN21" t="s">
        <v>220</v>
      </c>
      <c r="AO21" t="s">
        <v>221</v>
      </c>
      <c r="AP21" t="s">
        <v>146</v>
      </c>
      <c r="AQ21" t="s">
        <v>162</v>
      </c>
      <c r="AR21">
        <v>152000</v>
      </c>
      <c r="AS21">
        <v>152000</v>
      </c>
      <c r="AT21" s="8">
        <f t="shared" si="0"/>
        <v>151000</v>
      </c>
      <c r="AU21" s="8">
        <v>350</v>
      </c>
      <c r="AV21" s="8">
        <f t="shared" si="1"/>
        <v>150650</v>
      </c>
      <c r="AW21" s="9">
        <f t="shared" si="2"/>
        <v>26514.400000000001</v>
      </c>
      <c r="AX21" s="10">
        <f t="shared" si="3"/>
        <v>120520</v>
      </c>
      <c r="AY21" s="11">
        <f t="shared" si="4"/>
        <v>3615.6</v>
      </c>
      <c r="AZ21" s="8">
        <v>250</v>
      </c>
      <c r="BA21" s="12">
        <f t="shared" si="5"/>
        <v>81.25</v>
      </c>
      <c r="BB21" s="12">
        <v>1000</v>
      </c>
      <c r="BC21" s="13"/>
      <c r="BD21" s="8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152000</v>
      </c>
      <c r="BL21">
        <v>350</v>
      </c>
      <c r="BM21">
        <v>0</v>
      </c>
      <c r="BN21">
        <v>350</v>
      </c>
      <c r="BO21">
        <v>26.25</v>
      </c>
      <c r="BP21">
        <v>0</v>
      </c>
      <c r="BQ21">
        <v>151623.75</v>
      </c>
      <c r="BR21">
        <v>0</v>
      </c>
      <c r="BS21">
        <v>26.25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165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158</v>
      </c>
      <c r="CK21">
        <v>10</v>
      </c>
      <c r="CL21">
        <v>0</v>
      </c>
      <c r="CM21">
        <v>0</v>
      </c>
      <c r="CN21">
        <v>152000</v>
      </c>
      <c r="CO21" t="s">
        <v>150</v>
      </c>
      <c r="CP21">
        <v>0</v>
      </c>
      <c r="CQ21">
        <v>0</v>
      </c>
      <c r="CR21">
        <v>0</v>
      </c>
      <c r="CS21" t="s">
        <v>166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218</v>
      </c>
      <c r="DV21">
        <v>0</v>
      </c>
      <c r="DW21">
        <v>0</v>
      </c>
      <c r="DX21">
        <v>350</v>
      </c>
      <c r="DY21">
        <v>26.25</v>
      </c>
      <c r="DZ21">
        <v>2.0020566090040005E+19</v>
      </c>
      <c r="EA21">
        <v>3.4600356600000148E+18</v>
      </c>
      <c r="EB21" t="s">
        <v>365</v>
      </c>
      <c r="EC21" t="s">
        <v>365</v>
      </c>
      <c r="ED21" t="s">
        <v>364</v>
      </c>
      <c r="EE21" t="s">
        <v>366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152000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9869223724</v>
      </c>
      <c r="B22" t="s">
        <v>205</v>
      </c>
      <c r="C22" t="s">
        <v>230</v>
      </c>
      <c r="D22" t="s">
        <v>143</v>
      </c>
      <c r="E22" t="s">
        <v>144</v>
      </c>
      <c r="F22" t="s">
        <v>145</v>
      </c>
      <c r="G22">
        <v>35068</v>
      </c>
      <c r="H22" t="s">
        <v>145</v>
      </c>
      <c r="I22">
        <v>409852</v>
      </c>
      <c r="J22">
        <v>2626553059</v>
      </c>
      <c r="K22">
        <v>4379097</v>
      </c>
      <c r="L22">
        <v>2692440</v>
      </c>
      <c r="M22" t="s">
        <v>146</v>
      </c>
      <c r="N22">
        <v>9869223724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207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208</v>
      </c>
      <c r="AA22" t="s">
        <v>209</v>
      </c>
      <c r="AB22" t="s">
        <v>146</v>
      </c>
      <c r="AC22">
        <v>200185</v>
      </c>
      <c r="AD22" t="s">
        <v>210</v>
      </c>
      <c r="AE22" t="s">
        <v>156</v>
      </c>
      <c r="AF22" t="s">
        <v>231</v>
      </c>
      <c r="AG22">
        <v>566</v>
      </c>
      <c r="AH22">
        <v>799148</v>
      </c>
      <c r="AI22" t="s">
        <v>158</v>
      </c>
      <c r="AJ22">
        <v>566</v>
      </c>
      <c r="AK22">
        <v>9869223724</v>
      </c>
      <c r="AL22">
        <v>9869223724</v>
      </c>
      <c r="AM22" t="s">
        <v>159</v>
      </c>
      <c r="AN22" t="s">
        <v>232</v>
      </c>
      <c r="AO22" t="s">
        <v>233</v>
      </c>
      <c r="AP22" t="s">
        <v>146</v>
      </c>
      <c r="AQ22" t="s">
        <v>162</v>
      </c>
      <c r="AR22">
        <v>2457.5</v>
      </c>
      <c r="AS22">
        <v>2350</v>
      </c>
      <c r="AT22" s="8">
        <f t="shared" si="0"/>
        <v>2350</v>
      </c>
      <c r="AU22" s="8">
        <v>350</v>
      </c>
      <c r="AV22" s="8">
        <f t="shared" si="1"/>
        <v>2000</v>
      </c>
      <c r="AW22" s="9">
        <f t="shared" si="2"/>
        <v>352.00000000000006</v>
      </c>
      <c r="AX22" s="10">
        <f t="shared" si="3"/>
        <v>1600</v>
      </c>
      <c r="AY22" s="11">
        <f t="shared" si="4"/>
        <v>48</v>
      </c>
      <c r="AZ22" s="8">
        <v>250</v>
      </c>
      <c r="BA22" s="12">
        <f t="shared" si="5"/>
        <v>81.25</v>
      </c>
      <c r="BB22" s="12"/>
      <c r="BC22" s="13"/>
      <c r="BD22" s="8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2457.5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2456.9625000000001</v>
      </c>
      <c r="BR22">
        <v>0</v>
      </c>
      <c r="BS22">
        <v>0.04</v>
      </c>
      <c r="BT22" t="s">
        <v>146</v>
      </c>
      <c r="BU22">
        <v>59536659</v>
      </c>
      <c r="BV22" t="s">
        <v>163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158</v>
      </c>
      <c r="CK22">
        <v>10</v>
      </c>
      <c r="CL22">
        <v>0</v>
      </c>
      <c r="CM22">
        <v>0</v>
      </c>
      <c r="CN22">
        <v>2457.5</v>
      </c>
      <c r="CO22" t="s">
        <v>150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210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234</v>
      </c>
      <c r="EC22" t="s">
        <v>234</v>
      </c>
      <c r="ED22" t="s">
        <v>231</v>
      </c>
      <c r="EE22" t="s">
        <v>235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2457.5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9869093813</v>
      </c>
      <c r="B23" t="s">
        <v>205</v>
      </c>
      <c r="C23" t="s">
        <v>441</v>
      </c>
      <c r="D23" t="s">
        <v>143</v>
      </c>
      <c r="E23" t="s">
        <v>144</v>
      </c>
      <c r="F23" t="s">
        <v>145</v>
      </c>
      <c r="G23">
        <v>35068</v>
      </c>
      <c r="H23" t="s">
        <v>145</v>
      </c>
      <c r="I23">
        <v>336069</v>
      </c>
      <c r="J23">
        <v>2626552874</v>
      </c>
      <c r="K23">
        <v>4379097</v>
      </c>
      <c r="L23">
        <v>2692440</v>
      </c>
      <c r="M23" t="s">
        <v>146</v>
      </c>
      <c r="N23">
        <v>9869093813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207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208</v>
      </c>
      <c r="AA23" t="s">
        <v>209</v>
      </c>
      <c r="AB23" t="s">
        <v>146</v>
      </c>
      <c r="AC23">
        <v>200185</v>
      </c>
      <c r="AD23" t="s">
        <v>210</v>
      </c>
      <c r="AE23" t="s">
        <v>156</v>
      </c>
      <c r="AF23" t="s">
        <v>442</v>
      </c>
      <c r="AG23">
        <v>566</v>
      </c>
      <c r="AH23">
        <v>698099</v>
      </c>
      <c r="AI23" t="s">
        <v>158</v>
      </c>
      <c r="AJ23">
        <v>566</v>
      </c>
      <c r="AK23">
        <v>9869093813</v>
      </c>
      <c r="AL23">
        <v>9869093813</v>
      </c>
      <c r="AM23" t="s">
        <v>159</v>
      </c>
      <c r="AN23" t="s">
        <v>377</v>
      </c>
      <c r="AO23" t="s">
        <v>378</v>
      </c>
      <c r="AP23" t="s">
        <v>146</v>
      </c>
      <c r="AQ23" t="s">
        <v>162</v>
      </c>
      <c r="AR23">
        <v>2457.5</v>
      </c>
      <c r="AS23">
        <v>2350</v>
      </c>
      <c r="AT23" s="8">
        <f t="shared" si="0"/>
        <v>2350</v>
      </c>
      <c r="AU23" s="8">
        <v>350</v>
      </c>
      <c r="AV23" s="8">
        <f t="shared" si="1"/>
        <v>2000</v>
      </c>
      <c r="AW23" s="9">
        <f t="shared" si="2"/>
        <v>352.00000000000006</v>
      </c>
      <c r="AX23" s="10">
        <f t="shared" si="3"/>
        <v>1600</v>
      </c>
      <c r="AY23" s="11">
        <f t="shared" si="4"/>
        <v>48</v>
      </c>
      <c r="AZ23" s="8">
        <v>250</v>
      </c>
      <c r="BA23" s="12">
        <f t="shared" si="5"/>
        <v>81.25</v>
      </c>
      <c r="BB23" s="12"/>
      <c r="BC23" s="13"/>
      <c r="BD23" s="8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2457.5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2456.9625000000001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158</v>
      </c>
      <c r="CK23">
        <v>10</v>
      </c>
      <c r="CL23">
        <v>0</v>
      </c>
      <c r="CM23">
        <v>0</v>
      </c>
      <c r="CN23">
        <v>2457.5</v>
      </c>
      <c r="CO23" t="s">
        <v>150</v>
      </c>
      <c r="CP23">
        <v>0</v>
      </c>
      <c r="CQ23">
        <v>0</v>
      </c>
      <c r="CR23">
        <v>0</v>
      </c>
      <c r="CS23" t="s">
        <v>166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210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443</v>
      </c>
      <c r="EC23" t="s">
        <v>443</v>
      </c>
      <c r="ED23" t="s">
        <v>442</v>
      </c>
      <c r="EE23" t="s">
        <v>444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2457.5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9868886199</v>
      </c>
      <c r="B24" t="s">
        <v>205</v>
      </c>
      <c r="C24" t="s">
        <v>489</v>
      </c>
      <c r="D24" t="s">
        <v>143</v>
      </c>
      <c r="E24" t="s">
        <v>144</v>
      </c>
      <c r="F24" t="s">
        <v>145</v>
      </c>
      <c r="G24">
        <v>35068</v>
      </c>
      <c r="H24" t="s">
        <v>145</v>
      </c>
      <c r="I24">
        <v>147433</v>
      </c>
      <c r="J24">
        <v>2626487875</v>
      </c>
      <c r="K24">
        <v>4636695</v>
      </c>
      <c r="L24">
        <v>2692440</v>
      </c>
      <c r="M24" t="s">
        <v>146</v>
      </c>
      <c r="N24">
        <v>9868886199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207</v>
      </c>
      <c r="U24" t="s">
        <v>151</v>
      </c>
      <c r="V24">
        <v>4814</v>
      </c>
      <c r="W24" t="s">
        <v>152</v>
      </c>
      <c r="X24" t="s">
        <v>151</v>
      </c>
      <c r="Y24">
        <v>44</v>
      </c>
      <c r="Z24" t="s">
        <v>208</v>
      </c>
      <c r="AA24" t="s">
        <v>209</v>
      </c>
      <c r="AB24" t="s">
        <v>146</v>
      </c>
      <c r="AC24">
        <v>200185</v>
      </c>
      <c r="AD24" t="s">
        <v>210</v>
      </c>
      <c r="AE24" t="s">
        <v>156</v>
      </c>
      <c r="AF24" t="s">
        <v>490</v>
      </c>
      <c r="AG24">
        <v>566</v>
      </c>
      <c r="AH24">
        <v>538041</v>
      </c>
      <c r="AI24" t="s">
        <v>158</v>
      </c>
      <c r="AJ24">
        <v>566</v>
      </c>
      <c r="AK24">
        <v>9868886199</v>
      </c>
      <c r="AL24">
        <v>9868886199</v>
      </c>
      <c r="AM24" t="s">
        <v>159</v>
      </c>
      <c r="AN24" t="s">
        <v>232</v>
      </c>
      <c r="AO24" t="s">
        <v>233</v>
      </c>
      <c r="AP24" t="s">
        <v>146</v>
      </c>
      <c r="AQ24" t="s">
        <v>162</v>
      </c>
      <c r="AR24">
        <v>2457.5</v>
      </c>
      <c r="AS24">
        <v>2350</v>
      </c>
      <c r="AT24" s="8">
        <f t="shared" si="0"/>
        <v>2350</v>
      </c>
      <c r="AU24" s="8">
        <v>350</v>
      </c>
      <c r="AV24" s="8">
        <f t="shared" si="1"/>
        <v>2000</v>
      </c>
      <c r="AW24" s="9">
        <f t="shared" si="2"/>
        <v>352.00000000000006</v>
      </c>
      <c r="AX24" s="10">
        <f t="shared" si="3"/>
        <v>1600</v>
      </c>
      <c r="AY24" s="11">
        <f t="shared" si="4"/>
        <v>48</v>
      </c>
      <c r="AZ24" s="8">
        <v>250</v>
      </c>
      <c r="BA24" s="12">
        <f t="shared" si="5"/>
        <v>81.25</v>
      </c>
      <c r="BB24" s="12"/>
      <c r="BC24" s="13"/>
      <c r="BD24" s="8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2457.5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2456.9625000000001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158</v>
      </c>
      <c r="CK24">
        <v>10</v>
      </c>
      <c r="CL24">
        <v>0</v>
      </c>
      <c r="CM24">
        <v>0</v>
      </c>
      <c r="CN24">
        <v>2457.5</v>
      </c>
      <c r="CO24" t="s">
        <v>150</v>
      </c>
      <c r="CP24">
        <v>0</v>
      </c>
      <c r="CQ24">
        <v>0</v>
      </c>
      <c r="CR24">
        <v>0</v>
      </c>
      <c r="CS24" t="s">
        <v>166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210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491</v>
      </c>
      <c r="EC24" t="s">
        <v>491</v>
      </c>
      <c r="ED24" t="s">
        <v>490</v>
      </c>
      <c r="EE24" t="s">
        <v>492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2457.5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9869061580</v>
      </c>
      <c r="B25" t="s">
        <v>205</v>
      </c>
      <c r="C25" t="s">
        <v>375</v>
      </c>
      <c r="D25" t="s">
        <v>143</v>
      </c>
      <c r="E25" t="s">
        <v>144</v>
      </c>
      <c r="F25" t="s">
        <v>145</v>
      </c>
      <c r="G25">
        <v>35068</v>
      </c>
      <c r="H25" t="s">
        <v>145</v>
      </c>
      <c r="I25">
        <v>245073</v>
      </c>
      <c r="J25">
        <v>2626552838</v>
      </c>
      <c r="K25">
        <v>4379097</v>
      </c>
      <c r="L25">
        <v>2692440</v>
      </c>
      <c r="M25" t="s">
        <v>146</v>
      </c>
      <c r="N25">
        <v>9869061580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207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208</v>
      </c>
      <c r="AA25" t="s">
        <v>209</v>
      </c>
      <c r="AB25" t="s">
        <v>146</v>
      </c>
      <c r="AC25">
        <v>200185</v>
      </c>
      <c r="AD25" t="s">
        <v>210</v>
      </c>
      <c r="AE25" t="s">
        <v>156</v>
      </c>
      <c r="AF25" t="s">
        <v>376</v>
      </c>
      <c r="AG25">
        <v>566</v>
      </c>
      <c r="AH25">
        <v>672976</v>
      </c>
      <c r="AI25" t="s">
        <v>158</v>
      </c>
      <c r="AJ25">
        <v>566</v>
      </c>
      <c r="AK25">
        <v>9869061580</v>
      </c>
      <c r="AL25">
        <v>9869061580</v>
      </c>
      <c r="AM25" t="s">
        <v>159</v>
      </c>
      <c r="AN25" t="s">
        <v>377</v>
      </c>
      <c r="AO25" t="s">
        <v>378</v>
      </c>
      <c r="AP25" t="s">
        <v>146</v>
      </c>
      <c r="AQ25" t="s">
        <v>162</v>
      </c>
      <c r="AR25">
        <v>2957.5</v>
      </c>
      <c r="AS25">
        <v>2850</v>
      </c>
      <c r="AT25" s="8">
        <f t="shared" si="0"/>
        <v>2850</v>
      </c>
      <c r="AU25" s="8">
        <v>350</v>
      </c>
      <c r="AV25" s="8">
        <f t="shared" si="1"/>
        <v>2500</v>
      </c>
      <c r="AW25" s="9">
        <f t="shared" si="2"/>
        <v>440.00000000000006</v>
      </c>
      <c r="AX25" s="10">
        <f t="shared" si="3"/>
        <v>2000</v>
      </c>
      <c r="AY25" s="11">
        <f t="shared" si="4"/>
        <v>60</v>
      </c>
      <c r="AZ25" s="8">
        <v>250</v>
      </c>
      <c r="BA25" s="12">
        <f t="shared" si="5"/>
        <v>81.25</v>
      </c>
      <c r="BB25" s="12"/>
      <c r="BC25" s="13"/>
      <c r="BD25" s="8">
        <f t="shared" si="6"/>
        <v>18.75</v>
      </c>
      <c r="BG25" t="s">
        <v>146</v>
      </c>
      <c r="BH25" t="s">
        <v>146</v>
      </c>
      <c r="BI25">
        <v>566</v>
      </c>
      <c r="BJ25">
        <v>566</v>
      </c>
      <c r="BK25">
        <v>2957.5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2956.9625000000001</v>
      </c>
      <c r="BR25">
        <v>0</v>
      </c>
      <c r="BS25">
        <v>0.04</v>
      </c>
      <c r="BT25" t="s">
        <v>146</v>
      </c>
      <c r="BU25">
        <v>59536659</v>
      </c>
      <c r="BV25" t="s">
        <v>163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158</v>
      </c>
      <c r="CK25">
        <v>10</v>
      </c>
      <c r="CL25">
        <v>0</v>
      </c>
      <c r="CM25">
        <v>0</v>
      </c>
      <c r="CN25">
        <v>2957.5</v>
      </c>
      <c r="CO25" t="s">
        <v>150</v>
      </c>
      <c r="CP25">
        <v>0</v>
      </c>
      <c r="CQ25">
        <v>0</v>
      </c>
      <c r="CR25">
        <v>0</v>
      </c>
      <c r="CS25" t="s">
        <v>166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210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379</v>
      </c>
      <c r="EC25" t="s">
        <v>379</v>
      </c>
      <c r="ED25" t="s">
        <v>376</v>
      </c>
      <c r="EE25" t="s">
        <v>380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2957.5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9874826962</v>
      </c>
      <c r="B26" t="s">
        <v>141</v>
      </c>
      <c r="C26" t="s">
        <v>538</v>
      </c>
      <c r="D26" t="s">
        <v>143</v>
      </c>
      <c r="E26" t="s">
        <v>144</v>
      </c>
      <c r="F26" t="s">
        <v>144</v>
      </c>
      <c r="G26">
        <v>35075</v>
      </c>
      <c r="H26" t="s">
        <v>145</v>
      </c>
      <c r="I26">
        <v>98454</v>
      </c>
      <c r="J26">
        <v>2627380412</v>
      </c>
      <c r="K26">
        <v>9697562</v>
      </c>
      <c r="L26">
        <v>1001001</v>
      </c>
      <c r="M26">
        <v>25564238</v>
      </c>
      <c r="N26">
        <v>9874826962</v>
      </c>
      <c r="O26">
        <v>123</v>
      </c>
      <c r="P26" t="s">
        <v>147</v>
      </c>
      <c r="Q26" t="s">
        <v>148</v>
      </c>
      <c r="R26" t="s">
        <v>149</v>
      </c>
      <c r="S26" t="s">
        <v>528</v>
      </c>
      <c r="T26" t="s">
        <v>156</v>
      </c>
      <c r="U26" t="s">
        <v>539</v>
      </c>
      <c r="V26">
        <v>5999</v>
      </c>
      <c r="W26" t="s">
        <v>529</v>
      </c>
      <c r="X26" t="s">
        <v>539</v>
      </c>
      <c r="Y26">
        <v>63</v>
      </c>
      <c r="Z26" t="s">
        <v>153</v>
      </c>
      <c r="AA26" t="s">
        <v>154</v>
      </c>
      <c r="AB26" t="s">
        <v>146</v>
      </c>
      <c r="AC26">
        <v>301011</v>
      </c>
      <c r="AD26" t="s">
        <v>155</v>
      </c>
      <c r="AE26" t="s">
        <v>156</v>
      </c>
      <c r="AF26" t="s">
        <v>540</v>
      </c>
      <c r="AG26">
        <v>566</v>
      </c>
      <c r="AH26">
        <v>12188</v>
      </c>
      <c r="AI26" t="s">
        <v>541</v>
      </c>
      <c r="AJ26">
        <v>566</v>
      </c>
      <c r="AK26">
        <v>9874826962</v>
      </c>
      <c r="AL26">
        <v>9874826962</v>
      </c>
      <c r="AM26" t="s">
        <v>542</v>
      </c>
      <c r="AN26" t="s">
        <v>543</v>
      </c>
      <c r="AO26" t="s">
        <v>544</v>
      </c>
      <c r="AP26" t="s">
        <v>146</v>
      </c>
      <c r="AQ26" t="s">
        <v>545</v>
      </c>
      <c r="AR26">
        <v>3457.5</v>
      </c>
      <c r="AS26">
        <v>3350</v>
      </c>
      <c r="AT26" s="8">
        <f t="shared" si="0"/>
        <v>2350</v>
      </c>
      <c r="AU26" s="8">
        <v>350</v>
      </c>
      <c r="AV26" s="8">
        <f t="shared" si="1"/>
        <v>2000</v>
      </c>
      <c r="AW26" s="9">
        <f t="shared" si="2"/>
        <v>352.00000000000006</v>
      </c>
      <c r="AX26" s="10">
        <f t="shared" si="3"/>
        <v>1600</v>
      </c>
      <c r="AY26" s="11">
        <f t="shared" si="4"/>
        <v>48</v>
      </c>
      <c r="AZ26" s="8">
        <v>250</v>
      </c>
      <c r="BA26" s="12">
        <f t="shared" si="5"/>
        <v>81.25</v>
      </c>
      <c r="BB26" s="12">
        <v>1000</v>
      </c>
      <c r="BC26" s="13"/>
      <c r="BD26" s="8">
        <f t="shared" si="6"/>
        <v>18.75</v>
      </c>
      <c r="BG26" t="s">
        <v>146</v>
      </c>
      <c r="BH26" t="s">
        <v>146</v>
      </c>
      <c r="BI26">
        <v>566</v>
      </c>
      <c r="BJ26">
        <v>566</v>
      </c>
      <c r="BK26">
        <v>3457.5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3456.9625000000001</v>
      </c>
      <c r="BR26">
        <v>0</v>
      </c>
      <c r="BS26">
        <v>0.04</v>
      </c>
      <c r="BT26" t="s">
        <v>146</v>
      </c>
      <c r="BU26">
        <v>6067466</v>
      </c>
      <c r="BV26" t="s">
        <v>533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541</v>
      </c>
      <c r="CK26">
        <v>10</v>
      </c>
      <c r="CL26">
        <v>0</v>
      </c>
      <c r="CM26">
        <v>0</v>
      </c>
      <c r="CN26">
        <v>3457.5</v>
      </c>
      <c r="CO26" t="s">
        <v>150</v>
      </c>
      <c r="CP26">
        <v>0</v>
      </c>
      <c r="CQ26">
        <v>0</v>
      </c>
      <c r="CR26">
        <v>0</v>
      </c>
      <c r="CS26" t="s">
        <v>150</v>
      </c>
      <c r="CT26">
        <v>0</v>
      </c>
      <c r="CU26">
        <v>0</v>
      </c>
      <c r="CV26">
        <v>0</v>
      </c>
      <c r="CW26" t="s">
        <v>156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10</v>
      </c>
      <c r="DF26">
        <v>0</v>
      </c>
      <c r="DG26">
        <v>0</v>
      </c>
      <c r="DH26" t="s">
        <v>150</v>
      </c>
      <c r="DI26">
        <v>25</v>
      </c>
      <c r="DJ26">
        <v>0</v>
      </c>
      <c r="DK26">
        <v>0</v>
      </c>
      <c r="DL26" t="s">
        <v>156</v>
      </c>
      <c r="DM26">
        <v>25</v>
      </c>
      <c r="DN26">
        <v>0</v>
      </c>
      <c r="DO26" t="s">
        <v>156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2.0020566000040006E+19</v>
      </c>
      <c r="EA26">
        <v>3.0040567E+19</v>
      </c>
      <c r="EB26" t="s">
        <v>546</v>
      </c>
      <c r="EC26" t="s">
        <v>546</v>
      </c>
      <c r="ED26" t="s">
        <v>540</v>
      </c>
      <c r="EE26" t="s">
        <v>547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3457.5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9866290278</v>
      </c>
      <c r="B27" t="s">
        <v>141</v>
      </c>
      <c r="C27" t="s">
        <v>554</v>
      </c>
      <c r="D27" t="s">
        <v>143</v>
      </c>
      <c r="E27" t="s">
        <v>144</v>
      </c>
      <c r="F27" t="s">
        <v>145</v>
      </c>
      <c r="G27">
        <v>35066</v>
      </c>
      <c r="H27" t="s">
        <v>145</v>
      </c>
      <c r="I27">
        <v>890990</v>
      </c>
      <c r="J27">
        <v>2625886318</v>
      </c>
      <c r="K27">
        <v>5647706</v>
      </c>
      <c r="L27">
        <v>1001940</v>
      </c>
      <c r="M27">
        <v>25559346</v>
      </c>
      <c r="N27">
        <v>9866290278</v>
      </c>
      <c r="O27">
        <v>123</v>
      </c>
      <c r="P27" t="s">
        <v>147</v>
      </c>
      <c r="Q27" t="s">
        <v>148</v>
      </c>
      <c r="R27" t="s">
        <v>149</v>
      </c>
      <c r="S27" t="s">
        <v>528</v>
      </c>
      <c r="T27" t="s">
        <v>156</v>
      </c>
      <c r="U27" t="s">
        <v>539</v>
      </c>
      <c r="V27">
        <v>5999</v>
      </c>
      <c r="W27" t="s">
        <v>529</v>
      </c>
      <c r="X27" t="s">
        <v>539</v>
      </c>
      <c r="Y27">
        <v>63</v>
      </c>
      <c r="Z27" t="s">
        <v>153</v>
      </c>
      <c r="AA27" t="s">
        <v>154</v>
      </c>
      <c r="AB27" t="s">
        <v>146</v>
      </c>
      <c r="AC27">
        <v>301011</v>
      </c>
      <c r="AD27" t="s">
        <v>155</v>
      </c>
      <c r="AE27" t="s">
        <v>156</v>
      </c>
      <c r="AF27" t="s">
        <v>555</v>
      </c>
      <c r="AG27">
        <v>566</v>
      </c>
      <c r="AH27">
        <v>890990</v>
      </c>
      <c r="AI27" t="s">
        <v>556</v>
      </c>
      <c r="AJ27">
        <v>566</v>
      </c>
      <c r="AK27">
        <v>9866290278</v>
      </c>
      <c r="AL27">
        <v>9866290278</v>
      </c>
      <c r="AM27" t="s">
        <v>542</v>
      </c>
      <c r="AN27" t="s">
        <v>557</v>
      </c>
      <c r="AO27" t="s">
        <v>558</v>
      </c>
      <c r="AP27" t="s">
        <v>146</v>
      </c>
      <c r="AQ27" t="s">
        <v>559</v>
      </c>
      <c r="AR27">
        <v>3457.5</v>
      </c>
      <c r="AS27">
        <v>3350</v>
      </c>
      <c r="AT27" s="8">
        <f t="shared" si="0"/>
        <v>2350</v>
      </c>
      <c r="AU27" s="8">
        <v>350</v>
      </c>
      <c r="AV27" s="8">
        <f t="shared" si="1"/>
        <v>2000</v>
      </c>
      <c r="AW27" s="9">
        <f t="shared" si="2"/>
        <v>352.00000000000006</v>
      </c>
      <c r="AX27" s="10">
        <f t="shared" si="3"/>
        <v>1600</v>
      </c>
      <c r="AY27" s="11">
        <f t="shared" si="4"/>
        <v>48</v>
      </c>
      <c r="AZ27" s="8">
        <v>250</v>
      </c>
      <c r="BA27" s="12">
        <f t="shared" si="5"/>
        <v>81.25</v>
      </c>
      <c r="BB27" s="12">
        <v>1000</v>
      </c>
      <c r="BC27" s="13"/>
      <c r="BD27" s="8">
        <f t="shared" si="6"/>
        <v>18.75</v>
      </c>
      <c r="BG27" t="s">
        <v>146</v>
      </c>
      <c r="BH27" t="s">
        <v>146</v>
      </c>
      <c r="BI27">
        <v>566</v>
      </c>
      <c r="BJ27">
        <v>566</v>
      </c>
      <c r="BK27">
        <v>3457.5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3456.9625000000001</v>
      </c>
      <c r="BR27">
        <v>0</v>
      </c>
      <c r="BS27">
        <v>0.04</v>
      </c>
      <c r="BT27" t="s">
        <v>146</v>
      </c>
      <c r="BU27">
        <v>6067466</v>
      </c>
      <c r="BV27" t="s">
        <v>533</v>
      </c>
      <c r="BW27">
        <v>0</v>
      </c>
      <c r="BX27">
        <v>0</v>
      </c>
      <c r="BY27" t="s">
        <v>164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556</v>
      </c>
      <c r="CK27">
        <v>10</v>
      </c>
      <c r="CL27">
        <v>0</v>
      </c>
      <c r="CM27">
        <v>0</v>
      </c>
      <c r="CN27">
        <v>3457.5</v>
      </c>
      <c r="CO27" t="s">
        <v>150</v>
      </c>
      <c r="CP27">
        <v>0</v>
      </c>
      <c r="CQ27">
        <v>0</v>
      </c>
      <c r="CR27">
        <v>0</v>
      </c>
      <c r="CS27" t="s">
        <v>150</v>
      </c>
      <c r="CT27">
        <v>0</v>
      </c>
      <c r="CU27">
        <v>0</v>
      </c>
      <c r="CV27">
        <v>0</v>
      </c>
      <c r="CW27" t="s">
        <v>156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10</v>
      </c>
      <c r="DF27">
        <v>0</v>
      </c>
      <c r="DG27">
        <v>0</v>
      </c>
      <c r="DH27" t="s">
        <v>150</v>
      </c>
      <c r="DI27">
        <v>25</v>
      </c>
      <c r="DJ27">
        <v>0</v>
      </c>
      <c r="DK27">
        <v>0</v>
      </c>
      <c r="DL27" t="s">
        <v>156</v>
      </c>
      <c r="DM27">
        <v>25</v>
      </c>
      <c r="DN27">
        <v>0</v>
      </c>
      <c r="DO27" t="s">
        <v>156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2.0020566000040006E+19</v>
      </c>
      <c r="EA27">
        <v>3.0040567E+19</v>
      </c>
      <c r="EB27" t="s">
        <v>560</v>
      </c>
      <c r="EC27" t="s">
        <v>560</v>
      </c>
      <c r="ED27" t="s">
        <v>555</v>
      </c>
      <c r="EE27" t="s">
        <v>561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3457.5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9867011429</v>
      </c>
      <c r="B28" t="s">
        <v>141</v>
      </c>
      <c r="C28" t="s">
        <v>407</v>
      </c>
      <c r="D28" t="s">
        <v>143</v>
      </c>
      <c r="E28" t="s">
        <v>144</v>
      </c>
      <c r="F28" t="s">
        <v>145</v>
      </c>
      <c r="G28">
        <v>35067</v>
      </c>
      <c r="H28" t="s">
        <v>145</v>
      </c>
      <c r="I28">
        <v>562498</v>
      </c>
      <c r="J28">
        <v>2626095272</v>
      </c>
      <c r="K28">
        <v>8111070</v>
      </c>
      <c r="L28">
        <v>2692440</v>
      </c>
      <c r="M28" t="s">
        <v>146</v>
      </c>
      <c r="N28">
        <v>9867011429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150</v>
      </c>
      <c r="U28" t="s">
        <v>151</v>
      </c>
      <c r="V28">
        <v>4814</v>
      </c>
      <c r="W28" t="s">
        <v>152</v>
      </c>
      <c r="X28" t="s">
        <v>151</v>
      </c>
      <c r="Y28">
        <v>63</v>
      </c>
      <c r="Z28" t="s">
        <v>153</v>
      </c>
      <c r="AA28" t="s">
        <v>154</v>
      </c>
      <c r="AB28" t="s">
        <v>146</v>
      </c>
      <c r="AC28">
        <v>200237</v>
      </c>
      <c r="AD28" t="s">
        <v>260</v>
      </c>
      <c r="AE28" t="s">
        <v>156</v>
      </c>
      <c r="AF28" t="s">
        <v>408</v>
      </c>
      <c r="AG28">
        <v>566</v>
      </c>
      <c r="AH28">
        <v>248559</v>
      </c>
      <c r="AI28" t="s">
        <v>158</v>
      </c>
      <c r="AJ28">
        <v>566</v>
      </c>
      <c r="AK28">
        <v>9867011429</v>
      </c>
      <c r="AL28">
        <v>9867011429</v>
      </c>
      <c r="AM28" t="s">
        <v>159</v>
      </c>
      <c r="AN28" t="s">
        <v>262</v>
      </c>
      <c r="AO28" t="s">
        <v>263</v>
      </c>
      <c r="AP28" t="s">
        <v>146</v>
      </c>
      <c r="AQ28" t="s">
        <v>162</v>
      </c>
      <c r="AR28">
        <v>3457.5</v>
      </c>
      <c r="AS28">
        <v>3350</v>
      </c>
      <c r="AT28" s="8">
        <f t="shared" si="0"/>
        <v>3350</v>
      </c>
      <c r="AU28" s="8">
        <v>350</v>
      </c>
      <c r="AV28" s="8">
        <f t="shared" si="1"/>
        <v>3000</v>
      </c>
      <c r="AW28" s="9">
        <f t="shared" si="2"/>
        <v>528</v>
      </c>
      <c r="AX28" s="10">
        <f t="shared" si="3"/>
        <v>2400</v>
      </c>
      <c r="AY28" s="11">
        <f t="shared" si="4"/>
        <v>72</v>
      </c>
      <c r="AZ28" s="8">
        <v>250</v>
      </c>
      <c r="BA28" s="12">
        <f t="shared" si="5"/>
        <v>81.25</v>
      </c>
      <c r="BB28" s="12"/>
      <c r="BC28" s="13"/>
      <c r="BD28" s="8">
        <f t="shared" si="6"/>
        <v>18.75</v>
      </c>
      <c r="BG28" t="s">
        <v>146</v>
      </c>
      <c r="BH28" t="s">
        <v>146</v>
      </c>
      <c r="BI28">
        <v>566</v>
      </c>
      <c r="BJ28">
        <v>566</v>
      </c>
      <c r="BK28">
        <v>3457.5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3456.9625000000001</v>
      </c>
      <c r="BR28">
        <v>0</v>
      </c>
      <c r="BS28">
        <v>0.04</v>
      </c>
      <c r="BT28" t="s">
        <v>146</v>
      </c>
      <c r="BU28">
        <v>59536659</v>
      </c>
      <c r="BV28" t="s">
        <v>163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158</v>
      </c>
      <c r="CK28">
        <v>10</v>
      </c>
      <c r="CL28">
        <v>0</v>
      </c>
      <c r="CM28">
        <v>0</v>
      </c>
      <c r="CN28">
        <v>3457.5</v>
      </c>
      <c r="CO28" t="s">
        <v>150</v>
      </c>
      <c r="CP28">
        <v>0</v>
      </c>
      <c r="CQ28">
        <v>0</v>
      </c>
      <c r="CR28">
        <v>0</v>
      </c>
      <c r="CS28" t="s">
        <v>166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260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409</v>
      </c>
      <c r="EC28" t="s">
        <v>409</v>
      </c>
      <c r="ED28" t="s">
        <v>408</v>
      </c>
      <c r="EE28" t="s">
        <v>410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3457.5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9869227262</v>
      </c>
      <c r="B29" t="s">
        <v>205</v>
      </c>
      <c r="C29" t="s">
        <v>425</v>
      </c>
      <c r="D29" t="s">
        <v>143</v>
      </c>
      <c r="E29" t="s">
        <v>144</v>
      </c>
      <c r="F29" t="s">
        <v>145</v>
      </c>
      <c r="G29">
        <v>35068</v>
      </c>
      <c r="H29" t="s">
        <v>145</v>
      </c>
      <c r="I29">
        <v>669179</v>
      </c>
      <c r="J29">
        <v>2626553067</v>
      </c>
      <c r="K29">
        <v>4379097</v>
      </c>
      <c r="L29">
        <v>2692440</v>
      </c>
      <c r="M29" t="s">
        <v>146</v>
      </c>
      <c r="N29">
        <v>9869227262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207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208</v>
      </c>
      <c r="AA29" t="s">
        <v>209</v>
      </c>
      <c r="AB29" t="s">
        <v>146</v>
      </c>
      <c r="AC29">
        <v>200185</v>
      </c>
      <c r="AD29" t="s">
        <v>210</v>
      </c>
      <c r="AE29" t="s">
        <v>156</v>
      </c>
      <c r="AF29" t="s">
        <v>426</v>
      </c>
      <c r="AG29">
        <v>566</v>
      </c>
      <c r="AH29">
        <v>801811</v>
      </c>
      <c r="AI29" t="s">
        <v>208</v>
      </c>
      <c r="AJ29">
        <v>566</v>
      </c>
      <c r="AK29">
        <v>21412327262</v>
      </c>
      <c r="AL29">
        <v>9869227262</v>
      </c>
      <c r="AM29" t="s">
        <v>159</v>
      </c>
      <c r="AN29" t="s">
        <v>427</v>
      </c>
      <c r="AO29" t="s">
        <v>428</v>
      </c>
      <c r="AP29" t="s">
        <v>146</v>
      </c>
      <c r="AQ29" t="s">
        <v>214</v>
      </c>
      <c r="AR29">
        <v>3457.5</v>
      </c>
      <c r="AS29">
        <v>3350</v>
      </c>
      <c r="AT29" s="8">
        <f t="shared" si="0"/>
        <v>3350</v>
      </c>
      <c r="AU29" s="8">
        <v>350</v>
      </c>
      <c r="AV29" s="8">
        <f t="shared" si="1"/>
        <v>3000</v>
      </c>
      <c r="AW29" s="9">
        <f t="shared" si="2"/>
        <v>528</v>
      </c>
      <c r="AX29" s="10">
        <f t="shared" si="3"/>
        <v>2400</v>
      </c>
      <c r="AY29" s="11">
        <f t="shared" si="4"/>
        <v>72</v>
      </c>
      <c r="AZ29" s="8">
        <v>250</v>
      </c>
      <c r="BA29" s="12">
        <f t="shared" si="5"/>
        <v>81.25</v>
      </c>
      <c r="BB29" s="12"/>
      <c r="BC29" s="13"/>
      <c r="BD29" s="8">
        <f t="shared" si="6"/>
        <v>18.75</v>
      </c>
      <c r="BG29" t="s">
        <v>146</v>
      </c>
      <c r="BH29" t="s">
        <v>146</v>
      </c>
      <c r="BI29">
        <v>566</v>
      </c>
      <c r="BJ29">
        <v>566</v>
      </c>
      <c r="BK29">
        <v>3457.5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3456.9625000000001</v>
      </c>
      <c r="BR29">
        <v>0</v>
      </c>
      <c r="BS29">
        <v>0.04</v>
      </c>
      <c r="BT29" t="s">
        <v>146</v>
      </c>
      <c r="BU29">
        <v>59536659</v>
      </c>
      <c r="BV29" t="s">
        <v>163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208</v>
      </c>
      <c r="CK29">
        <v>10</v>
      </c>
      <c r="CL29">
        <v>0</v>
      </c>
      <c r="CM29">
        <v>0</v>
      </c>
      <c r="CN29">
        <v>3457.5</v>
      </c>
      <c r="CO29" t="s">
        <v>150</v>
      </c>
      <c r="CP29">
        <v>0</v>
      </c>
      <c r="CQ29">
        <v>0</v>
      </c>
      <c r="CR29">
        <v>0</v>
      </c>
      <c r="CS29" t="s">
        <v>166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210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3.0040566E+19</v>
      </c>
      <c r="EB29" t="s">
        <v>429</v>
      </c>
      <c r="EC29" t="s">
        <v>429</v>
      </c>
      <c r="ED29" t="s">
        <v>426</v>
      </c>
      <c r="EE29" t="s">
        <v>430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3457.5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9870532796</v>
      </c>
      <c r="B30" t="s">
        <v>141</v>
      </c>
      <c r="C30" t="s">
        <v>618</v>
      </c>
      <c r="D30" t="s">
        <v>143</v>
      </c>
      <c r="E30" t="s">
        <v>144</v>
      </c>
      <c r="F30" t="s">
        <v>145</v>
      </c>
      <c r="G30">
        <v>35069</v>
      </c>
      <c r="H30" t="s">
        <v>145</v>
      </c>
      <c r="I30">
        <v>409529</v>
      </c>
      <c r="J30">
        <v>2626663676</v>
      </c>
      <c r="K30">
        <v>3416339</v>
      </c>
      <c r="L30">
        <v>1001973</v>
      </c>
      <c r="M30">
        <v>25562528</v>
      </c>
      <c r="N30">
        <v>9870532796</v>
      </c>
      <c r="O30">
        <v>123</v>
      </c>
      <c r="P30" t="s">
        <v>147</v>
      </c>
      <c r="Q30" t="s">
        <v>148</v>
      </c>
      <c r="R30" t="s">
        <v>149</v>
      </c>
      <c r="S30" t="s">
        <v>528</v>
      </c>
      <c r="T30" t="s">
        <v>239</v>
      </c>
      <c r="U30" t="s">
        <v>539</v>
      </c>
      <c r="V30">
        <v>5999</v>
      </c>
      <c r="W30" t="s">
        <v>529</v>
      </c>
      <c r="X30" t="s">
        <v>539</v>
      </c>
      <c r="Y30">
        <v>63</v>
      </c>
      <c r="Z30" t="s">
        <v>153</v>
      </c>
      <c r="AA30" t="s">
        <v>154</v>
      </c>
      <c r="AB30" t="s">
        <v>146</v>
      </c>
      <c r="AC30">
        <v>300135</v>
      </c>
      <c r="AD30" t="s">
        <v>210</v>
      </c>
      <c r="AE30" t="s">
        <v>156</v>
      </c>
      <c r="AF30" t="s">
        <v>619</v>
      </c>
      <c r="AG30">
        <v>566</v>
      </c>
      <c r="AH30">
        <v>409529</v>
      </c>
      <c r="AI30" t="s">
        <v>556</v>
      </c>
      <c r="AJ30">
        <v>566</v>
      </c>
      <c r="AK30">
        <v>9870532796</v>
      </c>
      <c r="AL30">
        <v>9870532796</v>
      </c>
      <c r="AM30" t="s">
        <v>542</v>
      </c>
      <c r="AN30" t="s">
        <v>620</v>
      </c>
      <c r="AO30" t="s">
        <v>621</v>
      </c>
      <c r="AP30" t="s">
        <v>146</v>
      </c>
      <c r="AQ30" t="s">
        <v>559</v>
      </c>
      <c r="AR30">
        <v>3807.5</v>
      </c>
      <c r="AS30">
        <v>3700</v>
      </c>
      <c r="AT30" s="8">
        <f t="shared" si="0"/>
        <v>2700</v>
      </c>
      <c r="AU30" s="8">
        <v>350</v>
      </c>
      <c r="AV30" s="8">
        <f t="shared" si="1"/>
        <v>2350</v>
      </c>
      <c r="AW30" s="9">
        <f t="shared" si="2"/>
        <v>413.6</v>
      </c>
      <c r="AX30" s="10">
        <f t="shared" si="3"/>
        <v>1880</v>
      </c>
      <c r="AY30" s="11">
        <f t="shared" si="4"/>
        <v>56.4</v>
      </c>
      <c r="AZ30" s="8">
        <v>250</v>
      </c>
      <c r="BA30" s="12">
        <f t="shared" si="5"/>
        <v>81.25</v>
      </c>
      <c r="BB30" s="12">
        <v>1000</v>
      </c>
      <c r="BC30" s="13"/>
      <c r="BD30" s="8">
        <f t="shared" si="6"/>
        <v>18.75</v>
      </c>
      <c r="BG30" t="s">
        <v>146</v>
      </c>
      <c r="BH30" t="s">
        <v>146</v>
      </c>
      <c r="BI30">
        <v>566</v>
      </c>
      <c r="BJ30">
        <v>566</v>
      </c>
      <c r="BK30">
        <v>3807.5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3806.9625000000001</v>
      </c>
      <c r="BR30">
        <v>0</v>
      </c>
      <c r="BS30">
        <v>0.04</v>
      </c>
      <c r="BT30" t="s">
        <v>146</v>
      </c>
      <c r="BU30">
        <v>6067466</v>
      </c>
      <c r="BV30" t="s">
        <v>533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556</v>
      </c>
      <c r="CK30">
        <v>10</v>
      </c>
      <c r="CL30">
        <v>0</v>
      </c>
      <c r="CM30">
        <v>0</v>
      </c>
      <c r="CN30">
        <v>3807.5</v>
      </c>
      <c r="CO30" t="s">
        <v>150</v>
      </c>
      <c r="CP30">
        <v>0</v>
      </c>
      <c r="CQ30">
        <v>0</v>
      </c>
      <c r="CR30">
        <v>0</v>
      </c>
      <c r="CS30" t="s">
        <v>150</v>
      </c>
      <c r="CT30">
        <v>0</v>
      </c>
      <c r="CU30">
        <v>0</v>
      </c>
      <c r="CV30">
        <v>0</v>
      </c>
      <c r="CW30" t="s">
        <v>156</v>
      </c>
      <c r="CX30">
        <v>10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10</v>
      </c>
      <c r="DF30">
        <v>0</v>
      </c>
      <c r="DG30">
        <v>0</v>
      </c>
      <c r="DH30" t="s">
        <v>150</v>
      </c>
      <c r="DI30">
        <v>25</v>
      </c>
      <c r="DJ30">
        <v>0</v>
      </c>
      <c r="DK30">
        <v>0</v>
      </c>
      <c r="DL30" t="s">
        <v>156</v>
      </c>
      <c r="DM30">
        <v>25</v>
      </c>
      <c r="DN30">
        <v>0</v>
      </c>
      <c r="DO30" t="s">
        <v>156</v>
      </c>
      <c r="DP30">
        <v>0</v>
      </c>
      <c r="DQ30">
        <v>0</v>
      </c>
      <c r="DR30" t="s">
        <v>146</v>
      </c>
      <c r="DS30" t="s">
        <v>146</v>
      </c>
      <c r="DT30" t="s">
        <v>146</v>
      </c>
      <c r="DU30" t="s">
        <v>210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3.0040567E+19</v>
      </c>
      <c r="EB30" t="s">
        <v>622</v>
      </c>
      <c r="EC30" t="s">
        <v>622</v>
      </c>
      <c r="ED30" t="s">
        <v>619</v>
      </c>
      <c r="EE30" t="s">
        <v>623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3807.5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9866690977</v>
      </c>
      <c r="B31" t="s">
        <v>205</v>
      </c>
      <c r="C31" t="s">
        <v>206</v>
      </c>
      <c r="D31" t="s">
        <v>143</v>
      </c>
      <c r="E31" t="s">
        <v>144</v>
      </c>
      <c r="F31" t="s">
        <v>145</v>
      </c>
      <c r="G31">
        <v>35067</v>
      </c>
      <c r="H31" t="s">
        <v>145</v>
      </c>
      <c r="I31">
        <v>934342</v>
      </c>
      <c r="J31">
        <v>2626094857</v>
      </c>
      <c r="K31">
        <v>7224661</v>
      </c>
      <c r="L31">
        <v>2692440</v>
      </c>
      <c r="M31" t="s">
        <v>146</v>
      </c>
      <c r="N31">
        <v>9866690977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207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208</v>
      </c>
      <c r="AA31" t="s">
        <v>209</v>
      </c>
      <c r="AB31" t="s">
        <v>146</v>
      </c>
      <c r="AC31">
        <v>200185</v>
      </c>
      <c r="AD31" t="s">
        <v>210</v>
      </c>
      <c r="AE31" t="s">
        <v>156</v>
      </c>
      <c r="AF31" t="s">
        <v>211</v>
      </c>
      <c r="AG31">
        <v>566</v>
      </c>
      <c r="AH31">
        <v>40976</v>
      </c>
      <c r="AI31" t="s">
        <v>208</v>
      </c>
      <c r="AJ31">
        <v>566</v>
      </c>
      <c r="AK31">
        <v>21412390977</v>
      </c>
      <c r="AL31">
        <v>9866690977</v>
      </c>
      <c r="AM31" t="s">
        <v>159</v>
      </c>
      <c r="AN31" t="s">
        <v>212</v>
      </c>
      <c r="AO31" t="s">
        <v>213</v>
      </c>
      <c r="AP31" t="s">
        <v>146</v>
      </c>
      <c r="AQ31" t="s">
        <v>214</v>
      </c>
      <c r="AR31">
        <v>3807.5</v>
      </c>
      <c r="AS31">
        <v>3700</v>
      </c>
      <c r="AT31" s="8">
        <f t="shared" si="0"/>
        <v>2700</v>
      </c>
      <c r="AU31" s="8">
        <v>350</v>
      </c>
      <c r="AV31" s="8">
        <f t="shared" si="1"/>
        <v>2350</v>
      </c>
      <c r="AW31" s="9">
        <f t="shared" si="2"/>
        <v>413.6</v>
      </c>
      <c r="AX31" s="10">
        <f t="shared" si="3"/>
        <v>1880</v>
      </c>
      <c r="AY31" s="11">
        <f t="shared" si="4"/>
        <v>56.4</v>
      </c>
      <c r="AZ31" s="8">
        <v>250</v>
      </c>
      <c r="BA31" s="12">
        <f t="shared" si="5"/>
        <v>81.25</v>
      </c>
      <c r="BB31" s="12">
        <v>1000</v>
      </c>
      <c r="BC31" s="13"/>
      <c r="BD31" s="8">
        <f t="shared" si="6"/>
        <v>18.75</v>
      </c>
      <c r="BG31" t="s">
        <v>146</v>
      </c>
      <c r="BH31" t="s">
        <v>146</v>
      </c>
      <c r="BI31">
        <v>566</v>
      </c>
      <c r="BJ31">
        <v>566</v>
      </c>
      <c r="BK31">
        <v>3807.5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3806.9625000000001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208</v>
      </c>
      <c r="CK31">
        <v>10</v>
      </c>
      <c r="CL31">
        <v>0</v>
      </c>
      <c r="CM31">
        <v>0</v>
      </c>
      <c r="CN31">
        <v>3807.5</v>
      </c>
      <c r="CO31" t="s">
        <v>150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210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3.0040566E+19</v>
      </c>
      <c r="EB31" t="s">
        <v>215</v>
      </c>
      <c r="EC31" t="s">
        <v>215</v>
      </c>
      <c r="ED31" t="s">
        <v>211</v>
      </c>
      <c r="EE31" t="s">
        <v>216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3807.5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9865035718</v>
      </c>
      <c r="B32" t="s">
        <v>205</v>
      </c>
      <c r="C32" t="s">
        <v>224</v>
      </c>
      <c r="D32" t="s">
        <v>143</v>
      </c>
      <c r="E32" t="s">
        <v>144</v>
      </c>
      <c r="F32" t="s">
        <v>145</v>
      </c>
      <c r="G32">
        <v>35065</v>
      </c>
      <c r="H32" t="s">
        <v>145</v>
      </c>
      <c r="I32">
        <v>893176</v>
      </c>
      <c r="J32">
        <v>2625793605</v>
      </c>
      <c r="K32">
        <v>3473575</v>
      </c>
      <c r="L32">
        <v>2692440</v>
      </c>
      <c r="M32" t="s">
        <v>146</v>
      </c>
      <c r="N32">
        <v>9865035718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207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208</v>
      </c>
      <c r="AA32" t="s">
        <v>209</v>
      </c>
      <c r="AB32" t="s">
        <v>146</v>
      </c>
      <c r="AC32">
        <v>200185</v>
      </c>
      <c r="AD32" t="s">
        <v>210</v>
      </c>
      <c r="AE32" t="s">
        <v>156</v>
      </c>
      <c r="AF32" t="s">
        <v>225</v>
      </c>
      <c r="AG32">
        <v>566</v>
      </c>
      <c r="AH32">
        <v>792857</v>
      </c>
      <c r="AI32" t="s">
        <v>158</v>
      </c>
      <c r="AJ32">
        <v>566</v>
      </c>
      <c r="AK32">
        <v>9865035718</v>
      </c>
      <c r="AL32">
        <v>9865035718</v>
      </c>
      <c r="AM32" t="s">
        <v>159</v>
      </c>
      <c r="AN32" t="s">
        <v>226</v>
      </c>
      <c r="AO32" t="s">
        <v>227</v>
      </c>
      <c r="AP32" t="s">
        <v>146</v>
      </c>
      <c r="AQ32" t="s">
        <v>162</v>
      </c>
      <c r="AR32">
        <v>3807.5</v>
      </c>
      <c r="AS32">
        <v>3700</v>
      </c>
      <c r="AT32" s="8">
        <f t="shared" si="0"/>
        <v>2700</v>
      </c>
      <c r="AU32" s="8">
        <v>350</v>
      </c>
      <c r="AV32" s="8">
        <f t="shared" si="1"/>
        <v>2350</v>
      </c>
      <c r="AW32" s="9">
        <f t="shared" si="2"/>
        <v>413.6</v>
      </c>
      <c r="AX32" s="10">
        <f t="shared" si="3"/>
        <v>1880</v>
      </c>
      <c r="AY32" s="11">
        <f t="shared" si="4"/>
        <v>56.4</v>
      </c>
      <c r="AZ32" s="8">
        <v>250</v>
      </c>
      <c r="BA32" s="12">
        <f t="shared" si="5"/>
        <v>81.25</v>
      </c>
      <c r="BB32" s="12">
        <v>1000</v>
      </c>
      <c r="BC32" s="13"/>
      <c r="BD32" s="8">
        <f t="shared" si="6"/>
        <v>18.75</v>
      </c>
      <c r="BG32" t="s">
        <v>146</v>
      </c>
      <c r="BH32" t="s">
        <v>146</v>
      </c>
      <c r="BI32">
        <v>566</v>
      </c>
      <c r="BJ32">
        <v>566</v>
      </c>
      <c r="BK32">
        <v>3807.5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3806.9625000000001</v>
      </c>
      <c r="BR32">
        <v>0</v>
      </c>
      <c r="BS32">
        <v>0.04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158</v>
      </c>
      <c r="CK32">
        <v>10</v>
      </c>
      <c r="CL32">
        <v>0</v>
      </c>
      <c r="CM32">
        <v>0</v>
      </c>
      <c r="CN32">
        <v>3807.5</v>
      </c>
      <c r="CO32" t="s">
        <v>150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210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228</v>
      </c>
      <c r="EC32" t="s">
        <v>228</v>
      </c>
      <c r="ED32" t="s">
        <v>225</v>
      </c>
      <c r="EE32" t="s">
        <v>229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3807.5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9866741819</v>
      </c>
      <c r="B33" t="s">
        <v>205</v>
      </c>
      <c r="C33" t="s">
        <v>245</v>
      </c>
      <c r="D33" t="s">
        <v>143</v>
      </c>
      <c r="E33" t="s">
        <v>144</v>
      </c>
      <c r="F33" t="s">
        <v>145</v>
      </c>
      <c r="G33">
        <v>35067</v>
      </c>
      <c r="H33" t="s">
        <v>145</v>
      </c>
      <c r="I33">
        <v>409759</v>
      </c>
      <c r="J33">
        <v>2626094918</v>
      </c>
      <c r="K33">
        <v>7224661</v>
      </c>
      <c r="L33">
        <v>2692440</v>
      </c>
      <c r="M33" t="s">
        <v>146</v>
      </c>
      <c r="N33">
        <v>9866741819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207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208</v>
      </c>
      <c r="AA33" t="s">
        <v>209</v>
      </c>
      <c r="AB33" t="s">
        <v>146</v>
      </c>
      <c r="AC33">
        <v>200185</v>
      </c>
      <c r="AD33" t="s">
        <v>210</v>
      </c>
      <c r="AE33" t="s">
        <v>156</v>
      </c>
      <c r="AF33" t="s">
        <v>246</v>
      </c>
      <c r="AG33">
        <v>566</v>
      </c>
      <c r="AH33">
        <v>74227</v>
      </c>
      <c r="AI33" t="s">
        <v>158</v>
      </c>
      <c r="AJ33">
        <v>566</v>
      </c>
      <c r="AK33">
        <v>9866741819</v>
      </c>
      <c r="AL33">
        <v>9866741819</v>
      </c>
      <c r="AM33" t="s">
        <v>159</v>
      </c>
      <c r="AN33" t="s">
        <v>247</v>
      </c>
      <c r="AO33" t="s">
        <v>248</v>
      </c>
      <c r="AP33" t="s">
        <v>146</v>
      </c>
      <c r="AQ33" t="s">
        <v>162</v>
      </c>
      <c r="AR33">
        <v>3807.5</v>
      </c>
      <c r="AS33">
        <v>3700</v>
      </c>
      <c r="AT33" s="8">
        <f t="shared" si="0"/>
        <v>2700</v>
      </c>
      <c r="AU33" s="8">
        <v>350</v>
      </c>
      <c r="AV33" s="8">
        <f t="shared" si="1"/>
        <v>2350</v>
      </c>
      <c r="AW33" s="9">
        <f t="shared" si="2"/>
        <v>413.6</v>
      </c>
      <c r="AX33" s="10">
        <f t="shared" si="3"/>
        <v>1880</v>
      </c>
      <c r="AY33" s="11">
        <f t="shared" si="4"/>
        <v>56.4</v>
      </c>
      <c r="AZ33" s="8">
        <v>250</v>
      </c>
      <c r="BA33" s="12">
        <f t="shared" si="5"/>
        <v>81.25</v>
      </c>
      <c r="BB33" s="12">
        <v>1000</v>
      </c>
      <c r="BC33" s="13"/>
      <c r="BD33" s="8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3807.5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3806.9625000000001</v>
      </c>
      <c r="BR33">
        <v>0</v>
      </c>
      <c r="BS33">
        <v>0.04</v>
      </c>
      <c r="BT33" t="s">
        <v>146</v>
      </c>
      <c r="BU33">
        <v>59536659</v>
      </c>
      <c r="BV33" t="s">
        <v>163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158</v>
      </c>
      <c r="CK33">
        <v>10</v>
      </c>
      <c r="CL33">
        <v>0</v>
      </c>
      <c r="CM33">
        <v>0</v>
      </c>
      <c r="CN33">
        <v>3807.5</v>
      </c>
      <c r="CO33" t="s">
        <v>150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210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249</v>
      </c>
      <c r="EC33" t="s">
        <v>249</v>
      </c>
      <c r="ED33" t="s">
        <v>246</v>
      </c>
      <c r="EE33" t="s">
        <v>250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3807.5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9869142509</v>
      </c>
      <c r="B34" t="s">
        <v>205</v>
      </c>
      <c r="C34" t="s">
        <v>293</v>
      </c>
      <c r="D34" t="s">
        <v>143</v>
      </c>
      <c r="E34" t="s">
        <v>144</v>
      </c>
      <c r="F34" t="s">
        <v>145</v>
      </c>
      <c r="G34">
        <v>35068</v>
      </c>
      <c r="H34" t="s">
        <v>145</v>
      </c>
      <c r="I34">
        <v>571201</v>
      </c>
      <c r="J34">
        <v>2626552933</v>
      </c>
      <c r="K34">
        <v>4379097</v>
      </c>
      <c r="L34">
        <v>2692440</v>
      </c>
      <c r="M34" t="s">
        <v>146</v>
      </c>
      <c r="N34">
        <v>9869142509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207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208</v>
      </c>
      <c r="AA34" t="s">
        <v>209</v>
      </c>
      <c r="AB34" t="s">
        <v>146</v>
      </c>
      <c r="AC34">
        <v>200185</v>
      </c>
      <c r="AD34" t="s">
        <v>210</v>
      </c>
      <c r="AE34" t="s">
        <v>156</v>
      </c>
      <c r="AF34" t="s">
        <v>294</v>
      </c>
      <c r="AG34">
        <v>566</v>
      </c>
      <c r="AH34">
        <v>736493</v>
      </c>
      <c r="AI34" t="s">
        <v>158</v>
      </c>
      <c r="AJ34">
        <v>566</v>
      </c>
      <c r="AK34">
        <v>9869142509</v>
      </c>
      <c r="AL34">
        <v>9869142509</v>
      </c>
      <c r="AM34" t="s">
        <v>159</v>
      </c>
      <c r="AN34" t="s">
        <v>247</v>
      </c>
      <c r="AO34" t="s">
        <v>248</v>
      </c>
      <c r="AP34" t="s">
        <v>146</v>
      </c>
      <c r="AQ34" t="s">
        <v>162</v>
      </c>
      <c r="AR34">
        <v>3807.5</v>
      </c>
      <c r="AS34">
        <v>3700</v>
      </c>
      <c r="AT34" s="8">
        <f t="shared" si="0"/>
        <v>2700</v>
      </c>
      <c r="AU34" s="8">
        <v>350</v>
      </c>
      <c r="AV34" s="8">
        <f t="shared" si="1"/>
        <v>2350</v>
      </c>
      <c r="AW34" s="9">
        <f t="shared" si="2"/>
        <v>413.6</v>
      </c>
      <c r="AX34" s="10">
        <f t="shared" si="3"/>
        <v>1880</v>
      </c>
      <c r="AY34" s="11">
        <f t="shared" si="4"/>
        <v>56.4</v>
      </c>
      <c r="AZ34" s="8">
        <v>250</v>
      </c>
      <c r="BA34" s="12">
        <f t="shared" si="5"/>
        <v>81.25</v>
      </c>
      <c r="BB34" s="12">
        <v>1000</v>
      </c>
      <c r="BC34" s="13"/>
      <c r="BD34" s="8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3807.5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3806.9625000000001</v>
      </c>
      <c r="BR34">
        <v>0</v>
      </c>
      <c r="BS34">
        <v>0.04</v>
      </c>
      <c r="BT34" t="s">
        <v>146</v>
      </c>
      <c r="BU34">
        <v>59536659</v>
      </c>
      <c r="BV34" t="s">
        <v>163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158</v>
      </c>
      <c r="CK34">
        <v>10</v>
      </c>
      <c r="CL34">
        <v>0</v>
      </c>
      <c r="CM34">
        <v>0</v>
      </c>
      <c r="CN34">
        <v>3807.5</v>
      </c>
      <c r="CO34" t="s">
        <v>150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210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295</v>
      </c>
      <c r="EC34" t="s">
        <v>295</v>
      </c>
      <c r="ED34" t="s">
        <v>294</v>
      </c>
      <c r="EE34" t="s">
        <v>296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3807.5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9868893267</v>
      </c>
      <c r="B35" t="s">
        <v>205</v>
      </c>
      <c r="C35" t="s">
        <v>521</v>
      </c>
      <c r="D35" t="s">
        <v>143</v>
      </c>
      <c r="E35" t="s">
        <v>144</v>
      </c>
      <c r="F35" t="s">
        <v>145</v>
      </c>
      <c r="G35">
        <v>35068</v>
      </c>
      <c r="H35" t="s">
        <v>145</v>
      </c>
      <c r="I35">
        <v>51348</v>
      </c>
      <c r="J35">
        <v>2626487915</v>
      </c>
      <c r="K35">
        <v>4636695</v>
      </c>
      <c r="L35">
        <v>2692440</v>
      </c>
      <c r="M35" t="s">
        <v>146</v>
      </c>
      <c r="N35">
        <v>9868893267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207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208</v>
      </c>
      <c r="AA35" t="s">
        <v>209</v>
      </c>
      <c r="AB35" t="s">
        <v>146</v>
      </c>
      <c r="AC35">
        <v>200185</v>
      </c>
      <c r="AD35" t="s">
        <v>210</v>
      </c>
      <c r="AE35" t="s">
        <v>156</v>
      </c>
      <c r="AF35" t="s">
        <v>522</v>
      </c>
      <c r="AG35">
        <v>566</v>
      </c>
      <c r="AH35">
        <v>543337</v>
      </c>
      <c r="AI35" t="s">
        <v>158</v>
      </c>
      <c r="AJ35">
        <v>566</v>
      </c>
      <c r="AK35">
        <v>9868893267</v>
      </c>
      <c r="AL35">
        <v>9868893267</v>
      </c>
      <c r="AM35" t="s">
        <v>159</v>
      </c>
      <c r="AN35" t="s">
        <v>523</v>
      </c>
      <c r="AO35" t="s">
        <v>524</v>
      </c>
      <c r="AP35" t="s">
        <v>146</v>
      </c>
      <c r="AQ35" t="s">
        <v>162</v>
      </c>
      <c r="AR35">
        <v>3807.5</v>
      </c>
      <c r="AS35">
        <v>3700</v>
      </c>
      <c r="AT35" s="8">
        <f t="shared" si="0"/>
        <v>2700</v>
      </c>
      <c r="AU35" s="8">
        <v>350</v>
      </c>
      <c r="AV35" s="8">
        <f t="shared" si="1"/>
        <v>2350</v>
      </c>
      <c r="AW35" s="9">
        <f t="shared" si="2"/>
        <v>413.6</v>
      </c>
      <c r="AX35" s="10">
        <f t="shared" si="3"/>
        <v>1880</v>
      </c>
      <c r="AY35" s="11">
        <f t="shared" si="4"/>
        <v>56.4</v>
      </c>
      <c r="AZ35" s="8">
        <v>250</v>
      </c>
      <c r="BA35" s="12">
        <f t="shared" si="5"/>
        <v>81.25</v>
      </c>
      <c r="BB35" s="12">
        <v>1000</v>
      </c>
      <c r="BC35" s="13"/>
      <c r="BD35" s="8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3807.5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3806.9625000000001</v>
      </c>
      <c r="BR35">
        <v>0</v>
      </c>
      <c r="BS35">
        <v>0.04</v>
      </c>
      <c r="BT35" t="s">
        <v>146</v>
      </c>
      <c r="BU35">
        <v>59536659</v>
      </c>
      <c r="BV35" t="s">
        <v>163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158</v>
      </c>
      <c r="CK35">
        <v>10</v>
      </c>
      <c r="CL35">
        <v>0</v>
      </c>
      <c r="CM35">
        <v>0</v>
      </c>
      <c r="CN35">
        <v>3807.5</v>
      </c>
      <c r="CO35" t="s">
        <v>150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210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525</v>
      </c>
      <c r="EC35" t="s">
        <v>525</v>
      </c>
      <c r="ED35" t="s">
        <v>522</v>
      </c>
      <c r="EE35" t="s">
        <v>526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3807.5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9874215989</v>
      </c>
      <c r="B36" t="s">
        <v>141</v>
      </c>
      <c r="C36" t="s">
        <v>397</v>
      </c>
      <c r="D36" t="s">
        <v>143</v>
      </c>
      <c r="E36" t="s">
        <v>144</v>
      </c>
      <c r="F36" t="s">
        <v>145</v>
      </c>
      <c r="G36">
        <v>35074</v>
      </c>
      <c r="H36" t="s">
        <v>145</v>
      </c>
      <c r="I36">
        <v>69795</v>
      </c>
      <c r="J36">
        <v>2627303902</v>
      </c>
      <c r="K36">
        <v>3058902</v>
      </c>
      <c r="L36">
        <v>2692440</v>
      </c>
      <c r="M36" t="s">
        <v>146</v>
      </c>
      <c r="N36">
        <v>9874215989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63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398</v>
      </c>
      <c r="AG36">
        <v>566</v>
      </c>
      <c r="AH36">
        <v>663320</v>
      </c>
      <c r="AI36" t="s">
        <v>158</v>
      </c>
      <c r="AJ36">
        <v>566</v>
      </c>
      <c r="AK36">
        <v>9874215989</v>
      </c>
      <c r="AL36">
        <v>9874215989</v>
      </c>
      <c r="AM36" t="s">
        <v>159</v>
      </c>
      <c r="AN36" t="s">
        <v>399</v>
      </c>
      <c r="AO36" t="s">
        <v>400</v>
      </c>
      <c r="AP36" t="s">
        <v>146</v>
      </c>
      <c r="AQ36" t="s">
        <v>162</v>
      </c>
      <c r="AR36">
        <v>8457.5</v>
      </c>
      <c r="AS36">
        <v>8350</v>
      </c>
      <c r="AT36" s="8">
        <f t="shared" si="0"/>
        <v>8350</v>
      </c>
      <c r="AU36" s="8">
        <v>350</v>
      </c>
      <c r="AV36" s="8">
        <f t="shared" si="1"/>
        <v>8000</v>
      </c>
      <c r="AW36" s="9">
        <f t="shared" si="2"/>
        <v>1408.0000000000002</v>
      </c>
      <c r="AX36" s="10">
        <f t="shared" si="3"/>
        <v>6400</v>
      </c>
      <c r="AY36" s="11">
        <f t="shared" si="4"/>
        <v>192</v>
      </c>
      <c r="AZ36" s="8">
        <v>250</v>
      </c>
      <c r="BA36" s="12">
        <f t="shared" si="5"/>
        <v>81.25</v>
      </c>
      <c r="BB36" s="12"/>
      <c r="BC36" s="13"/>
      <c r="BD36" s="8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8457.5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8456.9624999999996</v>
      </c>
      <c r="BR36">
        <v>0</v>
      </c>
      <c r="BS36">
        <v>0.04</v>
      </c>
      <c r="BT36" t="s">
        <v>146</v>
      </c>
      <c r="BU36">
        <v>59536659</v>
      </c>
      <c r="BV36" t="s">
        <v>163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158</v>
      </c>
      <c r="CK36">
        <v>10</v>
      </c>
      <c r="CL36">
        <v>0</v>
      </c>
      <c r="CM36">
        <v>0</v>
      </c>
      <c r="CN36">
        <v>8457.5</v>
      </c>
      <c r="CO36" t="s">
        <v>150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401</v>
      </c>
      <c r="EC36" t="s">
        <v>401</v>
      </c>
      <c r="ED36" t="s">
        <v>398</v>
      </c>
      <c r="EE36" t="s">
        <v>402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8457.5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9867702027</v>
      </c>
      <c r="B37" t="s">
        <v>141</v>
      </c>
      <c r="C37" t="s">
        <v>568</v>
      </c>
      <c r="D37" t="s">
        <v>143</v>
      </c>
      <c r="E37" t="s">
        <v>144</v>
      </c>
      <c r="F37" t="s">
        <v>145</v>
      </c>
      <c r="G37">
        <v>35067</v>
      </c>
      <c r="H37" t="s">
        <v>145</v>
      </c>
      <c r="I37">
        <v>917933</v>
      </c>
      <c r="J37">
        <v>2626109442</v>
      </c>
      <c r="K37">
        <v>6622175</v>
      </c>
      <c r="L37">
        <v>1001954</v>
      </c>
      <c r="M37">
        <v>25560285</v>
      </c>
      <c r="N37">
        <v>9867702027</v>
      </c>
      <c r="O37">
        <v>123</v>
      </c>
      <c r="P37" t="s">
        <v>147</v>
      </c>
      <c r="Q37" t="s">
        <v>148</v>
      </c>
      <c r="R37" t="s">
        <v>149</v>
      </c>
      <c r="S37" t="s">
        <v>528</v>
      </c>
      <c r="T37" t="s">
        <v>156</v>
      </c>
      <c r="U37" t="s">
        <v>539</v>
      </c>
      <c r="V37">
        <v>5999</v>
      </c>
      <c r="W37" t="s">
        <v>529</v>
      </c>
      <c r="X37" t="s">
        <v>539</v>
      </c>
      <c r="Y37">
        <v>63</v>
      </c>
      <c r="Z37" t="s">
        <v>153</v>
      </c>
      <c r="AA37" t="s">
        <v>154</v>
      </c>
      <c r="AB37" t="s">
        <v>146</v>
      </c>
      <c r="AC37">
        <v>301011</v>
      </c>
      <c r="AD37" t="s">
        <v>155</v>
      </c>
      <c r="AE37" t="s">
        <v>156</v>
      </c>
      <c r="AF37" t="s">
        <v>569</v>
      </c>
      <c r="AG37">
        <v>566</v>
      </c>
      <c r="AH37">
        <v>917933</v>
      </c>
      <c r="AI37" t="s">
        <v>556</v>
      </c>
      <c r="AJ37">
        <v>566</v>
      </c>
      <c r="AK37">
        <v>9867702027</v>
      </c>
      <c r="AL37">
        <v>9867702027</v>
      </c>
      <c r="AM37" t="s">
        <v>542</v>
      </c>
      <c r="AN37" t="s">
        <v>557</v>
      </c>
      <c r="AO37" t="s">
        <v>558</v>
      </c>
      <c r="AP37" t="s">
        <v>146</v>
      </c>
      <c r="AQ37" t="s">
        <v>559</v>
      </c>
      <c r="AR37">
        <v>9107.5</v>
      </c>
      <c r="AS37">
        <v>9000</v>
      </c>
      <c r="AT37" s="8">
        <f t="shared" si="0"/>
        <v>3000</v>
      </c>
      <c r="AU37" s="8">
        <v>350</v>
      </c>
      <c r="AV37" s="8">
        <f t="shared" si="1"/>
        <v>2650</v>
      </c>
      <c r="AW37" s="9">
        <f t="shared" si="2"/>
        <v>466.40000000000003</v>
      </c>
      <c r="AX37" s="10">
        <f t="shared" si="3"/>
        <v>2120</v>
      </c>
      <c r="AY37" s="11">
        <f t="shared" si="4"/>
        <v>63.6</v>
      </c>
      <c r="AZ37" s="8">
        <v>250</v>
      </c>
      <c r="BA37" s="12">
        <f t="shared" si="5"/>
        <v>81.25</v>
      </c>
      <c r="BB37" s="12">
        <v>1000</v>
      </c>
      <c r="BC37" s="13">
        <v>5000</v>
      </c>
      <c r="BD37" s="8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6067466</v>
      </c>
      <c r="BV37" t="s">
        <v>533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556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150</v>
      </c>
      <c r="CT37">
        <v>0</v>
      </c>
      <c r="CU37">
        <v>0</v>
      </c>
      <c r="CV37">
        <v>0</v>
      </c>
      <c r="CW37" t="s">
        <v>156</v>
      </c>
      <c r="CX37">
        <v>10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10</v>
      </c>
      <c r="DF37">
        <v>0</v>
      </c>
      <c r="DG37">
        <v>0</v>
      </c>
      <c r="DH37" t="s">
        <v>150</v>
      </c>
      <c r="DI37">
        <v>25</v>
      </c>
      <c r="DJ37">
        <v>0</v>
      </c>
      <c r="DK37">
        <v>0</v>
      </c>
      <c r="DL37" t="s">
        <v>156</v>
      </c>
      <c r="DM37">
        <v>25</v>
      </c>
      <c r="DN37">
        <v>0</v>
      </c>
      <c r="DO37" t="s">
        <v>156</v>
      </c>
      <c r="DP37">
        <v>0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2.0020566000040006E+19</v>
      </c>
      <c r="EA37">
        <v>3.0040567E+19</v>
      </c>
      <c r="EB37" t="s">
        <v>570</v>
      </c>
      <c r="EC37" t="s">
        <v>570</v>
      </c>
      <c r="ED37" t="s">
        <v>569</v>
      </c>
      <c r="EE37" t="s">
        <v>571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9873851504</v>
      </c>
      <c r="B38" t="s">
        <v>141</v>
      </c>
      <c r="C38" t="s">
        <v>572</v>
      </c>
      <c r="D38" t="s">
        <v>143</v>
      </c>
      <c r="E38" t="s">
        <v>144</v>
      </c>
      <c r="F38" t="s">
        <v>145</v>
      </c>
      <c r="G38">
        <v>35073</v>
      </c>
      <c r="H38" t="s">
        <v>145</v>
      </c>
      <c r="I38">
        <v>224379</v>
      </c>
      <c r="J38">
        <v>2627180359</v>
      </c>
      <c r="K38">
        <v>3058902</v>
      </c>
      <c r="L38">
        <v>1001989</v>
      </c>
      <c r="M38">
        <v>25563880</v>
      </c>
      <c r="N38">
        <v>9873851504</v>
      </c>
      <c r="O38">
        <v>123</v>
      </c>
      <c r="P38" t="s">
        <v>147</v>
      </c>
      <c r="Q38" t="s">
        <v>148</v>
      </c>
      <c r="R38" t="s">
        <v>149</v>
      </c>
      <c r="S38" t="s">
        <v>528</v>
      </c>
      <c r="T38" t="s">
        <v>156</v>
      </c>
      <c r="U38" t="s">
        <v>573</v>
      </c>
      <c r="V38">
        <v>5999</v>
      </c>
      <c r="W38" t="s">
        <v>529</v>
      </c>
      <c r="X38" t="s">
        <v>573</v>
      </c>
      <c r="Y38">
        <v>63</v>
      </c>
      <c r="Z38" t="s">
        <v>153</v>
      </c>
      <c r="AA38" t="s">
        <v>154</v>
      </c>
      <c r="AB38" t="s">
        <v>146</v>
      </c>
      <c r="AC38">
        <v>301011</v>
      </c>
      <c r="AD38" t="s">
        <v>155</v>
      </c>
      <c r="AE38" t="s">
        <v>156</v>
      </c>
      <c r="AF38" t="s">
        <v>574</v>
      </c>
      <c r="AG38">
        <v>566</v>
      </c>
      <c r="AH38">
        <v>775490</v>
      </c>
      <c r="AI38" t="s">
        <v>208</v>
      </c>
      <c r="AJ38">
        <v>566</v>
      </c>
      <c r="AK38">
        <v>9873851504</v>
      </c>
      <c r="AL38">
        <v>9873851504</v>
      </c>
      <c r="AM38" t="s">
        <v>542</v>
      </c>
      <c r="AN38" t="s">
        <v>575</v>
      </c>
      <c r="AO38" t="s">
        <v>576</v>
      </c>
      <c r="AP38" t="s">
        <v>146</v>
      </c>
      <c r="AQ38" t="s">
        <v>577</v>
      </c>
      <c r="AR38">
        <v>9107.5</v>
      </c>
      <c r="AS38">
        <v>9000</v>
      </c>
      <c r="AT38" s="8">
        <f t="shared" si="0"/>
        <v>3000</v>
      </c>
      <c r="AU38" s="8">
        <v>350</v>
      </c>
      <c r="AV38" s="8">
        <f t="shared" si="1"/>
        <v>2650</v>
      </c>
      <c r="AW38" s="9">
        <f t="shared" si="2"/>
        <v>466.40000000000003</v>
      </c>
      <c r="AX38" s="10">
        <f t="shared" si="3"/>
        <v>2120</v>
      </c>
      <c r="AY38" s="11">
        <f t="shared" si="4"/>
        <v>63.6</v>
      </c>
      <c r="AZ38" s="8">
        <v>250</v>
      </c>
      <c r="BA38" s="12">
        <f t="shared" si="5"/>
        <v>81.25</v>
      </c>
      <c r="BB38" s="12">
        <v>1000</v>
      </c>
      <c r="BC38" s="13">
        <v>5000</v>
      </c>
      <c r="BD38" s="8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6067466</v>
      </c>
      <c r="BV38" t="s">
        <v>533</v>
      </c>
      <c r="BW38">
        <v>0</v>
      </c>
      <c r="BX38">
        <v>0</v>
      </c>
      <c r="BY38" t="s">
        <v>164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208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150</v>
      </c>
      <c r="CT38">
        <v>0</v>
      </c>
      <c r="CU38">
        <v>0</v>
      </c>
      <c r="CV38">
        <v>0</v>
      </c>
      <c r="CW38" t="s">
        <v>156</v>
      </c>
      <c r="CX38">
        <v>10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10</v>
      </c>
      <c r="DF38">
        <v>0</v>
      </c>
      <c r="DG38">
        <v>0</v>
      </c>
      <c r="DH38" t="s">
        <v>150</v>
      </c>
      <c r="DI38">
        <v>25</v>
      </c>
      <c r="DJ38">
        <v>0</v>
      </c>
      <c r="DK38">
        <v>0</v>
      </c>
      <c r="DL38" t="s">
        <v>156</v>
      </c>
      <c r="DM38">
        <v>25</v>
      </c>
      <c r="DN38">
        <v>0</v>
      </c>
      <c r="DO38" t="s">
        <v>156</v>
      </c>
      <c r="DP38">
        <v>0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2.0020566000040006E+19</v>
      </c>
      <c r="EA38">
        <v>3.0040567E+19</v>
      </c>
      <c r="EB38" t="s">
        <v>578</v>
      </c>
      <c r="EC38" t="s">
        <v>578</v>
      </c>
      <c r="ED38" t="s">
        <v>574</v>
      </c>
      <c r="EE38" t="s">
        <v>579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9873471904</v>
      </c>
      <c r="B39" t="s">
        <v>141</v>
      </c>
      <c r="C39" t="s">
        <v>589</v>
      </c>
      <c r="D39" t="s">
        <v>143</v>
      </c>
      <c r="E39" t="s">
        <v>144</v>
      </c>
      <c r="F39" t="s">
        <v>144</v>
      </c>
      <c r="G39">
        <v>35071</v>
      </c>
      <c r="H39" t="s">
        <v>145</v>
      </c>
      <c r="I39">
        <v>570096</v>
      </c>
      <c r="J39">
        <v>2627015110</v>
      </c>
      <c r="K39">
        <v>7692941</v>
      </c>
      <c r="L39">
        <v>1001985</v>
      </c>
      <c r="M39">
        <v>25563782</v>
      </c>
      <c r="N39">
        <v>9873471904</v>
      </c>
      <c r="O39">
        <v>123</v>
      </c>
      <c r="P39" t="s">
        <v>147</v>
      </c>
      <c r="Q39" t="s">
        <v>148</v>
      </c>
      <c r="R39" t="s">
        <v>149</v>
      </c>
      <c r="S39" t="s">
        <v>528</v>
      </c>
      <c r="T39" t="s">
        <v>156</v>
      </c>
      <c r="U39" t="s">
        <v>539</v>
      </c>
      <c r="V39">
        <v>5999</v>
      </c>
      <c r="W39" t="s">
        <v>529</v>
      </c>
      <c r="X39" t="s">
        <v>539</v>
      </c>
      <c r="Y39">
        <v>63</v>
      </c>
      <c r="Z39" t="s">
        <v>153</v>
      </c>
      <c r="AA39" t="s">
        <v>154</v>
      </c>
      <c r="AB39" t="s">
        <v>146</v>
      </c>
      <c r="AC39">
        <v>301011</v>
      </c>
      <c r="AD39" t="s">
        <v>155</v>
      </c>
      <c r="AE39" t="s">
        <v>156</v>
      </c>
      <c r="AF39" t="s">
        <v>590</v>
      </c>
      <c r="AG39">
        <v>566</v>
      </c>
      <c r="AH39">
        <v>226620</v>
      </c>
      <c r="AI39" t="s">
        <v>541</v>
      </c>
      <c r="AJ39">
        <v>566</v>
      </c>
      <c r="AK39">
        <v>9873471904</v>
      </c>
      <c r="AL39">
        <v>9873471904</v>
      </c>
      <c r="AM39" t="s">
        <v>542</v>
      </c>
      <c r="AN39" t="s">
        <v>591</v>
      </c>
      <c r="AO39" t="s">
        <v>592</v>
      </c>
      <c r="AP39" t="s">
        <v>146</v>
      </c>
      <c r="AQ39" t="s">
        <v>545</v>
      </c>
      <c r="AR39">
        <v>9107.5</v>
      </c>
      <c r="AS39">
        <v>9000</v>
      </c>
      <c r="AT39" s="8">
        <f t="shared" si="0"/>
        <v>3000</v>
      </c>
      <c r="AU39" s="8">
        <v>350</v>
      </c>
      <c r="AV39" s="8">
        <f t="shared" si="1"/>
        <v>2650</v>
      </c>
      <c r="AW39" s="9">
        <f t="shared" si="2"/>
        <v>466.40000000000003</v>
      </c>
      <c r="AX39" s="10">
        <f t="shared" si="3"/>
        <v>2120</v>
      </c>
      <c r="AY39" s="11">
        <f t="shared" si="4"/>
        <v>63.6</v>
      </c>
      <c r="AZ39" s="8">
        <v>250</v>
      </c>
      <c r="BA39" s="12">
        <f t="shared" si="5"/>
        <v>81.25</v>
      </c>
      <c r="BB39" s="12">
        <v>1000</v>
      </c>
      <c r="BC39" s="13">
        <v>5000</v>
      </c>
      <c r="BD39" s="8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6067466</v>
      </c>
      <c r="BV39" t="s">
        <v>533</v>
      </c>
      <c r="BW39">
        <v>0</v>
      </c>
      <c r="BX39">
        <v>0</v>
      </c>
      <c r="BY39" t="s">
        <v>164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541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150</v>
      </c>
      <c r="CT39">
        <v>0</v>
      </c>
      <c r="CU39">
        <v>0</v>
      </c>
      <c r="CV39">
        <v>0</v>
      </c>
      <c r="CW39" t="s">
        <v>156</v>
      </c>
      <c r="CX39">
        <v>10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10</v>
      </c>
      <c r="DF39">
        <v>0</v>
      </c>
      <c r="DG39">
        <v>0</v>
      </c>
      <c r="DH39" t="s">
        <v>150</v>
      </c>
      <c r="DI39">
        <v>25</v>
      </c>
      <c r="DJ39">
        <v>0</v>
      </c>
      <c r="DK39">
        <v>0</v>
      </c>
      <c r="DL39" t="s">
        <v>156</v>
      </c>
      <c r="DM39">
        <v>25</v>
      </c>
      <c r="DN39">
        <v>0</v>
      </c>
      <c r="DO39" t="s">
        <v>156</v>
      </c>
      <c r="DP39">
        <v>0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2.0020566000040006E+19</v>
      </c>
      <c r="EA39">
        <v>3.0040567E+19</v>
      </c>
      <c r="EB39" t="s">
        <v>593</v>
      </c>
      <c r="EC39" t="s">
        <v>593</v>
      </c>
      <c r="ED39" t="s">
        <v>590</v>
      </c>
      <c r="EE39" t="s">
        <v>594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9870422053</v>
      </c>
      <c r="B40" t="s">
        <v>141</v>
      </c>
      <c r="C40" t="s">
        <v>602</v>
      </c>
      <c r="D40" t="s">
        <v>143</v>
      </c>
      <c r="E40" t="s">
        <v>144</v>
      </c>
      <c r="F40" t="s">
        <v>145</v>
      </c>
      <c r="G40">
        <v>35069</v>
      </c>
      <c r="H40" t="s">
        <v>145</v>
      </c>
      <c r="I40" t="s">
        <v>603</v>
      </c>
      <c r="J40">
        <v>2626644608</v>
      </c>
      <c r="K40">
        <v>3416339</v>
      </c>
      <c r="L40">
        <v>1001971</v>
      </c>
      <c r="M40">
        <v>25562436</v>
      </c>
      <c r="N40">
        <v>9870422053</v>
      </c>
      <c r="O40">
        <v>123</v>
      </c>
      <c r="P40" t="s">
        <v>147</v>
      </c>
      <c r="Q40" t="s">
        <v>148</v>
      </c>
      <c r="R40" t="s">
        <v>149</v>
      </c>
      <c r="S40" t="s">
        <v>528</v>
      </c>
      <c r="T40" t="s">
        <v>156</v>
      </c>
      <c r="U40" t="s">
        <v>573</v>
      </c>
      <c r="V40">
        <v>5999</v>
      </c>
      <c r="W40" t="s">
        <v>529</v>
      </c>
      <c r="X40" t="s">
        <v>573</v>
      </c>
      <c r="Y40">
        <v>63</v>
      </c>
      <c r="Z40" t="s">
        <v>153</v>
      </c>
      <c r="AA40" t="s">
        <v>154</v>
      </c>
      <c r="AB40" t="s">
        <v>146</v>
      </c>
      <c r="AC40">
        <v>301011</v>
      </c>
      <c r="AD40" t="s">
        <v>155</v>
      </c>
      <c r="AE40" t="s">
        <v>156</v>
      </c>
      <c r="AF40" t="s">
        <v>604</v>
      </c>
      <c r="AG40">
        <v>566</v>
      </c>
      <c r="AH40">
        <v>707458</v>
      </c>
      <c r="AI40" t="s">
        <v>605</v>
      </c>
      <c r="AJ40">
        <v>566</v>
      </c>
      <c r="AK40">
        <v>9870422053</v>
      </c>
      <c r="AL40">
        <v>9870422053</v>
      </c>
      <c r="AM40" t="s">
        <v>542</v>
      </c>
      <c r="AN40" t="s">
        <v>606</v>
      </c>
      <c r="AO40" t="s">
        <v>607</v>
      </c>
      <c r="AP40" t="s">
        <v>146</v>
      </c>
      <c r="AQ40" t="s">
        <v>608</v>
      </c>
      <c r="AR40">
        <v>9107.5</v>
      </c>
      <c r="AS40">
        <v>9000</v>
      </c>
      <c r="AT40" s="8">
        <f t="shared" si="0"/>
        <v>3000</v>
      </c>
      <c r="AU40" s="8">
        <v>350</v>
      </c>
      <c r="AV40" s="8">
        <f t="shared" si="1"/>
        <v>2650</v>
      </c>
      <c r="AW40" s="9">
        <f t="shared" si="2"/>
        <v>466.40000000000003</v>
      </c>
      <c r="AX40" s="10">
        <f t="shared" si="3"/>
        <v>2120</v>
      </c>
      <c r="AY40" s="11">
        <f t="shared" si="4"/>
        <v>63.6</v>
      </c>
      <c r="AZ40" s="8">
        <v>250</v>
      </c>
      <c r="BA40" s="12">
        <f t="shared" si="5"/>
        <v>81.25</v>
      </c>
      <c r="BB40" s="12">
        <v>1000</v>
      </c>
      <c r="BC40" s="13">
        <v>5000</v>
      </c>
      <c r="BD40" s="8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6067466</v>
      </c>
      <c r="BV40" t="s">
        <v>533</v>
      </c>
      <c r="BW40">
        <v>0</v>
      </c>
      <c r="BX40">
        <v>0</v>
      </c>
      <c r="BY40" t="s">
        <v>164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605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150</v>
      </c>
      <c r="CT40">
        <v>0</v>
      </c>
      <c r="CU40">
        <v>0</v>
      </c>
      <c r="CV40">
        <v>0</v>
      </c>
      <c r="CW40" t="s">
        <v>156</v>
      </c>
      <c r="CX40">
        <v>10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10</v>
      </c>
      <c r="DF40">
        <v>0</v>
      </c>
      <c r="DG40">
        <v>0</v>
      </c>
      <c r="DH40" t="s">
        <v>150</v>
      </c>
      <c r="DI40">
        <v>25</v>
      </c>
      <c r="DJ40">
        <v>0</v>
      </c>
      <c r="DK40">
        <v>0</v>
      </c>
      <c r="DL40" t="s">
        <v>156</v>
      </c>
      <c r="DM40">
        <v>25</v>
      </c>
      <c r="DN40">
        <v>0</v>
      </c>
      <c r="DO40" t="s">
        <v>156</v>
      </c>
      <c r="DP40">
        <v>0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2.0020566000040006E+19</v>
      </c>
      <c r="EA40">
        <v>4.0010566E+19</v>
      </c>
      <c r="EB40" t="s">
        <v>609</v>
      </c>
      <c r="EC40" t="s">
        <v>609</v>
      </c>
      <c r="ED40" t="s">
        <v>604</v>
      </c>
      <c r="EE40" t="s">
        <v>610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9868166435</v>
      </c>
      <c r="B41" t="s">
        <v>141</v>
      </c>
      <c r="C41" t="s">
        <v>614</v>
      </c>
      <c r="D41" t="s">
        <v>143</v>
      </c>
      <c r="E41" t="s">
        <v>144</v>
      </c>
      <c r="F41" t="s">
        <v>145</v>
      </c>
      <c r="G41">
        <v>35068</v>
      </c>
      <c r="H41" t="s">
        <v>145</v>
      </c>
      <c r="I41">
        <v>779583</v>
      </c>
      <c r="J41">
        <v>2626416475</v>
      </c>
      <c r="K41">
        <v>4379097</v>
      </c>
      <c r="L41">
        <v>1001957</v>
      </c>
      <c r="M41">
        <v>25560642</v>
      </c>
      <c r="N41">
        <v>9868166435</v>
      </c>
      <c r="O41">
        <v>123</v>
      </c>
      <c r="P41" t="s">
        <v>147</v>
      </c>
      <c r="Q41" t="s">
        <v>148</v>
      </c>
      <c r="R41" t="s">
        <v>149</v>
      </c>
      <c r="S41" t="s">
        <v>528</v>
      </c>
      <c r="T41" t="s">
        <v>156</v>
      </c>
      <c r="U41" t="s">
        <v>539</v>
      </c>
      <c r="V41">
        <v>5999</v>
      </c>
      <c r="W41" t="s">
        <v>529</v>
      </c>
      <c r="X41" t="s">
        <v>539</v>
      </c>
      <c r="Y41">
        <v>63</v>
      </c>
      <c r="Z41" t="s">
        <v>153</v>
      </c>
      <c r="AA41" t="s">
        <v>154</v>
      </c>
      <c r="AB41" t="s">
        <v>146</v>
      </c>
      <c r="AC41">
        <v>301011</v>
      </c>
      <c r="AD41" t="s">
        <v>155</v>
      </c>
      <c r="AE41" t="s">
        <v>156</v>
      </c>
      <c r="AF41" t="s">
        <v>615</v>
      </c>
      <c r="AG41">
        <v>566</v>
      </c>
      <c r="AH41">
        <v>984728</v>
      </c>
      <c r="AI41" t="s">
        <v>541</v>
      </c>
      <c r="AJ41">
        <v>566</v>
      </c>
      <c r="AK41">
        <v>9868166435</v>
      </c>
      <c r="AL41">
        <v>9868166435</v>
      </c>
      <c r="AM41" t="s">
        <v>542</v>
      </c>
      <c r="AN41" t="s">
        <v>550</v>
      </c>
      <c r="AO41" t="s">
        <v>551</v>
      </c>
      <c r="AP41" t="s">
        <v>146</v>
      </c>
      <c r="AQ41" t="s">
        <v>545</v>
      </c>
      <c r="AR41">
        <v>9107.5</v>
      </c>
      <c r="AS41">
        <v>9000</v>
      </c>
      <c r="AT41" s="8">
        <f t="shared" si="0"/>
        <v>3000</v>
      </c>
      <c r="AU41" s="8">
        <v>350</v>
      </c>
      <c r="AV41" s="8">
        <f t="shared" si="1"/>
        <v>2650</v>
      </c>
      <c r="AW41" s="9">
        <f t="shared" si="2"/>
        <v>466.40000000000003</v>
      </c>
      <c r="AX41" s="10">
        <f t="shared" si="3"/>
        <v>2120</v>
      </c>
      <c r="AY41" s="11">
        <f t="shared" si="4"/>
        <v>63.6</v>
      </c>
      <c r="AZ41" s="8">
        <v>250</v>
      </c>
      <c r="BA41" s="12">
        <f t="shared" si="5"/>
        <v>81.25</v>
      </c>
      <c r="BB41" s="12">
        <v>1000</v>
      </c>
      <c r="BC41" s="13">
        <v>5000</v>
      </c>
      <c r="BD41" s="8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6067466</v>
      </c>
      <c r="BV41" t="s">
        <v>533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541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150</v>
      </c>
      <c r="CT41">
        <v>0</v>
      </c>
      <c r="CU41">
        <v>0</v>
      </c>
      <c r="CV41">
        <v>0</v>
      </c>
      <c r="CW41" t="s">
        <v>156</v>
      </c>
      <c r="CX41">
        <v>10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10</v>
      </c>
      <c r="DF41">
        <v>0</v>
      </c>
      <c r="DG41">
        <v>0</v>
      </c>
      <c r="DH41" t="s">
        <v>150</v>
      </c>
      <c r="DI41">
        <v>25</v>
      </c>
      <c r="DJ41">
        <v>0</v>
      </c>
      <c r="DK41">
        <v>0</v>
      </c>
      <c r="DL41" t="s">
        <v>156</v>
      </c>
      <c r="DM41">
        <v>25</v>
      </c>
      <c r="DN41">
        <v>0</v>
      </c>
      <c r="DO41" t="s">
        <v>156</v>
      </c>
      <c r="DP41">
        <v>0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2.0020566000040006E+19</v>
      </c>
      <c r="EA41">
        <v>3.0040567E+19</v>
      </c>
      <c r="EB41" t="s">
        <v>616</v>
      </c>
      <c r="EC41" t="s">
        <v>616</v>
      </c>
      <c r="ED41" t="s">
        <v>615</v>
      </c>
      <c r="EE41" t="s">
        <v>617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9868558504</v>
      </c>
      <c r="B42" t="s">
        <v>141</v>
      </c>
      <c r="C42" t="s">
        <v>171</v>
      </c>
      <c r="D42" t="s">
        <v>143</v>
      </c>
      <c r="E42" t="s">
        <v>144</v>
      </c>
      <c r="F42" t="s">
        <v>145</v>
      </c>
      <c r="G42">
        <v>35068</v>
      </c>
      <c r="H42" t="s">
        <v>145</v>
      </c>
      <c r="I42">
        <v>453038</v>
      </c>
      <c r="J42">
        <v>2626487148</v>
      </c>
      <c r="K42">
        <v>4379097</v>
      </c>
      <c r="L42">
        <v>2692440</v>
      </c>
      <c r="M42" t="s">
        <v>146</v>
      </c>
      <c r="N42">
        <v>9868558504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63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172</v>
      </c>
      <c r="AG42">
        <v>566</v>
      </c>
      <c r="AH42">
        <v>296681</v>
      </c>
      <c r="AI42" t="s">
        <v>158</v>
      </c>
      <c r="AJ42">
        <v>566</v>
      </c>
      <c r="AK42">
        <v>9868558504</v>
      </c>
      <c r="AL42">
        <v>9868558504</v>
      </c>
      <c r="AM42" t="s">
        <v>159</v>
      </c>
      <c r="AN42" t="s">
        <v>173</v>
      </c>
      <c r="AO42" t="s">
        <v>174</v>
      </c>
      <c r="AP42" t="s">
        <v>146</v>
      </c>
      <c r="AQ42" t="s">
        <v>162</v>
      </c>
      <c r="AR42">
        <v>9107.5</v>
      </c>
      <c r="AS42">
        <v>9000</v>
      </c>
      <c r="AT42" s="8">
        <f t="shared" si="0"/>
        <v>3000</v>
      </c>
      <c r="AU42" s="8">
        <v>350</v>
      </c>
      <c r="AV42" s="8">
        <f t="shared" si="1"/>
        <v>2650</v>
      </c>
      <c r="AW42" s="9">
        <f t="shared" si="2"/>
        <v>466.40000000000003</v>
      </c>
      <c r="AX42" s="10">
        <f t="shared" si="3"/>
        <v>2120</v>
      </c>
      <c r="AY42" s="11">
        <f t="shared" si="4"/>
        <v>63.6</v>
      </c>
      <c r="AZ42" s="8">
        <v>250</v>
      </c>
      <c r="BA42" s="12">
        <f t="shared" si="5"/>
        <v>81.25</v>
      </c>
      <c r="BB42" s="12">
        <v>1000</v>
      </c>
      <c r="BC42" s="13">
        <v>5000</v>
      </c>
      <c r="BD42" s="8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158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175</v>
      </c>
      <c r="EC42" t="s">
        <v>175</v>
      </c>
      <c r="ED42" t="s">
        <v>172</v>
      </c>
      <c r="EE42" t="s">
        <v>176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9867522677</v>
      </c>
      <c r="B43" t="s">
        <v>141</v>
      </c>
      <c r="C43" t="s">
        <v>187</v>
      </c>
      <c r="D43" t="s">
        <v>143</v>
      </c>
      <c r="E43" t="s">
        <v>144</v>
      </c>
      <c r="F43" t="s">
        <v>145</v>
      </c>
      <c r="G43">
        <v>35068</v>
      </c>
      <c r="H43" t="s">
        <v>145</v>
      </c>
      <c r="I43">
        <v>837262</v>
      </c>
      <c r="J43">
        <v>2626412010</v>
      </c>
      <c r="K43">
        <v>4379097</v>
      </c>
      <c r="L43">
        <v>2692440</v>
      </c>
      <c r="M43" t="s">
        <v>146</v>
      </c>
      <c r="N43">
        <v>9867522677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151</v>
      </c>
      <c r="V43">
        <v>4814</v>
      </c>
      <c r="W43" t="s">
        <v>152</v>
      </c>
      <c r="X43" t="s">
        <v>151</v>
      </c>
      <c r="Y43">
        <v>63</v>
      </c>
      <c r="Z43" t="s">
        <v>153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188</v>
      </c>
      <c r="AG43">
        <v>566</v>
      </c>
      <c r="AH43">
        <v>588248</v>
      </c>
      <c r="AI43" t="s">
        <v>158</v>
      </c>
      <c r="AJ43">
        <v>566</v>
      </c>
      <c r="AK43">
        <v>9867522677</v>
      </c>
      <c r="AL43">
        <v>9867522677</v>
      </c>
      <c r="AM43" t="s">
        <v>159</v>
      </c>
      <c r="AN43" t="s">
        <v>179</v>
      </c>
      <c r="AO43" t="s">
        <v>180</v>
      </c>
      <c r="AP43" t="s">
        <v>146</v>
      </c>
      <c r="AQ43" t="s">
        <v>162</v>
      </c>
      <c r="AR43">
        <v>9107.5</v>
      </c>
      <c r="AS43">
        <v>9000</v>
      </c>
      <c r="AT43" s="8">
        <f t="shared" si="0"/>
        <v>3000</v>
      </c>
      <c r="AU43" s="8">
        <v>350</v>
      </c>
      <c r="AV43" s="8">
        <f t="shared" si="1"/>
        <v>2650</v>
      </c>
      <c r="AW43" s="9">
        <f t="shared" si="2"/>
        <v>466.40000000000003</v>
      </c>
      <c r="AX43" s="10">
        <f t="shared" si="3"/>
        <v>2120</v>
      </c>
      <c r="AY43" s="11">
        <f t="shared" si="4"/>
        <v>63.6</v>
      </c>
      <c r="AZ43" s="8">
        <v>250</v>
      </c>
      <c r="BA43" s="12">
        <f t="shared" si="5"/>
        <v>81.25</v>
      </c>
      <c r="BB43" s="12">
        <v>1000</v>
      </c>
      <c r="BC43" s="13">
        <v>5000</v>
      </c>
      <c r="BD43" s="8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163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158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166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189</v>
      </c>
      <c r="EC43" t="s">
        <v>189</v>
      </c>
      <c r="ED43" t="s">
        <v>188</v>
      </c>
      <c r="EE43" t="s">
        <v>190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9870285192</v>
      </c>
      <c r="B44" t="s">
        <v>141</v>
      </c>
      <c r="C44" t="s">
        <v>201</v>
      </c>
      <c r="D44" t="s">
        <v>143</v>
      </c>
      <c r="E44" t="s">
        <v>144</v>
      </c>
      <c r="F44" t="s">
        <v>145</v>
      </c>
      <c r="G44">
        <v>35069</v>
      </c>
      <c r="H44" t="s">
        <v>145</v>
      </c>
      <c r="I44">
        <v>468763</v>
      </c>
      <c r="J44">
        <v>2626716526</v>
      </c>
      <c r="K44">
        <v>3416339</v>
      </c>
      <c r="L44">
        <v>2692440</v>
      </c>
      <c r="M44" t="s">
        <v>146</v>
      </c>
      <c r="N44">
        <v>9870285192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63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202</v>
      </c>
      <c r="AG44">
        <v>566</v>
      </c>
      <c r="AH44">
        <v>603355</v>
      </c>
      <c r="AI44" t="s">
        <v>158</v>
      </c>
      <c r="AJ44">
        <v>566</v>
      </c>
      <c r="AK44">
        <v>9870285192</v>
      </c>
      <c r="AL44">
        <v>9870285192</v>
      </c>
      <c r="AM44" t="s">
        <v>159</v>
      </c>
      <c r="AN44" t="s">
        <v>179</v>
      </c>
      <c r="AO44" t="s">
        <v>180</v>
      </c>
      <c r="AP44" t="s">
        <v>146</v>
      </c>
      <c r="AQ44" t="s">
        <v>162</v>
      </c>
      <c r="AR44">
        <v>9107.5</v>
      </c>
      <c r="AS44">
        <v>9000</v>
      </c>
      <c r="AT44" s="8">
        <f t="shared" si="0"/>
        <v>3000</v>
      </c>
      <c r="AU44" s="8">
        <v>350</v>
      </c>
      <c r="AV44" s="8">
        <f t="shared" si="1"/>
        <v>2650</v>
      </c>
      <c r="AW44" s="9">
        <f t="shared" si="2"/>
        <v>466.40000000000003</v>
      </c>
      <c r="AX44" s="10">
        <f t="shared" si="3"/>
        <v>2120</v>
      </c>
      <c r="AY44" s="11">
        <f t="shared" si="4"/>
        <v>63.6</v>
      </c>
      <c r="AZ44" s="8">
        <v>250</v>
      </c>
      <c r="BA44" s="12">
        <f t="shared" si="5"/>
        <v>81.25</v>
      </c>
      <c r="BB44" s="12">
        <v>1000</v>
      </c>
      <c r="BC44" s="13">
        <v>5000</v>
      </c>
      <c r="BD44" s="8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164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158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203</v>
      </c>
      <c r="EC44" t="s">
        <v>203</v>
      </c>
      <c r="ED44" t="s">
        <v>202</v>
      </c>
      <c r="EE44" t="s">
        <v>204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9873969300</v>
      </c>
      <c r="B45" t="s">
        <v>141</v>
      </c>
      <c r="C45" t="s">
        <v>255</v>
      </c>
      <c r="D45" t="s">
        <v>143</v>
      </c>
      <c r="E45" t="s">
        <v>144</v>
      </c>
      <c r="F45" t="s">
        <v>144</v>
      </c>
      <c r="G45">
        <v>35073</v>
      </c>
      <c r="H45" t="s">
        <v>145</v>
      </c>
      <c r="I45">
        <v>525765</v>
      </c>
      <c r="J45">
        <v>2627192500</v>
      </c>
      <c r="K45">
        <v>7692941</v>
      </c>
      <c r="L45">
        <v>2692440</v>
      </c>
      <c r="M45" t="s">
        <v>146</v>
      </c>
      <c r="N45">
        <v>9873969300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63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256</v>
      </c>
      <c r="AG45">
        <v>566</v>
      </c>
      <c r="AH45">
        <v>477163</v>
      </c>
      <c r="AI45" t="s">
        <v>158</v>
      </c>
      <c r="AJ45">
        <v>566</v>
      </c>
      <c r="AK45">
        <v>9873969300</v>
      </c>
      <c r="AL45">
        <v>9873969300</v>
      </c>
      <c r="AM45" t="s">
        <v>159</v>
      </c>
      <c r="AN45" t="s">
        <v>160</v>
      </c>
      <c r="AO45" t="s">
        <v>161</v>
      </c>
      <c r="AP45" t="s">
        <v>146</v>
      </c>
      <c r="AQ45" t="s">
        <v>162</v>
      </c>
      <c r="AR45">
        <v>9107.5</v>
      </c>
      <c r="AS45">
        <v>9000</v>
      </c>
      <c r="AT45" s="8">
        <f t="shared" si="0"/>
        <v>3000</v>
      </c>
      <c r="AU45" s="8">
        <v>350</v>
      </c>
      <c r="AV45" s="8">
        <f t="shared" si="1"/>
        <v>2650</v>
      </c>
      <c r="AW45" s="9">
        <f t="shared" si="2"/>
        <v>466.40000000000003</v>
      </c>
      <c r="AX45" s="10">
        <f t="shared" si="3"/>
        <v>2120</v>
      </c>
      <c r="AY45" s="11">
        <f t="shared" si="4"/>
        <v>63.6</v>
      </c>
      <c r="AZ45" s="8">
        <v>250</v>
      </c>
      <c r="BA45" s="12">
        <f t="shared" si="5"/>
        <v>81.25</v>
      </c>
      <c r="BB45" s="12">
        <v>1000</v>
      </c>
      <c r="BC45" s="13">
        <v>5000</v>
      </c>
      <c r="BD45" s="8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164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158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257</v>
      </c>
      <c r="EC45" t="s">
        <v>257</v>
      </c>
      <c r="ED45" t="s">
        <v>256</v>
      </c>
      <c r="EE45" t="s">
        <v>258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9107.5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9870645329</v>
      </c>
      <c r="B46" t="s">
        <v>141</v>
      </c>
      <c r="C46" t="s">
        <v>305</v>
      </c>
      <c r="D46" t="s">
        <v>143</v>
      </c>
      <c r="E46" t="s">
        <v>144</v>
      </c>
      <c r="F46" t="s">
        <v>145</v>
      </c>
      <c r="G46">
        <v>35069</v>
      </c>
      <c r="H46" t="s">
        <v>145</v>
      </c>
      <c r="I46">
        <v>139721</v>
      </c>
      <c r="J46">
        <v>2626718031</v>
      </c>
      <c r="K46">
        <v>3416339</v>
      </c>
      <c r="L46">
        <v>2692440</v>
      </c>
      <c r="M46" t="s">
        <v>146</v>
      </c>
      <c r="N46">
        <v>9870645329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63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306</v>
      </c>
      <c r="AG46">
        <v>566</v>
      </c>
      <c r="AH46">
        <v>879323</v>
      </c>
      <c r="AI46" t="s">
        <v>158</v>
      </c>
      <c r="AJ46">
        <v>566</v>
      </c>
      <c r="AK46">
        <v>9870645329</v>
      </c>
      <c r="AL46">
        <v>9870645329</v>
      </c>
      <c r="AM46" t="s">
        <v>159</v>
      </c>
      <c r="AN46" t="s">
        <v>179</v>
      </c>
      <c r="AO46" t="s">
        <v>180</v>
      </c>
      <c r="AP46" t="s">
        <v>146</v>
      </c>
      <c r="AQ46" t="s">
        <v>162</v>
      </c>
      <c r="AR46">
        <v>9107.5</v>
      </c>
      <c r="AS46">
        <v>9000</v>
      </c>
      <c r="AT46" s="8">
        <f t="shared" si="0"/>
        <v>3000</v>
      </c>
      <c r="AU46" s="8">
        <v>350</v>
      </c>
      <c r="AV46" s="8">
        <f t="shared" si="1"/>
        <v>2650</v>
      </c>
      <c r="AW46" s="9">
        <f t="shared" si="2"/>
        <v>466.40000000000003</v>
      </c>
      <c r="AX46" s="10">
        <f t="shared" si="3"/>
        <v>2120</v>
      </c>
      <c r="AY46" s="11">
        <f t="shared" si="4"/>
        <v>63.6</v>
      </c>
      <c r="AZ46" s="8">
        <v>250</v>
      </c>
      <c r="BA46" s="12">
        <f t="shared" si="5"/>
        <v>81.25</v>
      </c>
      <c r="BB46" s="12">
        <v>1000</v>
      </c>
      <c r="BC46" s="13">
        <v>5000</v>
      </c>
      <c r="BD46" s="8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164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158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307</v>
      </c>
      <c r="EC46" t="s">
        <v>307</v>
      </c>
      <c r="ED46" t="s">
        <v>306</v>
      </c>
      <c r="EE46" t="s">
        <v>308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9870331090</v>
      </c>
      <c r="B47" t="s">
        <v>141</v>
      </c>
      <c r="C47" t="s">
        <v>371</v>
      </c>
      <c r="D47" t="s">
        <v>143</v>
      </c>
      <c r="E47" t="s">
        <v>144</v>
      </c>
      <c r="F47" t="s">
        <v>145</v>
      </c>
      <c r="G47">
        <v>35069</v>
      </c>
      <c r="H47" t="s">
        <v>145</v>
      </c>
      <c r="I47">
        <v>694466</v>
      </c>
      <c r="J47">
        <v>2626716773</v>
      </c>
      <c r="K47">
        <v>3416339</v>
      </c>
      <c r="L47">
        <v>2692440</v>
      </c>
      <c r="M47" t="s">
        <v>146</v>
      </c>
      <c r="N47">
        <v>9870331090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151</v>
      </c>
      <c r="V47">
        <v>4814</v>
      </c>
      <c r="W47" t="s">
        <v>152</v>
      </c>
      <c r="X47" t="s">
        <v>151</v>
      </c>
      <c r="Y47">
        <v>63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372</v>
      </c>
      <c r="AG47">
        <v>566</v>
      </c>
      <c r="AH47">
        <v>639081</v>
      </c>
      <c r="AI47" t="s">
        <v>158</v>
      </c>
      <c r="AJ47">
        <v>566</v>
      </c>
      <c r="AK47">
        <v>9870331090</v>
      </c>
      <c r="AL47">
        <v>9870331090</v>
      </c>
      <c r="AM47" t="s">
        <v>159</v>
      </c>
      <c r="AN47" t="s">
        <v>179</v>
      </c>
      <c r="AO47" t="s">
        <v>180</v>
      </c>
      <c r="AP47" t="s">
        <v>146</v>
      </c>
      <c r="AQ47" t="s">
        <v>162</v>
      </c>
      <c r="AR47">
        <v>9107.5</v>
      </c>
      <c r="AS47">
        <v>9000</v>
      </c>
      <c r="AT47" s="8">
        <f t="shared" si="0"/>
        <v>3000</v>
      </c>
      <c r="AU47" s="8">
        <v>350</v>
      </c>
      <c r="AV47" s="8">
        <f t="shared" si="1"/>
        <v>2650</v>
      </c>
      <c r="AW47" s="9">
        <f t="shared" si="2"/>
        <v>466.40000000000003</v>
      </c>
      <c r="AX47" s="10">
        <f t="shared" si="3"/>
        <v>2120</v>
      </c>
      <c r="AY47" s="11">
        <f t="shared" si="4"/>
        <v>63.6</v>
      </c>
      <c r="AZ47" s="8">
        <v>250</v>
      </c>
      <c r="BA47" s="12">
        <f t="shared" si="5"/>
        <v>81.25</v>
      </c>
      <c r="BB47" s="12">
        <v>1000</v>
      </c>
      <c r="BC47" s="13">
        <v>5000</v>
      </c>
      <c r="BD47" s="8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164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158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166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373</v>
      </c>
      <c r="EC47" t="s">
        <v>373</v>
      </c>
      <c r="ED47" t="s">
        <v>372</v>
      </c>
      <c r="EE47" t="s">
        <v>374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9867550152</v>
      </c>
      <c r="B48" t="s">
        <v>141</v>
      </c>
      <c r="C48" t="s">
        <v>453</v>
      </c>
      <c r="D48" t="s">
        <v>143</v>
      </c>
      <c r="E48" t="s">
        <v>144</v>
      </c>
      <c r="F48" t="s">
        <v>145</v>
      </c>
      <c r="G48">
        <v>35068</v>
      </c>
      <c r="H48" t="s">
        <v>145</v>
      </c>
      <c r="I48">
        <v>284991</v>
      </c>
      <c r="J48">
        <v>2626412142</v>
      </c>
      <c r="K48">
        <v>4379097</v>
      </c>
      <c r="L48">
        <v>2692440</v>
      </c>
      <c r="M48" t="s">
        <v>146</v>
      </c>
      <c r="N48">
        <v>9867550152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63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454</v>
      </c>
      <c r="AG48">
        <v>566</v>
      </c>
      <c r="AH48">
        <v>605973</v>
      </c>
      <c r="AI48" t="s">
        <v>158</v>
      </c>
      <c r="AJ48">
        <v>566</v>
      </c>
      <c r="AK48">
        <v>9867550152</v>
      </c>
      <c r="AL48">
        <v>9867550152</v>
      </c>
      <c r="AM48" t="s">
        <v>159</v>
      </c>
      <c r="AN48" t="s">
        <v>179</v>
      </c>
      <c r="AO48" t="s">
        <v>180</v>
      </c>
      <c r="AP48" t="s">
        <v>146</v>
      </c>
      <c r="AQ48" t="s">
        <v>162</v>
      </c>
      <c r="AR48">
        <v>9107.5</v>
      </c>
      <c r="AS48">
        <v>9000</v>
      </c>
      <c r="AT48" s="8">
        <f t="shared" si="0"/>
        <v>3000</v>
      </c>
      <c r="AU48" s="8">
        <v>350</v>
      </c>
      <c r="AV48" s="8">
        <f t="shared" si="1"/>
        <v>2650</v>
      </c>
      <c r="AW48" s="9">
        <f t="shared" si="2"/>
        <v>466.40000000000003</v>
      </c>
      <c r="AX48" s="10">
        <f t="shared" si="3"/>
        <v>2120</v>
      </c>
      <c r="AY48" s="11">
        <f t="shared" si="4"/>
        <v>63.6</v>
      </c>
      <c r="AZ48" s="8">
        <v>250</v>
      </c>
      <c r="BA48" s="12">
        <f t="shared" si="5"/>
        <v>81.25</v>
      </c>
      <c r="BB48" s="12">
        <v>1000</v>
      </c>
      <c r="BC48" s="13">
        <v>5000</v>
      </c>
      <c r="BD48" s="8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164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158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455</v>
      </c>
      <c r="EC48" t="s">
        <v>455</v>
      </c>
      <c r="ED48" t="s">
        <v>454</v>
      </c>
      <c r="EE48" t="s">
        <v>456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9868972923</v>
      </c>
      <c r="B49" t="s">
        <v>141</v>
      </c>
      <c r="C49" t="s">
        <v>461</v>
      </c>
      <c r="D49" t="s">
        <v>143</v>
      </c>
      <c r="E49" t="s">
        <v>144</v>
      </c>
      <c r="F49" t="s">
        <v>145</v>
      </c>
      <c r="G49">
        <v>35068</v>
      </c>
      <c r="H49" t="s">
        <v>145</v>
      </c>
      <c r="I49">
        <v>426908</v>
      </c>
      <c r="J49">
        <v>2626552691</v>
      </c>
      <c r="K49">
        <v>4379097</v>
      </c>
      <c r="L49">
        <v>2692440</v>
      </c>
      <c r="M49" t="s">
        <v>146</v>
      </c>
      <c r="N49">
        <v>9868972923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63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462</v>
      </c>
      <c r="AG49">
        <v>566</v>
      </c>
      <c r="AH49">
        <v>604210</v>
      </c>
      <c r="AI49" t="s">
        <v>158</v>
      </c>
      <c r="AJ49">
        <v>566</v>
      </c>
      <c r="AK49">
        <v>9868972923</v>
      </c>
      <c r="AL49">
        <v>9868972923</v>
      </c>
      <c r="AM49" t="s">
        <v>159</v>
      </c>
      <c r="AN49" t="s">
        <v>179</v>
      </c>
      <c r="AO49" t="s">
        <v>180</v>
      </c>
      <c r="AP49" t="s">
        <v>146</v>
      </c>
      <c r="AQ49" t="s">
        <v>162</v>
      </c>
      <c r="AR49">
        <v>9107.5</v>
      </c>
      <c r="AS49">
        <v>9000</v>
      </c>
      <c r="AT49" s="8">
        <f t="shared" si="0"/>
        <v>3000</v>
      </c>
      <c r="AU49" s="8">
        <v>350</v>
      </c>
      <c r="AV49" s="8">
        <f t="shared" si="1"/>
        <v>2650</v>
      </c>
      <c r="AW49" s="9">
        <f t="shared" si="2"/>
        <v>466.40000000000003</v>
      </c>
      <c r="AX49" s="10">
        <f t="shared" si="3"/>
        <v>2120</v>
      </c>
      <c r="AY49" s="11">
        <f t="shared" si="4"/>
        <v>63.6</v>
      </c>
      <c r="AZ49" s="8">
        <v>250</v>
      </c>
      <c r="BA49" s="12">
        <f t="shared" si="5"/>
        <v>81.25</v>
      </c>
      <c r="BB49" s="12">
        <v>1000</v>
      </c>
      <c r="BC49" s="13">
        <v>5000</v>
      </c>
      <c r="BD49" s="8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166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463</v>
      </c>
      <c r="EC49" t="s">
        <v>463</v>
      </c>
      <c r="ED49" t="s">
        <v>462</v>
      </c>
      <c r="EE49" t="s">
        <v>464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9869289718</v>
      </c>
      <c r="B50" t="s">
        <v>141</v>
      </c>
      <c r="C50" t="s">
        <v>473</v>
      </c>
      <c r="D50" t="s">
        <v>143</v>
      </c>
      <c r="E50" t="s">
        <v>144</v>
      </c>
      <c r="F50" t="s">
        <v>145</v>
      </c>
      <c r="G50">
        <v>35068</v>
      </c>
      <c r="H50" t="s">
        <v>145</v>
      </c>
      <c r="I50">
        <v>443760</v>
      </c>
      <c r="J50">
        <v>2626553151</v>
      </c>
      <c r="K50">
        <v>4379097</v>
      </c>
      <c r="L50">
        <v>2692440</v>
      </c>
      <c r="M50" t="s">
        <v>146</v>
      </c>
      <c r="N50">
        <v>9869289718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63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474</v>
      </c>
      <c r="AG50">
        <v>566</v>
      </c>
      <c r="AH50">
        <v>849285</v>
      </c>
      <c r="AI50" t="s">
        <v>158</v>
      </c>
      <c r="AJ50">
        <v>566</v>
      </c>
      <c r="AK50">
        <v>9869289718</v>
      </c>
      <c r="AL50">
        <v>9869289718</v>
      </c>
      <c r="AM50" t="s">
        <v>159</v>
      </c>
      <c r="AN50" t="s">
        <v>179</v>
      </c>
      <c r="AO50" t="s">
        <v>180</v>
      </c>
      <c r="AP50" t="s">
        <v>146</v>
      </c>
      <c r="AQ50" t="s">
        <v>162</v>
      </c>
      <c r="AR50">
        <v>9107.5</v>
      </c>
      <c r="AS50">
        <v>9000</v>
      </c>
      <c r="AT50" s="8">
        <f t="shared" si="0"/>
        <v>3000</v>
      </c>
      <c r="AU50" s="8">
        <v>350</v>
      </c>
      <c r="AV50" s="8">
        <f t="shared" si="1"/>
        <v>2650</v>
      </c>
      <c r="AW50" s="9">
        <f t="shared" si="2"/>
        <v>466.40000000000003</v>
      </c>
      <c r="AX50" s="10">
        <f t="shared" si="3"/>
        <v>2120</v>
      </c>
      <c r="AY50" s="11">
        <f t="shared" si="4"/>
        <v>63.6</v>
      </c>
      <c r="AZ50" s="8">
        <v>250</v>
      </c>
      <c r="BA50" s="12">
        <f t="shared" si="5"/>
        <v>81.25</v>
      </c>
      <c r="BB50" s="12">
        <v>1000</v>
      </c>
      <c r="BC50" s="13">
        <v>5000</v>
      </c>
      <c r="BD50" s="8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158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475</v>
      </c>
      <c r="EC50" t="s">
        <v>475</v>
      </c>
      <c r="ED50" t="s">
        <v>474</v>
      </c>
      <c r="EE50" t="s">
        <v>476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9870820511</v>
      </c>
      <c r="B51" t="s">
        <v>141</v>
      </c>
      <c r="C51" t="s">
        <v>481</v>
      </c>
      <c r="D51" t="s">
        <v>143</v>
      </c>
      <c r="E51" t="s">
        <v>144</v>
      </c>
      <c r="F51" t="s">
        <v>145</v>
      </c>
      <c r="G51">
        <v>35069</v>
      </c>
      <c r="H51" t="s">
        <v>145</v>
      </c>
      <c r="I51">
        <v>839479</v>
      </c>
      <c r="J51">
        <v>2626718624</v>
      </c>
      <c r="K51">
        <v>3416339</v>
      </c>
      <c r="L51">
        <v>2692440</v>
      </c>
      <c r="M51" t="s">
        <v>146</v>
      </c>
      <c r="N51">
        <v>9870820511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63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482</v>
      </c>
      <c r="AG51">
        <v>566</v>
      </c>
      <c r="AH51">
        <v>17439</v>
      </c>
      <c r="AI51" t="s">
        <v>158</v>
      </c>
      <c r="AJ51">
        <v>566</v>
      </c>
      <c r="AK51">
        <v>9870820511</v>
      </c>
      <c r="AL51">
        <v>9870820511</v>
      </c>
      <c r="AM51" t="s">
        <v>159</v>
      </c>
      <c r="AN51" t="s">
        <v>179</v>
      </c>
      <c r="AO51" t="s">
        <v>180</v>
      </c>
      <c r="AP51" t="s">
        <v>146</v>
      </c>
      <c r="AQ51" t="s">
        <v>162</v>
      </c>
      <c r="AR51">
        <v>9107.5</v>
      </c>
      <c r="AS51">
        <v>9000</v>
      </c>
      <c r="AT51" s="8">
        <f t="shared" si="0"/>
        <v>3000</v>
      </c>
      <c r="AU51" s="8">
        <v>350</v>
      </c>
      <c r="AV51" s="8">
        <f t="shared" si="1"/>
        <v>2650</v>
      </c>
      <c r="AW51" s="9">
        <f t="shared" si="2"/>
        <v>466.40000000000003</v>
      </c>
      <c r="AX51" s="10">
        <f t="shared" si="3"/>
        <v>2120</v>
      </c>
      <c r="AY51" s="11">
        <f t="shared" si="4"/>
        <v>63.6</v>
      </c>
      <c r="AZ51" s="8">
        <v>250</v>
      </c>
      <c r="BA51" s="12">
        <f t="shared" si="5"/>
        <v>81.25</v>
      </c>
      <c r="BB51" s="12">
        <v>1000</v>
      </c>
      <c r="BC51" s="13">
        <v>5000</v>
      </c>
      <c r="BD51" s="8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483</v>
      </c>
      <c r="EC51" t="s">
        <v>483</v>
      </c>
      <c r="ED51" t="s">
        <v>482</v>
      </c>
      <c r="EE51" t="s">
        <v>484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9869197354</v>
      </c>
      <c r="B52" t="s">
        <v>141</v>
      </c>
      <c r="C52" t="s">
        <v>497</v>
      </c>
      <c r="D52" t="s">
        <v>143</v>
      </c>
      <c r="E52" t="s">
        <v>144</v>
      </c>
      <c r="F52" t="s">
        <v>145</v>
      </c>
      <c r="G52">
        <v>35068</v>
      </c>
      <c r="H52" t="s">
        <v>145</v>
      </c>
      <c r="I52">
        <v>748559</v>
      </c>
      <c r="J52">
        <v>2626553009</v>
      </c>
      <c r="K52">
        <v>4379097</v>
      </c>
      <c r="L52">
        <v>2692440</v>
      </c>
      <c r="M52" t="s">
        <v>146</v>
      </c>
      <c r="N52">
        <v>9869197354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63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498</v>
      </c>
      <c r="AG52">
        <v>566</v>
      </c>
      <c r="AH52">
        <v>778672</v>
      </c>
      <c r="AI52" t="s">
        <v>158</v>
      </c>
      <c r="AJ52">
        <v>566</v>
      </c>
      <c r="AK52">
        <v>9869197354</v>
      </c>
      <c r="AL52">
        <v>9869197354</v>
      </c>
      <c r="AM52" t="s">
        <v>159</v>
      </c>
      <c r="AN52" t="s">
        <v>179</v>
      </c>
      <c r="AO52" t="s">
        <v>180</v>
      </c>
      <c r="AP52" t="s">
        <v>146</v>
      </c>
      <c r="AQ52" t="s">
        <v>162</v>
      </c>
      <c r="AR52">
        <v>9107.5</v>
      </c>
      <c r="AS52">
        <v>9000</v>
      </c>
      <c r="AT52" s="8">
        <f t="shared" si="0"/>
        <v>3000</v>
      </c>
      <c r="AU52" s="8">
        <v>350</v>
      </c>
      <c r="AV52" s="8">
        <f t="shared" si="1"/>
        <v>2650</v>
      </c>
      <c r="AW52" s="9">
        <f t="shared" si="2"/>
        <v>466.40000000000003</v>
      </c>
      <c r="AX52" s="10">
        <f t="shared" si="3"/>
        <v>2120</v>
      </c>
      <c r="AY52" s="11">
        <f t="shared" si="4"/>
        <v>63.6</v>
      </c>
      <c r="AZ52" s="8">
        <v>250</v>
      </c>
      <c r="BA52" s="12">
        <f t="shared" si="5"/>
        <v>81.25</v>
      </c>
      <c r="BB52" s="12">
        <v>1000</v>
      </c>
      <c r="BC52" s="13">
        <v>5000</v>
      </c>
      <c r="BD52" s="8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158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499</v>
      </c>
      <c r="EC52" t="s">
        <v>499</v>
      </c>
      <c r="ED52" t="s">
        <v>498</v>
      </c>
      <c r="EE52" t="s">
        <v>500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9869093398</v>
      </c>
      <c r="B53" t="s">
        <v>141</v>
      </c>
      <c r="C53" t="s">
        <v>501</v>
      </c>
      <c r="D53" t="s">
        <v>143</v>
      </c>
      <c r="E53" t="s">
        <v>144</v>
      </c>
      <c r="F53" t="s">
        <v>145</v>
      </c>
      <c r="G53">
        <v>35068</v>
      </c>
      <c r="H53" t="s">
        <v>145</v>
      </c>
      <c r="I53">
        <v>234113</v>
      </c>
      <c r="J53">
        <v>2626552873</v>
      </c>
      <c r="K53">
        <v>4379097</v>
      </c>
      <c r="L53">
        <v>2692440</v>
      </c>
      <c r="M53" t="s">
        <v>146</v>
      </c>
      <c r="N53">
        <v>9869093398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63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502</v>
      </c>
      <c r="AG53">
        <v>566</v>
      </c>
      <c r="AH53">
        <v>697855</v>
      </c>
      <c r="AI53" t="s">
        <v>158</v>
      </c>
      <c r="AJ53">
        <v>566</v>
      </c>
      <c r="AK53">
        <v>9869093398</v>
      </c>
      <c r="AL53">
        <v>9869093398</v>
      </c>
      <c r="AM53" t="s">
        <v>159</v>
      </c>
      <c r="AN53" t="s">
        <v>160</v>
      </c>
      <c r="AO53" t="s">
        <v>161</v>
      </c>
      <c r="AP53" t="s">
        <v>146</v>
      </c>
      <c r="AQ53" t="s">
        <v>162</v>
      </c>
      <c r="AR53">
        <v>9107.5</v>
      </c>
      <c r="AS53">
        <v>9000</v>
      </c>
      <c r="AT53" s="8">
        <f t="shared" si="0"/>
        <v>3000</v>
      </c>
      <c r="AU53" s="8">
        <v>350</v>
      </c>
      <c r="AV53" s="8">
        <f t="shared" si="1"/>
        <v>2650</v>
      </c>
      <c r="AW53" s="9">
        <f t="shared" si="2"/>
        <v>466.40000000000003</v>
      </c>
      <c r="AX53" s="10">
        <f t="shared" si="3"/>
        <v>2120</v>
      </c>
      <c r="AY53" s="11">
        <f t="shared" si="4"/>
        <v>63.6</v>
      </c>
      <c r="AZ53" s="8">
        <v>250</v>
      </c>
      <c r="BA53" s="12">
        <f t="shared" si="5"/>
        <v>81.25</v>
      </c>
      <c r="BB53" s="12">
        <v>1000</v>
      </c>
      <c r="BC53" s="13">
        <v>5000</v>
      </c>
      <c r="BD53" s="8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503</v>
      </c>
      <c r="EC53" t="s">
        <v>503</v>
      </c>
      <c r="ED53" t="s">
        <v>502</v>
      </c>
      <c r="EE53" t="s">
        <v>504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9867526972</v>
      </c>
      <c r="B54" t="s">
        <v>141</v>
      </c>
      <c r="C54" t="s">
        <v>517</v>
      </c>
      <c r="D54" t="s">
        <v>143</v>
      </c>
      <c r="E54" t="s">
        <v>144</v>
      </c>
      <c r="F54" t="s">
        <v>145</v>
      </c>
      <c r="G54">
        <v>35068</v>
      </c>
      <c r="H54" t="s">
        <v>145</v>
      </c>
      <c r="I54">
        <v>640149</v>
      </c>
      <c r="J54">
        <v>2626412033</v>
      </c>
      <c r="K54">
        <v>4379097</v>
      </c>
      <c r="L54">
        <v>2692440</v>
      </c>
      <c r="M54" t="s">
        <v>146</v>
      </c>
      <c r="N54">
        <v>9867526972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63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518</v>
      </c>
      <c r="AG54">
        <v>566</v>
      </c>
      <c r="AH54">
        <v>591026</v>
      </c>
      <c r="AI54" t="s">
        <v>158</v>
      </c>
      <c r="AJ54">
        <v>566</v>
      </c>
      <c r="AK54">
        <v>9867526972</v>
      </c>
      <c r="AL54">
        <v>9867526972</v>
      </c>
      <c r="AM54" t="s">
        <v>159</v>
      </c>
      <c r="AN54" t="s">
        <v>160</v>
      </c>
      <c r="AO54" t="s">
        <v>161</v>
      </c>
      <c r="AP54" t="s">
        <v>146</v>
      </c>
      <c r="AQ54" t="s">
        <v>162</v>
      </c>
      <c r="AR54">
        <v>9107.5</v>
      </c>
      <c r="AS54">
        <v>9000</v>
      </c>
      <c r="AT54" s="8">
        <f t="shared" si="0"/>
        <v>3000</v>
      </c>
      <c r="AU54" s="8">
        <v>350</v>
      </c>
      <c r="AV54" s="8">
        <f t="shared" si="1"/>
        <v>2650</v>
      </c>
      <c r="AW54" s="9">
        <f t="shared" si="2"/>
        <v>466.40000000000003</v>
      </c>
      <c r="AX54" s="10">
        <f t="shared" si="3"/>
        <v>2120</v>
      </c>
      <c r="AY54" s="11">
        <f t="shared" si="4"/>
        <v>63.6</v>
      </c>
      <c r="AZ54" s="8">
        <v>250</v>
      </c>
      <c r="BA54" s="12">
        <f t="shared" si="5"/>
        <v>81.25</v>
      </c>
      <c r="BB54" s="12">
        <v>1000</v>
      </c>
      <c r="BC54" s="13">
        <v>5000</v>
      </c>
      <c r="BD54" s="8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519</v>
      </c>
      <c r="EC54" t="s">
        <v>519</v>
      </c>
      <c r="ED54" t="s">
        <v>518</v>
      </c>
      <c r="EE54" t="s">
        <v>520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9867606509</v>
      </c>
      <c r="B55" t="s">
        <v>141</v>
      </c>
      <c r="C55" t="s">
        <v>598</v>
      </c>
      <c r="D55" t="s">
        <v>143</v>
      </c>
      <c r="E55" t="s">
        <v>144</v>
      </c>
      <c r="F55" t="s">
        <v>145</v>
      </c>
      <c r="G55">
        <v>35067</v>
      </c>
      <c r="H55" t="s">
        <v>145</v>
      </c>
      <c r="I55">
        <v>623330</v>
      </c>
      <c r="J55">
        <v>2626104078</v>
      </c>
      <c r="K55">
        <v>9629462</v>
      </c>
      <c r="L55">
        <v>1001951</v>
      </c>
      <c r="M55">
        <v>25560209</v>
      </c>
      <c r="N55">
        <v>9867606509</v>
      </c>
      <c r="O55">
        <v>123</v>
      </c>
      <c r="P55" t="s">
        <v>147</v>
      </c>
      <c r="Q55" t="s">
        <v>148</v>
      </c>
      <c r="R55" t="s">
        <v>149</v>
      </c>
      <c r="S55" t="s">
        <v>528</v>
      </c>
      <c r="T55" t="s">
        <v>156</v>
      </c>
      <c r="U55" t="s">
        <v>539</v>
      </c>
      <c r="V55">
        <v>5999</v>
      </c>
      <c r="W55" t="s">
        <v>529</v>
      </c>
      <c r="X55" t="s">
        <v>539</v>
      </c>
      <c r="Y55">
        <v>63</v>
      </c>
      <c r="Z55" t="s">
        <v>153</v>
      </c>
      <c r="AA55" t="s">
        <v>154</v>
      </c>
      <c r="AB55" t="s">
        <v>146</v>
      </c>
      <c r="AC55">
        <v>301011</v>
      </c>
      <c r="AD55" t="s">
        <v>155</v>
      </c>
      <c r="AE55" t="s">
        <v>156</v>
      </c>
      <c r="AF55" t="s">
        <v>599</v>
      </c>
      <c r="AG55">
        <v>566</v>
      </c>
      <c r="AH55">
        <v>178500</v>
      </c>
      <c r="AI55" t="s">
        <v>541</v>
      </c>
      <c r="AJ55">
        <v>566</v>
      </c>
      <c r="AK55">
        <v>9867606509</v>
      </c>
      <c r="AL55">
        <v>9867606509</v>
      </c>
      <c r="AM55" t="s">
        <v>542</v>
      </c>
      <c r="AN55" t="s">
        <v>582</v>
      </c>
      <c r="AO55" t="s">
        <v>583</v>
      </c>
      <c r="AP55" t="s">
        <v>146</v>
      </c>
      <c r="AQ55" t="s">
        <v>545</v>
      </c>
      <c r="AR55">
        <v>11607.5</v>
      </c>
      <c r="AS55">
        <v>11500</v>
      </c>
      <c r="AT55" s="8">
        <f t="shared" si="0"/>
        <v>5500</v>
      </c>
      <c r="AU55" s="8">
        <v>350</v>
      </c>
      <c r="AV55" s="8">
        <f t="shared" si="1"/>
        <v>5150</v>
      </c>
      <c r="AW55" s="9">
        <f t="shared" si="2"/>
        <v>906.40000000000009</v>
      </c>
      <c r="AX55" s="10">
        <f t="shared" si="3"/>
        <v>4120</v>
      </c>
      <c r="AY55" s="11">
        <f t="shared" si="4"/>
        <v>123.60000000000001</v>
      </c>
      <c r="AZ55" s="8">
        <v>250</v>
      </c>
      <c r="BA55" s="12">
        <f t="shared" si="5"/>
        <v>81.25</v>
      </c>
      <c r="BB55" s="12">
        <v>1000</v>
      </c>
      <c r="BC55" s="13">
        <v>5000</v>
      </c>
      <c r="BD55" s="8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11607.5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11606.9625</v>
      </c>
      <c r="BR55">
        <v>0</v>
      </c>
      <c r="BS55">
        <v>0.04</v>
      </c>
      <c r="BT55" t="s">
        <v>146</v>
      </c>
      <c r="BU55">
        <v>6067466</v>
      </c>
      <c r="BV55" t="s">
        <v>533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165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541</v>
      </c>
      <c r="CK55">
        <v>10</v>
      </c>
      <c r="CL55">
        <v>0</v>
      </c>
      <c r="CM55">
        <v>0</v>
      </c>
      <c r="CN55">
        <v>11607.5</v>
      </c>
      <c r="CO55" t="s">
        <v>150</v>
      </c>
      <c r="CP55">
        <v>0</v>
      </c>
      <c r="CQ55">
        <v>0</v>
      </c>
      <c r="CR55">
        <v>0</v>
      </c>
      <c r="CS55" t="s">
        <v>150</v>
      </c>
      <c r="CT55">
        <v>0</v>
      </c>
      <c r="CU55">
        <v>0</v>
      </c>
      <c r="CV55">
        <v>0</v>
      </c>
      <c r="CW55" t="s">
        <v>156</v>
      </c>
      <c r="CX55">
        <v>10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10</v>
      </c>
      <c r="DF55">
        <v>0</v>
      </c>
      <c r="DG55">
        <v>0</v>
      </c>
      <c r="DH55" t="s">
        <v>150</v>
      </c>
      <c r="DI55">
        <v>25</v>
      </c>
      <c r="DJ55">
        <v>0</v>
      </c>
      <c r="DK55">
        <v>0</v>
      </c>
      <c r="DL55" t="s">
        <v>156</v>
      </c>
      <c r="DM55">
        <v>25</v>
      </c>
      <c r="DN55">
        <v>0</v>
      </c>
      <c r="DO55" t="s">
        <v>156</v>
      </c>
      <c r="DP55">
        <v>0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2.0020566000040006E+19</v>
      </c>
      <c r="EA55">
        <v>3.0040567E+19</v>
      </c>
      <c r="EB55" t="s">
        <v>600</v>
      </c>
      <c r="EC55" t="s">
        <v>600</v>
      </c>
      <c r="ED55" t="s">
        <v>599</v>
      </c>
      <c r="EE55" t="s">
        <v>601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11607.5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9874162879</v>
      </c>
      <c r="B56" t="s">
        <v>141</v>
      </c>
      <c r="C56" t="s">
        <v>630</v>
      </c>
      <c r="D56" t="s">
        <v>143</v>
      </c>
      <c r="E56" t="s">
        <v>144</v>
      </c>
      <c r="F56" t="s">
        <v>145</v>
      </c>
      <c r="G56">
        <v>35074</v>
      </c>
      <c r="H56" t="s">
        <v>145</v>
      </c>
      <c r="I56">
        <v>998302</v>
      </c>
      <c r="J56">
        <v>2627261140</v>
      </c>
      <c r="K56">
        <v>3058902</v>
      </c>
      <c r="L56">
        <v>1001993</v>
      </c>
      <c r="M56">
        <v>25563960</v>
      </c>
      <c r="N56">
        <v>9874162879</v>
      </c>
      <c r="O56">
        <v>123</v>
      </c>
      <c r="P56" t="s">
        <v>147</v>
      </c>
      <c r="Q56" t="s">
        <v>148</v>
      </c>
      <c r="R56" t="s">
        <v>149</v>
      </c>
      <c r="S56" t="s">
        <v>528</v>
      </c>
      <c r="T56" t="s">
        <v>156</v>
      </c>
      <c r="U56" t="s">
        <v>573</v>
      </c>
      <c r="V56">
        <v>5999</v>
      </c>
      <c r="W56" t="s">
        <v>529</v>
      </c>
      <c r="X56" t="s">
        <v>573</v>
      </c>
      <c r="Y56">
        <v>63</v>
      </c>
      <c r="Z56" t="s">
        <v>153</v>
      </c>
      <c r="AA56" t="s">
        <v>154</v>
      </c>
      <c r="AB56" t="s">
        <v>146</v>
      </c>
      <c r="AC56">
        <v>301011</v>
      </c>
      <c r="AD56" t="s">
        <v>155</v>
      </c>
      <c r="AE56" t="s">
        <v>156</v>
      </c>
      <c r="AF56" t="s">
        <v>631</v>
      </c>
      <c r="AG56">
        <v>566</v>
      </c>
      <c r="AH56">
        <v>774175</v>
      </c>
      <c r="AI56" t="s">
        <v>208</v>
      </c>
      <c r="AJ56">
        <v>566</v>
      </c>
      <c r="AK56">
        <v>9874162879</v>
      </c>
      <c r="AL56">
        <v>9874162879</v>
      </c>
      <c r="AM56" t="s">
        <v>542</v>
      </c>
      <c r="AN56" t="s">
        <v>575</v>
      </c>
      <c r="AO56" t="s">
        <v>576</v>
      </c>
      <c r="AP56" t="s">
        <v>146</v>
      </c>
      <c r="AQ56" t="s">
        <v>577</v>
      </c>
      <c r="AR56">
        <v>11607.5</v>
      </c>
      <c r="AS56">
        <v>11500</v>
      </c>
      <c r="AT56" s="8">
        <f t="shared" si="0"/>
        <v>5500</v>
      </c>
      <c r="AU56" s="8">
        <v>350</v>
      </c>
      <c r="AV56" s="8">
        <f t="shared" si="1"/>
        <v>5150</v>
      </c>
      <c r="AW56" s="9">
        <f t="shared" si="2"/>
        <v>906.40000000000009</v>
      </c>
      <c r="AX56" s="10">
        <f t="shared" si="3"/>
        <v>4120</v>
      </c>
      <c r="AY56" s="11">
        <f t="shared" si="4"/>
        <v>123.60000000000001</v>
      </c>
      <c r="AZ56" s="8">
        <v>250</v>
      </c>
      <c r="BA56" s="12">
        <f t="shared" si="5"/>
        <v>81.25</v>
      </c>
      <c r="BB56" s="12">
        <v>1000</v>
      </c>
      <c r="BC56" s="13">
        <v>5000</v>
      </c>
      <c r="BD56" s="8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11607.5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11606.9625</v>
      </c>
      <c r="BR56">
        <v>0</v>
      </c>
      <c r="BS56">
        <v>0.04</v>
      </c>
      <c r="BT56" t="s">
        <v>146</v>
      </c>
      <c r="BU56">
        <v>6067466</v>
      </c>
      <c r="BV56" t="s">
        <v>533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165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208</v>
      </c>
      <c r="CK56">
        <v>10</v>
      </c>
      <c r="CL56">
        <v>0</v>
      </c>
      <c r="CM56">
        <v>0</v>
      </c>
      <c r="CN56">
        <v>11607.5</v>
      </c>
      <c r="CO56" t="s">
        <v>150</v>
      </c>
      <c r="CP56">
        <v>0</v>
      </c>
      <c r="CQ56">
        <v>0</v>
      </c>
      <c r="CR56">
        <v>0</v>
      </c>
      <c r="CS56" t="s">
        <v>150</v>
      </c>
      <c r="CT56">
        <v>0</v>
      </c>
      <c r="CU56">
        <v>0</v>
      </c>
      <c r="CV56">
        <v>0</v>
      </c>
      <c r="CW56" t="s">
        <v>156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10</v>
      </c>
      <c r="DF56">
        <v>0</v>
      </c>
      <c r="DG56">
        <v>0</v>
      </c>
      <c r="DH56" t="s">
        <v>150</v>
      </c>
      <c r="DI56">
        <v>25</v>
      </c>
      <c r="DJ56">
        <v>0</v>
      </c>
      <c r="DK56">
        <v>0</v>
      </c>
      <c r="DL56" t="s">
        <v>156</v>
      </c>
      <c r="DM56">
        <v>25</v>
      </c>
      <c r="DN56">
        <v>0</v>
      </c>
      <c r="DO56" t="s">
        <v>156</v>
      </c>
      <c r="DP56">
        <v>0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2.0020566000040006E+19</v>
      </c>
      <c r="EA56">
        <v>3.0040567E+19</v>
      </c>
      <c r="EB56" t="s">
        <v>632</v>
      </c>
      <c r="EC56" t="s">
        <v>632</v>
      </c>
      <c r="ED56" t="s">
        <v>631</v>
      </c>
      <c r="EE56" t="s">
        <v>633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11607.5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9868534976</v>
      </c>
      <c r="B57" t="s">
        <v>141</v>
      </c>
      <c r="C57" t="s">
        <v>183</v>
      </c>
      <c r="D57" t="s">
        <v>143</v>
      </c>
      <c r="E57" t="s">
        <v>144</v>
      </c>
      <c r="F57" t="s">
        <v>145</v>
      </c>
      <c r="G57">
        <v>35068</v>
      </c>
      <c r="H57" t="s">
        <v>145</v>
      </c>
      <c r="I57">
        <v>383854</v>
      </c>
      <c r="J57">
        <v>2626487066</v>
      </c>
      <c r="K57">
        <v>4379097</v>
      </c>
      <c r="L57">
        <v>2692440</v>
      </c>
      <c r="M57" t="s">
        <v>146</v>
      </c>
      <c r="N57">
        <v>9868534976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63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184</v>
      </c>
      <c r="AG57">
        <v>566</v>
      </c>
      <c r="AH57">
        <v>280089</v>
      </c>
      <c r="AI57" t="s">
        <v>158</v>
      </c>
      <c r="AJ57">
        <v>566</v>
      </c>
      <c r="AK57">
        <v>9868534976</v>
      </c>
      <c r="AL57">
        <v>9868534976</v>
      </c>
      <c r="AM57" t="s">
        <v>159</v>
      </c>
      <c r="AN57" t="s">
        <v>173</v>
      </c>
      <c r="AO57" t="s">
        <v>174</v>
      </c>
      <c r="AP57" t="s">
        <v>146</v>
      </c>
      <c r="AQ57" t="s">
        <v>162</v>
      </c>
      <c r="AR57">
        <v>11607.5</v>
      </c>
      <c r="AS57">
        <v>11500</v>
      </c>
      <c r="AT57" s="8">
        <f t="shared" si="0"/>
        <v>5500</v>
      </c>
      <c r="AU57" s="8">
        <v>350</v>
      </c>
      <c r="AV57" s="8">
        <f t="shared" si="1"/>
        <v>5150</v>
      </c>
      <c r="AW57" s="9">
        <f t="shared" si="2"/>
        <v>906.40000000000009</v>
      </c>
      <c r="AX57" s="10">
        <f t="shared" si="3"/>
        <v>4120</v>
      </c>
      <c r="AY57" s="11">
        <f t="shared" si="4"/>
        <v>123.60000000000001</v>
      </c>
      <c r="AZ57" s="8">
        <v>250</v>
      </c>
      <c r="BA57" s="12">
        <f t="shared" si="5"/>
        <v>81.25</v>
      </c>
      <c r="BB57" s="12">
        <v>1000</v>
      </c>
      <c r="BC57" s="13">
        <v>5000</v>
      </c>
      <c r="BD57" s="8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11607.5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11606.9625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165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11607.5</v>
      </c>
      <c r="CO57" t="s">
        <v>150</v>
      </c>
      <c r="CP57">
        <v>0</v>
      </c>
      <c r="CQ57">
        <v>0</v>
      </c>
      <c r="CR57">
        <v>0</v>
      </c>
      <c r="CS57" t="s">
        <v>166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185</v>
      </c>
      <c r="EC57" t="s">
        <v>185</v>
      </c>
      <c r="ED57" t="s">
        <v>184</v>
      </c>
      <c r="EE57" t="s">
        <v>186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11607.5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9870350487</v>
      </c>
      <c r="B58" t="s">
        <v>141</v>
      </c>
      <c r="C58" t="s">
        <v>191</v>
      </c>
      <c r="D58" t="s">
        <v>143</v>
      </c>
      <c r="E58" t="s">
        <v>144</v>
      </c>
      <c r="F58" t="s">
        <v>145</v>
      </c>
      <c r="G58">
        <v>35069</v>
      </c>
      <c r="H58" t="s">
        <v>145</v>
      </c>
      <c r="I58">
        <v>357828</v>
      </c>
      <c r="J58">
        <v>2626716886</v>
      </c>
      <c r="K58">
        <v>3416339</v>
      </c>
      <c r="L58">
        <v>2692440</v>
      </c>
      <c r="M58" t="s">
        <v>146</v>
      </c>
      <c r="N58">
        <v>9870350487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63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192</v>
      </c>
      <c r="AG58">
        <v>566</v>
      </c>
      <c r="AH58">
        <v>654077</v>
      </c>
      <c r="AI58" t="s">
        <v>158</v>
      </c>
      <c r="AJ58">
        <v>566</v>
      </c>
      <c r="AK58">
        <v>9870350487</v>
      </c>
      <c r="AL58">
        <v>9870350487</v>
      </c>
      <c r="AM58" t="s">
        <v>159</v>
      </c>
      <c r="AN58" t="s">
        <v>193</v>
      </c>
      <c r="AO58" t="s">
        <v>194</v>
      </c>
      <c r="AP58" t="s">
        <v>146</v>
      </c>
      <c r="AQ58" t="s">
        <v>162</v>
      </c>
      <c r="AR58">
        <v>11607.5</v>
      </c>
      <c r="AS58">
        <v>11500</v>
      </c>
      <c r="AT58" s="8">
        <f t="shared" si="0"/>
        <v>5500</v>
      </c>
      <c r="AU58" s="8">
        <v>350</v>
      </c>
      <c r="AV58" s="8">
        <f t="shared" si="1"/>
        <v>5150</v>
      </c>
      <c r="AW58" s="9">
        <f t="shared" si="2"/>
        <v>906.40000000000009</v>
      </c>
      <c r="AX58" s="10">
        <f t="shared" si="3"/>
        <v>4120</v>
      </c>
      <c r="AY58" s="11">
        <f t="shared" si="4"/>
        <v>123.60000000000001</v>
      </c>
      <c r="AZ58" s="8">
        <v>250</v>
      </c>
      <c r="BA58" s="12">
        <f t="shared" si="5"/>
        <v>81.25</v>
      </c>
      <c r="BB58" s="12">
        <v>1000</v>
      </c>
      <c r="BC58" s="13">
        <v>5000</v>
      </c>
      <c r="BD58" s="8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11607.5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11606.9625</v>
      </c>
      <c r="BR58">
        <v>0</v>
      </c>
      <c r="BS58">
        <v>0.04</v>
      </c>
      <c r="BT58" t="s">
        <v>146</v>
      </c>
      <c r="BU58">
        <v>59536659</v>
      </c>
      <c r="BV58" t="s">
        <v>163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165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158</v>
      </c>
      <c r="CK58">
        <v>10</v>
      </c>
      <c r="CL58">
        <v>0</v>
      </c>
      <c r="CM58">
        <v>0</v>
      </c>
      <c r="CN58">
        <v>11607.5</v>
      </c>
      <c r="CO58" t="s">
        <v>150</v>
      </c>
      <c r="CP58">
        <v>0</v>
      </c>
      <c r="CQ58">
        <v>0</v>
      </c>
      <c r="CR58">
        <v>0</v>
      </c>
      <c r="CS58" t="s">
        <v>166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195</v>
      </c>
      <c r="EC58" t="s">
        <v>195</v>
      </c>
      <c r="ED58" t="s">
        <v>192</v>
      </c>
      <c r="EE58" t="s">
        <v>196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11607.5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9867810966</v>
      </c>
      <c r="B59" t="s">
        <v>141</v>
      </c>
      <c r="C59" t="s">
        <v>251</v>
      </c>
      <c r="D59" t="s">
        <v>143</v>
      </c>
      <c r="E59" t="s">
        <v>144</v>
      </c>
      <c r="F59" t="s">
        <v>145</v>
      </c>
      <c r="G59">
        <v>35068</v>
      </c>
      <c r="H59" t="s">
        <v>145</v>
      </c>
      <c r="I59">
        <v>424980</v>
      </c>
      <c r="J59">
        <v>2626413023</v>
      </c>
      <c r="K59">
        <v>4379097</v>
      </c>
      <c r="L59">
        <v>2692440</v>
      </c>
      <c r="M59" t="s">
        <v>146</v>
      </c>
      <c r="N59">
        <v>9867810966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63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252</v>
      </c>
      <c r="AG59">
        <v>566</v>
      </c>
      <c r="AH59">
        <v>778463</v>
      </c>
      <c r="AI59" t="s">
        <v>158</v>
      </c>
      <c r="AJ59">
        <v>566</v>
      </c>
      <c r="AK59">
        <v>9867810966</v>
      </c>
      <c r="AL59">
        <v>9867810966</v>
      </c>
      <c r="AM59" t="s">
        <v>159</v>
      </c>
      <c r="AN59" t="s">
        <v>179</v>
      </c>
      <c r="AO59" t="s">
        <v>180</v>
      </c>
      <c r="AP59" t="s">
        <v>146</v>
      </c>
      <c r="AQ59" t="s">
        <v>162</v>
      </c>
      <c r="AR59">
        <v>11607.5</v>
      </c>
      <c r="AS59">
        <v>11500</v>
      </c>
      <c r="AT59" s="8">
        <f t="shared" si="0"/>
        <v>5500</v>
      </c>
      <c r="AU59" s="8">
        <v>350</v>
      </c>
      <c r="AV59" s="8">
        <f t="shared" si="1"/>
        <v>5150</v>
      </c>
      <c r="AW59" s="9">
        <f t="shared" si="2"/>
        <v>906.40000000000009</v>
      </c>
      <c r="AX59" s="10">
        <f t="shared" si="3"/>
        <v>4120</v>
      </c>
      <c r="AY59" s="11">
        <f t="shared" si="4"/>
        <v>123.60000000000001</v>
      </c>
      <c r="AZ59" s="8">
        <v>250</v>
      </c>
      <c r="BA59" s="12">
        <f t="shared" si="5"/>
        <v>81.25</v>
      </c>
      <c r="BB59" s="12">
        <v>1000</v>
      </c>
      <c r="BC59" s="13">
        <v>5000</v>
      </c>
      <c r="BD59" s="8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11607.5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11606.9625</v>
      </c>
      <c r="BR59">
        <v>0</v>
      </c>
      <c r="BS59">
        <v>0.04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165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11607.5</v>
      </c>
      <c r="CO59" t="s">
        <v>150</v>
      </c>
      <c r="CP59">
        <v>0</v>
      </c>
      <c r="CQ59">
        <v>0</v>
      </c>
      <c r="CR59">
        <v>0</v>
      </c>
      <c r="CS59" t="s">
        <v>166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253</v>
      </c>
      <c r="EC59" t="s">
        <v>253</v>
      </c>
      <c r="ED59" t="s">
        <v>252</v>
      </c>
      <c r="EE59" t="s">
        <v>254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11607.5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9869326949</v>
      </c>
      <c r="B60" t="s">
        <v>141</v>
      </c>
      <c r="C60" t="s">
        <v>297</v>
      </c>
      <c r="D60" t="s">
        <v>143</v>
      </c>
      <c r="E60" t="s">
        <v>144</v>
      </c>
      <c r="F60" t="s">
        <v>145</v>
      </c>
      <c r="G60">
        <v>35068</v>
      </c>
      <c r="H60" t="s">
        <v>145</v>
      </c>
      <c r="I60">
        <v>909368</v>
      </c>
      <c r="J60">
        <v>2626553205</v>
      </c>
      <c r="K60">
        <v>4379097</v>
      </c>
      <c r="L60">
        <v>2692440</v>
      </c>
      <c r="M60" t="s">
        <v>146</v>
      </c>
      <c r="N60">
        <v>9869326949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63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298</v>
      </c>
      <c r="AG60">
        <v>566</v>
      </c>
      <c r="AH60">
        <v>878546</v>
      </c>
      <c r="AI60" t="s">
        <v>158</v>
      </c>
      <c r="AJ60">
        <v>566</v>
      </c>
      <c r="AK60">
        <v>9869326949</v>
      </c>
      <c r="AL60">
        <v>9869326949</v>
      </c>
      <c r="AM60" t="s">
        <v>159</v>
      </c>
      <c r="AN60" t="s">
        <v>179</v>
      </c>
      <c r="AO60" t="s">
        <v>180</v>
      </c>
      <c r="AP60" t="s">
        <v>146</v>
      </c>
      <c r="AQ60" t="s">
        <v>162</v>
      </c>
      <c r="AR60">
        <v>11607.5</v>
      </c>
      <c r="AS60">
        <v>11500</v>
      </c>
      <c r="AT60" s="8">
        <f t="shared" si="0"/>
        <v>5500</v>
      </c>
      <c r="AU60" s="8">
        <v>350</v>
      </c>
      <c r="AV60" s="8">
        <f t="shared" si="1"/>
        <v>5150</v>
      </c>
      <c r="AW60" s="9">
        <f t="shared" si="2"/>
        <v>906.40000000000009</v>
      </c>
      <c r="AX60" s="10">
        <f t="shared" si="3"/>
        <v>4120</v>
      </c>
      <c r="AY60" s="11">
        <f t="shared" si="4"/>
        <v>123.60000000000001</v>
      </c>
      <c r="AZ60" s="8">
        <v>250</v>
      </c>
      <c r="BA60" s="12">
        <f t="shared" si="5"/>
        <v>81.25</v>
      </c>
      <c r="BB60" s="12">
        <v>1000</v>
      </c>
      <c r="BC60" s="13">
        <v>5000</v>
      </c>
      <c r="BD60" s="8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11607.5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11606.9625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165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158</v>
      </c>
      <c r="CK60">
        <v>10</v>
      </c>
      <c r="CL60">
        <v>0</v>
      </c>
      <c r="CM60">
        <v>0</v>
      </c>
      <c r="CN60">
        <v>11607.5</v>
      </c>
      <c r="CO60" t="s">
        <v>150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299</v>
      </c>
      <c r="EC60" t="s">
        <v>299</v>
      </c>
      <c r="ED60" t="s">
        <v>298</v>
      </c>
      <c r="EE60" t="s">
        <v>300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11607.5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9868871001</v>
      </c>
      <c r="B61" t="s">
        <v>141</v>
      </c>
      <c r="C61" t="s">
        <v>309</v>
      </c>
      <c r="D61" t="s">
        <v>143</v>
      </c>
      <c r="E61" t="s">
        <v>144</v>
      </c>
      <c r="F61" t="s">
        <v>145</v>
      </c>
      <c r="G61">
        <v>35068</v>
      </c>
      <c r="H61" t="s">
        <v>145</v>
      </c>
      <c r="I61">
        <v>509473</v>
      </c>
      <c r="J61">
        <v>2626487784</v>
      </c>
      <c r="K61">
        <v>4636695</v>
      </c>
      <c r="L61">
        <v>2692440</v>
      </c>
      <c r="M61" t="s">
        <v>146</v>
      </c>
      <c r="N61">
        <v>9868871001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63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310</v>
      </c>
      <c r="AG61">
        <v>566</v>
      </c>
      <c r="AH61">
        <v>526429</v>
      </c>
      <c r="AI61" t="s">
        <v>158</v>
      </c>
      <c r="AJ61">
        <v>566</v>
      </c>
      <c r="AK61">
        <v>9868871001</v>
      </c>
      <c r="AL61">
        <v>9868871001</v>
      </c>
      <c r="AM61" t="s">
        <v>159</v>
      </c>
      <c r="AN61" t="s">
        <v>179</v>
      </c>
      <c r="AO61" t="s">
        <v>180</v>
      </c>
      <c r="AP61" t="s">
        <v>146</v>
      </c>
      <c r="AQ61" t="s">
        <v>162</v>
      </c>
      <c r="AR61">
        <v>11607.5</v>
      </c>
      <c r="AS61">
        <v>11500</v>
      </c>
      <c r="AT61" s="8">
        <f t="shared" si="0"/>
        <v>5500</v>
      </c>
      <c r="AU61" s="8">
        <v>350</v>
      </c>
      <c r="AV61" s="8">
        <f t="shared" si="1"/>
        <v>5150</v>
      </c>
      <c r="AW61" s="9">
        <f t="shared" si="2"/>
        <v>906.40000000000009</v>
      </c>
      <c r="AX61" s="10">
        <f t="shared" si="3"/>
        <v>4120</v>
      </c>
      <c r="AY61" s="11">
        <f t="shared" si="4"/>
        <v>123.60000000000001</v>
      </c>
      <c r="AZ61" s="8">
        <v>250</v>
      </c>
      <c r="BA61" s="12">
        <f t="shared" si="5"/>
        <v>81.25</v>
      </c>
      <c r="BB61" s="12">
        <v>1000</v>
      </c>
      <c r="BC61" s="13">
        <v>5000</v>
      </c>
      <c r="BD61" s="8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11607.5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11606.9625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165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11607.5</v>
      </c>
      <c r="CO61" t="s">
        <v>150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311</v>
      </c>
      <c r="EC61" t="s">
        <v>311</v>
      </c>
      <c r="ED61" t="s">
        <v>310</v>
      </c>
      <c r="EE61" t="s">
        <v>312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11607.5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9868491505</v>
      </c>
      <c r="B62" t="s">
        <v>141</v>
      </c>
      <c r="C62" t="s">
        <v>337</v>
      </c>
      <c r="D62" t="s">
        <v>143</v>
      </c>
      <c r="E62" t="s">
        <v>144</v>
      </c>
      <c r="F62" t="s">
        <v>145</v>
      </c>
      <c r="G62">
        <v>35068</v>
      </c>
      <c r="H62" t="s">
        <v>145</v>
      </c>
      <c r="I62">
        <v>36683</v>
      </c>
      <c r="J62">
        <v>2626486907</v>
      </c>
      <c r="K62">
        <v>4379097</v>
      </c>
      <c r="L62">
        <v>2692440</v>
      </c>
      <c r="M62" t="s">
        <v>146</v>
      </c>
      <c r="N62">
        <v>9868491505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63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338</v>
      </c>
      <c r="AG62">
        <v>566</v>
      </c>
      <c r="AH62">
        <v>249181</v>
      </c>
      <c r="AI62" t="s">
        <v>158</v>
      </c>
      <c r="AJ62">
        <v>566</v>
      </c>
      <c r="AK62">
        <v>9868491505</v>
      </c>
      <c r="AL62">
        <v>9868491505</v>
      </c>
      <c r="AM62" t="s">
        <v>159</v>
      </c>
      <c r="AN62" t="s">
        <v>173</v>
      </c>
      <c r="AO62" t="s">
        <v>174</v>
      </c>
      <c r="AP62" t="s">
        <v>146</v>
      </c>
      <c r="AQ62" t="s">
        <v>162</v>
      </c>
      <c r="AR62">
        <v>11607.5</v>
      </c>
      <c r="AS62">
        <v>11500</v>
      </c>
      <c r="AT62" s="8">
        <f t="shared" si="0"/>
        <v>5500</v>
      </c>
      <c r="AU62" s="8">
        <v>350</v>
      </c>
      <c r="AV62" s="8">
        <f t="shared" si="1"/>
        <v>5150</v>
      </c>
      <c r="AW62" s="9">
        <f t="shared" si="2"/>
        <v>906.40000000000009</v>
      </c>
      <c r="AX62" s="10">
        <f t="shared" si="3"/>
        <v>4120</v>
      </c>
      <c r="AY62" s="11">
        <f t="shared" si="4"/>
        <v>123.60000000000001</v>
      </c>
      <c r="AZ62" s="8">
        <v>250</v>
      </c>
      <c r="BA62" s="12">
        <f t="shared" si="5"/>
        <v>81.25</v>
      </c>
      <c r="BB62" s="12">
        <v>1000</v>
      </c>
      <c r="BC62" s="13">
        <v>5000</v>
      </c>
      <c r="BD62" s="8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11607.5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11606.9625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165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11607.5</v>
      </c>
      <c r="CO62" t="s">
        <v>150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339</v>
      </c>
      <c r="EC62" t="s">
        <v>339</v>
      </c>
      <c r="ED62" t="s">
        <v>338</v>
      </c>
      <c r="EE62" t="s">
        <v>340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11607.5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9870623208</v>
      </c>
      <c r="B63" t="s">
        <v>141</v>
      </c>
      <c r="C63" t="s">
        <v>437</v>
      </c>
      <c r="D63" t="s">
        <v>143</v>
      </c>
      <c r="E63" t="s">
        <v>144</v>
      </c>
      <c r="F63" t="s">
        <v>145</v>
      </c>
      <c r="G63">
        <v>35069</v>
      </c>
      <c r="H63" t="s">
        <v>145</v>
      </c>
      <c r="I63">
        <v>671234</v>
      </c>
      <c r="J63">
        <v>2626717952</v>
      </c>
      <c r="K63">
        <v>3416339</v>
      </c>
      <c r="L63">
        <v>2692440</v>
      </c>
      <c r="M63" t="s">
        <v>146</v>
      </c>
      <c r="N63">
        <v>9870623208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63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438</v>
      </c>
      <c r="AG63">
        <v>566</v>
      </c>
      <c r="AH63">
        <v>861947</v>
      </c>
      <c r="AI63" t="s">
        <v>158</v>
      </c>
      <c r="AJ63">
        <v>566</v>
      </c>
      <c r="AK63">
        <v>9870623208</v>
      </c>
      <c r="AL63">
        <v>9870623208</v>
      </c>
      <c r="AM63" t="s">
        <v>159</v>
      </c>
      <c r="AN63" t="s">
        <v>179</v>
      </c>
      <c r="AO63" t="s">
        <v>180</v>
      </c>
      <c r="AP63" t="s">
        <v>146</v>
      </c>
      <c r="AQ63" t="s">
        <v>162</v>
      </c>
      <c r="AR63">
        <v>11607.5</v>
      </c>
      <c r="AS63">
        <v>11500</v>
      </c>
      <c r="AT63" s="8">
        <f t="shared" si="0"/>
        <v>5500</v>
      </c>
      <c r="AU63" s="8">
        <v>350</v>
      </c>
      <c r="AV63" s="8">
        <f t="shared" si="1"/>
        <v>5150</v>
      </c>
      <c r="AW63" s="9">
        <f t="shared" si="2"/>
        <v>906.40000000000009</v>
      </c>
      <c r="AX63" s="10">
        <f t="shared" si="3"/>
        <v>4120</v>
      </c>
      <c r="AY63" s="11">
        <f t="shared" si="4"/>
        <v>123.60000000000001</v>
      </c>
      <c r="AZ63" s="8">
        <v>250</v>
      </c>
      <c r="BA63" s="12">
        <f t="shared" si="5"/>
        <v>81.25</v>
      </c>
      <c r="BB63" s="12">
        <v>1000</v>
      </c>
      <c r="BC63" s="13">
        <v>5000</v>
      </c>
      <c r="BD63" s="8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11607.5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11606.9625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165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11607.5</v>
      </c>
      <c r="CO63" t="s">
        <v>150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439</v>
      </c>
      <c r="EC63" t="s">
        <v>439</v>
      </c>
      <c r="ED63" t="s">
        <v>438</v>
      </c>
      <c r="EE63" t="s">
        <v>440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11607.5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9867640313</v>
      </c>
      <c r="B64" t="s">
        <v>141</v>
      </c>
      <c r="C64" t="s">
        <v>509</v>
      </c>
      <c r="D64" t="s">
        <v>143</v>
      </c>
      <c r="E64" t="s">
        <v>144</v>
      </c>
      <c r="F64" t="s">
        <v>145</v>
      </c>
      <c r="G64">
        <v>35068</v>
      </c>
      <c r="H64" t="s">
        <v>145</v>
      </c>
      <c r="I64">
        <v>878464</v>
      </c>
      <c r="J64">
        <v>2626412506</v>
      </c>
      <c r="K64">
        <v>4379097</v>
      </c>
      <c r="L64">
        <v>2692440</v>
      </c>
      <c r="M64" t="s">
        <v>146</v>
      </c>
      <c r="N64">
        <v>9867640313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63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510</v>
      </c>
      <c r="AG64">
        <v>566</v>
      </c>
      <c r="AH64">
        <v>665146</v>
      </c>
      <c r="AI64" t="s">
        <v>158</v>
      </c>
      <c r="AJ64">
        <v>566</v>
      </c>
      <c r="AK64">
        <v>9867640313</v>
      </c>
      <c r="AL64">
        <v>9867640313</v>
      </c>
      <c r="AM64" t="s">
        <v>159</v>
      </c>
      <c r="AN64" t="s">
        <v>179</v>
      </c>
      <c r="AO64" t="s">
        <v>180</v>
      </c>
      <c r="AP64" t="s">
        <v>146</v>
      </c>
      <c r="AQ64" t="s">
        <v>162</v>
      </c>
      <c r="AR64">
        <v>11607.5</v>
      </c>
      <c r="AS64">
        <v>11500</v>
      </c>
      <c r="AT64" s="8">
        <f t="shared" si="0"/>
        <v>5500</v>
      </c>
      <c r="AU64" s="8">
        <v>350</v>
      </c>
      <c r="AV64" s="8">
        <f t="shared" si="1"/>
        <v>5150</v>
      </c>
      <c r="AW64" s="9">
        <f t="shared" si="2"/>
        <v>906.40000000000009</v>
      </c>
      <c r="AX64" s="10">
        <f t="shared" si="3"/>
        <v>4120</v>
      </c>
      <c r="AY64" s="11">
        <f t="shared" si="4"/>
        <v>123.60000000000001</v>
      </c>
      <c r="AZ64" s="8">
        <v>250</v>
      </c>
      <c r="BA64" s="12">
        <f t="shared" si="5"/>
        <v>81.25</v>
      </c>
      <c r="BB64" s="12">
        <v>1000</v>
      </c>
      <c r="BC64" s="13">
        <v>5000</v>
      </c>
      <c r="BD64" s="8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11607.5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11606.9625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165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11607.5</v>
      </c>
      <c r="CO64" t="s">
        <v>150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511</v>
      </c>
      <c r="EC64" t="s">
        <v>511</v>
      </c>
      <c r="ED64" t="s">
        <v>510</v>
      </c>
      <c r="EE64" t="s">
        <v>512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11607.5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9869052585</v>
      </c>
      <c r="B65" t="s">
        <v>141</v>
      </c>
      <c r="C65" t="s">
        <v>259</v>
      </c>
      <c r="D65" t="s">
        <v>143</v>
      </c>
      <c r="E65" t="s">
        <v>144</v>
      </c>
      <c r="F65" t="s">
        <v>145</v>
      </c>
      <c r="G65">
        <v>35068</v>
      </c>
      <c r="H65" t="s">
        <v>145</v>
      </c>
      <c r="I65">
        <v>492725</v>
      </c>
      <c r="J65">
        <v>2626552820</v>
      </c>
      <c r="K65">
        <v>4379097</v>
      </c>
      <c r="L65">
        <v>2692440</v>
      </c>
      <c r="M65" t="s">
        <v>146</v>
      </c>
      <c r="N65">
        <v>9869052585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63</v>
      </c>
      <c r="Z65" t="s">
        <v>153</v>
      </c>
      <c r="AA65" t="s">
        <v>154</v>
      </c>
      <c r="AB65" t="s">
        <v>146</v>
      </c>
      <c r="AC65">
        <v>200237</v>
      </c>
      <c r="AD65" t="s">
        <v>260</v>
      </c>
      <c r="AE65" t="s">
        <v>156</v>
      </c>
      <c r="AF65" t="s">
        <v>261</v>
      </c>
      <c r="AG65">
        <v>566</v>
      </c>
      <c r="AH65">
        <v>665923</v>
      </c>
      <c r="AI65" t="s">
        <v>158</v>
      </c>
      <c r="AJ65">
        <v>566</v>
      </c>
      <c r="AK65">
        <v>9869052585</v>
      </c>
      <c r="AL65">
        <v>9869052585</v>
      </c>
      <c r="AM65" t="s">
        <v>159</v>
      </c>
      <c r="AN65" t="s">
        <v>262</v>
      </c>
      <c r="AO65" t="s">
        <v>263</v>
      </c>
      <c r="AP65" t="s">
        <v>146</v>
      </c>
      <c r="AQ65" t="s">
        <v>162</v>
      </c>
      <c r="AR65">
        <v>15957.5</v>
      </c>
      <c r="AS65">
        <v>15850</v>
      </c>
      <c r="AT65" s="8">
        <f t="shared" si="0"/>
        <v>12850</v>
      </c>
      <c r="AU65" s="8">
        <v>350</v>
      </c>
      <c r="AV65" s="8">
        <f t="shared" si="1"/>
        <v>12500</v>
      </c>
      <c r="AW65" s="9">
        <f t="shared" si="2"/>
        <v>2200</v>
      </c>
      <c r="AX65" s="10">
        <f t="shared" si="3"/>
        <v>10000</v>
      </c>
      <c r="AY65" s="11">
        <f t="shared" si="4"/>
        <v>300</v>
      </c>
      <c r="AZ65" s="8">
        <v>250</v>
      </c>
      <c r="BA65" s="12">
        <f t="shared" si="5"/>
        <v>81.25</v>
      </c>
      <c r="BB65" s="12">
        <v>1000</v>
      </c>
      <c r="BC65" s="13">
        <v>2000</v>
      </c>
      <c r="BD65" s="8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15957.5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15956.9625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165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15957.5</v>
      </c>
      <c r="CO65" t="s">
        <v>150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260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264</v>
      </c>
      <c r="EC65" t="s">
        <v>264</v>
      </c>
      <c r="ED65" t="s">
        <v>261</v>
      </c>
      <c r="EE65" t="s">
        <v>265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15957.5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9866950045</v>
      </c>
      <c r="B66" t="s">
        <v>141</v>
      </c>
      <c r="C66" t="s">
        <v>548</v>
      </c>
      <c r="D66" t="s">
        <v>143</v>
      </c>
      <c r="E66" t="s">
        <v>144</v>
      </c>
      <c r="F66" t="s">
        <v>145</v>
      </c>
      <c r="G66">
        <v>35067</v>
      </c>
      <c r="H66" t="s">
        <v>145</v>
      </c>
      <c r="I66">
        <v>432385</v>
      </c>
      <c r="J66">
        <v>2626058483</v>
      </c>
      <c r="K66">
        <v>7224661</v>
      </c>
      <c r="L66">
        <v>1001946</v>
      </c>
      <c r="M66">
        <v>25559679</v>
      </c>
      <c r="N66">
        <v>9866950045</v>
      </c>
      <c r="O66">
        <v>123</v>
      </c>
      <c r="P66" t="s">
        <v>147</v>
      </c>
      <c r="Q66" t="s">
        <v>148</v>
      </c>
      <c r="R66" t="s">
        <v>149</v>
      </c>
      <c r="S66" t="s">
        <v>528</v>
      </c>
      <c r="T66" t="s">
        <v>156</v>
      </c>
      <c r="U66" t="s">
        <v>539</v>
      </c>
      <c r="V66">
        <v>5999</v>
      </c>
      <c r="W66" t="s">
        <v>529</v>
      </c>
      <c r="X66" t="s">
        <v>539</v>
      </c>
      <c r="Y66">
        <v>63</v>
      </c>
      <c r="Z66" t="s">
        <v>153</v>
      </c>
      <c r="AA66" t="s">
        <v>154</v>
      </c>
      <c r="AB66" t="s">
        <v>146</v>
      </c>
      <c r="AC66">
        <v>301011</v>
      </c>
      <c r="AD66" t="s">
        <v>155</v>
      </c>
      <c r="AE66" t="s">
        <v>156</v>
      </c>
      <c r="AF66" t="s">
        <v>549</v>
      </c>
      <c r="AG66">
        <v>566</v>
      </c>
      <c r="AH66">
        <v>978186</v>
      </c>
      <c r="AI66" t="s">
        <v>541</v>
      </c>
      <c r="AJ66">
        <v>566</v>
      </c>
      <c r="AK66">
        <v>9866950045</v>
      </c>
      <c r="AL66">
        <v>9866950045</v>
      </c>
      <c r="AM66" t="s">
        <v>542</v>
      </c>
      <c r="AN66" t="s">
        <v>550</v>
      </c>
      <c r="AO66" t="s">
        <v>551</v>
      </c>
      <c r="AP66" t="s">
        <v>146</v>
      </c>
      <c r="AQ66" t="s">
        <v>545</v>
      </c>
      <c r="AR66">
        <v>16607.5</v>
      </c>
      <c r="AS66">
        <v>16500</v>
      </c>
      <c r="AT66" s="8">
        <f t="shared" ref="AT66:AT95" si="7">AS66-BB66-BC66</f>
        <v>15500</v>
      </c>
      <c r="AU66" s="8">
        <v>350</v>
      </c>
      <c r="AV66" s="8">
        <f t="shared" ref="AV66:AV95" si="8">AT66-AU66</f>
        <v>15150</v>
      </c>
      <c r="AW66" s="9">
        <f t="shared" ref="AW66:AW95" si="9">17.6%*AV66</f>
        <v>2666.4</v>
      </c>
      <c r="AX66" s="10">
        <f t="shared" ref="AX66:AX95" si="10">80%*AV66</f>
        <v>12120</v>
      </c>
      <c r="AY66" s="11">
        <f t="shared" ref="AY66:AY95" si="11">AV66*2.4%</f>
        <v>363.6</v>
      </c>
      <c r="AZ66" s="8">
        <v>250</v>
      </c>
      <c r="BA66" s="12">
        <f t="shared" ref="BA66:BA95" si="12">100-BD66</f>
        <v>81.25</v>
      </c>
      <c r="BB66" s="12">
        <v>1000</v>
      </c>
      <c r="BC66" s="13"/>
      <c r="BD66" s="8">
        <f t="shared" ref="BD66:BD95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16607.5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16606.962500000001</v>
      </c>
      <c r="BR66">
        <v>0</v>
      </c>
      <c r="BS66">
        <v>0.04</v>
      </c>
      <c r="BT66" t="s">
        <v>146</v>
      </c>
      <c r="BU66">
        <v>6067466</v>
      </c>
      <c r="BV66" t="s">
        <v>533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165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541</v>
      </c>
      <c r="CK66">
        <v>10</v>
      </c>
      <c r="CL66">
        <v>0</v>
      </c>
      <c r="CM66">
        <v>0</v>
      </c>
      <c r="CN66">
        <v>16607.5</v>
      </c>
      <c r="CO66" t="s">
        <v>150</v>
      </c>
      <c r="CP66">
        <v>0</v>
      </c>
      <c r="CQ66">
        <v>0</v>
      </c>
      <c r="CR66">
        <v>0</v>
      </c>
      <c r="CS66" t="s">
        <v>150</v>
      </c>
      <c r="CT66">
        <v>0</v>
      </c>
      <c r="CU66">
        <v>0</v>
      </c>
      <c r="CV66">
        <v>0</v>
      </c>
      <c r="CW66" t="s">
        <v>156</v>
      </c>
      <c r="CX66">
        <v>10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10</v>
      </c>
      <c r="DF66">
        <v>0</v>
      </c>
      <c r="DG66">
        <v>0</v>
      </c>
      <c r="DH66" t="s">
        <v>150</v>
      </c>
      <c r="DI66">
        <v>25</v>
      </c>
      <c r="DJ66">
        <v>0</v>
      </c>
      <c r="DK66">
        <v>0</v>
      </c>
      <c r="DL66" t="s">
        <v>156</v>
      </c>
      <c r="DM66">
        <v>25</v>
      </c>
      <c r="DN66">
        <v>0</v>
      </c>
      <c r="DO66" t="s">
        <v>156</v>
      </c>
      <c r="DP66">
        <v>0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2.0020566000040006E+19</v>
      </c>
      <c r="EA66">
        <v>3.0040567E+19</v>
      </c>
      <c r="EB66" t="s">
        <v>552</v>
      </c>
      <c r="EC66" t="s">
        <v>552</v>
      </c>
      <c r="ED66" t="s">
        <v>549</v>
      </c>
      <c r="EE66" t="s">
        <v>553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16607.5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9870466915</v>
      </c>
      <c r="B67" t="s">
        <v>141</v>
      </c>
      <c r="C67" t="s">
        <v>580</v>
      </c>
      <c r="D67" t="s">
        <v>143</v>
      </c>
      <c r="E67" t="s">
        <v>144</v>
      </c>
      <c r="F67" t="s">
        <v>145</v>
      </c>
      <c r="G67">
        <v>35069</v>
      </c>
      <c r="H67" t="s">
        <v>145</v>
      </c>
      <c r="I67">
        <v>525072</v>
      </c>
      <c r="J67">
        <v>2626650580</v>
      </c>
      <c r="K67">
        <v>3416339</v>
      </c>
      <c r="L67">
        <v>1001972</v>
      </c>
      <c r="M67">
        <v>25562471</v>
      </c>
      <c r="N67">
        <v>9870466915</v>
      </c>
      <c r="O67">
        <v>123</v>
      </c>
      <c r="P67" t="s">
        <v>147</v>
      </c>
      <c r="Q67" t="s">
        <v>148</v>
      </c>
      <c r="R67" t="s">
        <v>149</v>
      </c>
      <c r="S67" t="s">
        <v>528</v>
      </c>
      <c r="T67" t="s">
        <v>156</v>
      </c>
      <c r="U67" t="s">
        <v>539</v>
      </c>
      <c r="V67">
        <v>5999</v>
      </c>
      <c r="W67" t="s">
        <v>529</v>
      </c>
      <c r="X67" t="s">
        <v>539</v>
      </c>
      <c r="Y67">
        <v>63</v>
      </c>
      <c r="Z67" t="s">
        <v>153</v>
      </c>
      <c r="AA67" t="s">
        <v>154</v>
      </c>
      <c r="AB67" t="s">
        <v>146</v>
      </c>
      <c r="AC67">
        <v>301011</v>
      </c>
      <c r="AD67" t="s">
        <v>155</v>
      </c>
      <c r="AE67" t="s">
        <v>156</v>
      </c>
      <c r="AF67" t="s">
        <v>581</v>
      </c>
      <c r="AG67">
        <v>566</v>
      </c>
      <c r="AH67">
        <v>995203</v>
      </c>
      <c r="AI67" t="s">
        <v>541</v>
      </c>
      <c r="AJ67">
        <v>566</v>
      </c>
      <c r="AK67">
        <v>9870466915</v>
      </c>
      <c r="AL67">
        <v>9870466915</v>
      </c>
      <c r="AM67" t="s">
        <v>542</v>
      </c>
      <c r="AN67" t="s">
        <v>582</v>
      </c>
      <c r="AO67" t="s">
        <v>583</v>
      </c>
      <c r="AP67" t="s">
        <v>146</v>
      </c>
      <c r="AQ67" t="s">
        <v>545</v>
      </c>
      <c r="AR67">
        <v>16607.5</v>
      </c>
      <c r="AS67">
        <v>16500</v>
      </c>
      <c r="AT67" s="8">
        <f t="shared" si="7"/>
        <v>15500</v>
      </c>
      <c r="AU67" s="8">
        <v>350</v>
      </c>
      <c r="AV67" s="8">
        <f t="shared" si="8"/>
        <v>15150</v>
      </c>
      <c r="AW67" s="9">
        <f t="shared" si="9"/>
        <v>2666.4</v>
      </c>
      <c r="AX67" s="10">
        <f t="shared" si="10"/>
        <v>12120</v>
      </c>
      <c r="AY67" s="11">
        <f t="shared" si="11"/>
        <v>363.6</v>
      </c>
      <c r="AZ67" s="8">
        <v>250</v>
      </c>
      <c r="BA67" s="12">
        <f t="shared" si="12"/>
        <v>81.25</v>
      </c>
      <c r="BB67" s="12">
        <v>1000</v>
      </c>
      <c r="BC67" s="13"/>
      <c r="BD67" s="8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16607.5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16606.962500000001</v>
      </c>
      <c r="BR67">
        <v>0</v>
      </c>
      <c r="BS67">
        <v>0.04</v>
      </c>
      <c r="BT67" t="s">
        <v>146</v>
      </c>
      <c r="BU67">
        <v>6067466</v>
      </c>
      <c r="BV67" t="s">
        <v>533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165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541</v>
      </c>
      <c r="CK67">
        <v>10</v>
      </c>
      <c r="CL67">
        <v>0</v>
      </c>
      <c r="CM67">
        <v>0</v>
      </c>
      <c r="CN67">
        <v>16607.5</v>
      </c>
      <c r="CO67" t="s">
        <v>150</v>
      </c>
      <c r="CP67">
        <v>0</v>
      </c>
      <c r="CQ67">
        <v>0</v>
      </c>
      <c r="CR67">
        <v>0</v>
      </c>
      <c r="CS67" t="s">
        <v>150</v>
      </c>
      <c r="CT67">
        <v>0</v>
      </c>
      <c r="CU67">
        <v>0</v>
      </c>
      <c r="CV67">
        <v>0</v>
      </c>
      <c r="CW67" t="s">
        <v>156</v>
      </c>
      <c r="CX67">
        <v>10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10</v>
      </c>
      <c r="DF67">
        <v>0</v>
      </c>
      <c r="DG67">
        <v>0</v>
      </c>
      <c r="DH67" t="s">
        <v>150</v>
      </c>
      <c r="DI67">
        <v>25</v>
      </c>
      <c r="DJ67">
        <v>0</v>
      </c>
      <c r="DK67">
        <v>0</v>
      </c>
      <c r="DL67" t="s">
        <v>156</v>
      </c>
      <c r="DM67">
        <v>25</v>
      </c>
      <c r="DN67">
        <v>0</v>
      </c>
      <c r="DO67" t="s">
        <v>156</v>
      </c>
      <c r="DP67">
        <v>0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2.0020566000040006E+19</v>
      </c>
      <c r="EA67">
        <v>3.0040567E+19</v>
      </c>
      <c r="EB67" t="s">
        <v>584</v>
      </c>
      <c r="EC67" t="s">
        <v>584</v>
      </c>
      <c r="ED67" t="s">
        <v>581</v>
      </c>
      <c r="EE67" t="s">
        <v>585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16607.5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676379271611</v>
      </c>
      <c r="B68" t="s">
        <v>141</v>
      </c>
      <c r="C68" t="s">
        <v>236</v>
      </c>
      <c r="D68" t="s">
        <v>143</v>
      </c>
      <c r="E68" t="s">
        <v>144</v>
      </c>
      <c r="F68" t="s">
        <v>145</v>
      </c>
      <c r="G68" t="s">
        <v>146</v>
      </c>
      <c r="H68" t="s">
        <v>145</v>
      </c>
      <c r="I68">
        <v>988984</v>
      </c>
      <c r="J68">
        <v>56676379271611</v>
      </c>
      <c r="K68">
        <v>7705933</v>
      </c>
      <c r="L68" t="s">
        <v>146</v>
      </c>
      <c r="M68" t="s">
        <v>146</v>
      </c>
      <c r="N68">
        <v>676379271611</v>
      </c>
      <c r="O68" t="s">
        <v>146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237</v>
      </c>
      <c r="V68" t="s">
        <v>146</v>
      </c>
      <c r="W68" t="s">
        <v>152</v>
      </c>
      <c r="X68" t="s">
        <v>237</v>
      </c>
      <c r="Y68">
        <v>63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238</v>
      </c>
      <c r="AG68">
        <v>566</v>
      </c>
      <c r="AH68" t="s">
        <v>146</v>
      </c>
      <c r="AI68" t="s">
        <v>239</v>
      </c>
      <c r="AJ68">
        <v>566</v>
      </c>
      <c r="AK68">
        <v>676379271611</v>
      </c>
      <c r="AL68" t="s">
        <v>146</v>
      </c>
      <c r="AM68" t="s">
        <v>159</v>
      </c>
      <c r="AN68" t="s">
        <v>240</v>
      </c>
      <c r="AO68" t="s">
        <v>146</v>
      </c>
      <c r="AP68">
        <v>7032286462</v>
      </c>
      <c r="AQ68" t="s">
        <v>241</v>
      </c>
      <c r="AR68">
        <v>16607.5</v>
      </c>
      <c r="AS68">
        <v>16500</v>
      </c>
      <c r="AT68" s="8">
        <f t="shared" si="7"/>
        <v>15500</v>
      </c>
      <c r="AU68" s="8">
        <v>350</v>
      </c>
      <c r="AV68" s="8">
        <f t="shared" si="8"/>
        <v>15150</v>
      </c>
      <c r="AW68" s="9">
        <f t="shared" si="9"/>
        <v>2666.4</v>
      </c>
      <c r="AX68" s="10">
        <f t="shared" si="10"/>
        <v>12120</v>
      </c>
      <c r="AY68" s="11">
        <f t="shared" si="11"/>
        <v>363.6</v>
      </c>
      <c r="AZ68" s="8">
        <v>250</v>
      </c>
      <c r="BA68" s="12">
        <f t="shared" si="12"/>
        <v>81.25</v>
      </c>
      <c r="BB68" s="12">
        <v>1000</v>
      </c>
      <c r="BC68" s="13"/>
      <c r="BD68" s="8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16607.5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16606.962500000001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146</v>
      </c>
      <c r="BZ68">
        <v>0</v>
      </c>
      <c r="CA68" t="s">
        <v>146</v>
      </c>
      <c r="CB68">
        <v>0</v>
      </c>
      <c r="CC68">
        <v>0</v>
      </c>
      <c r="CD68" t="s">
        <v>165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239</v>
      </c>
      <c r="CK68">
        <v>10</v>
      </c>
      <c r="CL68">
        <v>0</v>
      </c>
      <c r="CM68">
        <v>0</v>
      </c>
      <c r="CN68">
        <v>16607.5</v>
      </c>
      <c r="CO68" t="s">
        <v>150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12446203</v>
      </c>
      <c r="EA68" t="s">
        <v>146</v>
      </c>
      <c r="EB68" t="s">
        <v>242</v>
      </c>
      <c r="EC68" t="s">
        <v>242</v>
      </c>
      <c r="ED68" t="s">
        <v>146</v>
      </c>
      <c r="EE68" t="s">
        <v>243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244</v>
      </c>
      <c r="EP68">
        <v>16607.5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9868943820</v>
      </c>
      <c r="B69" t="s">
        <v>141</v>
      </c>
      <c r="C69" t="s">
        <v>177</v>
      </c>
      <c r="D69" t="s">
        <v>143</v>
      </c>
      <c r="E69" t="s">
        <v>144</v>
      </c>
      <c r="F69" t="s">
        <v>145</v>
      </c>
      <c r="G69">
        <v>35068</v>
      </c>
      <c r="H69" t="s">
        <v>145</v>
      </c>
      <c r="I69">
        <v>412131</v>
      </c>
      <c r="J69">
        <v>2626552656</v>
      </c>
      <c r="K69">
        <v>4379097</v>
      </c>
      <c r="L69">
        <v>2692440</v>
      </c>
      <c r="M69" t="s">
        <v>146</v>
      </c>
      <c r="N69">
        <v>9868943820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63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178</v>
      </c>
      <c r="AG69">
        <v>566</v>
      </c>
      <c r="AH69">
        <v>581969</v>
      </c>
      <c r="AI69" t="s">
        <v>158</v>
      </c>
      <c r="AJ69">
        <v>566</v>
      </c>
      <c r="AK69">
        <v>9868943820</v>
      </c>
      <c r="AL69">
        <v>9868943820</v>
      </c>
      <c r="AM69" t="s">
        <v>159</v>
      </c>
      <c r="AN69" t="s">
        <v>179</v>
      </c>
      <c r="AO69" t="s">
        <v>180</v>
      </c>
      <c r="AP69" t="s">
        <v>146</v>
      </c>
      <c r="AQ69" t="s">
        <v>162</v>
      </c>
      <c r="AR69">
        <v>16607.5</v>
      </c>
      <c r="AS69">
        <v>16500</v>
      </c>
      <c r="AT69" s="8">
        <f t="shared" si="7"/>
        <v>15500</v>
      </c>
      <c r="AU69" s="8">
        <v>350</v>
      </c>
      <c r="AV69" s="8">
        <f t="shared" si="8"/>
        <v>15150</v>
      </c>
      <c r="AW69" s="9">
        <f t="shared" si="9"/>
        <v>2666.4</v>
      </c>
      <c r="AX69" s="10">
        <f t="shared" si="10"/>
        <v>12120</v>
      </c>
      <c r="AY69" s="11">
        <f t="shared" si="11"/>
        <v>363.6</v>
      </c>
      <c r="AZ69" s="8">
        <v>250</v>
      </c>
      <c r="BA69" s="12">
        <f t="shared" si="12"/>
        <v>81.25</v>
      </c>
      <c r="BB69" s="12">
        <v>1000</v>
      </c>
      <c r="BC69" s="13"/>
      <c r="BD69" s="8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16607.5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16606.962500000001</v>
      </c>
      <c r="BR69">
        <v>0</v>
      </c>
      <c r="BS69">
        <v>0.04</v>
      </c>
      <c r="BT69" t="s">
        <v>146</v>
      </c>
      <c r="BU69">
        <v>59536659</v>
      </c>
      <c r="BV69" t="s">
        <v>163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165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158</v>
      </c>
      <c r="CK69">
        <v>10</v>
      </c>
      <c r="CL69">
        <v>0</v>
      </c>
      <c r="CM69">
        <v>0</v>
      </c>
      <c r="CN69">
        <v>16607.5</v>
      </c>
      <c r="CO69" t="s">
        <v>150</v>
      </c>
      <c r="CP69">
        <v>0</v>
      </c>
      <c r="CQ69">
        <v>0</v>
      </c>
      <c r="CR69">
        <v>0</v>
      </c>
      <c r="CS69" t="s">
        <v>166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181</v>
      </c>
      <c r="EC69" t="s">
        <v>181</v>
      </c>
      <c r="ED69" t="s">
        <v>178</v>
      </c>
      <c r="EE69" t="s">
        <v>182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16607.5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9866835979</v>
      </c>
      <c r="B70" t="s">
        <v>141</v>
      </c>
      <c r="C70" t="s">
        <v>270</v>
      </c>
      <c r="D70" t="s">
        <v>143</v>
      </c>
      <c r="E70" t="s">
        <v>144</v>
      </c>
      <c r="F70" t="s">
        <v>145</v>
      </c>
      <c r="G70">
        <v>35067</v>
      </c>
      <c r="H70" t="s">
        <v>145</v>
      </c>
      <c r="I70">
        <v>904661</v>
      </c>
      <c r="J70">
        <v>2626095030</v>
      </c>
      <c r="K70">
        <v>7224661</v>
      </c>
      <c r="L70">
        <v>2692440</v>
      </c>
      <c r="M70" t="s">
        <v>146</v>
      </c>
      <c r="N70">
        <v>9866835979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63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271</v>
      </c>
      <c r="AG70">
        <v>566</v>
      </c>
      <c r="AH70">
        <v>135936</v>
      </c>
      <c r="AI70" t="s">
        <v>158</v>
      </c>
      <c r="AJ70">
        <v>566</v>
      </c>
      <c r="AK70">
        <v>9866835979</v>
      </c>
      <c r="AL70">
        <v>9866835979</v>
      </c>
      <c r="AM70" t="s">
        <v>159</v>
      </c>
      <c r="AN70" t="s">
        <v>272</v>
      </c>
      <c r="AO70" t="s">
        <v>273</v>
      </c>
      <c r="AP70" t="s">
        <v>146</v>
      </c>
      <c r="AQ70" t="s">
        <v>162</v>
      </c>
      <c r="AR70">
        <v>16607.5</v>
      </c>
      <c r="AS70">
        <v>16500</v>
      </c>
      <c r="AT70" s="8">
        <f t="shared" si="7"/>
        <v>15500</v>
      </c>
      <c r="AU70" s="8">
        <v>350</v>
      </c>
      <c r="AV70" s="8">
        <f t="shared" si="8"/>
        <v>15150</v>
      </c>
      <c r="AW70" s="9">
        <f t="shared" si="9"/>
        <v>2666.4</v>
      </c>
      <c r="AX70" s="10">
        <f t="shared" si="10"/>
        <v>12120</v>
      </c>
      <c r="AY70" s="11">
        <f t="shared" si="11"/>
        <v>363.6</v>
      </c>
      <c r="AZ70" s="8">
        <v>250</v>
      </c>
      <c r="BA70" s="12">
        <f t="shared" si="12"/>
        <v>81.25</v>
      </c>
      <c r="BB70" s="12">
        <v>1000</v>
      </c>
      <c r="BC70" s="13"/>
      <c r="BD70" s="8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16607.5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16606.962500000001</v>
      </c>
      <c r="BR70">
        <v>0</v>
      </c>
      <c r="BS70">
        <v>0.04</v>
      </c>
      <c r="BT70" t="s">
        <v>146</v>
      </c>
      <c r="BU70">
        <v>59536659</v>
      </c>
      <c r="BV70" t="s">
        <v>163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165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158</v>
      </c>
      <c r="CK70">
        <v>10</v>
      </c>
      <c r="CL70">
        <v>0</v>
      </c>
      <c r="CM70">
        <v>0</v>
      </c>
      <c r="CN70">
        <v>16607.5</v>
      </c>
      <c r="CO70" t="s">
        <v>150</v>
      </c>
      <c r="CP70">
        <v>0</v>
      </c>
      <c r="CQ70">
        <v>0</v>
      </c>
      <c r="CR70">
        <v>0</v>
      </c>
      <c r="CS70" t="s">
        <v>166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274</v>
      </c>
      <c r="EC70" t="s">
        <v>274</v>
      </c>
      <c r="ED70" t="s">
        <v>271</v>
      </c>
      <c r="EE70" t="s">
        <v>275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16607.5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9868884777</v>
      </c>
      <c r="B71" t="s">
        <v>141</v>
      </c>
      <c r="C71" t="s">
        <v>276</v>
      </c>
      <c r="D71" t="s">
        <v>143</v>
      </c>
      <c r="E71" t="s">
        <v>144</v>
      </c>
      <c r="F71" t="s">
        <v>145</v>
      </c>
      <c r="G71">
        <v>35068</v>
      </c>
      <c r="H71" t="s">
        <v>145</v>
      </c>
      <c r="I71">
        <v>646022</v>
      </c>
      <c r="J71">
        <v>2626487860</v>
      </c>
      <c r="K71">
        <v>4636695</v>
      </c>
      <c r="L71">
        <v>2692440</v>
      </c>
      <c r="M71" t="s">
        <v>146</v>
      </c>
      <c r="N71">
        <v>9868884777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63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277</v>
      </c>
      <c r="AG71">
        <v>566</v>
      </c>
      <c r="AH71">
        <v>537113</v>
      </c>
      <c r="AI71" t="s">
        <v>158</v>
      </c>
      <c r="AJ71">
        <v>566</v>
      </c>
      <c r="AK71">
        <v>9868884777</v>
      </c>
      <c r="AL71">
        <v>9868884777</v>
      </c>
      <c r="AM71" t="s">
        <v>159</v>
      </c>
      <c r="AN71" t="s">
        <v>179</v>
      </c>
      <c r="AO71" t="s">
        <v>180</v>
      </c>
      <c r="AP71" t="s">
        <v>146</v>
      </c>
      <c r="AQ71" t="s">
        <v>162</v>
      </c>
      <c r="AR71">
        <v>16607.5</v>
      </c>
      <c r="AS71">
        <v>16500</v>
      </c>
      <c r="AT71" s="8">
        <f t="shared" si="7"/>
        <v>15500</v>
      </c>
      <c r="AU71" s="8">
        <v>350</v>
      </c>
      <c r="AV71" s="8">
        <f t="shared" si="8"/>
        <v>15150</v>
      </c>
      <c r="AW71" s="9">
        <f t="shared" si="9"/>
        <v>2666.4</v>
      </c>
      <c r="AX71" s="10">
        <f t="shared" si="10"/>
        <v>12120</v>
      </c>
      <c r="AY71" s="11">
        <f t="shared" si="11"/>
        <v>363.6</v>
      </c>
      <c r="AZ71" s="8">
        <v>250</v>
      </c>
      <c r="BA71" s="12">
        <f t="shared" si="12"/>
        <v>81.25</v>
      </c>
      <c r="BB71" s="12">
        <v>1000</v>
      </c>
      <c r="BC71" s="13"/>
      <c r="BD71" s="8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16607.5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16606.962500000001</v>
      </c>
      <c r="BR71">
        <v>0</v>
      </c>
      <c r="BS71">
        <v>0.04</v>
      </c>
      <c r="BT71" t="s">
        <v>146</v>
      </c>
      <c r="BU71">
        <v>59536659</v>
      </c>
      <c r="BV71" t="s">
        <v>163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165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158</v>
      </c>
      <c r="CK71">
        <v>10</v>
      </c>
      <c r="CL71">
        <v>0</v>
      </c>
      <c r="CM71">
        <v>0</v>
      </c>
      <c r="CN71">
        <v>16607.5</v>
      </c>
      <c r="CO71" t="s">
        <v>150</v>
      </c>
      <c r="CP71">
        <v>0</v>
      </c>
      <c r="CQ71">
        <v>0</v>
      </c>
      <c r="CR71">
        <v>0</v>
      </c>
      <c r="CS71" t="s">
        <v>166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278</v>
      </c>
      <c r="EC71" t="s">
        <v>278</v>
      </c>
      <c r="ED71" t="s">
        <v>277</v>
      </c>
      <c r="EE71" t="s">
        <v>279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16607.5</v>
      </c>
      <c r="EQ71">
        <v>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9869306574</v>
      </c>
      <c r="B72" t="s">
        <v>141</v>
      </c>
      <c r="C72" t="s">
        <v>301</v>
      </c>
      <c r="D72" t="s">
        <v>143</v>
      </c>
      <c r="E72" t="s">
        <v>144</v>
      </c>
      <c r="F72" t="s">
        <v>145</v>
      </c>
      <c r="G72">
        <v>35068</v>
      </c>
      <c r="H72" t="s">
        <v>145</v>
      </c>
      <c r="I72">
        <v>42873</v>
      </c>
      <c r="J72">
        <v>2626553177</v>
      </c>
      <c r="K72">
        <v>4379097</v>
      </c>
      <c r="L72">
        <v>2692440</v>
      </c>
      <c r="M72" t="s">
        <v>146</v>
      </c>
      <c r="N72">
        <v>9869306574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63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302</v>
      </c>
      <c r="AG72">
        <v>566</v>
      </c>
      <c r="AH72">
        <v>862525</v>
      </c>
      <c r="AI72" t="s">
        <v>158</v>
      </c>
      <c r="AJ72">
        <v>566</v>
      </c>
      <c r="AK72">
        <v>9869306574</v>
      </c>
      <c r="AL72">
        <v>9869306574</v>
      </c>
      <c r="AM72" t="s">
        <v>159</v>
      </c>
      <c r="AN72" t="s">
        <v>179</v>
      </c>
      <c r="AO72" t="s">
        <v>180</v>
      </c>
      <c r="AP72" t="s">
        <v>146</v>
      </c>
      <c r="AQ72" t="s">
        <v>162</v>
      </c>
      <c r="AR72">
        <v>16607.5</v>
      </c>
      <c r="AS72">
        <v>16500</v>
      </c>
      <c r="AT72" s="8">
        <f t="shared" si="7"/>
        <v>15500</v>
      </c>
      <c r="AU72" s="8">
        <v>350</v>
      </c>
      <c r="AV72" s="8">
        <f t="shared" si="8"/>
        <v>15150</v>
      </c>
      <c r="AW72" s="9">
        <f t="shared" si="9"/>
        <v>2666.4</v>
      </c>
      <c r="AX72" s="10">
        <f t="shared" si="10"/>
        <v>12120</v>
      </c>
      <c r="AY72" s="11">
        <f t="shared" si="11"/>
        <v>363.6</v>
      </c>
      <c r="AZ72" s="8">
        <v>250</v>
      </c>
      <c r="BA72" s="12">
        <f t="shared" si="12"/>
        <v>81.25</v>
      </c>
      <c r="BB72" s="12">
        <v>1000</v>
      </c>
      <c r="BC72" s="13"/>
      <c r="BD72" s="8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16607.5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16606.962500000001</v>
      </c>
      <c r="BR72">
        <v>0</v>
      </c>
      <c r="BS72">
        <v>0.04</v>
      </c>
      <c r="BT72" t="s">
        <v>146</v>
      </c>
      <c r="BU72">
        <v>59536659</v>
      </c>
      <c r="BV72" t="s">
        <v>163</v>
      </c>
      <c r="BW72">
        <v>0</v>
      </c>
      <c r="BX72">
        <v>0</v>
      </c>
      <c r="BY72" t="s">
        <v>164</v>
      </c>
      <c r="BZ72">
        <v>0</v>
      </c>
      <c r="CA72" t="s">
        <v>146</v>
      </c>
      <c r="CB72">
        <v>0</v>
      </c>
      <c r="CC72">
        <v>0</v>
      </c>
      <c r="CD72" t="s">
        <v>165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158</v>
      </c>
      <c r="CK72">
        <v>10</v>
      </c>
      <c r="CL72">
        <v>0</v>
      </c>
      <c r="CM72">
        <v>0</v>
      </c>
      <c r="CN72">
        <v>16607.5</v>
      </c>
      <c r="CO72" t="s">
        <v>150</v>
      </c>
      <c r="CP72">
        <v>0</v>
      </c>
      <c r="CQ72">
        <v>0</v>
      </c>
      <c r="CR72">
        <v>0</v>
      </c>
      <c r="CS72" t="s">
        <v>166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303</v>
      </c>
      <c r="EC72" t="s">
        <v>303</v>
      </c>
      <c r="ED72" t="s">
        <v>302</v>
      </c>
      <c r="EE72" t="s">
        <v>304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16607.5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9870470811</v>
      </c>
      <c r="B73" t="s">
        <v>141</v>
      </c>
      <c r="C73" t="s">
        <v>323</v>
      </c>
      <c r="D73" t="s">
        <v>143</v>
      </c>
      <c r="E73" t="s">
        <v>144</v>
      </c>
      <c r="F73" t="s">
        <v>145</v>
      </c>
      <c r="G73">
        <v>35069</v>
      </c>
      <c r="H73" t="s">
        <v>145</v>
      </c>
      <c r="I73">
        <v>161741</v>
      </c>
      <c r="J73">
        <v>2626717364</v>
      </c>
      <c r="K73">
        <v>3416339</v>
      </c>
      <c r="L73">
        <v>2692440</v>
      </c>
      <c r="M73" t="s">
        <v>146</v>
      </c>
      <c r="N73">
        <v>9870470811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63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324</v>
      </c>
      <c r="AG73">
        <v>566</v>
      </c>
      <c r="AH73">
        <v>745118</v>
      </c>
      <c r="AI73" t="s">
        <v>158</v>
      </c>
      <c r="AJ73">
        <v>566</v>
      </c>
      <c r="AK73">
        <v>9870470811</v>
      </c>
      <c r="AL73">
        <v>9870470811</v>
      </c>
      <c r="AM73" t="s">
        <v>159</v>
      </c>
      <c r="AN73" t="s">
        <v>179</v>
      </c>
      <c r="AO73" t="s">
        <v>180</v>
      </c>
      <c r="AP73" t="s">
        <v>146</v>
      </c>
      <c r="AQ73" t="s">
        <v>162</v>
      </c>
      <c r="AR73">
        <v>16607.5</v>
      </c>
      <c r="AS73">
        <v>16500</v>
      </c>
      <c r="AT73" s="8">
        <f t="shared" si="7"/>
        <v>15500</v>
      </c>
      <c r="AU73" s="8">
        <v>350</v>
      </c>
      <c r="AV73" s="8">
        <f t="shared" si="8"/>
        <v>15150</v>
      </c>
      <c r="AW73" s="9">
        <f t="shared" si="9"/>
        <v>2666.4</v>
      </c>
      <c r="AX73" s="10">
        <f t="shared" si="10"/>
        <v>12120</v>
      </c>
      <c r="AY73" s="11">
        <f t="shared" si="11"/>
        <v>363.6</v>
      </c>
      <c r="AZ73" s="8">
        <v>250</v>
      </c>
      <c r="BA73" s="12">
        <f t="shared" si="12"/>
        <v>81.25</v>
      </c>
      <c r="BB73" s="12">
        <v>1000</v>
      </c>
      <c r="BC73" s="13"/>
      <c r="BD73" s="8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16607.5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16606.962500000001</v>
      </c>
      <c r="BR73">
        <v>0</v>
      </c>
      <c r="BS73">
        <v>0.04</v>
      </c>
      <c r="BT73" t="s">
        <v>146</v>
      </c>
      <c r="BU73">
        <v>59536659</v>
      </c>
      <c r="BV73" t="s">
        <v>163</v>
      </c>
      <c r="BW73">
        <v>0</v>
      </c>
      <c r="BX73">
        <v>0</v>
      </c>
      <c r="BY73" t="s">
        <v>164</v>
      </c>
      <c r="BZ73">
        <v>0</v>
      </c>
      <c r="CA73" t="s">
        <v>146</v>
      </c>
      <c r="CB73">
        <v>0</v>
      </c>
      <c r="CC73">
        <v>0</v>
      </c>
      <c r="CD73" t="s">
        <v>165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158</v>
      </c>
      <c r="CK73">
        <v>10</v>
      </c>
      <c r="CL73">
        <v>0</v>
      </c>
      <c r="CM73">
        <v>0</v>
      </c>
      <c r="CN73">
        <v>16607.5</v>
      </c>
      <c r="CO73" t="s">
        <v>150</v>
      </c>
      <c r="CP73">
        <v>0</v>
      </c>
      <c r="CQ73">
        <v>0</v>
      </c>
      <c r="CR73">
        <v>0</v>
      </c>
      <c r="CS73" t="s">
        <v>166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325</v>
      </c>
      <c r="EC73" t="s">
        <v>325</v>
      </c>
      <c r="ED73" t="s">
        <v>324</v>
      </c>
      <c r="EE73" t="s">
        <v>326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16607.5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9867483457</v>
      </c>
      <c r="B74" t="s">
        <v>141</v>
      </c>
      <c r="C74" t="s">
        <v>327</v>
      </c>
      <c r="D74" t="s">
        <v>143</v>
      </c>
      <c r="E74" t="s">
        <v>144</v>
      </c>
      <c r="F74" t="s">
        <v>145</v>
      </c>
      <c r="G74">
        <v>35068</v>
      </c>
      <c r="H74" t="s">
        <v>145</v>
      </c>
      <c r="I74">
        <v>792815</v>
      </c>
      <c r="J74">
        <v>2626411873</v>
      </c>
      <c r="K74">
        <v>4379097</v>
      </c>
      <c r="L74">
        <v>2692440</v>
      </c>
      <c r="M74" t="s">
        <v>146</v>
      </c>
      <c r="N74">
        <v>9867483457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63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328</v>
      </c>
      <c r="AG74">
        <v>566</v>
      </c>
      <c r="AH74">
        <v>562970</v>
      </c>
      <c r="AI74" t="s">
        <v>158</v>
      </c>
      <c r="AJ74">
        <v>566</v>
      </c>
      <c r="AK74">
        <v>9867483457</v>
      </c>
      <c r="AL74">
        <v>9867483457</v>
      </c>
      <c r="AM74" t="s">
        <v>159</v>
      </c>
      <c r="AN74" t="s">
        <v>179</v>
      </c>
      <c r="AO74" t="s">
        <v>180</v>
      </c>
      <c r="AP74" t="s">
        <v>146</v>
      </c>
      <c r="AQ74" t="s">
        <v>162</v>
      </c>
      <c r="AR74">
        <v>16607.5</v>
      </c>
      <c r="AS74">
        <v>16500</v>
      </c>
      <c r="AT74" s="8">
        <f t="shared" si="7"/>
        <v>15500</v>
      </c>
      <c r="AU74" s="8">
        <v>350</v>
      </c>
      <c r="AV74" s="8">
        <f t="shared" si="8"/>
        <v>15150</v>
      </c>
      <c r="AW74" s="9">
        <f t="shared" si="9"/>
        <v>2666.4</v>
      </c>
      <c r="AX74" s="10">
        <f t="shared" si="10"/>
        <v>12120</v>
      </c>
      <c r="AY74" s="11">
        <f t="shared" si="11"/>
        <v>363.6</v>
      </c>
      <c r="AZ74" s="8">
        <v>250</v>
      </c>
      <c r="BA74" s="12">
        <f t="shared" si="12"/>
        <v>81.25</v>
      </c>
      <c r="BB74" s="12">
        <v>1000</v>
      </c>
      <c r="BC74" s="13"/>
      <c r="BD74" s="8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16607.5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16606.962500000001</v>
      </c>
      <c r="BR74">
        <v>0</v>
      </c>
      <c r="BS74">
        <v>0.04</v>
      </c>
      <c r="BT74" t="s">
        <v>146</v>
      </c>
      <c r="BU74">
        <v>59536659</v>
      </c>
      <c r="BV74" t="s">
        <v>163</v>
      </c>
      <c r="BW74">
        <v>0</v>
      </c>
      <c r="BX74">
        <v>0</v>
      </c>
      <c r="BY74" t="s">
        <v>164</v>
      </c>
      <c r="BZ74">
        <v>0</v>
      </c>
      <c r="CA74" t="s">
        <v>146</v>
      </c>
      <c r="CB74">
        <v>0</v>
      </c>
      <c r="CC74">
        <v>0</v>
      </c>
      <c r="CD74" t="s">
        <v>165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158</v>
      </c>
      <c r="CK74">
        <v>10</v>
      </c>
      <c r="CL74">
        <v>0</v>
      </c>
      <c r="CM74">
        <v>0</v>
      </c>
      <c r="CN74">
        <v>16607.5</v>
      </c>
      <c r="CO74" t="s">
        <v>150</v>
      </c>
      <c r="CP74">
        <v>0</v>
      </c>
      <c r="CQ74">
        <v>0</v>
      </c>
      <c r="CR74">
        <v>0</v>
      </c>
      <c r="CS74" t="s">
        <v>166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329</v>
      </c>
      <c r="EC74" t="s">
        <v>329</v>
      </c>
      <c r="ED74" t="s">
        <v>328</v>
      </c>
      <c r="EE74" t="s">
        <v>330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16607.5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9866438004</v>
      </c>
      <c r="B75" t="s">
        <v>141</v>
      </c>
      <c r="C75" t="s">
        <v>331</v>
      </c>
      <c r="D75" t="s">
        <v>143</v>
      </c>
      <c r="E75" t="s">
        <v>144</v>
      </c>
      <c r="F75" t="s">
        <v>145</v>
      </c>
      <c r="G75">
        <v>35066</v>
      </c>
      <c r="H75" t="s">
        <v>145</v>
      </c>
      <c r="I75">
        <v>304202</v>
      </c>
      <c r="J75">
        <v>2625898881</v>
      </c>
      <c r="K75">
        <v>1524379</v>
      </c>
      <c r="L75">
        <v>2692440</v>
      </c>
      <c r="M75" t="s">
        <v>146</v>
      </c>
      <c r="N75">
        <v>9866438004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63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332</v>
      </c>
      <c r="AG75">
        <v>566</v>
      </c>
      <c r="AH75">
        <v>879171</v>
      </c>
      <c r="AI75" t="s">
        <v>158</v>
      </c>
      <c r="AJ75">
        <v>566</v>
      </c>
      <c r="AK75">
        <v>9866438004</v>
      </c>
      <c r="AL75">
        <v>9866438004</v>
      </c>
      <c r="AM75" t="s">
        <v>159</v>
      </c>
      <c r="AN75" t="s">
        <v>333</v>
      </c>
      <c r="AO75" t="s">
        <v>334</v>
      </c>
      <c r="AP75" t="s">
        <v>146</v>
      </c>
      <c r="AQ75" t="s">
        <v>162</v>
      </c>
      <c r="AR75">
        <v>16607.5</v>
      </c>
      <c r="AS75">
        <v>16500</v>
      </c>
      <c r="AT75" s="8">
        <f t="shared" si="7"/>
        <v>15500</v>
      </c>
      <c r="AU75" s="8">
        <v>350</v>
      </c>
      <c r="AV75" s="8">
        <f t="shared" si="8"/>
        <v>15150</v>
      </c>
      <c r="AW75" s="9">
        <f t="shared" si="9"/>
        <v>2666.4</v>
      </c>
      <c r="AX75" s="10">
        <f t="shared" si="10"/>
        <v>12120</v>
      </c>
      <c r="AY75" s="11">
        <f t="shared" si="11"/>
        <v>363.6</v>
      </c>
      <c r="AZ75" s="8">
        <v>250</v>
      </c>
      <c r="BA75" s="12">
        <f t="shared" si="12"/>
        <v>81.25</v>
      </c>
      <c r="BB75" s="12">
        <v>1000</v>
      </c>
      <c r="BC75" s="13"/>
      <c r="BD75" s="8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16607.5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16606.962500000001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0</v>
      </c>
      <c r="BX75">
        <v>0</v>
      </c>
      <c r="BY75" t="s">
        <v>164</v>
      </c>
      <c r="BZ75">
        <v>0</v>
      </c>
      <c r="CA75" t="s">
        <v>146</v>
      </c>
      <c r="CB75">
        <v>0</v>
      </c>
      <c r="CC75">
        <v>0</v>
      </c>
      <c r="CD75" t="s">
        <v>165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16607.5</v>
      </c>
      <c r="CO75" t="s">
        <v>150</v>
      </c>
      <c r="CP75">
        <v>0</v>
      </c>
      <c r="CQ75">
        <v>0</v>
      </c>
      <c r="CR75">
        <v>0</v>
      </c>
      <c r="CS75" t="s">
        <v>166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335</v>
      </c>
      <c r="EC75" t="s">
        <v>335</v>
      </c>
      <c r="ED75" t="s">
        <v>332</v>
      </c>
      <c r="EE75" t="s">
        <v>336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16607.5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9870308108</v>
      </c>
      <c r="B76" t="s">
        <v>141</v>
      </c>
      <c r="C76" t="s">
        <v>347</v>
      </c>
      <c r="D76" t="s">
        <v>143</v>
      </c>
      <c r="E76" t="s">
        <v>144</v>
      </c>
      <c r="F76" t="s">
        <v>145</v>
      </c>
      <c r="G76">
        <v>35069</v>
      </c>
      <c r="H76" t="s">
        <v>145</v>
      </c>
      <c r="I76">
        <v>504761</v>
      </c>
      <c r="J76">
        <v>2626716656</v>
      </c>
      <c r="K76">
        <v>3416339</v>
      </c>
      <c r="L76">
        <v>2692440</v>
      </c>
      <c r="M76" t="s">
        <v>146</v>
      </c>
      <c r="N76">
        <v>9870308108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63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348</v>
      </c>
      <c r="AG76">
        <v>566</v>
      </c>
      <c r="AH76">
        <v>621335</v>
      </c>
      <c r="AI76" t="s">
        <v>158</v>
      </c>
      <c r="AJ76">
        <v>566</v>
      </c>
      <c r="AK76">
        <v>9870308108</v>
      </c>
      <c r="AL76">
        <v>9870308108</v>
      </c>
      <c r="AM76" t="s">
        <v>159</v>
      </c>
      <c r="AN76" t="s">
        <v>179</v>
      </c>
      <c r="AO76" t="s">
        <v>180</v>
      </c>
      <c r="AP76" t="s">
        <v>146</v>
      </c>
      <c r="AQ76" t="s">
        <v>162</v>
      </c>
      <c r="AR76">
        <v>16607.5</v>
      </c>
      <c r="AS76">
        <v>16500</v>
      </c>
      <c r="AT76" s="8">
        <f t="shared" si="7"/>
        <v>15500</v>
      </c>
      <c r="AU76" s="8">
        <v>350</v>
      </c>
      <c r="AV76" s="8">
        <f t="shared" si="8"/>
        <v>15150</v>
      </c>
      <c r="AW76" s="9">
        <f t="shared" si="9"/>
        <v>2666.4</v>
      </c>
      <c r="AX76" s="10">
        <f t="shared" si="10"/>
        <v>12120</v>
      </c>
      <c r="AY76" s="11">
        <f t="shared" si="11"/>
        <v>363.6</v>
      </c>
      <c r="AZ76" s="8">
        <v>250</v>
      </c>
      <c r="BA76" s="12">
        <f t="shared" si="12"/>
        <v>81.25</v>
      </c>
      <c r="BB76" s="12">
        <v>1000</v>
      </c>
      <c r="BC76" s="13"/>
      <c r="BD76" s="8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16607.5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16606.962500000001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0</v>
      </c>
      <c r="BX76">
        <v>0</v>
      </c>
      <c r="BY76" t="s">
        <v>164</v>
      </c>
      <c r="BZ76">
        <v>0</v>
      </c>
      <c r="CA76" t="s">
        <v>146</v>
      </c>
      <c r="CB76">
        <v>0</v>
      </c>
      <c r="CC76">
        <v>0</v>
      </c>
      <c r="CD76" t="s">
        <v>165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16607.5</v>
      </c>
      <c r="CO76" t="s">
        <v>150</v>
      </c>
      <c r="CP76">
        <v>0</v>
      </c>
      <c r="CQ76">
        <v>0</v>
      </c>
      <c r="CR76">
        <v>0</v>
      </c>
      <c r="CS76" t="s">
        <v>166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349</v>
      </c>
      <c r="EC76" t="s">
        <v>349</v>
      </c>
      <c r="ED76" t="s">
        <v>348</v>
      </c>
      <c r="EE76" t="s">
        <v>350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16607.5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9870273475</v>
      </c>
      <c r="B77" t="s">
        <v>141</v>
      </c>
      <c r="C77" t="s">
        <v>367</v>
      </c>
      <c r="D77" t="s">
        <v>143</v>
      </c>
      <c r="E77" t="s">
        <v>144</v>
      </c>
      <c r="F77" t="s">
        <v>145</v>
      </c>
      <c r="G77">
        <v>35069</v>
      </c>
      <c r="H77" t="s">
        <v>145</v>
      </c>
      <c r="I77">
        <v>904963</v>
      </c>
      <c r="J77">
        <v>2626716491</v>
      </c>
      <c r="K77">
        <v>3416339</v>
      </c>
      <c r="L77">
        <v>2692440</v>
      </c>
      <c r="M77" t="s">
        <v>146</v>
      </c>
      <c r="N77">
        <v>9870273475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63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368</v>
      </c>
      <c r="AG77">
        <v>566</v>
      </c>
      <c r="AH77">
        <v>594280</v>
      </c>
      <c r="AI77" t="s">
        <v>158</v>
      </c>
      <c r="AJ77">
        <v>566</v>
      </c>
      <c r="AK77">
        <v>9870273475</v>
      </c>
      <c r="AL77">
        <v>9870273475</v>
      </c>
      <c r="AM77" t="s">
        <v>159</v>
      </c>
      <c r="AN77" t="s">
        <v>179</v>
      </c>
      <c r="AO77" t="s">
        <v>180</v>
      </c>
      <c r="AP77" t="s">
        <v>146</v>
      </c>
      <c r="AQ77" t="s">
        <v>162</v>
      </c>
      <c r="AR77">
        <v>16607.5</v>
      </c>
      <c r="AS77">
        <v>16500</v>
      </c>
      <c r="AT77" s="8">
        <f t="shared" si="7"/>
        <v>15500</v>
      </c>
      <c r="AU77" s="8">
        <v>350</v>
      </c>
      <c r="AV77" s="8">
        <f t="shared" si="8"/>
        <v>15150</v>
      </c>
      <c r="AW77" s="9">
        <f t="shared" si="9"/>
        <v>2666.4</v>
      </c>
      <c r="AX77" s="10">
        <f t="shared" si="10"/>
        <v>12120</v>
      </c>
      <c r="AY77" s="11">
        <f t="shared" si="11"/>
        <v>363.6</v>
      </c>
      <c r="AZ77" s="8">
        <v>250</v>
      </c>
      <c r="BA77" s="12">
        <f t="shared" si="12"/>
        <v>81.25</v>
      </c>
      <c r="BB77" s="12">
        <v>1000</v>
      </c>
      <c r="BC77" s="13"/>
      <c r="BD77" s="8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16607.5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16606.962500000001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0</v>
      </c>
      <c r="BX77">
        <v>0</v>
      </c>
      <c r="BY77" t="s">
        <v>164</v>
      </c>
      <c r="BZ77">
        <v>0</v>
      </c>
      <c r="CA77" t="s">
        <v>146</v>
      </c>
      <c r="CB77">
        <v>0</v>
      </c>
      <c r="CC77">
        <v>0</v>
      </c>
      <c r="CD77" t="s">
        <v>165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158</v>
      </c>
      <c r="CK77">
        <v>10</v>
      </c>
      <c r="CL77">
        <v>0</v>
      </c>
      <c r="CM77">
        <v>0</v>
      </c>
      <c r="CN77">
        <v>16607.5</v>
      </c>
      <c r="CO77" t="s">
        <v>150</v>
      </c>
      <c r="CP77">
        <v>0</v>
      </c>
      <c r="CQ77">
        <v>0</v>
      </c>
      <c r="CR77">
        <v>0</v>
      </c>
      <c r="CS77" t="s">
        <v>166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369</v>
      </c>
      <c r="EC77" t="s">
        <v>369</v>
      </c>
      <c r="ED77" t="s">
        <v>368</v>
      </c>
      <c r="EE77" t="s">
        <v>370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16607.5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9869141570</v>
      </c>
      <c r="B78" t="s">
        <v>141</v>
      </c>
      <c r="C78" t="s">
        <v>393</v>
      </c>
      <c r="D78" t="s">
        <v>143</v>
      </c>
      <c r="E78" t="s">
        <v>144</v>
      </c>
      <c r="F78" t="s">
        <v>145</v>
      </c>
      <c r="G78">
        <v>35068</v>
      </c>
      <c r="H78" t="s">
        <v>145</v>
      </c>
      <c r="I78">
        <v>517802</v>
      </c>
      <c r="J78">
        <v>2626552932</v>
      </c>
      <c r="K78">
        <v>4379097</v>
      </c>
      <c r="L78">
        <v>2692440</v>
      </c>
      <c r="M78" t="s">
        <v>146</v>
      </c>
      <c r="N78">
        <v>9869141570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63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394</v>
      </c>
      <c r="AG78">
        <v>566</v>
      </c>
      <c r="AH78">
        <v>735748</v>
      </c>
      <c r="AI78" t="s">
        <v>158</v>
      </c>
      <c r="AJ78">
        <v>566</v>
      </c>
      <c r="AK78">
        <v>9869141570</v>
      </c>
      <c r="AL78">
        <v>9869141570</v>
      </c>
      <c r="AM78" t="s">
        <v>159</v>
      </c>
      <c r="AN78" t="s">
        <v>179</v>
      </c>
      <c r="AO78" t="s">
        <v>180</v>
      </c>
      <c r="AP78" t="s">
        <v>146</v>
      </c>
      <c r="AQ78" t="s">
        <v>162</v>
      </c>
      <c r="AR78">
        <v>16607.5</v>
      </c>
      <c r="AS78">
        <v>16500</v>
      </c>
      <c r="AT78" s="8">
        <f t="shared" si="7"/>
        <v>15500</v>
      </c>
      <c r="AU78" s="8">
        <v>350</v>
      </c>
      <c r="AV78" s="8">
        <f t="shared" si="8"/>
        <v>15150</v>
      </c>
      <c r="AW78" s="9">
        <f t="shared" si="9"/>
        <v>2666.4</v>
      </c>
      <c r="AX78" s="10">
        <f t="shared" si="10"/>
        <v>12120</v>
      </c>
      <c r="AY78" s="11">
        <f t="shared" si="11"/>
        <v>363.6</v>
      </c>
      <c r="AZ78" s="8">
        <v>250</v>
      </c>
      <c r="BA78" s="12">
        <f t="shared" si="12"/>
        <v>81.25</v>
      </c>
      <c r="BB78" s="12">
        <v>1000</v>
      </c>
      <c r="BC78" s="13"/>
      <c r="BD78" s="8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16607.5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16606.962500000001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0</v>
      </c>
      <c r="BX78">
        <v>0</v>
      </c>
      <c r="BY78" t="s">
        <v>164</v>
      </c>
      <c r="BZ78">
        <v>0</v>
      </c>
      <c r="CA78" t="s">
        <v>146</v>
      </c>
      <c r="CB78">
        <v>0</v>
      </c>
      <c r="CC78">
        <v>0</v>
      </c>
      <c r="CD78" t="s">
        <v>165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16607.5</v>
      </c>
      <c r="CO78" t="s">
        <v>150</v>
      </c>
      <c r="CP78">
        <v>0</v>
      </c>
      <c r="CQ78">
        <v>0</v>
      </c>
      <c r="CR78">
        <v>0</v>
      </c>
      <c r="CS78" t="s">
        <v>166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395</v>
      </c>
      <c r="EC78" t="s">
        <v>395</v>
      </c>
      <c r="ED78" t="s">
        <v>394</v>
      </c>
      <c r="EE78" t="s">
        <v>396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16607.5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9870486948</v>
      </c>
      <c r="B79" t="s">
        <v>141</v>
      </c>
      <c r="C79" t="s">
        <v>445</v>
      </c>
      <c r="D79" t="s">
        <v>143</v>
      </c>
      <c r="E79" t="s">
        <v>144</v>
      </c>
      <c r="F79" t="s">
        <v>145</v>
      </c>
      <c r="G79">
        <v>35069</v>
      </c>
      <c r="H79" t="s">
        <v>145</v>
      </c>
      <c r="I79">
        <v>575432</v>
      </c>
      <c r="J79">
        <v>2626717411</v>
      </c>
      <c r="K79">
        <v>3416339</v>
      </c>
      <c r="L79">
        <v>2692440</v>
      </c>
      <c r="M79" t="s">
        <v>146</v>
      </c>
      <c r="N79">
        <v>9870486948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63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446</v>
      </c>
      <c r="AG79">
        <v>566</v>
      </c>
      <c r="AH79">
        <v>758202</v>
      </c>
      <c r="AI79" t="s">
        <v>158</v>
      </c>
      <c r="AJ79">
        <v>566</v>
      </c>
      <c r="AK79">
        <v>9870486948</v>
      </c>
      <c r="AL79">
        <v>9870486948</v>
      </c>
      <c r="AM79" t="s">
        <v>159</v>
      </c>
      <c r="AN79" t="s">
        <v>179</v>
      </c>
      <c r="AO79" t="s">
        <v>180</v>
      </c>
      <c r="AP79" t="s">
        <v>146</v>
      </c>
      <c r="AQ79" t="s">
        <v>162</v>
      </c>
      <c r="AR79">
        <v>16607.5</v>
      </c>
      <c r="AS79">
        <v>16500</v>
      </c>
      <c r="AT79" s="8">
        <f t="shared" si="7"/>
        <v>15500</v>
      </c>
      <c r="AU79" s="8">
        <v>350</v>
      </c>
      <c r="AV79" s="8">
        <f t="shared" si="8"/>
        <v>15150</v>
      </c>
      <c r="AW79" s="9">
        <f t="shared" si="9"/>
        <v>2666.4</v>
      </c>
      <c r="AX79" s="10">
        <f t="shared" si="10"/>
        <v>12120</v>
      </c>
      <c r="AY79" s="11">
        <f t="shared" si="11"/>
        <v>363.6</v>
      </c>
      <c r="AZ79" s="8">
        <v>250</v>
      </c>
      <c r="BA79" s="12">
        <f t="shared" si="12"/>
        <v>81.25</v>
      </c>
      <c r="BB79" s="12">
        <v>1000</v>
      </c>
      <c r="BC79" s="13"/>
      <c r="BD79" s="8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16607.5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16606.962500000001</v>
      </c>
      <c r="BR79">
        <v>0</v>
      </c>
      <c r="BS79">
        <v>0.04</v>
      </c>
      <c r="BT79" t="s">
        <v>146</v>
      </c>
      <c r="BU79">
        <v>59536659</v>
      </c>
      <c r="BV79" t="s">
        <v>163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165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158</v>
      </c>
      <c r="CK79">
        <v>10</v>
      </c>
      <c r="CL79">
        <v>0</v>
      </c>
      <c r="CM79">
        <v>0</v>
      </c>
      <c r="CN79">
        <v>16607.5</v>
      </c>
      <c r="CO79" t="s">
        <v>150</v>
      </c>
      <c r="CP79">
        <v>0</v>
      </c>
      <c r="CQ79">
        <v>0</v>
      </c>
      <c r="CR79">
        <v>0</v>
      </c>
      <c r="CS79" t="s">
        <v>166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447</v>
      </c>
      <c r="EC79" t="s">
        <v>447</v>
      </c>
      <c r="ED79" t="s">
        <v>446</v>
      </c>
      <c r="EE79" t="s">
        <v>448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16607.5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9867888183</v>
      </c>
      <c r="B80" t="s">
        <v>141</v>
      </c>
      <c r="C80" t="s">
        <v>465</v>
      </c>
      <c r="D80" t="s">
        <v>143</v>
      </c>
      <c r="E80" t="s">
        <v>144</v>
      </c>
      <c r="F80" t="s">
        <v>145</v>
      </c>
      <c r="G80">
        <v>35068</v>
      </c>
      <c r="H80" t="s">
        <v>145</v>
      </c>
      <c r="I80">
        <v>116719</v>
      </c>
      <c r="J80">
        <v>2626413161</v>
      </c>
      <c r="K80">
        <v>4379097</v>
      </c>
      <c r="L80">
        <v>2692440</v>
      </c>
      <c r="M80" t="s">
        <v>146</v>
      </c>
      <c r="N80">
        <v>9867888183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63</v>
      </c>
      <c r="Z80" t="s">
        <v>153</v>
      </c>
      <c r="AA80" t="s">
        <v>154</v>
      </c>
      <c r="AB80" t="s">
        <v>146</v>
      </c>
      <c r="AC80">
        <v>200239</v>
      </c>
      <c r="AD80" t="s">
        <v>155</v>
      </c>
      <c r="AE80" t="s">
        <v>156</v>
      </c>
      <c r="AF80" t="s">
        <v>466</v>
      </c>
      <c r="AG80">
        <v>566</v>
      </c>
      <c r="AH80">
        <v>830286</v>
      </c>
      <c r="AI80" t="s">
        <v>158</v>
      </c>
      <c r="AJ80">
        <v>566</v>
      </c>
      <c r="AK80">
        <v>9867888183</v>
      </c>
      <c r="AL80">
        <v>9867888183</v>
      </c>
      <c r="AM80" t="s">
        <v>159</v>
      </c>
      <c r="AN80" t="s">
        <v>179</v>
      </c>
      <c r="AO80" t="s">
        <v>180</v>
      </c>
      <c r="AP80" t="s">
        <v>146</v>
      </c>
      <c r="AQ80" t="s">
        <v>162</v>
      </c>
      <c r="AR80">
        <v>16607.5</v>
      </c>
      <c r="AS80">
        <v>16500</v>
      </c>
      <c r="AT80" s="8">
        <f t="shared" si="7"/>
        <v>15500</v>
      </c>
      <c r="AU80" s="8">
        <v>350</v>
      </c>
      <c r="AV80" s="8">
        <f t="shared" si="8"/>
        <v>15150</v>
      </c>
      <c r="AW80" s="9">
        <f t="shared" si="9"/>
        <v>2666.4</v>
      </c>
      <c r="AX80" s="10">
        <f t="shared" si="10"/>
        <v>12120</v>
      </c>
      <c r="AY80" s="11">
        <f t="shared" si="11"/>
        <v>363.6</v>
      </c>
      <c r="AZ80" s="8">
        <v>250</v>
      </c>
      <c r="BA80" s="12">
        <f t="shared" si="12"/>
        <v>81.25</v>
      </c>
      <c r="BB80" s="12">
        <v>1000</v>
      </c>
      <c r="BC80" s="13"/>
      <c r="BD80" s="8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16607.5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16606.962500000001</v>
      </c>
      <c r="BR80">
        <v>0</v>
      </c>
      <c r="BS80">
        <v>0.04</v>
      </c>
      <c r="BT80" t="s">
        <v>146</v>
      </c>
      <c r="BU80">
        <v>59536659</v>
      </c>
      <c r="BV80" t="s">
        <v>163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165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158</v>
      </c>
      <c r="CK80">
        <v>10</v>
      </c>
      <c r="CL80">
        <v>0</v>
      </c>
      <c r="CM80">
        <v>0</v>
      </c>
      <c r="CN80">
        <v>16607.5</v>
      </c>
      <c r="CO80" t="s">
        <v>150</v>
      </c>
      <c r="CP80">
        <v>0</v>
      </c>
      <c r="CQ80">
        <v>0</v>
      </c>
      <c r="CR80">
        <v>0</v>
      </c>
      <c r="CS80" t="s">
        <v>166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467</v>
      </c>
      <c r="EC80" t="s">
        <v>467</v>
      </c>
      <c r="ED80" t="s">
        <v>466</v>
      </c>
      <c r="EE80" t="s">
        <v>468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16607.5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9870447446</v>
      </c>
      <c r="B81" t="s">
        <v>141</v>
      </c>
      <c r="C81" t="s">
        <v>469</v>
      </c>
      <c r="D81" t="s">
        <v>143</v>
      </c>
      <c r="E81" t="s">
        <v>144</v>
      </c>
      <c r="F81" t="s">
        <v>145</v>
      </c>
      <c r="G81">
        <v>35069</v>
      </c>
      <c r="H81" t="s">
        <v>145</v>
      </c>
      <c r="I81">
        <v>34115</v>
      </c>
      <c r="J81">
        <v>2626717271</v>
      </c>
      <c r="K81">
        <v>3416339</v>
      </c>
      <c r="L81">
        <v>2692440</v>
      </c>
      <c r="M81" t="s">
        <v>146</v>
      </c>
      <c r="N81">
        <v>9870447446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63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470</v>
      </c>
      <c r="AG81">
        <v>566</v>
      </c>
      <c r="AH81">
        <v>726887</v>
      </c>
      <c r="AI81" t="s">
        <v>158</v>
      </c>
      <c r="AJ81">
        <v>566</v>
      </c>
      <c r="AK81">
        <v>9870447446</v>
      </c>
      <c r="AL81">
        <v>9870447446</v>
      </c>
      <c r="AM81" t="s">
        <v>159</v>
      </c>
      <c r="AN81" t="s">
        <v>272</v>
      </c>
      <c r="AO81" t="s">
        <v>273</v>
      </c>
      <c r="AP81" t="s">
        <v>146</v>
      </c>
      <c r="AQ81" t="s">
        <v>162</v>
      </c>
      <c r="AR81">
        <v>16607.5</v>
      </c>
      <c r="AS81">
        <v>16500</v>
      </c>
      <c r="AT81" s="8">
        <f t="shared" si="7"/>
        <v>15500</v>
      </c>
      <c r="AU81" s="8">
        <v>350</v>
      </c>
      <c r="AV81" s="8">
        <f t="shared" si="8"/>
        <v>15150</v>
      </c>
      <c r="AW81" s="9">
        <f t="shared" si="9"/>
        <v>2666.4</v>
      </c>
      <c r="AX81" s="10">
        <f t="shared" si="10"/>
        <v>12120</v>
      </c>
      <c r="AY81" s="11">
        <f t="shared" si="11"/>
        <v>363.6</v>
      </c>
      <c r="AZ81" s="8">
        <v>250</v>
      </c>
      <c r="BA81" s="12">
        <f t="shared" si="12"/>
        <v>81.25</v>
      </c>
      <c r="BB81" s="12">
        <v>1000</v>
      </c>
      <c r="BC81" s="13"/>
      <c r="BD81" s="8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16607.5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16606.962500000001</v>
      </c>
      <c r="BR81">
        <v>0</v>
      </c>
      <c r="BS81">
        <v>0.04</v>
      </c>
      <c r="BT81" t="s">
        <v>146</v>
      </c>
      <c r="BU81">
        <v>59536659</v>
      </c>
      <c r="BV81" t="s">
        <v>163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165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158</v>
      </c>
      <c r="CK81">
        <v>10</v>
      </c>
      <c r="CL81">
        <v>0</v>
      </c>
      <c r="CM81">
        <v>0</v>
      </c>
      <c r="CN81">
        <v>16607.5</v>
      </c>
      <c r="CO81" t="s">
        <v>150</v>
      </c>
      <c r="CP81">
        <v>0</v>
      </c>
      <c r="CQ81">
        <v>0</v>
      </c>
      <c r="CR81">
        <v>0</v>
      </c>
      <c r="CS81" t="s">
        <v>166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471</v>
      </c>
      <c r="EC81" t="s">
        <v>471</v>
      </c>
      <c r="ED81" t="s">
        <v>470</v>
      </c>
      <c r="EE81" t="s">
        <v>472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16607.5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9869417193</v>
      </c>
      <c r="B82" t="s">
        <v>141</v>
      </c>
      <c r="C82" t="s">
        <v>477</v>
      </c>
      <c r="D82" t="s">
        <v>143</v>
      </c>
      <c r="E82" t="s">
        <v>144</v>
      </c>
      <c r="F82" t="s">
        <v>145</v>
      </c>
      <c r="G82">
        <v>35068</v>
      </c>
      <c r="H82" t="s">
        <v>145</v>
      </c>
      <c r="I82">
        <v>215248</v>
      </c>
      <c r="J82">
        <v>2626553320</v>
      </c>
      <c r="K82">
        <v>4379097</v>
      </c>
      <c r="L82">
        <v>2692440</v>
      </c>
      <c r="M82" t="s">
        <v>146</v>
      </c>
      <c r="N82">
        <v>9869417193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63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478</v>
      </c>
      <c r="AG82">
        <v>566</v>
      </c>
      <c r="AH82">
        <v>949037</v>
      </c>
      <c r="AI82" t="s">
        <v>158</v>
      </c>
      <c r="AJ82">
        <v>566</v>
      </c>
      <c r="AK82">
        <v>9869417193</v>
      </c>
      <c r="AL82">
        <v>9869417193</v>
      </c>
      <c r="AM82" t="s">
        <v>159</v>
      </c>
      <c r="AN82" t="s">
        <v>179</v>
      </c>
      <c r="AO82" t="s">
        <v>180</v>
      </c>
      <c r="AP82" t="s">
        <v>146</v>
      </c>
      <c r="AQ82" t="s">
        <v>162</v>
      </c>
      <c r="AR82">
        <v>16607.5</v>
      </c>
      <c r="AS82">
        <v>16500</v>
      </c>
      <c r="AT82" s="8">
        <f t="shared" si="7"/>
        <v>15500</v>
      </c>
      <c r="AU82" s="8">
        <v>350</v>
      </c>
      <c r="AV82" s="8">
        <f t="shared" si="8"/>
        <v>15150</v>
      </c>
      <c r="AW82" s="9">
        <f t="shared" si="9"/>
        <v>2666.4</v>
      </c>
      <c r="AX82" s="10">
        <f t="shared" si="10"/>
        <v>12120</v>
      </c>
      <c r="AY82" s="11">
        <f t="shared" si="11"/>
        <v>363.6</v>
      </c>
      <c r="AZ82" s="8">
        <v>250</v>
      </c>
      <c r="BA82" s="12">
        <f t="shared" si="12"/>
        <v>81.25</v>
      </c>
      <c r="BB82" s="12">
        <v>1000</v>
      </c>
      <c r="BC82" s="13"/>
      <c r="BD82" s="8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16607.5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16606.962500000001</v>
      </c>
      <c r="BR82">
        <v>0</v>
      </c>
      <c r="BS82">
        <v>0.04</v>
      </c>
      <c r="BT82" t="s">
        <v>146</v>
      </c>
      <c r="BU82">
        <v>59536659</v>
      </c>
      <c r="BV82" t="s">
        <v>163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165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158</v>
      </c>
      <c r="CK82">
        <v>10</v>
      </c>
      <c r="CL82">
        <v>0</v>
      </c>
      <c r="CM82">
        <v>0</v>
      </c>
      <c r="CN82">
        <v>16607.5</v>
      </c>
      <c r="CO82" t="s">
        <v>150</v>
      </c>
      <c r="CP82">
        <v>0</v>
      </c>
      <c r="CQ82">
        <v>0</v>
      </c>
      <c r="CR82">
        <v>0</v>
      </c>
      <c r="CS82" t="s">
        <v>166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479</v>
      </c>
      <c r="EC82" t="s">
        <v>479</v>
      </c>
      <c r="ED82" t="s">
        <v>478</v>
      </c>
      <c r="EE82" t="s">
        <v>480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16607.5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9869209987</v>
      </c>
      <c r="B83" t="s">
        <v>141</v>
      </c>
      <c r="C83" t="s">
        <v>485</v>
      </c>
      <c r="D83" t="s">
        <v>143</v>
      </c>
      <c r="E83" t="s">
        <v>144</v>
      </c>
      <c r="F83" t="s">
        <v>145</v>
      </c>
      <c r="G83">
        <v>35068</v>
      </c>
      <c r="H83" t="s">
        <v>145</v>
      </c>
      <c r="I83">
        <v>476437</v>
      </c>
      <c r="J83">
        <v>2626553038</v>
      </c>
      <c r="K83">
        <v>4379097</v>
      </c>
      <c r="L83">
        <v>2692440</v>
      </c>
      <c r="M83" t="s">
        <v>146</v>
      </c>
      <c r="N83">
        <v>9869209987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63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486</v>
      </c>
      <c r="AG83">
        <v>566</v>
      </c>
      <c r="AH83">
        <v>788577</v>
      </c>
      <c r="AI83" t="s">
        <v>158</v>
      </c>
      <c r="AJ83">
        <v>566</v>
      </c>
      <c r="AK83">
        <v>9869209987</v>
      </c>
      <c r="AL83">
        <v>9869209987</v>
      </c>
      <c r="AM83" t="s">
        <v>159</v>
      </c>
      <c r="AN83" t="s">
        <v>179</v>
      </c>
      <c r="AO83" t="s">
        <v>180</v>
      </c>
      <c r="AP83" t="s">
        <v>146</v>
      </c>
      <c r="AQ83" t="s">
        <v>162</v>
      </c>
      <c r="AR83">
        <v>16607.5</v>
      </c>
      <c r="AS83">
        <v>16500</v>
      </c>
      <c r="AT83" s="8">
        <f t="shared" si="7"/>
        <v>15500</v>
      </c>
      <c r="AU83" s="8">
        <v>350</v>
      </c>
      <c r="AV83" s="8">
        <f t="shared" si="8"/>
        <v>15150</v>
      </c>
      <c r="AW83" s="9">
        <f t="shared" si="9"/>
        <v>2666.4</v>
      </c>
      <c r="AX83" s="10">
        <f t="shared" si="10"/>
        <v>12120</v>
      </c>
      <c r="AY83" s="11">
        <f t="shared" si="11"/>
        <v>363.6</v>
      </c>
      <c r="AZ83" s="8">
        <v>250</v>
      </c>
      <c r="BA83" s="12">
        <f t="shared" si="12"/>
        <v>81.25</v>
      </c>
      <c r="BB83" s="12">
        <v>1000</v>
      </c>
      <c r="BC83" s="13"/>
      <c r="BD83" s="8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16607.5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16606.962500000001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164</v>
      </c>
      <c r="BZ83">
        <v>0</v>
      </c>
      <c r="CA83" t="s">
        <v>146</v>
      </c>
      <c r="CB83">
        <v>0</v>
      </c>
      <c r="CC83">
        <v>0</v>
      </c>
      <c r="CD83" t="s">
        <v>165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16607.5</v>
      </c>
      <c r="CO83" t="s">
        <v>150</v>
      </c>
      <c r="CP83">
        <v>0</v>
      </c>
      <c r="CQ83">
        <v>0</v>
      </c>
      <c r="CR83">
        <v>0</v>
      </c>
      <c r="CS83" t="s">
        <v>166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487</v>
      </c>
      <c r="EC83" t="s">
        <v>487</v>
      </c>
      <c r="ED83" t="s">
        <v>486</v>
      </c>
      <c r="EE83" t="s">
        <v>488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16607.5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9865301567</v>
      </c>
      <c r="B84" t="s">
        <v>141</v>
      </c>
      <c r="C84" t="s">
        <v>493</v>
      </c>
      <c r="D84" t="s">
        <v>143</v>
      </c>
      <c r="E84" t="s">
        <v>144</v>
      </c>
      <c r="F84" t="s">
        <v>145</v>
      </c>
      <c r="G84">
        <v>35065</v>
      </c>
      <c r="H84" t="s">
        <v>145</v>
      </c>
      <c r="I84">
        <v>951408</v>
      </c>
      <c r="J84">
        <v>2625794708</v>
      </c>
      <c r="K84">
        <v>3473575</v>
      </c>
      <c r="L84">
        <v>2692440</v>
      </c>
      <c r="M84" t="s">
        <v>146</v>
      </c>
      <c r="N84">
        <v>9865301567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63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494</v>
      </c>
      <c r="AG84">
        <v>566</v>
      </c>
      <c r="AH84">
        <v>119345</v>
      </c>
      <c r="AI84" t="s">
        <v>158</v>
      </c>
      <c r="AJ84">
        <v>566</v>
      </c>
      <c r="AK84">
        <v>9865301567</v>
      </c>
      <c r="AL84">
        <v>9865301567</v>
      </c>
      <c r="AM84" t="s">
        <v>159</v>
      </c>
      <c r="AN84" t="s">
        <v>173</v>
      </c>
      <c r="AO84" t="s">
        <v>174</v>
      </c>
      <c r="AP84" t="s">
        <v>146</v>
      </c>
      <c r="AQ84" t="s">
        <v>162</v>
      </c>
      <c r="AR84">
        <v>16607.5</v>
      </c>
      <c r="AS84">
        <v>16500</v>
      </c>
      <c r="AT84" s="8">
        <f t="shared" si="7"/>
        <v>15500</v>
      </c>
      <c r="AU84" s="8">
        <v>350</v>
      </c>
      <c r="AV84" s="8">
        <f t="shared" si="8"/>
        <v>15150</v>
      </c>
      <c r="AW84" s="9">
        <f t="shared" si="9"/>
        <v>2666.4</v>
      </c>
      <c r="AX84" s="10">
        <f t="shared" si="10"/>
        <v>12120</v>
      </c>
      <c r="AY84" s="11">
        <f t="shared" si="11"/>
        <v>363.6</v>
      </c>
      <c r="AZ84" s="8">
        <v>250</v>
      </c>
      <c r="BA84" s="12">
        <f t="shared" si="12"/>
        <v>81.25</v>
      </c>
      <c r="BB84" s="12">
        <v>1000</v>
      </c>
      <c r="BC84" s="13"/>
      <c r="BD84" s="8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16607.5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16606.962500000001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164</v>
      </c>
      <c r="BZ84">
        <v>0</v>
      </c>
      <c r="CA84" t="s">
        <v>146</v>
      </c>
      <c r="CB84">
        <v>0</v>
      </c>
      <c r="CC84">
        <v>0</v>
      </c>
      <c r="CD84" t="s">
        <v>165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16607.5</v>
      </c>
      <c r="CO84" t="s">
        <v>150</v>
      </c>
      <c r="CP84">
        <v>0</v>
      </c>
      <c r="CQ84">
        <v>0</v>
      </c>
      <c r="CR84">
        <v>0</v>
      </c>
      <c r="CS84" t="s">
        <v>166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495</v>
      </c>
      <c r="EC84" t="s">
        <v>495</v>
      </c>
      <c r="ED84" t="s">
        <v>494</v>
      </c>
      <c r="EE84" t="s">
        <v>496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16607.5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9870347552</v>
      </c>
      <c r="B85" t="s">
        <v>141</v>
      </c>
      <c r="C85" t="s">
        <v>351</v>
      </c>
      <c r="D85" t="s">
        <v>143</v>
      </c>
      <c r="E85" t="s">
        <v>144</v>
      </c>
      <c r="F85" t="s">
        <v>145</v>
      </c>
      <c r="G85">
        <v>35069</v>
      </c>
      <c r="H85" t="s">
        <v>145</v>
      </c>
      <c r="I85">
        <v>239090</v>
      </c>
      <c r="J85">
        <v>2626716863</v>
      </c>
      <c r="K85">
        <v>3416339</v>
      </c>
      <c r="L85">
        <v>2692440</v>
      </c>
      <c r="M85" t="s">
        <v>146</v>
      </c>
      <c r="N85">
        <v>9870347552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63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352</v>
      </c>
      <c r="AG85">
        <v>566</v>
      </c>
      <c r="AH85">
        <v>651710</v>
      </c>
      <c r="AI85" t="s">
        <v>158</v>
      </c>
      <c r="AJ85">
        <v>566</v>
      </c>
      <c r="AK85">
        <v>9870347552</v>
      </c>
      <c r="AL85">
        <v>9870347552</v>
      </c>
      <c r="AM85" t="s">
        <v>159</v>
      </c>
      <c r="AN85" t="s">
        <v>179</v>
      </c>
      <c r="AO85" t="s">
        <v>180</v>
      </c>
      <c r="AP85" t="s">
        <v>146</v>
      </c>
      <c r="AQ85" t="s">
        <v>162</v>
      </c>
      <c r="AR85">
        <v>25007.5</v>
      </c>
      <c r="AS85">
        <v>24900</v>
      </c>
      <c r="AT85" s="8">
        <f t="shared" si="7"/>
        <v>24900</v>
      </c>
      <c r="AU85" s="8">
        <v>350</v>
      </c>
      <c r="AV85" s="8">
        <f t="shared" si="8"/>
        <v>24550</v>
      </c>
      <c r="AW85" s="9">
        <f t="shared" si="9"/>
        <v>4320.8</v>
      </c>
      <c r="AX85" s="10">
        <f t="shared" si="10"/>
        <v>19640</v>
      </c>
      <c r="AY85" s="11">
        <f t="shared" si="11"/>
        <v>589.20000000000005</v>
      </c>
      <c r="AZ85" s="8">
        <v>250</v>
      </c>
      <c r="BA85" s="12">
        <f t="shared" si="12"/>
        <v>81.25</v>
      </c>
      <c r="BB85" s="12"/>
      <c r="BC85" s="13"/>
      <c r="BD85" s="8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25007.5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25006.962500000001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164</v>
      </c>
      <c r="BZ85">
        <v>0</v>
      </c>
      <c r="CA85" t="s">
        <v>146</v>
      </c>
      <c r="CB85">
        <v>0</v>
      </c>
      <c r="CC85">
        <v>0</v>
      </c>
      <c r="CD85" t="s">
        <v>165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25007.5</v>
      </c>
      <c r="CO85" t="s">
        <v>150</v>
      </c>
      <c r="CP85">
        <v>0</v>
      </c>
      <c r="CQ85">
        <v>0</v>
      </c>
      <c r="CR85">
        <v>0</v>
      </c>
      <c r="CS85" t="s">
        <v>166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353</v>
      </c>
      <c r="EC85" t="s">
        <v>353</v>
      </c>
      <c r="ED85" t="s">
        <v>352</v>
      </c>
      <c r="EE85" t="s">
        <v>354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25007.5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9868997840</v>
      </c>
      <c r="B86" t="s">
        <v>141</v>
      </c>
      <c r="C86" t="s">
        <v>403</v>
      </c>
      <c r="D86" t="s">
        <v>143</v>
      </c>
      <c r="E86" t="s">
        <v>144</v>
      </c>
      <c r="F86" t="s">
        <v>145</v>
      </c>
      <c r="G86">
        <v>35068</v>
      </c>
      <c r="H86" t="s">
        <v>145</v>
      </c>
      <c r="I86">
        <v>673544</v>
      </c>
      <c r="J86">
        <v>2626552724</v>
      </c>
      <c r="K86">
        <v>4379097</v>
      </c>
      <c r="L86">
        <v>2692440</v>
      </c>
      <c r="M86" t="s">
        <v>146</v>
      </c>
      <c r="N86">
        <v>9868997840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63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404</v>
      </c>
      <c r="AG86">
        <v>566</v>
      </c>
      <c r="AH86">
        <v>623325</v>
      </c>
      <c r="AI86" t="s">
        <v>158</v>
      </c>
      <c r="AJ86">
        <v>566</v>
      </c>
      <c r="AK86">
        <v>9868997840</v>
      </c>
      <c r="AL86">
        <v>9868997840</v>
      </c>
      <c r="AM86" t="s">
        <v>159</v>
      </c>
      <c r="AN86" t="s">
        <v>179</v>
      </c>
      <c r="AO86" t="s">
        <v>180</v>
      </c>
      <c r="AP86" t="s">
        <v>146</v>
      </c>
      <c r="AQ86" t="s">
        <v>162</v>
      </c>
      <c r="AR86">
        <v>25007.5</v>
      </c>
      <c r="AS86">
        <v>24900</v>
      </c>
      <c r="AT86" s="8">
        <f t="shared" si="7"/>
        <v>24900</v>
      </c>
      <c r="AU86" s="8">
        <v>350</v>
      </c>
      <c r="AV86" s="8">
        <f t="shared" si="8"/>
        <v>24550</v>
      </c>
      <c r="AW86" s="9">
        <f t="shared" si="9"/>
        <v>4320.8</v>
      </c>
      <c r="AX86" s="10">
        <f t="shared" si="10"/>
        <v>19640</v>
      </c>
      <c r="AY86" s="11">
        <f t="shared" si="11"/>
        <v>589.20000000000005</v>
      </c>
      <c r="AZ86" s="8">
        <v>250</v>
      </c>
      <c r="BA86" s="12">
        <f t="shared" si="12"/>
        <v>81.25</v>
      </c>
      <c r="BB86" s="12"/>
      <c r="BC86" s="13"/>
      <c r="BD86" s="8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25007.5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25006.962500000001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164</v>
      </c>
      <c r="BZ86">
        <v>0</v>
      </c>
      <c r="CA86" t="s">
        <v>146</v>
      </c>
      <c r="CB86">
        <v>0</v>
      </c>
      <c r="CC86">
        <v>0</v>
      </c>
      <c r="CD86" t="s">
        <v>165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158</v>
      </c>
      <c r="CK86">
        <v>10</v>
      </c>
      <c r="CL86">
        <v>0</v>
      </c>
      <c r="CM86">
        <v>0</v>
      </c>
      <c r="CN86">
        <v>25007.5</v>
      </c>
      <c r="CO86" t="s">
        <v>150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405</v>
      </c>
      <c r="EC86" t="s">
        <v>405</v>
      </c>
      <c r="ED86" t="s">
        <v>404</v>
      </c>
      <c r="EE86" t="s">
        <v>406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25007.5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9870986820</v>
      </c>
      <c r="B87" t="s">
        <v>141</v>
      </c>
      <c r="C87" t="s">
        <v>562</v>
      </c>
      <c r="D87" t="s">
        <v>143</v>
      </c>
      <c r="E87" t="s">
        <v>144</v>
      </c>
      <c r="F87" t="s">
        <v>145</v>
      </c>
      <c r="G87">
        <v>35069</v>
      </c>
      <c r="H87" t="s">
        <v>145</v>
      </c>
      <c r="I87">
        <v>966060</v>
      </c>
      <c r="J87">
        <v>2626730944</v>
      </c>
      <c r="K87">
        <v>3416339</v>
      </c>
      <c r="L87">
        <v>1001976</v>
      </c>
      <c r="M87">
        <v>25562772</v>
      </c>
      <c r="N87">
        <v>9870986820</v>
      </c>
      <c r="O87">
        <v>123</v>
      </c>
      <c r="P87" t="s">
        <v>147</v>
      </c>
      <c r="Q87" t="s">
        <v>148</v>
      </c>
      <c r="R87" t="s">
        <v>149</v>
      </c>
      <c r="S87" t="s">
        <v>528</v>
      </c>
      <c r="T87" t="s">
        <v>156</v>
      </c>
      <c r="U87" t="s">
        <v>539</v>
      </c>
      <c r="V87">
        <v>5999</v>
      </c>
      <c r="W87" t="s">
        <v>529</v>
      </c>
      <c r="X87" t="s">
        <v>539</v>
      </c>
      <c r="Y87">
        <v>63</v>
      </c>
      <c r="Z87" t="s">
        <v>153</v>
      </c>
      <c r="AA87" t="s">
        <v>154</v>
      </c>
      <c r="AB87" t="s">
        <v>146</v>
      </c>
      <c r="AC87">
        <v>301011</v>
      </c>
      <c r="AD87" t="s">
        <v>155</v>
      </c>
      <c r="AE87" t="s">
        <v>156</v>
      </c>
      <c r="AF87" t="s">
        <v>563</v>
      </c>
      <c r="AG87">
        <v>566</v>
      </c>
      <c r="AH87">
        <v>966060</v>
      </c>
      <c r="AI87" t="s">
        <v>556</v>
      </c>
      <c r="AJ87">
        <v>566</v>
      </c>
      <c r="AK87">
        <v>9870986820</v>
      </c>
      <c r="AL87">
        <v>9870986820</v>
      </c>
      <c r="AM87" t="s">
        <v>542</v>
      </c>
      <c r="AN87" t="s">
        <v>564</v>
      </c>
      <c r="AO87" t="s">
        <v>565</v>
      </c>
      <c r="AP87" t="s">
        <v>146</v>
      </c>
      <c r="AQ87" t="s">
        <v>559</v>
      </c>
      <c r="AR87">
        <v>44337.5</v>
      </c>
      <c r="AS87">
        <v>44230</v>
      </c>
      <c r="AT87" s="8">
        <f t="shared" si="7"/>
        <v>44230</v>
      </c>
      <c r="AU87" s="8">
        <v>350</v>
      </c>
      <c r="AV87" s="8">
        <f t="shared" si="8"/>
        <v>43880</v>
      </c>
      <c r="AW87" s="9">
        <f t="shared" si="9"/>
        <v>7722.880000000001</v>
      </c>
      <c r="AX87" s="10">
        <f t="shared" si="10"/>
        <v>35104</v>
      </c>
      <c r="AY87" s="11">
        <f t="shared" si="11"/>
        <v>1053.1200000000001</v>
      </c>
      <c r="AZ87" s="8">
        <v>250</v>
      </c>
      <c r="BA87" s="12">
        <f t="shared" si="12"/>
        <v>81.25</v>
      </c>
      <c r="BB87" s="12"/>
      <c r="BC87" s="13"/>
      <c r="BD87" s="8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44337.5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44336.962500000001</v>
      </c>
      <c r="BR87">
        <v>0</v>
      </c>
      <c r="BS87">
        <v>0.04</v>
      </c>
      <c r="BT87" t="s">
        <v>146</v>
      </c>
      <c r="BU87">
        <v>6067466</v>
      </c>
      <c r="BV87" t="s">
        <v>533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165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556</v>
      </c>
      <c r="CK87">
        <v>10</v>
      </c>
      <c r="CL87">
        <v>0</v>
      </c>
      <c r="CM87">
        <v>0</v>
      </c>
      <c r="CN87">
        <v>44337.5</v>
      </c>
      <c r="CO87" t="s">
        <v>150</v>
      </c>
      <c r="CP87">
        <v>0</v>
      </c>
      <c r="CQ87">
        <v>0</v>
      </c>
      <c r="CR87">
        <v>0</v>
      </c>
      <c r="CS87" t="s">
        <v>150</v>
      </c>
      <c r="CT87">
        <v>0</v>
      </c>
      <c r="CU87">
        <v>0</v>
      </c>
      <c r="CV87">
        <v>0</v>
      </c>
      <c r="CW87" t="s">
        <v>156</v>
      </c>
      <c r="CX87">
        <v>10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10</v>
      </c>
      <c r="DF87">
        <v>0</v>
      </c>
      <c r="DG87">
        <v>0</v>
      </c>
      <c r="DH87" t="s">
        <v>150</v>
      </c>
      <c r="DI87">
        <v>25</v>
      </c>
      <c r="DJ87">
        <v>0</v>
      </c>
      <c r="DK87">
        <v>0</v>
      </c>
      <c r="DL87" t="s">
        <v>156</v>
      </c>
      <c r="DM87">
        <v>25</v>
      </c>
      <c r="DN87">
        <v>0</v>
      </c>
      <c r="DO87" t="s">
        <v>156</v>
      </c>
      <c r="DP87">
        <v>0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2.0020566000040006E+19</v>
      </c>
      <c r="EA87">
        <v>3.0040567E+19</v>
      </c>
      <c r="EB87" t="s">
        <v>566</v>
      </c>
      <c r="EC87" t="s">
        <v>566</v>
      </c>
      <c r="ED87" t="s">
        <v>563</v>
      </c>
      <c r="EE87" t="s">
        <v>567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44337.5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9869115260</v>
      </c>
      <c r="B88" t="s">
        <v>141</v>
      </c>
      <c r="C88" t="s">
        <v>355</v>
      </c>
      <c r="D88" t="s">
        <v>143</v>
      </c>
      <c r="E88" t="s">
        <v>144</v>
      </c>
      <c r="F88" t="s">
        <v>145</v>
      </c>
      <c r="G88">
        <v>35068</v>
      </c>
      <c r="H88" t="s">
        <v>145</v>
      </c>
      <c r="I88">
        <v>503884</v>
      </c>
      <c r="J88">
        <v>2626552893</v>
      </c>
      <c r="K88">
        <v>4379097</v>
      </c>
      <c r="L88">
        <v>2692440</v>
      </c>
      <c r="M88" t="s">
        <v>146</v>
      </c>
      <c r="N88">
        <v>9869115260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63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356</v>
      </c>
      <c r="AG88">
        <v>566</v>
      </c>
      <c r="AH88">
        <v>715162</v>
      </c>
      <c r="AI88" t="s">
        <v>158</v>
      </c>
      <c r="AJ88">
        <v>566</v>
      </c>
      <c r="AK88">
        <v>9869115260</v>
      </c>
      <c r="AL88">
        <v>9869115260</v>
      </c>
      <c r="AM88" t="s">
        <v>159</v>
      </c>
      <c r="AN88" t="s">
        <v>179</v>
      </c>
      <c r="AO88" t="s">
        <v>180</v>
      </c>
      <c r="AP88" t="s">
        <v>146</v>
      </c>
      <c r="AQ88" t="s">
        <v>162</v>
      </c>
      <c r="AR88">
        <v>55387.5</v>
      </c>
      <c r="AS88">
        <v>55280</v>
      </c>
      <c r="AT88" s="8">
        <f t="shared" si="7"/>
        <v>54280</v>
      </c>
      <c r="AU88" s="8">
        <v>350</v>
      </c>
      <c r="AV88" s="8">
        <f t="shared" si="8"/>
        <v>53930</v>
      </c>
      <c r="AW88" s="9">
        <f t="shared" si="9"/>
        <v>9491.68</v>
      </c>
      <c r="AX88" s="10">
        <f t="shared" si="10"/>
        <v>43144</v>
      </c>
      <c r="AY88" s="11">
        <f t="shared" si="11"/>
        <v>1294.32</v>
      </c>
      <c r="AZ88" s="8">
        <v>250</v>
      </c>
      <c r="BA88" s="12">
        <f t="shared" si="12"/>
        <v>81.25</v>
      </c>
      <c r="BB88" s="12">
        <v>1000</v>
      </c>
      <c r="BC88" s="13"/>
      <c r="BD88" s="8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55387.5</v>
      </c>
      <c r="BL88">
        <v>350</v>
      </c>
      <c r="BM88">
        <v>0</v>
      </c>
      <c r="BN88">
        <v>350</v>
      </c>
      <c r="BO88">
        <v>26.25</v>
      </c>
      <c r="BP88">
        <v>0</v>
      </c>
      <c r="BQ88">
        <v>55011.25</v>
      </c>
      <c r="BR88">
        <v>0</v>
      </c>
      <c r="BS88">
        <v>26.25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165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55387.5</v>
      </c>
      <c r="CO88" t="s">
        <v>150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350</v>
      </c>
      <c r="DY88">
        <v>26.25</v>
      </c>
      <c r="DZ88">
        <v>2.0020566090040005E+19</v>
      </c>
      <c r="EA88">
        <v>3.4600356600000148E+18</v>
      </c>
      <c r="EB88" t="s">
        <v>357</v>
      </c>
      <c r="EC88" t="s">
        <v>357</v>
      </c>
      <c r="ED88" t="s">
        <v>356</v>
      </c>
      <c r="EE88" t="s">
        <v>358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55387.5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9869032202</v>
      </c>
      <c r="B89" t="s">
        <v>141</v>
      </c>
      <c r="C89" t="s">
        <v>197</v>
      </c>
      <c r="D89" t="s">
        <v>143</v>
      </c>
      <c r="E89" t="s">
        <v>144</v>
      </c>
      <c r="F89" t="s">
        <v>145</v>
      </c>
      <c r="G89">
        <v>35068</v>
      </c>
      <c r="H89" t="s">
        <v>145</v>
      </c>
      <c r="I89">
        <v>345344</v>
      </c>
      <c r="J89">
        <v>2626552777</v>
      </c>
      <c r="K89">
        <v>4379097</v>
      </c>
      <c r="L89">
        <v>2692440</v>
      </c>
      <c r="M89" t="s">
        <v>146</v>
      </c>
      <c r="N89">
        <v>9869032202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63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198</v>
      </c>
      <c r="AG89">
        <v>566</v>
      </c>
      <c r="AH89">
        <v>649837</v>
      </c>
      <c r="AI89" t="s">
        <v>158</v>
      </c>
      <c r="AJ89">
        <v>566</v>
      </c>
      <c r="AK89">
        <v>9869032202</v>
      </c>
      <c r="AL89">
        <v>9869032202</v>
      </c>
      <c r="AM89" t="s">
        <v>159</v>
      </c>
      <c r="AN89" t="s">
        <v>179</v>
      </c>
      <c r="AO89" t="s">
        <v>180</v>
      </c>
      <c r="AP89" t="s">
        <v>146</v>
      </c>
      <c r="AQ89" t="s">
        <v>162</v>
      </c>
      <c r="AR89">
        <v>61457.5</v>
      </c>
      <c r="AS89">
        <v>61350</v>
      </c>
      <c r="AT89" s="8">
        <f t="shared" si="7"/>
        <v>60350</v>
      </c>
      <c r="AU89" s="8">
        <v>350</v>
      </c>
      <c r="AV89" s="8">
        <f t="shared" si="8"/>
        <v>60000</v>
      </c>
      <c r="AW89" s="9">
        <f t="shared" si="9"/>
        <v>10560.000000000002</v>
      </c>
      <c r="AX89" s="10">
        <f t="shared" si="10"/>
        <v>48000</v>
      </c>
      <c r="AY89" s="11">
        <f t="shared" si="11"/>
        <v>1440</v>
      </c>
      <c r="AZ89" s="8">
        <v>250</v>
      </c>
      <c r="BA89" s="12">
        <f t="shared" si="12"/>
        <v>81.25</v>
      </c>
      <c r="BB89" s="12">
        <v>1000</v>
      </c>
      <c r="BC89" s="13"/>
      <c r="BD89" s="8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61457.5</v>
      </c>
      <c r="BL89">
        <v>350</v>
      </c>
      <c r="BM89">
        <v>0</v>
      </c>
      <c r="BN89">
        <v>350</v>
      </c>
      <c r="BO89">
        <v>26.25</v>
      </c>
      <c r="BP89">
        <v>0</v>
      </c>
      <c r="BQ89">
        <v>61081.25</v>
      </c>
      <c r="BR89">
        <v>0</v>
      </c>
      <c r="BS89">
        <v>26.25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165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61457.5</v>
      </c>
      <c r="CO89" t="s">
        <v>150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350</v>
      </c>
      <c r="DY89">
        <v>26.25</v>
      </c>
      <c r="DZ89">
        <v>2.0020566090040005E+19</v>
      </c>
      <c r="EA89">
        <v>3.4600356600000148E+18</v>
      </c>
      <c r="EB89" t="s">
        <v>199</v>
      </c>
      <c r="EC89" t="s">
        <v>199</v>
      </c>
      <c r="ED89" t="s">
        <v>198</v>
      </c>
      <c r="EE89" t="s">
        <v>200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61457.5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9874547456</v>
      </c>
      <c r="B90" t="s">
        <v>141</v>
      </c>
      <c r="C90" t="s">
        <v>341</v>
      </c>
      <c r="D90" t="s">
        <v>143</v>
      </c>
      <c r="E90" t="s">
        <v>144</v>
      </c>
      <c r="F90" t="s">
        <v>144</v>
      </c>
      <c r="G90">
        <v>35074</v>
      </c>
      <c r="H90" t="s">
        <v>145</v>
      </c>
      <c r="I90">
        <v>747222</v>
      </c>
      <c r="J90">
        <v>2627304371</v>
      </c>
      <c r="K90">
        <v>7692941</v>
      </c>
      <c r="L90">
        <v>2692440</v>
      </c>
      <c r="M90" t="s">
        <v>146</v>
      </c>
      <c r="N90">
        <v>9874547456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63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342</v>
      </c>
      <c r="AG90">
        <v>566</v>
      </c>
      <c r="AH90">
        <v>902891</v>
      </c>
      <c r="AI90" t="s">
        <v>158</v>
      </c>
      <c r="AJ90">
        <v>566</v>
      </c>
      <c r="AK90">
        <v>9874547456</v>
      </c>
      <c r="AL90">
        <v>9874547456</v>
      </c>
      <c r="AM90" t="s">
        <v>159</v>
      </c>
      <c r="AN90" t="s">
        <v>179</v>
      </c>
      <c r="AO90" t="s">
        <v>180</v>
      </c>
      <c r="AP90" t="s">
        <v>146</v>
      </c>
      <c r="AQ90" t="s">
        <v>162</v>
      </c>
      <c r="AR90">
        <v>61457.5</v>
      </c>
      <c r="AS90">
        <v>61350</v>
      </c>
      <c r="AT90" s="8">
        <f t="shared" si="7"/>
        <v>60350</v>
      </c>
      <c r="AU90" s="8">
        <v>350</v>
      </c>
      <c r="AV90" s="8">
        <f t="shared" si="8"/>
        <v>60000</v>
      </c>
      <c r="AW90" s="9">
        <f t="shared" si="9"/>
        <v>10560.000000000002</v>
      </c>
      <c r="AX90" s="10">
        <f t="shared" si="10"/>
        <v>48000</v>
      </c>
      <c r="AY90" s="11">
        <f t="shared" si="11"/>
        <v>1440</v>
      </c>
      <c r="AZ90" s="8">
        <v>250</v>
      </c>
      <c r="BA90" s="12">
        <f t="shared" si="12"/>
        <v>81.25</v>
      </c>
      <c r="BB90" s="12">
        <v>1000</v>
      </c>
      <c r="BC90" s="13"/>
      <c r="BD90" s="8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61457.5</v>
      </c>
      <c r="BL90">
        <v>350</v>
      </c>
      <c r="BM90">
        <v>0</v>
      </c>
      <c r="BN90">
        <v>350</v>
      </c>
      <c r="BO90">
        <v>26.25</v>
      </c>
      <c r="BP90">
        <v>0</v>
      </c>
      <c r="BQ90">
        <v>61081.25</v>
      </c>
      <c r="BR90">
        <v>0</v>
      </c>
      <c r="BS90">
        <v>26.25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165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61457.5</v>
      </c>
      <c r="CO90" t="s">
        <v>150</v>
      </c>
      <c r="CP90">
        <v>0</v>
      </c>
      <c r="CQ90">
        <v>0</v>
      </c>
      <c r="CR90">
        <v>0</v>
      </c>
      <c r="CS90" t="s">
        <v>166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350</v>
      </c>
      <c r="DY90">
        <v>26.25</v>
      </c>
      <c r="DZ90">
        <v>2.0020566090040005E+19</v>
      </c>
      <c r="EA90">
        <v>3.4600356600000148E+18</v>
      </c>
      <c r="EB90" t="s">
        <v>343</v>
      </c>
      <c r="EC90" t="s">
        <v>343</v>
      </c>
      <c r="ED90" t="s">
        <v>342</v>
      </c>
      <c r="EE90" t="s">
        <v>344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61457.5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9868844538</v>
      </c>
      <c r="B91" t="s">
        <v>141</v>
      </c>
      <c r="C91" t="s">
        <v>505</v>
      </c>
      <c r="D91" t="s">
        <v>143</v>
      </c>
      <c r="E91" t="s">
        <v>144</v>
      </c>
      <c r="F91" t="s">
        <v>145</v>
      </c>
      <c r="G91">
        <v>35068</v>
      </c>
      <c r="H91" t="s">
        <v>145</v>
      </c>
      <c r="I91">
        <v>54377</v>
      </c>
      <c r="J91">
        <v>2626487634</v>
      </c>
      <c r="K91">
        <v>4636695</v>
      </c>
      <c r="L91">
        <v>2692440</v>
      </c>
      <c r="M91" t="s">
        <v>146</v>
      </c>
      <c r="N91">
        <v>9868844538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63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506</v>
      </c>
      <c r="AG91">
        <v>566</v>
      </c>
      <c r="AH91">
        <v>505627</v>
      </c>
      <c r="AI91" t="s">
        <v>158</v>
      </c>
      <c r="AJ91">
        <v>566</v>
      </c>
      <c r="AK91">
        <v>9868844538</v>
      </c>
      <c r="AL91">
        <v>9868844538</v>
      </c>
      <c r="AM91" t="s">
        <v>159</v>
      </c>
      <c r="AN91" t="s">
        <v>179</v>
      </c>
      <c r="AO91" t="s">
        <v>180</v>
      </c>
      <c r="AP91" t="s">
        <v>146</v>
      </c>
      <c r="AQ91" t="s">
        <v>162</v>
      </c>
      <c r="AR91">
        <v>61457.5</v>
      </c>
      <c r="AS91">
        <v>61350</v>
      </c>
      <c r="AT91" s="8">
        <f t="shared" si="7"/>
        <v>60350</v>
      </c>
      <c r="AU91" s="8">
        <v>350</v>
      </c>
      <c r="AV91" s="8">
        <f t="shared" si="8"/>
        <v>60000</v>
      </c>
      <c r="AW91" s="9">
        <f t="shared" si="9"/>
        <v>10560.000000000002</v>
      </c>
      <c r="AX91" s="10">
        <f t="shared" si="10"/>
        <v>48000</v>
      </c>
      <c r="AY91" s="11">
        <f t="shared" si="11"/>
        <v>1440</v>
      </c>
      <c r="AZ91" s="8">
        <v>250</v>
      </c>
      <c r="BA91" s="12">
        <f t="shared" si="12"/>
        <v>81.25</v>
      </c>
      <c r="BB91" s="12">
        <v>1000</v>
      </c>
      <c r="BC91" s="13"/>
      <c r="BD91" s="8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61457.5</v>
      </c>
      <c r="BL91">
        <v>350</v>
      </c>
      <c r="BM91">
        <v>0</v>
      </c>
      <c r="BN91">
        <v>350</v>
      </c>
      <c r="BO91">
        <v>26.25</v>
      </c>
      <c r="BP91">
        <v>0</v>
      </c>
      <c r="BQ91">
        <v>61081.25</v>
      </c>
      <c r="BR91">
        <v>0</v>
      </c>
      <c r="BS91">
        <v>26.25</v>
      </c>
      <c r="BT91" t="s">
        <v>146</v>
      </c>
      <c r="BU91">
        <v>59536659</v>
      </c>
      <c r="BV91" t="s">
        <v>163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165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158</v>
      </c>
      <c r="CK91">
        <v>10</v>
      </c>
      <c r="CL91">
        <v>0</v>
      </c>
      <c r="CM91">
        <v>0</v>
      </c>
      <c r="CN91">
        <v>61457.5</v>
      </c>
      <c r="CO91" t="s">
        <v>150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350</v>
      </c>
      <c r="DY91">
        <v>26.25</v>
      </c>
      <c r="DZ91">
        <v>2.0020566090040005E+19</v>
      </c>
      <c r="EA91">
        <v>3.4600356600000148E+18</v>
      </c>
      <c r="EB91" t="s">
        <v>507</v>
      </c>
      <c r="EC91" t="s">
        <v>507</v>
      </c>
      <c r="ED91" t="s">
        <v>506</v>
      </c>
      <c r="EE91" t="s">
        <v>508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61457.5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9868920430</v>
      </c>
      <c r="B92" t="s">
        <v>141</v>
      </c>
      <c r="C92" t="s">
        <v>419</v>
      </c>
      <c r="D92" t="s">
        <v>143</v>
      </c>
      <c r="E92" t="s">
        <v>144</v>
      </c>
      <c r="F92" t="s">
        <v>145</v>
      </c>
      <c r="G92">
        <v>35068</v>
      </c>
      <c r="H92" t="s">
        <v>145</v>
      </c>
      <c r="I92">
        <v>336419</v>
      </c>
      <c r="J92">
        <v>2626488080</v>
      </c>
      <c r="K92">
        <v>9072748</v>
      </c>
      <c r="L92">
        <v>2692440</v>
      </c>
      <c r="M92" t="s">
        <v>146</v>
      </c>
      <c r="N92">
        <v>9868920430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63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420</v>
      </c>
      <c r="AG92">
        <v>566</v>
      </c>
      <c r="AH92">
        <v>564234</v>
      </c>
      <c r="AI92" t="s">
        <v>158</v>
      </c>
      <c r="AJ92">
        <v>566</v>
      </c>
      <c r="AK92">
        <v>9868920430</v>
      </c>
      <c r="AL92">
        <v>9868920430</v>
      </c>
      <c r="AM92" t="s">
        <v>159</v>
      </c>
      <c r="AN92" t="s">
        <v>421</v>
      </c>
      <c r="AO92" t="s">
        <v>422</v>
      </c>
      <c r="AP92" t="s">
        <v>146</v>
      </c>
      <c r="AQ92" t="s">
        <v>162</v>
      </c>
      <c r="AR92">
        <v>96157.5</v>
      </c>
      <c r="AS92">
        <v>96050</v>
      </c>
      <c r="AT92" s="8">
        <f t="shared" si="7"/>
        <v>95050</v>
      </c>
      <c r="AU92" s="8">
        <v>350</v>
      </c>
      <c r="AV92" s="8">
        <f t="shared" si="8"/>
        <v>94700</v>
      </c>
      <c r="AW92" s="9">
        <f t="shared" si="9"/>
        <v>16667.2</v>
      </c>
      <c r="AX92" s="10">
        <f t="shared" si="10"/>
        <v>75760</v>
      </c>
      <c r="AY92" s="11">
        <f t="shared" si="11"/>
        <v>2272.8000000000002</v>
      </c>
      <c r="AZ92" s="8">
        <v>250</v>
      </c>
      <c r="BA92" s="12">
        <f t="shared" si="12"/>
        <v>81.25</v>
      </c>
      <c r="BB92" s="12">
        <v>1000</v>
      </c>
      <c r="BC92" s="13"/>
      <c r="BD92" s="8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96157.5</v>
      </c>
      <c r="BL92">
        <v>350</v>
      </c>
      <c r="BM92">
        <v>0</v>
      </c>
      <c r="BN92">
        <v>350</v>
      </c>
      <c r="BO92">
        <v>26.25</v>
      </c>
      <c r="BP92">
        <v>0</v>
      </c>
      <c r="BQ92">
        <v>95781.25</v>
      </c>
      <c r="BR92">
        <v>0</v>
      </c>
      <c r="BS92">
        <v>26.25</v>
      </c>
      <c r="BT92" t="s">
        <v>146</v>
      </c>
      <c r="BU92">
        <v>59536659</v>
      </c>
      <c r="BV92" t="s">
        <v>163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165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158</v>
      </c>
      <c r="CK92">
        <v>10</v>
      </c>
      <c r="CL92">
        <v>0</v>
      </c>
      <c r="CM92">
        <v>0</v>
      </c>
      <c r="CN92">
        <v>96157.5</v>
      </c>
      <c r="CO92" t="s">
        <v>150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350</v>
      </c>
      <c r="DY92">
        <v>26.25</v>
      </c>
      <c r="DZ92">
        <v>2.0020566090040005E+19</v>
      </c>
      <c r="EA92">
        <v>3.4600356600000148E+18</v>
      </c>
      <c r="EB92" t="s">
        <v>423</v>
      </c>
      <c r="EC92" t="s">
        <v>423</v>
      </c>
      <c r="ED92" t="s">
        <v>420</v>
      </c>
      <c r="EE92" t="s">
        <v>424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96157.5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9867735703</v>
      </c>
      <c r="B93" t="s">
        <v>141</v>
      </c>
      <c r="C93" t="s">
        <v>389</v>
      </c>
      <c r="D93" t="s">
        <v>143</v>
      </c>
      <c r="E93" t="s">
        <v>144</v>
      </c>
      <c r="F93" t="s">
        <v>145</v>
      </c>
      <c r="G93">
        <v>35068</v>
      </c>
      <c r="H93" t="s">
        <v>145</v>
      </c>
      <c r="I93">
        <v>477278</v>
      </c>
      <c r="J93">
        <v>2626412866</v>
      </c>
      <c r="K93">
        <v>4379097</v>
      </c>
      <c r="L93">
        <v>2692440</v>
      </c>
      <c r="M93" t="s">
        <v>146</v>
      </c>
      <c r="N93">
        <v>9867735703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63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390</v>
      </c>
      <c r="AG93">
        <v>566</v>
      </c>
      <c r="AH93">
        <v>727974</v>
      </c>
      <c r="AI93" t="s">
        <v>158</v>
      </c>
      <c r="AJ93">
        <v>566</v>
      </c>
      <c r="AK93">
        <v>9867735703</v>
      </c>
      <c r="AL93">
        <v>9867735703</v>
      </c>
      <c r="AM93" t="s">
        <v>159</v>
      </c>
      <c r="AN93" t="s">
        <v>179</v>
      </c>
      <c r="AO93" t="s">
        <v>180</v>
      </c>
      <c r="AP93" t="s">
        <v>146</v>
      </c>
      <c r="AQ93" t="s">
        <v>162</v>
      </c>
      <c r="AR93">
        <v>106157.5</v>
      </c>
      <c r="AS93">
        <v>106050</v>
      </c>
      <c r="AT93" s="8">
        <f t="shared" si="7"/>
        <v>105050</v>
      </c>
      <c r="AU93" s="8">
        <v>350</v>
      </c>
      <c r="AV93" s="8">
        <f t="shared" si="8"/>
        <v>104700</v>
      </c>
      <c r="AW93" s="9">
        <f t="shared" si="9"/>
        <v>18427.2</v>
      </c>
      <c r="AX93" s="10">
        <f t="shared" si="10"/>
        <v>83760</v>
      </c>
      <c r="AY93" s="11">
        <f t="shared" si="11"/>
        <v>2512.8000000000002</v>
      </c>
      <c r="AZ93" s="8">
        <v>250</v>
      </c>
      <c r="BA93" s="12">
        <f t="shared" si="12"/>
        <v>81.25</v>
      </c>
      <c r="BB93" s="12">
        <v>1000</v>
      </c>
      <c r="BC93" s="13"/>
      <c r="BD93" s="8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106157.5</v>
      </c>
      <c r="BL93">
        <v>350</v>
      </c>
      <c r="BM93">
        <v>0</v>
      </c>
      <c r="BN93">
        <v>350</v>
      </c>
      <c r="BO93">
        <v>26.25</v>
      </c>
      <c r="BP93">
        <v>0</v>
      </c>
      <c r="BQ93">
        <v>105781.25</v>
      </c>
      <c r="BR93">
        <v>0</v>
      </c>
      <c r="BS93">
        <v>26.25</v>
      </c>
      <c r="BT93" t="s">
        <v>146</v>
      </c>
      <c r="BU93">
        <v>59536659</v>
      </c>
      <c r="BV93" t="s">
        <v>163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165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158</v>
      </c>
      <c r="CK93">
        <v>10</v>
      </c>
      <c r="CL93">
        <v>0</v>
      </c>
      <c r="CM93">
        <v>0</v>
      </c>
      <c r="CN93">
        <v>106157.5</v>
      </c>
      <c r="CO93" t="s">
        <v>150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350</v>
      </c>
      <c r="DY93">
        <v>26.25</v>
      </c>
      <c r="DZ93">
        <v>2.0020566090040005E+19</v>
      </c>
      <c r="EA93">
        <v>3.4600356600000148E+18</v>
      </c>
      <c r="EB93" t="s">
        <v>391</v>
      </c>
      <c r="EC93" t="s">
        <v>391</v>
      </c>
      <c r="ED93" t="s">
        <v>390</v>
      </c>
      <c r="EE93" t="s">
        <v>392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106157.5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9867708014</v>
      </c>
      <c r="B94" t="s">
        <v>141</v>
      </c>
      <c r="C94" t="s">
        <v>415</v>
      </c>
      <c r="D94" t="s">
        <v>143</v>
      </c>
      <c r="E94" t="s">
        <v>144</v>
      </c>
      <c r="F94" t="s">
        <v>145</v>
      </c>
      <c r="G94">
        <v>35068</v>
      </c>
      <c r="H94" t="s">
        <v>145</v>
      </c>
      <c r="I94">
        <v>859146</v>
      </c>
      <c r="J94">
        <v>2626412791</v>
      </c>
      <c r="K94">
        <v>4379097</v>
      </c>
      <c r="L94">
        <v>2692440</v>
      </c>
      <c r="M94" t="s">
        <v>146</v>
      </c>
      <c r="N94">
        <v>9867708014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63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416</v>
      </c>
      <c r="AG94">
        <v>566</v>
      </c>
      <c r="AH94">
        <v>709768</v>
      </c>
      <c r="AI94" t="s">
        <v>158</v>
      </c>
      <c r="AJ94">
        <v>566</v>
      </c>
      <c r="AK94">
        <v>9867708014</v>
      </c>
      <c r="AL94">
        <v>9867708014</v>
      </c>
      <c r="AM94" t="s">
        <v>159</v>
      </c>
      <c r="AN94" t="s">
        <v>179</v>
      </c>
      <c r="AO94" t="s">
        <v>180</v>
      </c>
      <c r="AP94" t="s">
        <v>146</v>
      </c>
      <c r="AQ94" t="s">
        <v>162</v>
      </c>
      <c r="AR94">
        <v>106157.5</v>
      </c>
      <c r="AS94">
        <v>106050</v>
      </c>
      <c r="AT94" s="8">
        <f t="shared" si="7"/>
        <v>105050</v>
      </c>
      <c r="AU94" s="8">
        <v>350</v>
      </c>
      <c r="AV94" s="8">
        <f t="shared" si="8"/>
        <v>104700</v>
      </c>
      <c r="AW94" s="9">
        <f t="shared" si="9"/>
        <v>18427.2</v>
      </c>
      <c r="AX94" s="10">
        <f t="shared" si="10"/>
        <v>83760</v>
      </c>
      <c r="AY94" s="11">
        <f t="shared" si="11"/>
        <v>2512.8000000000002</v>
      </c>
      <c r="AZ94" s="8">
        <v>250</v>
      </c>
      <c r="BA94" s="12">
        <f t="shared" si="12"/>
        <v>81.25</v>
      </c>
      <c r="BB94" s="12">
        <v>1000</v>
      </c>
      <c r="BC94" s="13"/>
      <c r="BD94" s="8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106157.5</v>
      </c>
      <c r="BL94">
        <v>350</v>
      </c>
      <c r="BM94">
        <v>0</v>
      </c>
      <c r="BN94">
        <v>350</v>
      </c>
      <c r="BO94">
        <v>26.25</v>
      </c>
      <c r="BP94">
        <v>0</v>
      </c>
      <c r="BQ94">
        <v>105781.25</v>
      </c>
      <c r="BR94">
        <v>0</v>
      </c>
      <c r="BS94">
        <v>26.25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164</v>
      </c>
      <c r="BZ94">
        <v>0</v>
      </c>
      <c r="CA94" t="s">
        <v>146</v>
      </c>
      <c r="CB94">
        <v>0</v>
      </c>
      <c r="CC94">
        <v>0</v>
      </c>
      <c r="CD94" t="s">
        <v>165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158</v>
      </c>
      <c r="CK94">
        <v>10</v>
      </c>
      <c r="CL94">
        <v>0</v>
      </c>
      <c r="CM94">
        <v>0</v>
      </c>
      <c r="CN94">
        <v>106157.5</v>
      </c>
      <c r="CO94" t="s">
        <v>150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350</v>
      </c>
      <c r="DY94">
        <v>26.25</v>
      </c>
      <c r="DZ94">
        <v>2.0020566090040005E+19</v>
      </c>
      <c r="EA94">
        <v>3.4600356600000148E+18</v>
      </c>
      <c r="EB94" t="s">
        <v>417</v>
      </c>
      <c r="EC94" t="s">
        <v>417</v>
      </c>
      <c r="ED94" t="s">
        <v>416</v>
      </c>
      <c r="EE94" t="s">
        <v>418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106157.5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9867265671</v>
      </c>
      <c r="B95" t="s">
        <v>141</v>
      </c>
      <c r="C95" t="s">
        <v>142</v>
      </c>
      <c r="D95" t="s">
        <v>143</v>
      </c>
      <c r="E95" t="s">
        <v>144</v>
      </c>
      <c r="F95" t="s">
        <v>145</v>
      </c>
      <c r="G95">
        <v>35067</v>
      </c>
      <c r="H95" t="s">
        <v>145</v>
      </c>
      <c r="I95">
        <v>934127</v>
      </c>
      <c r="J95">
        <v>2626095605</v>
      </c>
      <c r="K95">
        <v>6622175</v>
      </c>
      <c r="L95">
        <v>2692440</v>
      </c>
      <c r="M95" t="s">
        <v>146</v>
      </c>
      <c r="N95">
        <v>9867265671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63</v>
      </c>
      <c r="Z95" t="s">
        <v>153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157</v>
      </c>
      <c r="AG95">
        <v>566</v>
      </c>
      <c r="AH95">
        <v>416676</v>
      </c>
      <c r="AI95" t="s">
        <v>158</v>
      </c>
      <c r="AJ95">
        <v>566</v>
      </c>
      <c r="AK95">
        <v>9867265671</v>
      </c>
      <c r="AL95">
        <v>9867265671</v>
      </c>
      <c r="AM95" t="s">
        <v>159</v>
      </c>
      <c r="AN95" t="s">
        <v>160</v>
      </c>
      <c r="AO95" t="s">
        <v>161</v>
      </c>
      <c r="AP95" t="s">
        <v>146</v>
      </c>
      <c r="AQ95" t="s">
        <v>162</v>
      </c>
      <c r="AR95">
        <v>108157.5</v>
      </c>
      <c r="AS95">
        <v>108050</v>
      </c>
      <c r="AT95" s="8">
        <f t="shared" si="7"/>
        <v>107050</v>
      </c>
      <c r="AU95" s="8">
        <v>350</v>
      </c>
      <c r="AV95" s="8">
        <f t="shared" si="8"/>
        <v>106700</v>
      </c>
      <c r="AW95" s="9">
        <f t="shared" si="9"/>
        <v>18779.2</v>
      </c>
      <c r="AX95" s="10">
        <f t="shared" si="10"/>
        <v>85360</v>
      </c>
      <c r="AY95" s="11">
        <f t="shared" si="11"/>
        <v>2560.8000000000002</v>
      </c>
      <c r="AZ95" s="8">
        <v>250</v>
      </c>
      <c r="BA95" s="12">
        <f t="shared" si="12"/>
        <v>81.25</v>
      </c>
      <c r="BB95" s="12">
        <v>1000</v>
      </c>
      <c r="BC95" s="13"/>
      <c r="BD95" s="8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108157.5</v>
      </c>
      <c r="BL95">
        <v>350</v>
      </c>
      <c r="BM95">
        <v>0</v>
      </c>
      <c r="BN95">
        <v>350</v>
      </c>
      <c r="BO95">
        <v>26.25</v>
      </c>
      <c r="BP95">
        <v>0</v>
      </c>
      <c r="BQ95">
        <v>107781.25</v>
      </c>
      <c r="BR95">
        <v>0</v>
      </c>
      <c r="BS95">
        <v>26.25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165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108157.5</v>
      </c>
      <c r="CO95" t="s">
        <v>150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350</v>
      </c>
      <c r="DY95">
        <v>26.25</v>
      </c>
      <c r="DZ95">
        <v>2.0020566090040005E+19</v>
      </c>
      <c r="EA95">
        <v>3.4600356600000148E+18</v>
      </c>
      <c r="EB95" t="s">
        <v>168</v>
      </c>
      <c r="EC95" t="s">
        <v>168</v>
      </c>
      <c r="ED95" t="s">
        <v>157</v>
      </c>
      <c r="EE95" t="s">
        <v>169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108157.5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</sheetData>
  <autoFilter ref="A1:EV95" xr:uid="{8D032238-69CA-4852-B968-1D585B2C95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5E96-E561-451D-BA80-0465B3AAD95A}">
  <dimension ref="A1:EO4"/>
  <sheetViews>
    <sheetView topLeftCell="AK1" workbookViewId="0">
      <selection activeCell="AV4" activeCellId="2" sqref="AT4 AU4 AV4"/>
    </sheetView>
  </sheetViews>
  <sheetFormatPr defaultRowHeight="15" x14ac:dyDescent="0.25"/>
  <cols>
    <col min="46" max="46" width="20.5703125" style="3" bestFit="1" customWidth="1"/>
    <col min="47" max="47" width="21.42578125" style="3" bestFit="1" customWidth="1"/>
    <col min="48" max="49" width="17.28515625" style="3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634</v>
      </c>
      <c r="AU1" s="1" t="s">
        <v>167</v>
      </c>
      <c r="AV1" s="1" t="s">
        <v>635</v>
      </c>
      <c r="AW1" s="1" t="s">
        <v>636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9874501370</v>
      </c>
      <c r="B2" t="s">
        <v>141</v>
      </c>
      <c r="C2" t="s">
        <v>381</v>
      </c>
      <c r="D2" t="s">
        <v>143</v>
      </c>
      <c r="E2" t="s">
        <v>144</v>
      </c>
      <c r="F2" t="s">
        <v>144</v>
      </c>
      <c r="G2">
        <v>35074</v>
      </c>
      <c r="H2" t="s">
        <v>145</v>
      </c>
      <c r="I2">
        <v>488347</v>
      </c>
      <c r="J2">
        <v>2627304289</v>
      </c>
      <c r="K2">
        <v>7692941</v>
      </c>
      <c r="L2">
        <v>2692440</v>
      </c>
      <c r="M2" t="s">
        <v>146</v>
      </c>
      <c r="N2">
        <v>9874501370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382</v>
      </c>
      <c r="V2">
        <v>4814</v>
      </c>
      <c r="W2" t="s">
        <v>152</v>
      </c>
      <c r="X2" t="s">
        <v>382</v>
      </c>
      <c r="Y2">
        <v>63</v>
      </c>
      <c r="Z2" t="s">
        <v>153</v>
      </c>
      <c r="AA2" t="s">
        <v>154</v>
      </c>
      <c r="AB2" t="s">
        <v>146</v>
      </c>
      <c r="AC2">
        <v>200260</v>
      </c>
      <c r="AD2" t="s">
        <v>383</v>
      </c>
      <c r="AE2" t="s">
        <v>156</v>
      </c>
      <c r="AF2" t="s">
        <v>384</v>
      </c>
      <c r="AG2">
        <v>566</v>
      </c>
      <c r="AH2">
        <v>867612</v>
      </c>
      <c r="AI2" t="s">
        <v>158</v>
      </c>
      <c r="AJ2">
        <v>566</v>
      </c>
      <c r="AK2">
        <v>9874501370</v>
      </c>
      <c r="AL2">
        <v>9874501370</v>
      </c>
      <c r="AM2" t="s">
        <v>159</v>
      </c>
      <c r="AN2" t="s">
        <v>385</v>
      </c>
      <c r="AO2" t="s">
        <v>386</v>
      </c>
      <c r="AP2" t="s">
        <v>146</v>
      </c>
      <c r="AQ2" t="s">
        <v>162</v>
      </c>
      <c r="AR2">
        <v>10000</v>
      </c>
      <c r="AS2">
        <v>10000</v>
      </c>
      <c r="AT2" s="2">
        <f t="shared" ref="AT2:AT3" si="0">AS2*88%</f>
        <v>8800</v>
      </c>
      <c r="AU2" s="2">
        <f t="shared" ref="AU2:AU3" si="1">2%*AS2</f>
        <v>200</v>
      </c>
      <c r="AV2" s="2">
        <f t="shared" ref="AV2:AV3" si="2">AS2*10%-AW2</f>
        <v>985</v>
      </c>
      <c r="AW2" s="2">
        <f t="shared" ref="AW2:AW3" si="3">7.5%*AU2</f>
        <v>15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10000</v>
      </c>
      <c r="BE2">
        <v>0.5</v>
      </c>
      <c r="BF2">
        <v>0</v>
      </c>
      <c r="BG2">
        <v>50</v>
      </c>
      <c r="BH2">
        <v>3.75</v>
      </c>
      <c r="BI2">
        <v>0</v>
      </c>
      <c r="BJ2">
        <v>9946.25</v>
      </c>
      <c r="BK2">
        <v>0</v>
      </c>
      <c r="BL2">
        <v>3.75</v>
      </c>
      <c r="BM2" t="s">
        <v>146</v>
      </c>
      <c r="BN2">
        <v>59536659</v>
      </c>
      <c r="BO2" t="s">
        <v>163</v>
      </c>
      <c r="BP2">
        <v>0</v>
      </c>
      <c r="BQ2">
        <v>0</v>
      </c>
      <c r="BR2" t="s">
        <v>164</v>
      </c>
      <c r="BS2">
        <v>0</v>
      </c>
      <c r="BT2" t="s">
        <v>146</v>
      </c>
      <c r="BU2">
        <v>0</v>
      </c>
      <c r="BV2">
        <v>0</v>
      </c>
      <c r="BW2" t="s">
        <v>165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158</v>
      </c>
      <c r="CD2">
        <v>10</v>
      </c>
      <c r="CE2">
        <v>0</v>
      </c>
      <c r="CF2">
        <v>0</v>
      </c>
      <c r="CG2">
        <v>10000</v>
      </c>
      <c r="CH2" t="s">
        <v>150</v>
      </c>
      <c r="CI2">
        <v>0</v>
      </c>
      <c r="CJ2">
        <v>0</v>
      </c>
      <c r="CK2">
        <v>0</v>
      </c>
      <c r="CL2" t="s">
        <v>166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167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383</v>
      </c>
      <c r="DO2">
        <v>0</v>
      </c>
      <c r="DP2">
        <v>0</v>
      </c>
      <c r="DQ2">
        <v>50</v>
      </c>
      <c r="DR2">
        <v>3.75</v>
      </c>
      <c r="DS2">
        <v>2.0020566090040005E+19</v>
      </c>
      <c r="DT2">
        <v>3.4600356600000148E+18</v>
      </c>
      <c r="DU2" t="s">
        <v>387</v>
      </c>
      <c r="DV2" t="s">
        <v>387</v>
      </c>
      <c r="DW2" t="s">
        <v>384</v>
      </c>
      <c r="DX2" t="s">
        <v>388</v>
      </c>
      <c r="DY2" t="s">
        <v>164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10000</v>
      </c>
      <c r="EJ2">
        <v>0</v>
      </c>
      <c r="EK2">
        <v>0</v>
      </c>
      <c r="EL2" t="s">
        <v>146</v>
      </c>
      <c r="EM2" t="s">
        <v>170</v>
      </c>
      <c r="EN2" t="s">
        <v>146</v>
      </c>
      <c r="EO2">
        <v>0</v>
      </c>
    </row>
    <row r="3" spans="1:145" x14ac:dyDescent="0.25">
      <c r="A3">
        <v>9874514514</v>
      </c>
      <c r="B3" t="s">
        <v>141</v>
      </c>
      <c r="C3" t="s">
        <v>513</v>
      </c>
      <c r="D3" t="s">
        <v>143</v>
      </c>
      <c r="E3" t="s">
        <v>144</v>
      </c>
      <c r="F3" t="s">
        <v>144</v>
      </c>
      <c r="G3">
        <v>35074</v>
      </c>
      <c r="H3" t="s">
        <v>145</v>
      </c>
      <c r="I3">
        <v>933385</v>
      </c>
      <c r="J3">
        <v>2627304312</v>
      </c>
      <c r="K3">
        <v>7692941</v>
      </c>
      <c r="L3">
        <v>2692440</v>
      </c>
      <c r="M3" t="s">
        <v>146</v>
      </c>
      <c r="N3">
        <v>9874514514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382</v>
      </c>
      <c r="V3">
        <v>4814</v>
      </c>
      <c r="W3" t="s">
        <v>152</v>
      </c>
      <c r="X3" t="s">
        <v>382</v>
      </c>
      <c r="Y3">
        <v>63</v>
      </c>
      <c r="Z3" t="s">
        <v>153</v>
      </c>
      <c r="AA3" t="s">
        <v>154</v>
      </c>
      <c r="AB3" t="s">
        <v>146</v>
      </c>
      <c r="AC3">
        <v>200260</v>
      </c>
      <c r="AD3" t="s">
        <v>383</v>
      </c>
      <c r="AE3" t="s">
        <v>156</v>
      </c>
      <c r="AF3" t="s">
        <v>514</v>
      </c>
      <c r="AG3">
        <v>566</v>
      </c>
      <c r="AH3">
        <v>877624</v>
      </c>
      <c r="AI3" t="s">
        <v>158</v>
      </c>
      <c r="AJ3">
        <v>566</v>
      </c>
      <c r="AK3">
        <v>9874514514</v>
      </c>
      <c r="AL3">
        <v>9874514514</v>
      </c>
      <c r="AM3" t="s">
        <v>159</v>
      </c>
      <c r="AN3" t="s">
        <v>385</v>
      </c>
      <c r="AO3" t="s">
        <v>386</v>
      </c>
      <c r="AP3" t="s">
        <v>146</v>
      </c>
      <c r="AQ3" t="s">
        <v>162</v>
      </c>
      <c r="AR3">
        <v>10000</v>
      </c>
      <c r="AS3">
        <v>10000</v>
      </c>
      <c r="AT3" s="2">
        <f t="shared" si="0"/>
        <v>8800</v>
      </c>
      <c r="AU3" s="2">
        <f t="shared" si="1"/>
        <v>200</v>
      </c>
      <c r="AV3" s="2">
        <f t="shared" si="2"/>
        <v>985</v>
      </c>
      <c r="AW3" s="2">
        <f t="shared" si="3"/>
        <v>15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10000</v>
      </c>
      <c r="BE3">
        <v>0.5</v>
      </c>
      <c r="BF3">
        <v>0</v>
      </c>
      <c r="BG3">
        <v>50</v>
      </c>
      <c r="BH3">
        <v>3.75</v>
      </c>
      <c r="BI3">
        <v>0</v>
      </c>
      <c r="BJ3">
        <v>9946.25</v>
      </c>
      <c r="BK3">
        <v>0</v>
      </c>
      <c r="BL3">
        <v>3.75</v>
      </c>
      <c r="BM3" t="s">
        <v>146</v>
      </c>
      <c r="BN3">
        <v>59536659</v>
      </c>
      <c r="BO3" t="s">
        <v>163</v>
      </c>
      <c r="BP3">
        <v>0</v>
      </c>
      <c r="BQ3">
        <v>0</v>
      </c>
      <c r="BR3" t="s">
        <v>164</v>
      </c>
      <c r="BS3">
        <v>0</v>
      </c>
      <c r="BT3" t="s">
        <v>146</v>
      </c>
      <c r="BU3">
        <v>0</v>
      </c>
      <c r="BV3">
        <v>0</v>
      </c>
      <c r="BW3" t="s">
        <v>165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158</v>
      </c>
      <c r="CD3">
        <v>10</v>
      </c>
      <c r="CE3">
        <v>0</v>
      </c>
      <c r="CF3">
        <v>0</v>
      </c>
      <c r="CG3">
        <v>10000</v>
      </c>
      <c r="CH3" t="s">
        <v>150</v>
      </c>
      <c r="CI3">
        <v>0</v>
      </c>
      <c r="CJ3">
        <v>0</v>
      </c>
      <c r="CK3">
        <v>0</v>
      </c>
      <c r="CL3" t="s">
        <v>166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167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383</v>
      </c>
      <c r="DO3">
        <v>0</v>
      </c>
      <c r="DP3">
        <v>0</v>
      </c>
      <c r="DQ3">
        <v>50</v>
      </c>
      <c r="DR3">
        <v>3.75</v>
      </c>
      <c r="DS3">
        <v>2.0020566090040005E+19</v>
      </c>
      <c r="DT3">
        <v>3.4600356600000148E+18</v>
      </c>
      <c r="DU3" t="s">
        <v>515</v>
      </c>
      <c r="DV3" t="s">
        <v>515</v>
      </c>
      <c r="DW3" t="s">
        <v>514</v>
      </c>
      <c r="DX3" t="s">
        <v>516</v>
      </c>
      <c r="DY3" t="s">
        <v>164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10000</v>
      </c>
      <c r="EJ3">
        <v>0</v>
      </c>
      <c r="EK3">
        <v>0</v>
      </c>
      <c r="EL3" t="s">
        <v>146</v>
      </c>
      <c r="EM3" t="s">
        <v>170</v>
      </c>
      <c r="EN3" t="s">
        <v>146</v>
      </c>
      <c r="EO3">
        <v>0</v>
      </c>
    </row>
    <row r="4" spans="1:145" x14ac:dyDescent="0.25">
      <c r="AS4">
        <f t="shared" ref="AS4:AW4" si="4">SUM(AS2:AS3)</f>
        <v>20000</v>
      </c>
      <c r="AT4" s="3">
        <f t="shared" si="4"/>
        <v>17600</v>
      </c>
      <c r="AU4" s="3">
        <f t="shared" si="4"/>
        <v>400</v>
      </c>
      <c r="AV4" s="3">
        <f t="shared" si="4"/>
        <v>1970</v>
      </c>
      <c r="AW4" s="3">
        <f t="shared" si="4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ABAKPA</dc:creator>
  <cp:lastModifiedBy>BLESSING ABAKPA</cp:lastModifiedBy>
  <dcterms:created xsi:type="dcterms:W3CDTF">2023-02-15T09:01:50Z</dcterms:created>
  <dcterms:modified xsi:type="dcterms:W3CDTF">2023-02-15T09:09:10Z</dcterms:modified>
</cp:coreProperties>
</file>