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T 44(C)\OLDDOT44\MyDocuments\cpd test checker\SOKOTO STATE PAYARENA BANK BRANCH\SOKOTO STATE SCHOOL BOARD\SETTLEMENT REPORT\MONTH OF FEBRUARY 2023\"/>
    </mc:Choice>
  </mc:AlternateContent>
  <xr:revisionPtr revIDLastSave="0" documentId="8_{0939CE77-9259-43A5-ABB9-E2A43377446A}" xr6:coauthVersionLast="47" xr6:coauthVersionMax="47" xr10:uidLastSave="{00000000-0000-0000-0000-000000000000}"/>
  <bookViews>
    <workbookView xWindow="-120" yWindow="-120" windowWidth="20730" windowHeight="11160" xr2:uid="{91F19B82-3CA8-48C9-9B9C-0463EFB5BF25}"/>
  </bookViews>
  <sheets>
    <sheet name="SUMMARY" sheetId="5" r:id="rId1"/>
    <sheet name="RETAILER" sheetId="1" r:id="rId2"/>
    <sheet name="SULTAN ABDULRAHAMAN" sheetId="2" r:id="rId3"/>
  </sheets>
  <definedNames>
    <definedName name="_xlnm._FilterDatabase" localSheetId="1" hidden="1">RETAILER!$A$1:$EV$68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68" i="1" l="1"/>
  <c r="BA68" i="1" s="1"/>
  <c r="AT68" i="1"/>
  <c r="AV68" i="1" s="1"/>
  <c r="BD67" i="1"/>
  <c r="BA67" i="1" s="1"/>
  <c r="AT67" i="1"/>
  <c r="AV67" i="1" s="1"/>
  <c r="AW67" i="1" s="1"/>
  <c r="BD66" i="1"/>
  <c r="BA66" i="1" s="1"/>
  <c r="AT66" i="1"/>
  <c r="AV66" i="1" s="1"/>
  <c r="BD65" i="1"/>
  <c r="BA65" i="1" s="1"/>
  <c r="AT65" i="1"/>
  <c r="AV65" i="1" s="1"/>
  <c r="BD64" i="1"/>
  <c r="BA64" i="1" s="1"/>
  <c r="AT64" i="1"/>
  <c r="AV64" i="1" s="1"/>
  <c r="BD63" i="1"/>
  <c r="BA63" i="1" s="1"/>
  <c r="AT63" i="1"/>
  <c r="AV63" i="1" s="1"/>
  <c r="BD62" i="1"/>
  <c r="BA62" i="1" s="1"/>
  <c r="AT62" i="1"/>
  <c r="AV62" i="1" s="1"/>
  <c r="BD61" i="1"/>
  <c r="BA61" i="1" s="1"/>
  <c r="AT61" i="1"/>
  <c r="AV61" i="1" s="1"/>
  <c r="BD60" i="1"/>
  <c r="BA60" i="1" s="1"/>
  <c r="AT60" i="1"/>
  <c r="AV60" i="1" s="1"/>
  <c r="BD59" i="1"/>
  <c r="BA59" i="1" s="1"/>
  <c r="AT59" i="1"/>
  <c r="AV59" i="1" s="1"/>
  <c r="BD58" i="1"/>
  <c r="BA58" i="1" s="1"/>
  <c r="AT58" i="1"/>
  <c r="AV58" i="1" s="1"/>
  <c r="BD57" i="1"/>
  <c r="BA57" i="1" s="1"/>
  <c r="AT57" i="1"/>
  <c r="AV57" i="1" s="1"/>
  <c r="BD56" i="1"/>
  <c r="BA56" i="1" s="1"/>
  <c r="AT56" i="1"/>
  <c r="AV56" i="1" s="1"/>
  <c r="BD55" i="1"/>
  <c r="BA55" i="1" s="1"/>
  <c r="AT55" i="1"/>
  <c r="AV55" i="1" s="1"/>
  <c r="AW55" i="1" s="1"/>
  <c r="BD54" i="1"/>
  <c r="BA54" i="1" s="1"/>
  <c r="AT54" i="1"/>
  <c r="AV54" i="1" s="1"/>
  <c r="AY54" i="1" s="1"/>
  <c r="BD53" i="1"/>
  <c r="BA53" i="1" s="1"/>
  <c r="AT53" i="1"/>
  <c r="AV53" i="1" s="1"/>
  <c r="BD52" i="1"/>
  <c r="BA52" i="1" s="1"/>
  <c r="AT52" i="1"/>
  <c r="AV52" i="1" s="1"/>
  <c r="BD51" i="1"/>
  <c r="BA51" i="1" s="1"/>
  <c r="AT51" i="1"/>
  <c r="AV51" i="1" s="1"/>
  <c r="BD50" i="1"/>
  <c r="BA50" i="1" s="1"/>
  <c r="AT50" i="1"/>
  <c r="AV50" i="1" s="1"/>
  <c r="BD49" i="1"/>
  <c r="BA49" i="1" s="1"/>
  <c r="AT49" i="1"/>
  <c r="AV49" i="1" s="1"/>
  <c r="AW49" i="1" s="1"/>
  <c r="BD48" i="1"/>
  <c r="BA48" i="1" s="1"/>
  <c r="AT48" i="1"/>
  <c r="AV48" i="1" s="1"/>
  <c r="AY48" i="1" s="1"/>
  <c r="BD47" i="1"/>
  <c r="BA47" i="1" s="1"/>
  <c r="AT47" i="1"/>
  <c r="AV47" i="1" s="1"/>
  <c r="BD46" i="1"/>
  <c r="BA46" i="1" s="1"/>
  <c r="AT46" i="1"/>
  <c r="AV46" i="1" s="1"/>
  <c r="BD45" i="1"/>
  <c r="BA45" i="1" s="1"/>
  <c r="AT45" i="1"/>
  <c r="AV45" i="1" s="1"/>
  <c r="AW45" i="1" s="1"/>
  <c r="BD44" i="1"/>
  <c r="BA44" i="1" s="1"/>
  <c r="AT44" i="1"/>
  <c r="AV44" i="1" s="1"/>
  <c r="BD43" i="1"/>
  <c r="BA43" i="1" s="1"/>
  <c r="AT43" i="1"/>
  <c r="AV43" i="1" s="1"/>
  <c r="AW43" i="1" s="1"/>
  <c r="BD42" i="1"/>
  <c r="BA42" i="1" s="1"/>
  <c r="AT42" i="1"/>
  <c r="AV42" i="1" s="1"/>
  <c r="BD41" i="1"/>
  <c r="BA41" i="1" s="1"/>
  <c r="AT41" i="1"/>
  <c r="AV41" i="1" s="1"/>
  <c r="BD40" i="1"/>
  <c r="BA40" i="1" s="1"/>
  <c r="AT40" i="1"/>
  <c r="AV40" i="1" s="1"/>
  <c r="BD39" i="1"/>
  <c r="BA39" i="1" s="1"/>
  <c r="AT39" i="1"/>
  <c r="AV39" i="1" s="1"/>
  <c r="BD38" i="1"/>
  <c r="BA38" i="1" s="1"/>
  <c r="AT38" i="1"/>
  <c r="AV38" i="1" s="1"/>
  <c r="AY38" i="1" s="1"/>
  <c r="BD37" i="1"/>
  <c r="BA37" i="1" s="1"/>
  <c r="AT37" i="1"/>
  <c r="AV37" i="1" s="1"/>
  <c r="AW37" i="1" s="1"/>
  <c r="BD36" i="1"/>
  <c r="BA36" i="1" s="1"/>
  <c r="AT36" i="1"/>
  <c r="AV36" i="1" s="1"/>
  <c r="BD35" i="1"/>
  <c r="BA35" i="1" s="1"/>
  <c r="AT35" i="1"/>
  <c r="AV35" i="1" s="1"/>
  <c r="BD34" i="1"/>
  <c r="BA34" i="1" s="1"/>
  <c r="AT34" i="1"/>
  <c r="AV34" i="1" s="1"/>
  <c r="BD33" i="1"/>
  <c r="BA33" i="1" s="1"/>
  <c r="AT33" i="1"/>
  <c r="AV33" i="1" s="1"/>
  <c r="BD32" i="1"/>
  <c r="BA32" i="1" s="1"/>
  <c r="AT32" i="1"/>
  <c r="AV32" i="1" s="1"/>
  <c r="BD31" i="1"/>
  <c r="BA31" i="1" s="1"/>
  <c r="AT31" i="1"/>
  <c r="AV31" i="1" s="1"/>
  <c r="AW31" i="1" s="1"/>
  <c r="BD30" i="1"/>
  <c r="BA30" i="1" s="1"/>
  <c r="AT30" i="1"/>
  <c r="AV30" i="1" s="1"/>
  <c r="AY30" i="1" s="1"/>
  <c r="BD29" i="1"/>
  <c r="BA29" i="1" s="1"/>
  <c r="AT29" i="1"/>
  <c r="AV29" i="1" s="1"/>
  <c r="BD28" i="1"/>
  <c r="BA28" i="1" s="1"/>
  <c r="AT28" i="1"/>
  <c r="AV28" i="1" s="1"/>
  <c r="BD27" i="1"/>
  <c r="BA27" i="1" s="1"/>
  <c r="AT27" i="1"/>
  <c r="AV27" i="1" s="1"/>
  <c r="BD26" i="1"/>
  <c r="BA26" i="1" s="1"/>
  <c r="AT26" i="1"/>
  <c r="AV26" i="1" s="1"/>
  <c r="BD25" i="1"/>
  <c r="BA25" i="1" s="1"/>
  <c r="AT25" i="1"/>
  <c r="AV25" i="1" s="1"/>
  <c r="BD24" i="1"/>
  <c r="BA24" i="1" s="1"/>
  <c r="AT24" i="1"/>
  <c r="AV24" i="1" s="1"/>
  <c r="AY24" i="1" s="1"/>
  <c r="BD23" i="1"/>
  <c r="BA23" i="1" s="1"/>
  <c r="AT23" i="1"/>
  <c r="AV23" i="1" s="1"/>
  <c r="BD22" i="1"/>
  <c r="BA22" i="1" s="1"/>
  <c r="AT22" i="1"/>
  <c r="AV22" i="1" s="1"/>
  <c r="BD21" i="1"/>
  <c r="BA21" i="1" s="1"/>
  <c r="AT21" i="1"/>
  <c r="AV21" i="1" s="1"/>
  <c r="AY21" i="1" s="1"/>
  <c r="BD20" i="1"/>
  <c r="BA20" i="1" s="1"/>
  <c r="AT20" i="1"/>
  <c r="AV20" i="1" s="1"/>
  <c r="AY20" i="1" s="1"/>
  <c r="BD19" i="1"/>
  <c r="BA19" i="1" s="1"/>
  <c r="AT19" i="1"/>
  <c r="AV19" i="1" s="1"/>
  <c r="AW19" i="1" s="1"/>
  <c r="BD18" i="1"/>
  <c r="BA18" i="1" s="1"/>
  <c r="AT18" i="1"/>
  <c r="AV18" i="1" s="1"/>
  <c r="BD17" i="1"/>
  <c r="BA17" i="1" s="1"/>
  <c r="AT17" i="1"/>
  <c r="AV17" i="1" s="1"/>
  <c r="BD16" i="1"/>
  <c r="BA16" i="1" s="1"/>
  <c r="AT16" i="1"/>
  <c r="AV16" i="1" s="1"/>
  <c r="AW16" i="1" s="1"/>
  <c r="BD15" i="1"/>
  <c r="BA15" i="1" s="1"/>
  <c r="AT15" i="1"/>
  <c r="AV15" i="1" s="1"/>
  <c r="AY15" i="1" s="1"/>
  <c r="BD14" i="1"/>
  <c r="BA14" i="1" s="1"/>
  <c r="AT14" i="1"/>
  <c r="AV14" i="1" s="1"/>
  <c r="BD13" i="1"/>
  <c r="BA13" i="1" s="1"/>
  <c r="AT13" i="1"/>
  <c r="AV13" i="1" s="1"/>
  <c r="AW13" i="1" s="1"/>
  <c r="BD12" i="1"/>
  <c r="BA12" i="1" s="1"/>
  <c r="AT12" i="1"/>
  <c r="AV12" i="1" s="1"/>
  <c r="BD11" i="1"/>
  <c r="BA11" i="1" s="1"/>
  <c r="AT11" i="1"/>
  <c r="AV11" i="1" s="1"/>
  <c r="BD10" i="1"/>
  <c r="BA10" i="1" s="1"/>
  <c r="AT10" i="1"/>
  <c r="AV10" i="1" s="1"/>
  <c r="BD9" i="1"/>
  <c r="BA9" i="1" s="1"/>
  <c r="AT9" i="1"/>
  <c r="AV9" i="1" s="1"/>
  <c r="AY9" i="1" s="1"/>
  <c r="BD8" i="1"/>
  <c r="BA8" i="1" s="1"/>
  <c r="AT8" i="1"/>
  <c r="AV8" i="1" s="1"/>
  <c r="BD7" i="1"/>
  <c r="BA7" i="1" s="1"/>
  <c r="AT7" i="1"/>
  <c r="AV7" i="1" s="1"/>
  <c r="AW7" i="1" s="1"/>
  <c r="BD6" i="1"/>
  <c r="BA6" i="1" s="1"/>
  <c r="AT6" i="1"/>
  <c r="AV6" i="1" s="1"/>
  <c r="AY6" i="1" s="1"/>
  <c r="BD5" i="1"/>
  <c r="BA5" i="1"/>
  <c r="AT5" i="1"/>
  <c r="AV5" i="1" s="1"/>
  <c r="BD4" i="1"/>
  <c r="BA4" i="1" s="1"/>
  <c r="AT4" i="1"/>
  <c r="AV4" i="1" s="1"/>
  <c r="BD3" i="1"/>
  <c r="BA3" i="1" s="1"/>
  <c r="AT3" i="1"/>
  <c r="AV3" i="1" s="1"/>
  <c r="BD2" i="1"/>
  <c r="BA2" i="1" s="1"/>
  <c r="AT2" i="1"/>
  <c r="AV2" i="1" s="1"/>
  <c r="AY56" i="1" l="1"/>
  <c r="AX56" i="1"/>
  <c r="AW56" i="1"/>
  <c r="AW38" i="1"/>
  <c r="AY55" i="1"/>
  <c r="AY43" i="1"/>
  <c r="AY2" i="1"/>
  <c r="AX2" i="1"/>
  <c r="AW2" i="1"/>
  <c r="AX32" i="1"/>
  <c r="AW32" i="1"/>
  <c r="AY32" i="1"/>
  <c r="AY27" i="1"/>
  <c r="AW27" i="1"/>
  <c r="AX27" i="1"/>
  <c r="AX44" i="1"/>
  <c r="AW44" i="1"/>
  <c r="AY44" i="1"/>
  <c r="AW62" i="1"/>
  <c r="AY62" i="1"/>
  <c r="AX62" i="1"/>
  <c r="AY3" i="1"/>
  <c r="AX3" i="1"/>
  <c r="AW3" i="1"/>
  <c r="AX25" i="1"/>
  <c r="AW25" i="1"/>
  <c r="AY25" i="1"/>
  <c r="AW8" i="1"/>
  <c r="AY8" i="1"/>
  <c r="AX8" i="1"/>
  <c r="AY68" i="1"/>
  <c r="AX68" i="1"/>
  <c r="AW68" i="1"/>
  <c r="AY50" i="1"/>
  <c r="AX50" i="1"/>
  <c r="AW50" i="1"/>
  <c r="AX61" i="1"/>
  <c r="AW61" i="1"/>
  <c r="AY61" i="1"/>
  <c r="AX14" i="1"/>
  <c r="AW14" i="1"/>
  <c r="AY14" i="1"/>
  <c r="AW26" i="1"/>
  <c r="AY26" i="1"/>
  <c r="AX26" i="1"/>
  <c r="AW20" i="1"/>
  <c r="AX38" i="1"/>
  <c r="AX19" i="1"/>
  <c r="AY37" i="1"/>
  <c r="AX67" i="1"/>
  <c r="AY19" i="1"/>
  <c r="AX20" i="1"/>
  <c r="AX21" i="1"/>
  <c r="AY67" i="1"/>
  <c r="AX43" i="1"/>
  <c r="AW21" i="1"/>
  <c r="AW58" i="1"/>
  <c r="AY58" i="1"/>
  <c r="AX58" i="1"/>
  <c r="AY28" i="1"/>
  <c r="AX28" i="1"/>
  <c r="AW28" i="1"/>
  <c r="AY10" i="1"/>
  <c r="AX10" i="1"/>
  <c r="AW10" i="1"/>
  <c r="AY5" i="1"/>
  <c r="AX5" i="1"/>
  <c r="AW5" i="1"/>
  <c r="AY29" i="1"/>
  <c r="AX29" i="1"/>
  <c r="AW29" i="1"/>
  <c r="AY52" i="1"/>
  <c r="AW52" i="1"/>
  <c r="AX52" i="1"/>
  <c r="AY23" i="1"/>
  <c r="AX23" i="1"/>
  <c r="AW23" i="1"/>
  <c r="AW40" i="1"/>
  <c r="AY40" i="1"/>
  <c r="AX40" i="1"/>
  <c r="AY22" i="1"/>
  <c r="AX22" i="1"/>
  <c r="AW22" i="1"/>
  <c r="AY34" i="1"/>
  <c r="AX34" i="1"/>
  <c r="AW34" i="1"/>
  <c r="AY17" i="1"/>
  <c r="AX17" i="1"/>
  <c r="AW17" i="1"/>
  <c r="AY4" i="1"/>
  <c r="AX4" i="1"/>
  <c r="AW4" i="1"/>
  <c r="AY64" i="1"/>
  <c r="AW64" i="1"/>
  <c r="AX64" i="1"/>
  <c r="AY11" i="1"/>
  <c r="AX11" i="1"/>
  <c r="AW11" i="1"/>
  <c r="AX51" i="1"/>
  <c r="AY51" i="1"/>
  <c r="AX12" i="1"/>
  <c r="AW12" i="1"/>
  <c r="AX15" i="1"/>
  <c r="AX33" i="1"/>
  <c r="AY33" i="1"/>
  <c r="AX7" i="1"/>
  <c r="AW9" i="1"/>
  <c r="AY12" i="1"/>
  <c r="AX31" i="1"/>
  <c r="AW33" i="1"/>
  <c r="AY39" i="1"/>
  <c r="AX39" i="1"/>
  <c r="AY41" i="1"/>
  <c r="AX41" i="1"/>
  <c r="AW41" i="1"/>
  <c r="AX60" i="1"/>
  <c r="AW60" i="1"/>
  <c r="AX63" i="1"/>
  <c r="AY63" i="1"/>
  <c r="AY65" i="1"/>
  <c r="AX65" i="1"/>
  <c r="AW65" i="1"/>
  <c r="AY16" i="1"/>
  <c r="AX16" i="1"/>
  <c r="AX36" i="1"/>
  <c r="AW36" i="1"/>
  <c r="AY53" i="1"/>
  <c r="AX53" i="1"/>
  <c r="AW53" i="1"/>
  <c r="AX18" i="1"/>
  <c r="AW18" i="1"/>
  <c r="AY13" i="1"/>
  <c r="AY35" i="1"/>
  <c r="AX35" i="1"/>
  <c r="AW35" i="1"/>
  <c r="AW46" i="1"/>
  <c r="AY46" i="1"/>
  <c r="AX46" i="1"/>
  <c r="AX54" i="1"/>
  <c r="AW54" i="1"/>
  <c r="AX6" i="1"/>
  <c r="AW6" i="1"/>
  <c r="AY7" i="1"/>
  <c r="AX9" i="1"/>
  <c r="AX24" i="1"/>
  <c r="AW24" i="1"/>
  <c r="AX30" i="1"/>
  <c r="AW30" i="1"/>
  <c r="AY31" i="1"/>
  <c r="AX37" i="1"/>
  <c r="AW39" i="1"/>
  <c r="AX45" i="1"/>
  <c r="AY45" i="1"/>
  <c r="AY47" i="1"/>
  <c r="AX47" i="1"/>
  <c r="AW47" i="1"/>
  <c r="AY60" i="1"/>
  <c r="AW63" i="1"/>
  <c r="AY36" i="1"/>
  <c r="AX42" i="1"/>
  <c r="AW42" i="1"/>
  <c r="AX49" i="1"/>
  <c r="AW51" i="1"/>
  <c r="AY57" i="1"/>
  <c r="AX57" i="1"/>
  <c r="AY59" i="1"/>
  <c r="AX59" i="1"/>
  <c r="AW59" i="1"/>
  <c r="AX66" i="1"/>
  <c r="AW66" i="1"/>
  <c r="AX13" i="1"/>
  <c r="AW15" i="1"/>
  <c r="AY18" i="1"/>
  <c r="AY42" i="1"/>
  <c r="AX48" i="1"/>
  <c r="AW48" i="1"/>
  <c r="AY49" i="1"/>
  <c r="AX55" i="1"/>
  <c r="AW57" i="1"/>
  <c r="AY66" i="1"/>
</calcChain>
</file>

<file path=xl/sharedStrings.xml><?xml version="1.0" encoding="utf-8"?>
<sst xmlns="http://schemas.openxmlformats.org/spreadsheetml/2006/main" count="4782" uniqueCount="557">
  <si>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</si>
  <si>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</si>
  <si>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</si>
  <si>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</si>
  <si>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</si>
  <si>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</si>
  <si>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</si>
  <si>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</si>
  <si>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</si>
  <si>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</si>
  <si>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</si>
  <si>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</si>
  <si>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</si>
  <si>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</si>
  <si>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</si>
  <si>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</si>
  <si>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</si>
  <si>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</si>
  <si>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</si>
  <si>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</si>
  <si>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</si>
  <si>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</si>
  <si>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</si>
  <si>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</si>
  <si>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</si>
  <si>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</si>
  <si>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</si>
  <si>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</si>
  <si>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</si>
  <si>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</si>
  <si>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</si>
  <si>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</si>
  <si>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</si>
  <si>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</si>
  <si>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</si>
  <si>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</si>
  <si>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</si>
  <si>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</si>
  <si>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</si>
  <si>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</si>
  <si>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</si>
  <si>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</si>
  <si>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</si>
  <si>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</si>
  <si>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</si>
  <si>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</si>
  <si>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</si>
  <si>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</si>
  <si>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</si>
  <si>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</si>
  <si>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</si>
  <si>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</si>
  <si>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</si>
  <si>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</si>
  <si>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</si>
  <si>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</si>
  <si>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</si>
  <si>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</si>
  <si>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</si>
  <si>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</si>
  <si>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</si>
  <si>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</si>
  <si>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</si>
  <si>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</si>
  <si>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</si>
  <si>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</si>
  <si>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</si>
  <si>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</si>
  <si>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</si>
  <si>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</si>
  <si>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</si>
  <si>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</si>
  <si>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</si>
  <si>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</si>
  <si>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</si>
  <si>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</si>
  <si>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</si>
  <si>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</si>
  <si>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</si>
  <si>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</si>
  <si>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</si>
  <si>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</si>
  <si>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</si>
  <si>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</si>
  <si>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</si>
  <si>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</si>
  <si>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</si>
  <si>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</si>
  <si>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</si>
  <si>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</si>
  <si>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</si>
  <si>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</si>
  <si>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</si>
  <si>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</si>
  <si>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</si>
  <si>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</si>
  <si>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</si>
  <si>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</si>
  <si>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</si>
  <si>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</si>
  <si>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</si>
  <si>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</si>
  <si>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</si>
  <si>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</si>
  <si>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</si>
  <si>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</si>
  <si>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</si>
  <si>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</si>
  <si>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</si>
  <si>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</si>
  <si>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</si>
  <si>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</si>
  <si>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</si>
  <si>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</si>
  <si>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</si>
  <si>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</si>
  <si>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</si>
  <si>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</si>
  <si>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</si>
  <si>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</si>
  <si>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</si>
  <si>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</si>
  <si>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</si>
  <si>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</si>
  <si>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</si>
  <si>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</si>
  <si>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</si>
  <si>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</si>
  <si>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</si>
  <si>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</si>
  <si>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</si>
  <si>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</si>
  <si>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</si>
  <si>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</si>
  <si>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</si>
  <si>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</si>
  <si>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</si>
  <si>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</si>
  <si>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</si>
  <si>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</si>
  <si>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</si>
  <si>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</si>
  <si>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2/15/2023 10:36:29 AM</t>
  </si>
  <si>
    <t>UP SETTLEMENT</t>
  </si>
  <si>
    <t>2/16/2023 12:00:00 AM</t>
  </si>
  <si>
    <t>2/15/2023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</si>
  <si>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</si>
  <si>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</si>
  <si>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</si>
  <si>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</si>
  <si>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</si>
  <si>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</si>
  <si>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</si>
  <si>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NIGERIA PLC</t>
  </si>
  <si>
    <t>0006067466</t>
  </si>
  <si>
    <t>SOKOTO STATE UNIVERSITY  (SOIRS SCHOOL)</t>
  </si>
  <si>
    <t>UNIFIED PAYMENTS SERVICES LTD</t>
  </si>
  <si>
    <t>PaymentRef=1110159351644</t>
  </si>
  <si>
    <t>HOPE PSBank</t>
  </si>
  <si>
    <t>PAYA</t>
  </si>
  <si>
    <t>980002******2679</t>
  </si>
  <si>
    <t>1130043492</t>
  </si>
  <si>
    <t>HPSB</t>
  </si>
  <si>
    <t>PAYATTITUDE</t>
  </si>
  <si>
    <t>GENERAL</t>
  </si>
  <si>
    <t>F</t>
  </si>
  <si>
    <t>NIGERIAN INTERBANK SETTLEMENT SERVICE</t>
  </si>
  <si>
    <t>UP</t>
  </si>
  <si>
    <t>0517021001-221302159-Mu'Azzam Sulaiman -1110159351644-PortalAccessFee:1000-AccreditationFee:5000-Reg</t>
  </si>
  <si>
    <t>NAME:=Mu'Azzam Sulaiman |Payment Ref:=1110159351644|Description:=0517021001-221302159-Mu'Azzam Sulaiman -1110159351644-PortalAccessFee:1000-AccreditationFee:5000-Reg</t>
  </si>
  <si>
    <t>N</t>
  </si>
  <si>
    <t>2/15/2023 3:25:12 PM</t>
  </si>
  <si>
    <t>PaymentRef=1110127242249</t>
  </si>
  <si>
    <t>980002******6162</t>
  </si>
  <si>
    <t>1130043537</t>
  </si>
  <si>
    <t>0517021001-221309086-Usama Lawali -1110127242249-PortalAccessFee:1000-AccreditationFee:5000-RegFee:1</t>
  </si>
  <si>
    <t>NAME:=Usama Lawali |Payment Ref:=1110127242249|Description:=0517021001-221309086-Usama Lawali -1110127242249-PortalAccessFee:1000-AccreditationFee:5000-RegFee:1</t>
  </si>
  <si>
    <t>2/15/2023 1:49:15 PM</t>
  </si>
  <si>
    <t>SOKOTOSTATEUNIVERSITY,SOKOTO-FEES</t>
  </si>
  <si>
    <t>0</t>
  </si>
  <si>
    <t>UNIFIED PAYMENTS</t>
  </si>
  <si>
    <t>950101******5871</t>
  </si>
  <si>
    <t>UPPA</t>
  </si>
  <si>
    <t>NAME:=MaryamYahaya|ReceiptID:=11118465424|Description:=0517021001-202211757419EFU--11118465424-PortalAccessFee:1000-ApplicationFee:2000</t>
  </si>
  <si>
    <t>{"Type":"SokotoStateCollection","AgentCode":"UAN331300019","Merchant":"SOKOTOSTATEUNIVERSITY,SOKOTO","Product":"FEES","Amount":"¿3,350.00","Fee":"¿0.00","AgentLGA":"SabonBirniLGA","AgentState":"SokotoState","AgentName":"AbubakarMukhtar","Status":"Approved","RRN":"676465349012","TransId":"16169735","AuthRef":"427227","Date":"15Feb,202301:49PM"}</t>
  </si>
  <si>
    <t>SokotoStateCollectionAgency</t>
  </si>
  <si>
    <t>AIR TIME TOPUP</t>
  </si>
  <si>
    <t>2/15/2023 12:46:46 PM</t>
  </si>
  <si>
    <t>SOKOTO STATE IGR ESCROW ACCOUNT</t>
  </si>
  <si>
    <t>0702631458</t>
  </si>
  <si>
    <t>UMARU ALI SHINKAFI POLYTECHNIC (SOIRS SCHOOL)</t>
  </si>
  <si>
    <t>PaymentRef=1879570756</t>
  </si>
  <si>
    <t>980002******2844</t>
  </si>
  <si>
    <t>1130034573</t>
  </si>
  <si>
    <t>0517018001-142218-ABUBAKAR BASHIR TAMBUWAL-1879570756-AcceptanceFee:2500.00</t>
  </si>
  <si>
    <t>NAME:=ABUBAKAR BASHIR TAMBUWAL|Payment Ref:=1879570756|Description:=0517018001-142218-ABUBAKAR BASHIR TAMBUWAL-1879570756-AcceptanceFee:2500.00</t>
  </si>
  <si>
    <t>2/15/2023 12:36:51 PM</t>
  </si>
  <si>
    <t>PaymentRef=1110133033066</t>
  </si>
  <si>
    <t>980002******9129</t>
  </si>
  <si>
    <t>1130043106</t>
  </si>
  <si>
    <t>0517021001-221306143-Fatima Adamu -1110133033066-PortalAccessFee:1000-AccreditationFee:5000-RegFee:1</t>
  </si>
  <si>
    <t>NAME:=Fatima Adamu |Payment Ref:=1110133033066|Description:=0517021001-221306143-Fatima Adamu -1110133033066-PortalAccessFee:1000-AccreditationFee:5000-RegFee:1</t>
  </si>
  <si>
    <t>2/15/2023 11:04:36 AM</t>
  </si>
  <si>
    <t>PaymentRef=2708722389</t>
  </si>
  <si>
    <t>980002******9414</t>
  </si>
  <si>
    <t>1130045287</t>
  </si>
  <si>
    <t>0517018001-109783-DAUDA MALAM HABIBU -2708722389-NotificationProcessingFee:2000.00</t>
  </si>
  <si>
    <t>NAME:=DAUDA MALAM HABIBU |Payment Ref:=2708722389|Description:=0517018001-109783-DAUDA MALAM HABIBU -2708722389-NotificationProcessingFee:2000.00</t>
  </si>
  <si>
    <t>2/15/2023 1:47:42 PM</t>
  </si>
  <si>
    <t>PaymentRef=2562862932</t>
  </si>
  <si>
    <t>980002******9769</t>
  </si>
  <si>
    <t>1130037011</t>
  </si>
  <si>
    <t>0517018001-0-IBRAHIM NASIRU-2562862932-Certificate processingND-Diploma-Certificate:4000.00</t>
  </si>
  <si>
    <t>NAME:=IBRAHIM NASIRU|Payment Ref:=2562862932|Description:=0517018001-0-IBRAHIM NASIRU-2562862932-Certificate processingND-Diploma-Certificate:4000.00</t>
  </si>
  <si>
    <t>2/15/2023 12:17:11 PM</t>
  </si>
  <si>
    <t>PaymentRef=1110124391346</t>
  </si>
  <si>
    <t>0517021001-18126005-Ahmed Abdulkareem Bolaji-1110124391346-PortalAccessFee:1000-AccreditationFee:500</t>
  </si>
  <si>
    <t>NAME:=Ahmed Abdulkareem Bolaji|Payment Ref:=1110124391346|Description:=0517021001-18126005-Ahmed Abdulkareem Bolaji-1110124391346-PortalAccessFee:1000-AccreditationFee:500</t>
  </si>
  <si>
    <t>2/15/2023 10:35:09 PM</t>
  </si>
  <si>
    <t>COLLEGE OF NURSING SCIENCES TAMBUWAL (SOIRS SCHOOL)</t>
  </si>
  <si>
    <t>PaymentRef=11014282854</t>
  </si>
  <si>
    <t>980002******1637</t>
  </si>
  <si>
    <t>1130011833</t>
  </si>
  <si>
    <t>0521104002-BMP2301023-Kafilat ABUBAKAR  Bagudo-11014282854-PortalAccessFee:1350-:-RegFee:190650</t>
  </si>
  <si>
    <t>NAME:=Kafilat ABUBAKAR  Bagudo|Payment Ref:=11014282854|Description:=0521104002-BMP2301023-Kafilat ABUBAKAR  Bagudo-11014282854-PortalAccessFee:1350-:-RegFee:190650</t>
  </si>
  <si>
    <t>2/15/2023 11:25:01 AM</t>
  </si>
  <si>
    <t>PaymentRef=2717507467</t>
  </si>
  <si>
    <t>980002******5341</t>
  </si>
  <si>
    <t>1130033965</t>
  </si>
  <si>
    <t>0517018001-143289-AMINU UMAR-2717507467--SalesOfForms:2700-PortalAccessFee:1000</t>
  </si>
  <si>
    <t>NAME:=AMINU UMAR|Payment Ref:=2717507467|Description:=0517018001-143289-AMINU UMAR-2717507467--SalesOfForms:2700-PortalAccessFee:1000</t>
  </si>
  <si>
    <t>2/15/2023 1:28:32 PM</t>
  </si>
  <si>
    <t>PaymentRef=1110133251852</t>
  </si>
  <si>
    <t>0517021001-221306275-Armiyau Shehu -1110133251852-PortalAccessFee:1000-AccreditationFee:5000-RegFee:</t>
  </si>
  <si>
    <t>NAME:=Armiyau Shehu |Payment Ref:=1110133251852|Description:=0517021001-221306275-Armiyau Shehu -1110133251852-PortalAccessFee:1000-AccreditationFee:5000-RegFee:</t>
  </si>
  <si>
    <t>2/15/2023 12:25:47 PM</t>
  </si>
  <si>
    <t>PaymentRef=1110154242763</t>
  </si>
  <si>
    <t>0517021001-221303043-Abdulmalik Sambo Bello-1110154242763-PortalAccessFee:1000-AccreditationFee:5000</t>
  </si>
  <si>
    <t>NAME:=Abdulmalik Sambo Bello|Payment Ref:=1110154242763|Description:=0517021001-221303043-Abdulmalik Sambo Bello-1110154242763-PortalAccessFee:1000-AccreditationFee:5000</t>
  </si>
  <si>
    <t>2/15/2023 10:34:00 PM</t>
  </si>
  <si>
    <t>PaymentRef=11030303761</t>
  </si>
  <si>
    <t>0521104002-GNP2302081-Adama LAWAL -11030303761-PortalAccessFee:1000-:-RegFee:70650</t>
  </si>
  <si>
    <t>NAME:=Adama LAWAL |Payment Ref:=11030303761|Description:=0521104002-GNP2302081-Adama LAWAL -11030303761-PortalAccessFee:1000-:-RegFee:70650</t>
  </si>
  <si>
    <t>2/15/2023 10:39:59 AM</t>
  </si>
  <si>
    <t>PaymentRef=1110118391763</t>
  </si>
  <si>
    <t>0517021001-221304224-Aliyu Abubakar -1110118391763-PortalAccessFee:1000-AccreditationFee:5000-RegFee</t>
  </si>
  <si>
    <t>NAME:=Aliyu Abubakar |Payment Ref:=1110118391763|Description:=0517021001-221304224-Aliyu Abubakar -1110118391763-PortalAccessFee:1000-AccreditationFee:5000-RegFee</t>
  </si>
  <si>
    <t>2/15/2023 12:44:19 PM</t>
  </si>
  <si>
    <t>PaymentRef=1371786365</t>
  </si>
  <si>
    <t>0517018001-141621-UMAR SHEHU ADILI-1371786365-AcceptanceFee:2500.00</t>
  </si>
  <si>
    <t>NAME:=UMAR SHEHU ADILI|Payment Ref:=1371786365|Description:=0517018001-141621-UMAR SHEHU ADILI-1371786365-AcceptanceFee:2500.00</t>
  </si>
  <si>
    <t>2/15/2023 1:05:15 PM</t>
  </si>
  <si>
    <t>PaymentRef=1110109503253</t>
  </si>
  <si>
    <t>0517021001-221209039-Musa Chatta Karimu-1110109503253-PortalAccessFee:1000-AccreditationFee:5000-Reg</t>
  </si>
  <si>
    <t>NAME:=Musa Chatta Karimu|Payment Ref:=1110109503253|Description:=0517021001-221209039-Musa Chatta Karimu-1110109503253-PortalAccessFee:1000-AccreditationFee:5000-Reg</t>
  </si>
  <si>
    <t>2/15/2023 11:57:18 AM</t>
  </si>
  <si>
    <t>PaymentRef=1110137553765</t>
  </si>
  <si>
    <t>0517021001-20125093-Abubakar Suleman -1110137553765-PortalAccessFee:1000-AccreditationFee:5000-RegFe</t>
  </si>
  <si>
    <t>NAME:=Abubakar Suleman |Payment Ref:=1110137553765|Description:=0517021001-20125093-Abubakar Suleman -1110137553765-PortalAccessFee:1000-AccreditationFee:5000-RegFe</t>
  </si>
  <si>
    <t>2/15/2023 11:19:52 PM</t>
  </si>
  <si>
    <t>PaymentRef=1110133031444</t>
  </si>
  <si>
    <t>980002******5243</t>
  </si>
  <si>
    <t>1130041218</t>
  </si>
  <si>
    <t>0517021001-221305016-Abdulrahman Suleman -1110133031444-PortalAccessFee:1000-AccreditationFee:5000-R</t>
  </si>
  <si>
    <t>NAME:=Abdulrahman Suleman |Payment Ref:=1110133031444|Description:=0517021001-221305016-Abdulrahman Suleman -1110133031444-PortalAccessFee:1000-AccreditationFee:5000-R</t>
  </si>
  <si>
    <t>2/15/2023 10:32:44 PM</t>
  </si>
  <si>
    <t>PaymentRef=11058382056</t>
  </si>
  <si>
    <t>0521104002-GNP2302114-NUSAIBA NANA MUHAMMAD -11058382056-PortalAccessFee:1350-:-RegFee:190650</t>
  </si>
  <si>
    <t>NAME:=NUSAIBA NANA MUHAMMAD |Payment Ref:=11058382056|Description:=0521104002-GNP2302114-NUSAIBA NANA MUHAMMAD -11058382056-PortalAccessFee:1350-:-RegFee:190650</t>
  </si>
  <si>
    <t>2/15/2023 3:00:00 PM</t>
  </si>
  <si>
    <t>PaymentRef=11106571465</t>
  </si>
  <si>
    <t>0517021001-PGS2130104007-Usmanu AHMAD Gidado-11106571465-PortalAccessFee:1000-RegFee:83720</t>
  </si>
  <si>
    <t>NAME:=Usmanu AHMAD Gidado|Payment Ref:=11106571465|Description:=0517021001-PGS2130104007-Usmanu AHMAD Gidado-11106571465-PortalAccessFee:1000-RegFee:83720</t>
  </si>
  <si>
    <t>2/15/2023 3:07:27 PM</t>
  </si>
  <si>
    <t>PaymentRef=11145065518</t>
  </si>
  <si>
    <t>0517021001-E07031586197-Chahul Iorwuese-11145065518-CertCollectionFee:10850</t>
  </si>
  <si>
    <t>NAME:=Chahul Iorwuese|Payment Ref:=11145065518|Description:=0517021001-E07031586197-Chahul Iorwuese-11145065518-CertCollectionFee:10850</t>
  </si>
  <si>
    <t>2/15/2023 1:23:29 PM</t>
  </si>
  <si>
    <t>PaymentRef=1110158222744</t>
  </si>
  <si>
    <t>0517021001-20131016-Muhammad Kasimu -1110158222744-PortalAccessFee:1000-AccreditationFee:5000-RegFee</t>
  </si>
  <si>
    <t>NAME:=Muhammad Kasimu |Payment Ref:=1110158222744|Description:=0517021001-20131016-Muhammad Kasimu -1110158222744-PortalAccessFee:1000-AccreditationFee:5000-RegFee</t>
  </si>
  <si>
    <t>2/15/2023 3:23:21 PM</t>
  </si>
  <si>
    <t>PaymentRef=1110129463953</t>
  </si>
  <si>
    <t>0517021001-18118122-Usman Ibrahim Matseri-1110129463953-PortalAccessFee:1000-AccreditationFee:5000-R</t>
  </si>
  <si>
    <t>NAME:=Usman Ibrahim Matseri|Payment Ref:=1110129463953|Description:=0517021001-18118122-Usman Ibrahim Matseri-1110129463953-PortalAccessFee:1000-AccreditationFee:5000-R</t>
  </si>
  <si>
    <t>2/15/2023 1:20:46 PM</t>
  </si>
  <si>
    <t>PaymentRef=1110126081466</t>
  </si>
  <si>
    <t>980002******5714</t>
  </si>
  <si>
    <t>1130005140</t>
  </si>
  <si>
    <t>0517021001-18133138-Abubakar Safiya Yusuf-1110126081466-PortalAccessFee:1000-AccreditationFee:5000-R</t>
  </si>
  <si>
    <t>NAME:=Abubakar Safiya Yusuf|Payment Ref:=1110126081466|Description:=0517021001-18133138-Abubakar Safiya Yusuf-1110126081466-PortalAccessFee:1000-AccreditationFee:5000-R</t>
  </si>
  <si>
    <t>2/15/2023 10:56:51 AM</t>
  </si>
  <si>
    <t>PaymentRef=1110129452751</t>
  </si>
  <si>
    <t>0517021001-17114050-Abdulrashid ABDULLAHI Sarkin Danko-1110129452751-PortalAccessFee:1000-Accreditat</t>
  </si>
  <si>
    <t>NAME:=Abdulrashid ABDULLAHI Sarkin Danko|Payment Ref:=1110129452751|Description:=0517021001-17114050-Abdulrashid ABDULLAHI Sarkin Danko-1110129452751-PortalAccessFee:1000-Accreditat</t>
  </si>
  <si>
    <t>2/15/2023 3:28:44 PM</t>
  </si>
  <si>
    <t>PaymentRef=1795624565</t>
  </si>
  <si>
    <t>0517018001-93947- MUHAMMAD AMINU-1795624565-NotificationProcessingFee:2000.00</t>
  </si>
  <si>
    <t>NAME:= MUHAMMAD AMINU|Payment Ref:=1795624565|Description:=0517018001-93947- MUHAMMAD AMINU-1795624565-NotificationProcessingFee:2000.00</t>
  </si>
  <si>
    <t>2/15/2023 11:44:30 AM</t>
  </si>
  <si>
    <t>PaymentRef=1126271674</t>
  </si>
  <si>
    <t>904402******5382</t>
  </si>
  <si>
    <t>0072677448</t>
  </si>
  <si>
    <t>ACCE</t>
  </si>
  <si>
    <t>0517018001-116173-SAMIR   ABUBAKAR-1126271674-NotificationProcessingFee:2000.00</t>
  </si>
  <si>
    <t>NAME:=SAMIR   ABUBAKAR|Payment Ref:=1126271674|Description:=0517018001-116173-SAMIR   ABUBAKAR-1126271674-NotificationProcessingFee:2000.00</t>
  </si>
  <si>
    <t>2/15/2023 1:14:17 PM</t>
  </si>
  <si>
    <t>PaymentRef=1110122463447</t>
  </si>
  <si>
    <t>980002******1468</t>
  </si>
  <si>
    <t>1130005272</t>
  </si>
  <si>
    <t>0517021001-19118077-Usman Hassan -1110122463447-PortalAccessFee:1000-AccreditationFee:5000-RegFee:26</t>
  </si>
  <si>
    <t>NAME:=Usman Hassan |Payment Ref:=1110122463447|Description:=0517021001-19118077-Usman Hassan -1110122463447-PortalAccessFee:1000-AccreditationFee:5000-RegFee:26</t>
  </si>
  <si>
    <t>2/15/2023 8:17:37 AM</t>
  </si>
  <si>
    <t>PaymentRef=1110139443851</t>
  </si>
  <si>
    <t>980002******9138</t>
  </si>
  <si>
    <t>1130015455</t>
  </si>
  <si>
    <t>0517021001-18134065-Aliyu Buhari Aliyu-1110139443851-PortalAccessFee:1000-AccreditationFee:5000-RegF</t>
  </si>
  <si>
    <t>NAME:=Aliyu Buhari Aliyu|Payment Ref:=1110139443851|Description:=0517021001-18134065-Aliyu Buhari Aliyu-1110139443851-PortalAccessFee:1000-AccreditationFee:5000-RegF</t>
  </si>
  <si>
    <t>2/15/2023 1:22:23 PM</t>
  </si>
  <si>
    <t>PaymentRef=1110119302564</t>
  </si>
  <si>
    <t>0517021001-221312053-Abdulsalam Abubakar -1110119302564-PortalAccessFee:1000-AccreditationFee:5000-R</t>
  </si>
  <si>
    <t>NAME:=Abdulsalam Abubakar |Payment Ref:=1110119302564|Description:=0517021001-221312053-Abdulsalam Abubakar -1110119302564-PortalAccessFee:1000-AccreditationFee:5000-R</t>
  </si>
  <si>
    <t>2/15/2023 12:58:59 PM</t>
  </si>
  <si>
    <t>PaymentRef=2717282588</t>
  </si>
  <si>
    <t>0517018001-142002-SALAMATU UMAR GALADIMA -2717282588-AcceptanceFee:2500.00</t>
  </si>
  <si>
    <t>NAME:=SALAMATU UMAR GALADIMA |Payment Ref:=2717282588|Description:=0517018001-142002-SALAMATU UMAR GALADIMA -2717282588-AcceptanceFee:2500.00</t>
  </si>
  <si>
    <t>2/15/2023 11:17:05 PM</t>
  </si>
  <si>
    <t>PaymentRef=1110141402158</t>
  </si>
  <si>
    <t>0517021001-221108085-Yahaya Umar Faruk-1110141402158-PortalAccessFee:1000-AccreditationFee:5000-RegF</t>
  </si>
  <si>
    <t>NAME:=Yahaya Umar Faruk|Payment Ref:=1110141402158|Description:=0517021001-221108085-Yahaya Umar Faruk-1110141402158-PortalAccessFee:1000-AccreditationFee:5000-RegF</t>
  </si>
  <si>
    <t>2/15/2023 11:26:18 AM</t>
  </si>
  <si>
    <t>PaymentRef=1110127242247</t>
  </si>
  <si>
    <t>0517021001-18134001-Hamisu Muhammad Bako-1110127242247-PortalAccessFee:1000-AccreditationFee:5000-Re</t>
  </si>
  <si>
    <t>NAME:=Hamisu Muhammad Bako|Payment Ref:=1110127242247|Description:=0517021001-18134001-Hamisu Muhammad Bako-1110127242247-PortalAccessFee:1000-AccreditationFee:5000-Re</t>
  </si>
  <si>
    <t>2/15/2023 12:19:02 PM</t>
  </si>
  <si>
    <t>PaymentRef=1110120181268</t>
  </si>
  <si>
    <t>0517021001-221304325-Sadiq Abubakar Zaki-1110120181268-PortalAccessFee:1000-AccreditationFee:5000-Re</t>
  </si>
  <si>
    <t>NAME:=Sadiq Abubakar Zaki|Payment Ref:=1110120181268|Description:=0517021001-221304325-Sadiq Abubakar Zaki-1110120181268-PortalAccessFee:1000-AccreditationFee:5000-Re</t>
  </si>
  <si>
    <t>2/15/2023 3:28:40 PM</t>
  </si>
  <si>
    <t>PaymentRef=1110105472746</t>
  </si>
  <si>
    <t>0517021001-221205080-Jabir Bello -1110105472746-PortalAccessFee:1000-AccreditationFee:5000-RegFee:10</t>
  </si>
  <si>
    <t>NAME:=Jabir Bello |Payment Ref:=1110105472746|Description:=0517021001-221205080-Jabir Bello -1110105472746-PortalAccessFee:1000-AccreditationFee:5000-RegFee:10</t>
  </si>
  <si>
    <t>2/15/2023 11:07:35 AM</t>
  </si>
  <si>
    <t>PaymentRef=1110140202252</t>
  </si>
  <si>
    <t>0517021001-17136060-Aisha Sani Garba-1110140202252-PortalAccessFee:1000-AccreditationFee:5000-RegFee</t>
  </si>
  <si>
    <t>NAME:=Aisha Sani Garba|Payment Ref:=1110140202252|Description:=0517021001-17136060-Aisha Sani Garba-1110140202252-PortalAccessFee:1000-AccreditationFee:5000-RegFee</t>
  </si>
  <si>
    <t>2/15/2023 12:58:46 PM</t>
  </si>
  <si>
    <t>PaymentRef=1110138573457</t>
  </si>
  <si>
    <t>0517021001-222102001-Mainasara Umar -1110138573457-PortalAccessFee:1000-AccreditationFee:5000-RegFee</t>
  </si>
  <si>
    <t>NAME:=Mainasara Umar |Payment Ref:=1110138573457|Description:=0517021001-222102001-Mainasara Umar -1110138573457-PortalAccessFee:1000-AccreditationFee:5000-RegFee</t>
  </si>
  <si>
    <t>2/15/2023 11:52:33 AM</t>
  </si>
  <si>
    <t>PaymentRef=1110158292653</t>
  </si>
  <si>
    <t>0517021001-221108185-Bandado Muhammad Anas-1110158292653-PortalAccessFee:1000-AccreditationFee:5000-</t>
  </si>
  <si>
    <t>NAME:=Bandado Muhammad Anas|Payment Ref:=1110158292653|Description:=0517021001-221108185-Bandado Muhammad Anas-1110158292653-PortalAccessFee:1000-AccreditationFee:5000-</t>
  </si>
  <si>
    <t>2/15/2023 12:12:11 PM</t>
  </si>
  <si>
    <t>PaymentRef=1110166923908</t>
  </si>
  <si>
    <t>0517021001-18136144-Sulaiman Fatimah -1110166923908-RegFee:44700</t>
  </si>
  <si>
    <t>NAME:=Sulaiman Fatimah |Payment Ref:=1110166923908|Description:=0517021001-18136144-Sulaiman Fatimah -1110166923908-RegFee:44700</t>
  </si>
  <si>
    <t>2/15/2023 11:38:33 AM</t>
  </si>
  <si>
    <t>PaymentRef=1110149371144</t>
  </si>
  <si>
    <t>0517021001-19114006-Umar Surajo -1110149371144-PortalAccessFee:1000-AccreditationFee:5000-RegFee:265</t>
  </si>
  <si>
    <t>NAME:=Umar Surajo |Payment Ref:=1110149371144|Description:=0517021001-19114006-Umar Surajo -1110149371144-PortalAccessFee:1000-AccreditationFee:5000-RegFee:265</t>
  </si>
  <si>
    <t>2/15/2023 11:05:17 AM</t>
  </si>
  <si>
    <t>950101******4227</t>
  </si>
  <si>
    <t>NAME:=UmarKhadijat|ReceiptID:=1110124063764|Description:=0517021001-18136181-UmarKhadijat-1110124063764-PortalAccessFee:1000-AccreditationFee:5000-RegFee:5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</si>
  <si>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676455510772","TransId":"16163529","AuthRef":"421886","Date":"15Feb,202311:05AM"}</t>
  </si>
  <si>
    <t>2/15/2023 11:29:18 AM</t>
  </si>
  <si>
    <t>PaymentRef=2763463841</t>
  </si>
  <si>
    <t>0517018001-0-HAYATU BELLO KA'OJE-2763463841-Certificate processingND-Diploma-Certificate:4000.00</t>
  </si>
  <si>
    <t>NAME:=HAYATU BELLO KA'OJE|Payment Ref:=2763463841|Description:=0517018001-0-HAYATU BELLO KA'OJE-2763463841-Certificate processingND-Diploma-Certificate:4000.00</t>
  </si>
  <si>
    <t>2/15/2023 1:08:36 PM</t>
  </si>
  <si>
    <t>PaymentRef=6122259318</t>
  </si>
  <si>
    <t>980002******6971</t>
  </si>
  <si>
    <t>1130012975</t>
  </si>
  <si>
    <t>0517018001-143299-BUHARI  MUHAMMAD-6122259318--SalesOfForms:2700-PortalAccessFee:1000</t>
  </si>
  <si>
    <t>NAME:=BUHARI  MUHAMMAD|Payment Ref:=6122259318|Description:=0517018001-143299-BUHARI  MUHAMMAD-6122259318--SalesOfForms:2700-PortalAccessFee:1000</t>
  </si>
  <si>
    <t>2/15/2023 7:17:21 AM</t>
  </si>
  <si>
    <t>PaymentRef=1110153453046</t>
  </si>
  <si>
    <t>0517021001-17136167-Aliyu Nuruddeen -1110153453046-PortalAccessFee:1000-AccreditationFee:5000-RegFee</t>
  </si>
  <si>
    <t>NAME:=Aliyu Nuruddeen |Payment Ref:=1110153453046|Description:=0517021001-17136167-Aliyu Nuruddeen -1110153453046-PortalAccessFee:1000-AccreditationFee:5000-RegFee</t>
  </si>
  <si>
    <t>2/15/2023 2:09:57 PM</t>
  </si>
  <si>
    <t>PaymentRef=11150076728</t>
  </si>
  <si>
    <t>0517021001-E08141284577-Hadiza Isah-11150076728-InterFacultyTransfer:10350</t>
  </si>
  <si>
    <t>NAME:=Hadiza Isah|Payment Ref:=11150076728|Description:=0517021001-E08141284577-Hadiza Isah-11150076728-InterFacultyTransfer:10350</t>
  </si>
  <si>
    <t>2/15/2023 10:48:30 AM</t>
  </si>
  <si>
    <t>PaymentRef=1110141472364</t>
  </si>
  <si>
    <t>980002******5786</t>
  </si>
  <si>
    <t>1130043302</t>
  </si>
  <si>
    <t>0517021001-18131057-Saidu Hafiz -1110141472364-PortalAccessFee:1000-AccreditationFee:5000-RegFee:515</t>
  </si>
  <si>
    <t>NAME:=Saidu Hafiz |Payment Ref:=1110141472364|Description:=0517021001-18131057-Saidu Hafiz -1110141472364-PortalAccessFee:1000-AccreditationFee:5000-RegFee:515</t>
  </si>
  <si>
    <t>2/15/2023 3:12:02 PM</t>
  </si>
  <si>
    <t>PaymentRef=1110151102348</t>
  </si>
  <si>
    <t>980002******8311</t>
  </si>
  <si>
    <t>1130030694</t>
  </si>
  <si>
    <t>0517021001-19117064-Aliyu Abubakar Bazza-1110151102348-PortalAccessFee:1000-AccreditationFee:5000-Re</t>
  </si>
  <si>
    <t>NAME:=Aliyu Abubakar Bazza|Payment Ref:=1110151102348|Description:=0517021001-19117064-Aliyu Abubakar Bazza-1110151102348-PortalAccessFee:1000-AccreditationFee:5000-Re</t>
  </si>
  <si>
    <t>2/15/2023 3:25:18 PM</t>
  </si>
  <si>
    <t>PaymentRef=3473690506</t>
  </si>
  <si>
    <t>0517018001-113996-USMAN ABUBAKAR-3473690506-NotificationProcessingFee:2000.00</t>
  </si>
  <si>
    <t>NAME:=USMAN ABUBAKAR|Payment Ref:=3473690506|Description:=0517018001-113996-USMAN ABUBAKAR-3473690506-NotificationProcessingFee:2000.00</t>
  </si>
  <si>
    <t>2/15/2023 2:48:06 PM</t>
  </si>
  <si>
    <t>PaymentRef=1672424793</t>
  </si>
  <si>
    <t>0517018001-0-AMINU ISAH-1672424793-Certificate processingND-Diploma-Certificate:4000.00</t>
  </si>
  <si>
    <t>NAME:=AMINU ISAH|Payment Ref:=1672424793|Description:=0517018001-0-AMINU ISAH-1672424793-Certificate processingND-Diploma-Certificate:4000.00</t>
  </si>
  <si>
    <t>2/15/2023 2:14:28 PM</t>
  </si>
  <si>
    <t>PaymentRef=2472707615</t>
  </si>
  <si>
    <t>0517018001-0-BLESSING CHAT ALEFRED-2472707615-Certificate processingND-Diploma-Certificate:4000.00</t>
  </si>
  <si>
    <t>NAME:=BLESSING CHAT ALEFRED|Payment Ref:=2472707615|Description:=0517018001-0-BLESSING CHAT ALEFRED-2472707615-Certificate processingND-Diploma-Certificate:4000.00</t>
  </si>
  <si>
    <t>2/15/2023 1:18:00 PM</t>
  </si>
  <si>
    <t>PaymentRef=11053161348</t>
  </si>
  <si>
    <t>0521104002-BMP2301020-FATIMA SHAIBU -11053161348-PortalAccessFee:1350-:-RegFee:190650</t>
  </si>
  <si>
    <t>NAME:=FATIMA SHAIBU |Payment Ref:=11053161348|Description:=0521104002-BMP2301020-FATIMA SHAIBU -11053161348-PortalAccessFee:1350-:-RegFee:190650</t>
  </si>
  <si>
    <t>2/15/2023 12:26:52 PM</t>
  </si>
  <si>
    <t>PaymentRef=1110122261445</t>
  </si>
  <si>
    <t>0517021001-17124055-Umar Aminu Bazza-1110122261445-PortalAccessFee:1000-AccreditationFee:5000-RegFee</t>
  </si>
  <si>
    <t>NAME:=Umar Aminu Bazza|Payment Ref:=1110122261445|Description:=0517021001-17124055-Umar Aminu Bazza-1110122261445-PortalAccessFee:1000-AccreditationFee:5000-RegFee</t>
  </si>
  <si>
    <t>2/15/2023 2:04:15 PM</t>
  </si>
  <si>
    <t>3501LA00PA00010</t>
  </si>
  <si>
    <t>PAYARENA,PAYARENA,VICTORIA ISLAND,NG</t>
  </si>
  <si>
    <t>3UP00001</t>
  </si>
  <si>
    <t>ACCESS BANK (DIAMOND)</t>
  </si>
  <si>
    <t>HEAD1=1110114353956</t>
  </si>
  <si>
    <t>GTBANK PLC</t>
  </si>
  <si>
    <t>MAST</t>
  </si>
  <si>
    <t>539983******3747</t>
  </si>
  <si>
    <t>351035364201005900</t>
  </si>
  <si>
    <t>GTHO</t>
  </si>
  <si>
    <t>PAYARENA</t>
  </si>
  <si>
    <t>0517021001-16124001-Fa'iza Ibrahim Magaji-1110114353956-PortalAccessFee:1000-AccreditationFee:5000-R</t>
  </si>
  <si>
    <t>NAME:=Fa'iza Ibrahim Magaji|Payment Ref:=1110114353956|Description:=0517021001-16124001-Fa'iza Ibrahim Magaji-1110114353956-PortalAccessFee:1000-AccreditationFee:5000-R</t>
  </si>
  <si>
    <t>2/15/2023 4:21:08 PM</t>
  </si>
  <si>
    <t>PAYARENA,VICTORIA ISLAND,VICTORIA ISLAND,NG</t>
  </si>
  <si>
    <t>HEAD1=1110113192364</t>
  </si>
  <si>
    <t>VISA</t>
  </si>
  <si>
    <t>418745******7789</t>
  </si>
  <si>
    <t>1416194129</t>
  </si>
  <si>
    <t>0517021001-17136103-Umar Mustapha -1110113192364-PortalAccessFee:1000-AccreditationFee:5000-RegFee:2</t>
  </si>
  <si>
    <t>NAME:=Umar Mustapha |Payment Ref:=1110113192364|Description:=0517021001-17136103-Umar Mustapha -1110113192364-PortalAccessFee:1000-AccreditationFee:5000-RegFee:2</t>
  </si>
  <si>
    <t>SCHEME SETTLEMENT</t>
  </si>
  <si>
    <t>SULTAN ABDULRAHAMAN SCHOOL OF HEALTH TECHNOLOGY (SOIRS SCHOOL)</t>
  </si>
  <si>
    <t>VERVE</t>
  </si>
  <si>
    <t>VERV</t>
  </si>
  <si>
    <t>506105*********8873</t>
  </si>
  <si>
    <t>{"transactionRef":"UPSL11817087","message":"ApprovedbyFinancialInstitution","token":"5123450284376081063","tokenExpiryDate":"2310","panLast4Digits":"8873","transactionIdentifier":"FBN|API|MX64704|15-02-2023|983306779|350469","amount":"6350.00","responseCode":"00","cardType":"Verve"}</t>
  </si>
  <si>
    <t>SULTAN ABDULRAHAMAN COLLEGE OF HEALTH TECHNOLOGY, GWADABAWA - FEES^WEBID11817087</t>
  </si>
  <si>
    <t>SULTANABDULRAHAMANCOLLEGEOFHEALTHTECHNOLOGYGWADABAWAFEESWEBID11817087:transactionRefUPSL11817087messageApprovedbyFinancialInstitutiontoken5123450284376081063tokenExpiryDate2310panLast4Digits8873transactionIdentifierFBNAPIMX6470415022023983306779350469amount6350.00responseCode00cardTypeVerve</t>
  </si>
  <si>
    <t>VERVE ON CIPA</t>
  </si>
  <si>
    <t>2/15/2023 11:31:01 AM</t>
  </si>
  <si>
    <t>74243673046007406513397</t>
  </si>
  <si>
    <t>FIDELITY BANK PLC</t>
  </si>
  <si>
    <t>468219******8475</t>
  </si>
  <si>
    <t>FIVI</t>
  </si>
  <si>
    <t>0517021001-14113011-Abubakar Abubakar Abba-1110112171256-PortalAccessFee:1000-AccreditationFee:5000-</t>
  </si>
  <si>
    <t>HEAD1=1110112171256</t>
  </si>
  <si>
    <t>NAME:=Abubakar Abubakar Abba|Payment Ref:=1110112171256|Description:=0517021001-14113011-Abubakar Abubakar Abba-1110112171256-PortalAccessFee:1000-AccreditationFee:5000-</t>
  </si>
  <si>
    <t>506105*********4047</t>
  </si>
  <si>
    <t>{"transactionRef":"UPSL11821187","message":"ApprovedbyFinancialInstitution","token":"5123459697356314876","tokenExpiryDate":"2503","panLast4Digits":"4047","transactionIdentifier":"FBN|API|MX64704|15-02-2023|983601085|535486","amount":"6350.00","responseCode":"00","cardType":"Verve"}</t>
  </si>
  <si>
    <t>SULTAN ABDULRAHAMAN COLLEGE OF HEALTH TECHNOLOGY, GWADABAWA - FEES^WEBID11821187</t>
  </si>
  <si>
    <t>SULTANABDULRAHAMANCOLLEGEOFHEALTHTECHNOLOGYGWADABAWAFEESWEBID11821187:transactionRefUPSL11821187messageApprovedbyFinancialInstitutiontoken5123459697356314876tokenExpiryDate2503panLast4Digits4047transactionIdentifierFBNAPIMX6470415022023983601085535486amount6350.00responseCode00cardTypeVerve</t>
  </si>
  <si>
    <t>2/15/2023 8:16:05 PM</t>
  </si>
  <si>
    <t>HEAD1=1110114101142</t>
  </si>
  <si>
    <t>539983******8449</t>
  </si>
  <si>
    <t>352036449801005900</t>
  </si>
  <si>
    <t>0517021001-20117036-Dandi Samaila Yabo-1110114101142-PortalAccessFee:1000-AccreditationFee:5000-RegF</t>
  </si>
  <si>
    <t>NAME:=Dandi Samaila Yabo|Payment Ref:=1110114101142|Description:=0517021001-20117036-Dandi Samaila Yabo-1110114101142-PortalAccessFee:1000-AccreditationFee:5000-RegF</t>
  </si>
  <si>
    <t>BILLS PAYMENT (Reversal)</t>
  </si>
  <si>
    <t>2/7/2023 4:52:41 PM</t>
  </si>
  <si>
    <t>-</t>
  </si>
  <si>
    <t>PAYARENA,PAYARENA,VICTORIAISLAND,NG</t>
  </si>
  <si>
    <t>539983******0938</t>
  </si>
  <si>
    <t>314021510201005900</t>
  </si>
  <si>
    <t>0517021001-221301025-FatimaJibril-1110136372551-PortalAccessFee:1000-AccreditationFee:5000-RegFee:</t>
  </si>
  <si>
    <t>0517021001-221301025-Fatima Jibril -1110136372551-PortalAccessFee:1000-AccreditationFee:5000-RegFee:</t>
  </si>
  <si>
    <t>HEAD1=1110136372551</t>
  </si>
  <si>
    <t>NAME:=Fatima Jibril |Payment Ref:=1110136372551|Description:=0517021001-221301025-Fatima Jibril -1110136372551-PortalAccessFee:1000-AccreditationFee:5000-RegFee:</t>
  </si>
  <si>
    <t>DMS REVERSALS</t>
  </si>
  <si>
    <t>2/15/2023 3:33:47 PM</t>
  </si>
  <si>
    <t>HEAD1=1110103023362</t>
  </si>
  <si>
    <t>0517021001-17118080-Haruna Isa Babangida-1110103023362-PortalAccessFee:1000-AccreditationFee:5000-Re</t>
  </si>
  <si>
    <t>NAME:=Haruna Isa Babangida|Payment Ref:=1110103023362|Description:=0517021001-17118080-Haruna Isa Babangida-1110103023362-PortalAccessFee:1000-AccreditationFee:5000-Re</t>
  </si>
  <si>
    <t>2/15/2023 8:51:29 PM</t>
  </si>
  <si>
    <t>HEAD1=1110114481860</t>
  </si>
  <si>
    <t>0517021001-20221006-Sarkin Ibrahim Kebbi-1110114481860-PortalAccessFee:1000-AccreditationFee:5000-Re</t>
  </si>
  <si>
    <t>NAME:=Sarkin Ibrahim Kebbi|Payment Ref:=1110114481860|Description:=0517021001-20221006-Sarkin Ibrahim Kebbi-1110114481860-PortalAccessFee:1000-AccreditationFee:5000-Re</t>
  </si>
  <si>
    <t>2/15/2023 3:56:05 PM</t>
  </si>
  <si>
    <t>HEAD1=1110158511667</t>
  </si>
  <si>
    <t>0517021001-17117020-Abdulsamad Shehu Abdullahi-1110158511667-PortalAccessFee:1000-AccreditationFee:5</t>
  </si>
  <si>
    <t>NAME:=Abdulsamad Shehu Abdullahi|Payment Ref:=1110158511667|Description:=0517021001-17117020-Abdulsamad Shehu Abdullahi-1110158511667-PortalAccessFee:1000-AccreditationFee:5</t>
  </si>
  <si>
    <t>2/15/2023 1:31:03 PM</t>
  </si>
  <si>
    <t>BACC8A</t>
  </si>
  <si>
    <t>HEAD1=1110112071269</t>
  </si>
  <si>
    <t>ZENITH INTERNATIONAL BANK PLC</t>
  </si>
  <si>
    <t>539941******2781</t>
  </si>
  <si>
    <t>2283261116</t>
  </si>
  <si>
    <t>ZENI</t>
  </si>
  <si>
    <t>0517021001-20113019-Safiyanu Saleh -1110112071269-PortalAccessFee:1000-AccreditationFee:5000-RegFee:</t>
  </si>
  <si>
    <t>NAME:=Safiyanu Saleh |Payment Ref:=1110112071269|Description:=0517021001-20113019-Safiyanu Saleh -1110112071269-PortalAccessFee:1000-AccreditationFee:5000-RegFee:</t>
  </si>
  <si>
    <t>2/15/2023 1:33:25 PM</t>
  </si>
  <si>
    <t>HEAD1=1110118452655</t>
  </si>
  <si>
    <t>0517021001-19124209-Sanusi IBRAHIM -1110118452655-PortalAccessFee:1000-AccreditationFee:5000-RegFee:</t>
  </si>
  <si>
    <t>NAME:=Sanusi IBRAHIM |Payment Ref:=1110118452655|Description:=0517021001-19124209-Sanusi IBRAHIM -1110118452655-PortalAccessFee:1000-AccreditationFee:5000-RegFee:</t>
  </si>
  <si>
    <t>2/15/2023 8:11:12 PM</t>
  </si>
  <si>
    <t>HEAD1=11109054728</t>
  </si>
  <si>
    <t>UNITED BANK FOR AFRICA PLC</t>
  </si>
  <si>
    <t>519911******7579</t>
  </si>
  <si>
    <t>2290868768</t>
  </si>
  <si>
    <t>UBHO</t>
  </si>
  <si>
    <t>0517021001-202211358477EA--11109054728-PortalAccessFee:1000-ApplicationFee:2000</t>
  </si>
  <si>
    <t>NAME:=Hindatu Abubakar |Payment Ref:=11109054728|Description:=0517021001-202211358477EA--11109054728-PortalAccessFee:1000-ApplicationFee:2000</t>
  </si>
  <si>
    <t>2/15/2023 1:23:47 PM</t>
  </si>
  <si>
    <t>HEAD1=1110142461257</t>
  </si>
  <si>
    <t>519911******6988</t>
  </si>
  <si>
    <t>2182663534</t>
  </si>
  <si>
    <t>0517021001-221311055-Faisal Muhammad Idris-1110142461257-PortalAccessFee:1000-AccreditationFee:5000-</t>
  </si>
  <si>
    <t>NAME:=Faisal Muhammad Idris|Payment Ref:=1110142461257|Description:=0517021001-221311055-Faisal Muhammad Idris-1110142461257-PortalAccessFee:1000-AccreditationFee:5000-</t>
  </si>
  <si>
    <t>2/15/2023 1:27:57 PM</t>
  </si>
  <si>
    <t>HEAD1=11118504630</t>
  </si>
  <si>
    <t>418745******8518</t>
  </si>
  <si>
    <t>0067857606</t>
  </si>
  <si>
    <t>0517021001-202211453846JF--11118504630-PortalAccessFee:1000-ApplicationFee:2000</t>
  </si>
  <si>
    <t>NAME:=Zainab Aliyu |Payment Ref:=11118504630|Description:=0517021001-202211453846JF--11118504630-PortalAccessFee:1000-ApplicationFee:2000</t>
  </si>
  <si>
    <t>2/15/2023 5:23:31 PM</t>
  </si>
  <si>
    <t>HEAD1=11144516621</t>
  </si>
  <si>
    <t>FIRST BANK OF NIGERIA PLC</t>
  </si>
  <si>
    <t>539923******8590</t>
  </si>
  <si>
    <t>3116266814</t>
  </si>
  <si>
    <t>FBHO</t>
  </si>
  <si>
    <t>0517021001-202211102034EA--11144516621-PortalAccessFee:1000-ApplicationFee:2000</t>
  </si>
  <si>
    <t>NAME:=Isma'Il Ibrahim |Payment Ref:=11144516621|Description:=0517021001-202211102034EA--11144516621-PortalAccessFee:1000-ApplicationFee:2000</t>
  </si>
  <si>
    <t>2/15/2023 1:38:49 PM</t>
  </si>
  <si>
    <t>HEAD1=11137536217</t>
  </si>
  <si>
    <t>539983******8595</t>
  </si>
  <si>
    <t>351039352601005900</t>
  </si>
  <si>
    <t>0517021001-202210049524GF--11137536217-PortalAccessFee:1000-ApplicationFee:2000</t>
  </si>
  <si>
    <t>NAME:=Nafisat Mustapha Omotayo|Payment Ref:=11137536217|Description:=0517021001-202210049524GF--11137536217-PortalAccessFee:1000-ApplicationFee:2000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</si>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</sst>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 ABAKPA" refreshedDate="44973.346347800929" createdVersion="8" refreshedVersion="8" minRefreshableVersion="3" recordCount="67" xr:uid="{8761A84B-E177-4842-BB54-6A441A37E460}">
  <cacheSource type="worksheet">
    <worksheetSource ref="A1:EV68" sheet="RETAILER"/>
  </cacheSource>
  <cacheFields count="152">
    <cacheField name="TRANSACTION ID" numFmtId="0">
      <sharedItems containsSemiMixedTypes="0" containsString="0" containsNumber="1" containsInteger="1" minValue="9875120546" maxValue="676465349012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5076" maxValue="35086"/>
    </cacheField>
    <cacheField name="CLEARING DATE" numFmtId="0">
      <sharedItems/>
    </cacheField>
    <cacheField name="APPROVAL CODE" numFmtId="0">
      <sharedItems containsMixedTypes="1" containsNumber="1" containsInteger="1" minValue="1311" maxValue="986272"/>
    </cacheField>
    <cacheField name="DOCNO" numFmtId="0">
      <sharedItems containsSemiMixedTypes="0" containsString="0" containsNumber="1" containsInteger="1" minValue="2627450747" maxValue="56676465349012"/>
    </cacheField>
    <cacheField name="UP BATCHID" numFmtId="0">
      <sharedItems containsSemiMixedTypes="0" containsString="0" containsNumber="1" containsInteger="1" minValue="1064888" maxValue="9792064"/>
    </cacheField>
    <cacheField name="SEQUENCE NUMBER" numFmtId="0">
      <sharedItems containsMixedTypes="1" containsNumber="1" containsInteger="1" minValue="1001020" maxValue="2692440"/>
    </cacheField>
    <cacheField name="INVOICENUM" numFmtId="0">
      <sharedItems containsMixedTypes="1" containsNumber="1" containsInteger="1" minValue="25525381" maxValue="25568327"/>
    </cacheField>
    <cacheField name="TRANNUMBER" numFmtId="0">
      <sharedItems containsSemiMixedTypes="0" containsString="0" containsNumber="1" containsInteger="1" minValue="9807799620" maxValue="676465349012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 count="3">
        <s v="UNIFIED PAYMENTS SERVICES LTD"/>
        <s v="SOKOTO STATE IGR ESCROW ACCOUNT"/>
        <s v="UNIFIED PAYMENT SERVICES LTD"/>
      </sharedItems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3">
        <s v="SOKOTO STATE UNIVERSITY  (SOIRS SCHOOL)"/>
        <s v="UMARU ALI SHINKAFI POLYTECHNIC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0243" maxValue="986272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807799620" maxValue="676465349012"/>
    </cacheField>
    <cacheField name="ISS_STAN" numFmtId="0">
      <sharedItems containsMixedTypes="1" containsNumber="1" containsInteger="1" minValue="9807799620" maxValue="9884630431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7064757476"/>
    </cacheField>
    <cacheField name="ISSFIID" numFmtId="0">
      <sharedItems/>
    </cacheField>
    <cacheField name="TRANAMOUNT" numFmtId="0">
      <sharedItems containsSemiMixedTypes="0" containsString="0" containsNumber="1" minValue="-113157.5" maxValue="192000"/>
    </cacheField>
    <cacheField name="ORIGINALAMOUNT" numFmtId="0">
      <sharedItems containsSemiMixedTypes="0" containsString="0" containsNumber="1" containsInteger="1" minValue="-113050" maxValue="192000"/>
    </cacheField>
    <cacheField name="AMOUNT DUE LESS PORTAL ACCESS FEE &amp; ACREDITATION" numFmtId="0">
      <sharedItems containsSemiMixedTypes="0" containsString="0" containsNumber="1" containsInteger="1" minValue="-107050" maxValue="191000"/>
    </cacheField>
    <cacheField name="FEE" numFmtId="0">
      <sharedItems containsSemiMixedTypes="0" containsString="0" containsNumber="1" containsInteger="1" minValue="-350" maxValue="350"/>
    </cacheField>
    <cacheField name="TOTAL AMTDUE" numFmtId="0">
      <sharedItems containsSemiMixedTypes="0" containsString="0" containsNumber="1" containsInteger="1" minValue="-106700" maxValue="190650"/>
    </cacheField>
    <cacheField name="AMT DUE SOKOTO" numFmtId="0">
      <sharedItems containsSemiMixedTypes="0" containsString="0" containsNumber="1" minValue="-18779.2" maxValue="33554.400000000001"/>
    </cacheField>
    <cacheField name="AMT DUE SCHOOLS" numFmtId="0">
      <sharedItems containsSemiMixedTypes="0" containsString="0" containsNumber="1" containsInteger="1" minValue="-85360" maxValue="152520"/>
    </cacheField>
    <cacheField name="AMT DUE IDS" numFmtId="0">
      <sharedItems containsSemiMixedTypes="0" containsString="0" containsNumber="1" minValue="-2560.8000000000002" maxValue="4575.6000000000004"/>
    </cacheField>
    <cacheField name="UP FEES" numFmtId="0">
      <sharedItems containsSemiMixedTypes="0" containsString="0" containsNumber="1" containsInteger="1" minValue="-250" maxValue="250"/>
    </cacheField>
    <cacheField name="AMT DUE IDS LESS VAT" numFmtId="2">
      <sharedItems containsSemiMixedTypes="0" containsString="0" containsNumber="1" minValue="-81.25" maxValue="81.25"/>
    </cacheField>
    <cacheField name="PORTAL ACCESS FEES IDS" numFmtId="2">
      <sharedItems containsString="0" containsBlank="1" containsNumber="1" containsInteger="1" minValue="-1000" maxValue="1000"/>
    </cacheField>
    <cacheField name="AMT DUE ACCREDITATION FEES" numFmtId="2">
      <sharedItems containsString="0" containsBlank="1" containsNumber="1" containsInteger="1" minValue="-5000" maxValue="5000"/>
    </cacheField>
    <cacheField name="VAT" numFmtId="0">
      <sharedItems containsSemiMixedTypes="0" containsString="0" containsNumber="1" minValue="-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-113157.5" maxValue="192000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-350" maxValue="350"/>
    </cacheField>
    <cacheField name="TOTAL VAT CHARGE" numFmtId="0">
      <sharedItems containsSemiMixedTypes="0" containsString="0" containsNumber="1" minValue="-26.25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-112781.25" maxValue="191623.7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-26.25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10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-113157.5" maxValue="192000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0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0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containsInteg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25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-350" maxValue="350"/>
    </cacheField>
    <cacheField name="VAT MARGIN" numFmtId="0">
      <sharedItems containsSemiMixedTypes="0" containsString="0" containsNumber="1" minValue="-26.25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-113157.5" maxValue="192000"/>
    </cacheField>
    <cacheField name="UP SS-AMT DEBITED ACQUIRER" numFmtId="0">
      <sharedItems containsSemiMixedTypes="0" containsString="0" containsNumber="1" minValue="0" maxValue="9107.5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n v="29807799620"/>
    <s v="BILLS PAYMENT (Reversal)"/>
    <s v="2/7/2023 4:52:41 PM"/>
    <s v="UP SETTLEMENT"/>
    <s v="2/16/2023 12:00:00 AM"/>
    <s v="2/15/2023 12:00:00 AM"/>
    <s v=""/>
    <s v="2/15/2023 12:00:00 AM"/>
    <n v="421936"/>
    <n v="22617122495"/>
    <n v="5081804"/>
    <s v=""/>
    <n v="25525381"/>
    <n v="9807799620"/>
    <s v=""/>
    <s v="-"/>
    <s v="SC011"/>
    <s v="Retail"/>
    <s v="3501LA00PA00010"/>
    <x v="0"/>
    <s v="PAYARENA,PAYARENA,VICTORIAISLAND,NG"/>
    <n v="5999"/>
    <s v="3UP00001"/>
    <s v="PAYARENA,PAYARENA,VICTORIAISLAND,NG"/>
    <n v="63"/>
    <s v="ACCESS BANK (DIAMOND)"/>
    <s v="0006067466"/>
    <s v=""/>
    <n v="301011"/>
    <x v="0"/>
    <s v="UNIFIED PAYMENTS SERVICES LTD"/>
    <s v=""/>
    <n v="566"/>
    <n v="73454"/>
    <s v="GTBANK PLC"/>
    <n v="566"/>
    <n v="9807799620"/>
    <n v="9807799620"/>
    <s v="MAST"/>
    <s v="539983******0938"/>
    <s v="314021510201005900"/>
    <s v=""/>
    <s v="GTHO"/>
    <n v="-113157.5"/>
    <n v="-113050"/>
    <n v="-107050"/>
    <n v="-350"/>
    <n v="-106700"/>
    <n v="-18779.2"/>
    <n v="-85360"/>
    <n v="-2560.8000000000002"/>
    <n v="-250"/>
    <n v="-81.25"/>
    <n v="-1000"/>
    <n v="-5000"/>
    <n v="-18.75"/>
    <s v=""/>
    <s v=""/>
    <s v=""/>
    <s v=""/>
    <n v="566"/>
    <n v="566"/>
    <n v="-113157.5"/>
    <n v="350"/>
    <n v="0"/>
    <n v="-350"/>
    <n v="-26.25"/>
    <n v="0"/>
    <n v="-112781.25"/>
    <n v="0"/>
    <n v="-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-113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-350"/>
    <n v="-26.25"/>
    <s v=""/>
    <n v="3.0040567E+19"/>
    <s v="0517021001-221301025-FatimaJibril-1110136372551-PortalAccessFee:1000-AccreditationFee:5000-RegFee:"/>
    <s v="0517021001-221301025-Fatima Jibril -1110136372551-PortalAccessFee:1000-AccreditationFee:5000-RegFee:"/>
    <s v="HEAD1=1110136372551"/>
    <s v="NAME:=Fatima Jibril |Payment Ref:=1110136372551|Description:=0517021001-221301025-Fatima Jibril -1110136372551-PortalAccessFee:1000-AccreditationFee:5000-RegFee:"/>
    <s v="GENERAL"/>
    <s v=""/>
    <s v=""/>
    <s v=""/>
    <s v=""/>
    <s v=""/>
    <s v=""/>
    <s v=""/>
    <s v=""/>
    <s v="DMS REVERSALS"/>
    <n v="-113157.5"/>
    <n v="0"/>
    <n v="0"/>
    <s v=""/>
    <s v="N"/>
    <s v=""/>
    <n v="0"/>
  </r>
  <r>
    <n v="9876953934"/>
    <s v="AIR TIME TOPUP"/>
    <s v="2/15/2023 11:04:36 AM"/>
    <s v="UP SETTLEMENT"/>
    <s v="2/16/2023 12:00:00 AM"/>
    <s v="2/15/2023 12:00:00 AM"/>
    <n v="35080"/>
    <s v="2/15/2023 12:00:00 AM"/>
    <n v="907768"/>
    <n v="2627781768"/>
    <n v="9792064"/>
    <n v="2692440"/>
    <s v=""/>
    <n v="9876953934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708722389"/>
    <n v="566"/>
    <n v="862048"/>
    <s v="HOPE PSBank"/>
    <n v="566"/>
    <n v="9876953934"/>
    <n v="9876953934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9783-DAUDA MALAM HABIBU -2708722389-NotificationProcessingFee:2000.00"/>
    <s v="0517018001-109783-DAUDA MALAM HABIBU -2708722389-NotificationProcessingFee:2000.00"/>
    <s v="PaymentRef=2708722389"/>
    <s v="NAME:=DAUDA MALAM HABIBU |Payment Ref:=2708722389|Description:=0517018001-109783-DAUDA MALAM HABIBU -2708722389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79676433"/>
    <s v="AIR TIME TOPUP"/>
    <s v="2/15/2023 3:28:44 PM"/>
    <s v="UP SETTLEMENT"/>
    <s v="2/16/2023 12:00:00 AM"/>
    <s v="2/15/2023 12:00:00 AM"/>
    <n v="35082"/>
    <s v="2/15/2023 12:00:00 AM"/>
    <n v="348608"/>
    <n v="2628299653"/>
    <n v="2762761"/>
    <n v="2692440"/>
    <s v=""/>
    <n v="9879676433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795624565"/>
    <n v="566"/>
    <n v="865146"/>
    <s v="HOPE PSBank"/>
    <n v="566"/>
    <n v="9879676433"/>
    <n v="9879676433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93947- MUHAMMAD AMINU-1795624565-NotificationProcessingFee:2000.00"/>
    <s v="0517018001-93947- MUHAMMAD AMINU-1795624565-NotificationProcessingFee:2000.00"/>
    <s v="PaymentRef=1795624565"/>
    <s v="NAME:= MUHAMMAD AMINU|Payment Ref:=1795624565|Description:=0517018001-93947- MUHAMMAD AMINU-1795624565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77349047"/>
    <s v="AIR TIME TOPUP"/>
    <s v="2/15/2023 11:44:30 AM"/>
    <s v="UP SETTLEMENT"/>
    <s v="2/16/2023 12:00:00 AM"/>
    <s v="2/15/2023 12:00:00 AM"/>
    <n v="35080"/>
    <s v="2/15/2023 12:00:00 AM"/>
    <n v="722912"/>
    <n v="2627781937"/>
    <n v="2140676"/>
    <n v="2692440"/>
    <s v=""/>
    <n v="9877349047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126271674"/>
    <n v="566"/>
    <n v="149815"/>
    <s v="ACCESS BANK NIGERIA PLC"/>
    <n v="566"/>
    <n v="21512349047"/>
    <n v="9877349047"/>
    <s v="PAYA"/>
    <s v="904402******5382"/>
    <s v="0072677448"/>
    <s v=""/>
    <s v="ACCE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0040566E+19"/>
    <s v="0517018001-116173-SAMIR   ABUBAKAR-1126271674-NotificationProcessingFee:2000.00"/>
    <s v="0517018001-116173-SAMIR   ABUBAKAR-1126271674-NotificationProcessingFee:2000.00"/>
    <s v="PaymentRef=1126271674"/>
    <s v="NAME:=SAMIR   ABUBAKAR|Payment Ref:=1126271674|Description:=0517018001-116173-SAMIR   ABUBAKAR-1126271674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79636552"/>
    <s v="AIR TIME TOPUP"/>
    <s v="2/15/2023 3:25:18 PM"/>
    <s v="UP SETTLEMENT"/>
    <s v="2/16/2023 12:00:00 AM"/>
    <s v="2/15/2023 12:00:00 AM"/>
    <n v="35082"/>
    <s v="2/15/2023 12:00:00 AM"/>
    <n v="549597"/>
    <n v="2628299620"/>
    <n v="2762761"/>
    <n v="2692440"/>
    <s v=""/>
    <n v="9879636552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3473690506"/>
    <n v="566"/>
    <n v="835702"/>
    <s v="HOPE PSBank"/>
    <n v="566"/>
    <n v="9879636552"/>
    <n v="9879636552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3996-USMAN ABUBAKAR-3473690506-NotificationProcessingFee:2000.00"/>
    <s v="0517018001-113996-USMAN ABUBAKAR-3473690506-NotificationProcessingFee:2000.00"/>
    <s v="PaymentRef=3473690506"/>
    <s v="NAME:=USMAN ABUBAKAR|Payment Ref:=3473690506|Description:=0517018001-113996-USMAN ABUBAKAR-3473690506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77974119"/>
    <s v="AIR TIME TOPUP"/>
    <s v="2/15/2023 12:46:46 PM"/>
    <s v="UP SETTLEMENT"/>
    <s v="2/16/2023 12:00:00 AM"/>
    <s v="2/15/2023 12:00:00 AM"/>
    <n v="35081"/>
    <s v="2/15/2023 12:00:00 AM"/>
    <n v="280052"/>
    <n v="2627885077"/>
    <n v="8355131"/>
    <n v="2692440"/>
    <s v=""/>
    <n v="9877974119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879570756"/>
    <n v="566"/>
    <n v="613662"/>
    <s v="HOPE PSBank"/>
    <n v="566"/>
    <n v="9877974119"/>
    <n v="9877974119"/>
    <s v="PAYA"/>
    <s v="980002******2844"/>
    <s v="1130034573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218-ABUBAKAR BASHIR TAMBUWAL-1879570756-AcceptanceFee:2500.00"/>
    <s v="0517018001-142218-ABUBAKAR BASHIR TAMBUWAL-1879570756-AcceptanceFee:2500.00"/>
    <s v="PaymentRef=1879570756"/>
    <s v="NAME:=ABUBAKAR BASHIR TAMBUWAL|Payment Ref:=1879570756|Description:=0517018001-142218-ABUBAKAR BASHIR TAMBUWAL-1879570756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877950192"/>
    <s v="AIR TIME TOPUP"/>
    <s v="2/15/2023 12:44:19 PM"/>
    <s v="UP SETTLEMENT"/>
    <s v="2/16/2023 12:00:00 AM"/>
    <s v="2/15/2023 12:00:00 AM"/>
    <n v="35081"/>
    <s v="2/15/2023 12:00:00 AM"/>
    <n v="1311"/>
    <n v="2627885025"/>
    <n v="7140380"/>
    <n v="2692440"/>
    <s v=""/>
    <n v="9877950192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371786365"/>
    <n v="566"/>
    <n v="595423"/>
    <s v="HOPE PSBank"/>
    <n v="566"/>
    <n v="9877950192"/>
    <n v="9877950192"/>
    <s v="PAYA"/>
    <s v="980002******2844"/>
    <s v="1130034573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621-UMAR SHEHU ADILI-1371786365-AcceptanceFee:2500.00"/>
    <s v="0517018001-141621-UMAR SHEHU ADILI-1371786365-AcceptanceFee:2500.00"/>
    <s v="PaymentRef=1371786365"/>
    <s v="NAME:=UMAR SHEHU ADILI|Payment Ref:=1371786365|Description:=0517018001-141621-UMAR SHEHU ADILI-1371786365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878096016"/>
    <s v="AIR TIME TOPUP"/>
    <s v="2/15/2023 12:58:59 PM"/>
    <s v="UP SETTLEMENT"/>
    <s v="2/16/2023 12:00:00 AM"/>
    <s v="2/15/2023 12:00:00 AM"/>
    <n v="35081"/>
    <s v="2/15/2023 12:00:00 AM"/>
    <n v="623978"/>
    <n v="2627942144"/>
    <n v="7222277"/>
    <n v="2692440"/>
    <s v=""/>
    <n v="9878096016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717282588"/>
    <n v="566"/>
    <n v="704748"/>
    <s v="HOPE PSBank"/>
    <n v="566"/>
    <n v="9878096016"/>
    <n v="9878096016"/>
    <s v="PAYA"/>
    <s v="980002******2844"/>
    <s v="1130034573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002-SALAMATU UMAR GALADIMA -2717282588-AcceptanceFee:2500.00"/>
    <s v="0517018001-142002-SALAMATU UMAR GALADIMA -2717282588-AcceptanceFee:2500.00"/>
    <s v="PaymentRef=2717282588"/>
    <s v="NAME:=SALAMATU UMAR GALADIMA |Payment Ref:=2717282588|Description:=0517018001-142002-SALAMATU UMAR GALADIMA -2717282588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676465349012"/>
    <s v="BILLS PAYMENT"/>
    <s v="2/15/2023 1:49:15 PM"/>
    <s v="UP SETTLEMENT"/>
    <s v="2/16/2023 12:00:00 AM"/>
    <s v="2/15/2023 12:00:00 AM"/>
    <s v=""/>
    <s v="2/15/2023 12:00:00 AM"/>
    <n v="427227"/>
    <n v="56676465349012"/>
    <n v="9792064"/>
    <s v=""/>
    <s v=""/>
    <n v="676465349012"/>
    <s v=""/>
    <s v="+"/>
    <s v="SC011"/>
    <s v="Retail"/>
    <n v="250100000000001"/>
    <x v="2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6465349012"/>
    <s v=""/>
    <s v="PAYA"/>
    <s v="950101******5871"/>
    <s v=""/>
    <n v="7064757476"/>
    <s v="UPPA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519226"/>
    <s v=""/>
    <s v="NAME:=MaryamYahaya|ReceiptID:=11118465424|Description:=0517021001-202211757419EFU--11118465424-PortalAccessFee:1000-ApplicationFee:2000"/>
    <s v="NAME:=MaryamYahaya|ReceiptID:=11118465424|Description:=0517021001-202211757419EFU--11118465424-PortalAccessFee:1000-ApplicationFee:2000"/>
    <s v=""/>
    <s v="{&quot;Type&quot;:&quot;SokotoStateCollection&quot;,&quot;AgentCode&quot;:&quot;UAN331300019&quot;,&quot;Merchant&quot;:&quot;SOKOTOSTATEUNIVERSITY,SOKOTO&quot;,&quot;Product&quot;:&quot;FEES&quot;,&quot;Amount&quot;:&quot;¿3,350.00&quot;,&quot;Fee&quot;:&quot;¿0.00&quot;,&quot;AgentLGA&quot;:&quot;SabonBirniLGA&quot;,&quot;AgentState&quot;:&quot;SokotoState&quot;,&quot;AgentName&quot;:&quot;AbubakarMukhtar&quot;,&quot;Status&quot;:&quot;Approved&quot;,&quot;RRN&quot;:&quot;676465349012&quot;,&quot;TransId&quot;:&quot;16169735&quot;,&quot;AuthRef&quot;:&quot;427227&quot;,&quot;Date&quot;:&quot;15Feb,202301:49PM&quot;}"/>
    <s v="GENERAL"/>
    <s v=""/>
    <s v=""/>
    <s v=""/>
    <s v=""/>
    <s v=""/>
    <s v=""/>
    <s v=""/>
    <s v=""/>
    <s v="SokotoStateCollectionAgency"/>
    <n v="3350"/>
    <n v="0"/>
    <n v="0"/>
    <s v=""/>
    <s v="N"/>
    <s v=""/>
    <n v="0"/>
  </r>
  <r>
    <n v="9883417334"/>
    <s v="BILLS PAYMENT"/>
    <s v="2/15/2023 8:11:12 PM"/>
    <s v="UP SETTLEMENT"/>
    <s v="2/16/2023 12:00:00 AM"/>
    <s v="2/15/2023 12:00:00 AM"/>
    <n v="35083"/>
    <s v="2/15/2023 12:00:00 AM"/>
    <n v="586969"/>
    <n v="2628784843"/>
    <n v="6242319"/>
    <n v="1001045"/>
    <n v="25568227"/>
    <n v="9883417334"/>
    <n v="123"/>
    <s v="+"/>
    <s v="SC011"/>
    <s v="Retail"/>
    <s v="3501LA00PA00010"/>
    <x v="0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9054728"/>
    <n v="566"/>
    <n v="586969"/>
    <s v="UNITED BANK FOR AFRICA PLC"/>
    <n v="566"/>
    <n v="9883417334"/>
    <n v="9883417334"/>
    <s v="MAST"/>
    <s v="519911******7579"/>
    <s v="2290868768"/>
    <s v=""/>
    <s v="UBHO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358477EA--11109054728-PortalAccessFee:1000-ApplicationFee:2000"/>
    <s v="0517021001-202211358477EA--11109054728-PortalAccessFee:1000-ApplicationFee:2000"/>
    <s v="HEAD1=11109054728"/>
    <s v="NAME:=Hindatu Abubakar |Payment Ref:=11109054728|Description:=0517021001-202211358477EA--11109054728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78379144"/>
    <s v="BILLS PAYMENT"/>
    <s v="2/15/2023 1:27:57 PM"/>
    <s v="UP SETTLEMENT"/>
    <s v="2/16/2023 12:00:00 AM"/>
    <s v="2/15/2023 12:00:00 AM"/>
    <n v="35081"/>
    <s v="2/15/2023 12:00:00 AM"/>
    <n v="589019"/>
    <n v="2627919808"/>
    <n v="5104729"/>
    <n v="1001026"/>
    <n v="25566500"/>
    <n v="9878379144"/>
    <n v="123"/>
    <s v="+"/>
    <s v="SC011"/>
    <s v="Retail"/>
    <s v="3501LA00PA00010"/>
    <x v="0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18504630"/>
    <n v="566"/>
    <n v="916343"/>
    <s v="ACCESS BANK NIGERIA PLC"/>
    <n v="566"/>
    <n v="9878379144"/>
    <n v="9878379144"/>
    <s v="VISA"/>
    <s v="418745******8518"/>
    <s v="0067857606"/>
    <s v=""/>
    <s v="ACCE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202211453846JF--11118504630-PortalAccessFee:1000-ApplicationFee:2000"/>
    <s v="0517021001-202211453846JF--11118504630-PortalAccessFee:1000-ApplicationFee:2000"/>
    <s v="HEAD1=11118504630"/>
    <s v="NAME:=Zainab Aliyu |Payment Ref:=11118504630|Description:=0517021001-202211453846JF--11118504630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81132803"/>
    <s v="BILLS PAYMENT"/>
    <s v="2/15/2023 5:23:31 PM"/>
    <s v="UP SETTLEMENT"/>
    <s v="2/16/2023 12:00:00 AM"/>
    <s v="2/15/2023 12:00:00 AM"/>
    <n v="35082"/>
    <s v="2/15/2023 12:00:00 AM"/>
    <n v="986272"/>
    <n v="2628541512"/>
    <n v="2762761"/>
    <n v="1001042"/>
    <n v="25567773"/>
    <n v="9881132803"/>
    <n v="123"/>
    <s v="+"/>
    <s v="SC011"/>
    <s v="Retail"/>
    <s v="3501LA00PA00010"/>
    <x v="0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44516621"/>
    <n v="566"/>
    <n v="986272"/>
    <s v="FIRST BANK OF NIGERIA PLC"/>
    <n v="566"/>
    <n v="9881132803"/>
    <n v="9881132803"/>
    <s v="MAST"/>
    <s v="539923******8590"/>
    <s v="3116266814"/>
    <s v=""/>
    <s v="FBHO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FIRST BANK OF NIGERIA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102034EA--11144516621-PortalAccessFee:1000-ApplicationFee:2000"/>
    <s v="0517021001-202211102034EA--11144516621-PortalAccessFee:1000-ApplicationFee:2000"/>
    <s v="HEAD1=11144516621"/>
    <s v="NAME:=Isma'Il Ibrahim |Payment Ref:=11144516621|Description:=0517021001-202211102034EA--11144516621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78489673"/>
    <s v="BILLS PAYMENT"/>
    <s v="2/15/2023 1:38:49 PM"/>
    <s v="UP SETTLEMENT"/>
    <s v="2/16/2023 12:00:00 AM"/>
    <s v="2/15/2023 12:00:00 AM"/>
    <n v="35081"/>
    <s v="2/15/2023 12:00:00 AM"/>
    <n v="573238"/>
    <n v="2627927633"/>
    <n v="5104729"/>
    <n v="1001029"/>
    <n v="25566580"/>
    <n v="9878489673"/>
    <n v="123"/>
    <s v="+"/>
    <s v="SC011"/>
    <s v="Retail"/>
    <s v="3501LA00PA00010"/>
    <x v="0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37536217"/>
    <n v="566"/>
    <n v="268204"/>
    <s v="GTBANK PLC"/>
    <n v="566"/>
    <n v="9878489673"/>
    <n v="9878489673"/>
    <s v="MAST"/>
    <s v="539983******8595"/>
    <s v="3510393526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049524GF--11137536217-PortalAccessFee:1000-ApplicationFee:2000"/>
    <s v="0517021001-202210049524GF--11137536217-PortalAccessFee:1000-ApplicationFee:2000"/>
    <s v="HEAD1=11137536217"/>
    <s v="NAME:=Nafisat Mustapha Omotayo|Payment Ref:=11137536217|Description:=0517021001-202210049524GF--1113753621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77155354"/>
    <s v="AIR TIME TOPUP"/>
    <s v="2/15/2023 11:25:01 AM"/>
    <s v="UP SETTLEMENT"/>
    <s v="2/16/2023 12:00:00 AM"/>
    <s v="2/15/2023 12:00:00 AM"/>
    <n v="35080"/>
    <s v="2/15/2023 12:00:00 AM"/>
    <n v="480644"/>
    <n v="2627781849"/>
    <n v="9792064"/>
    <n v="2692440"/>
    <s v=""/>
    <n v="9877155354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717507467"/>
    <n v="566"/>
    <n v="10243"/>
    <s v="HOPE PSBank"/>
    <n v="566"/>
    <n v="9877155354"/>
    <n v="9877155354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289-AMINU UMAR-2717507467--SalesOfForms:2700-PortalAccessFee:1000"/>
    <s v="0517018001-143289-AMINU UMAR-2717507467--SalesOfForms:2700-PortalAccessFee:1000"/>
    <s v="PaymentRef=2717507467"/>
    <s v="NAME:=AMINU UMAR|Payment Ref:=2717507467|Description:=0517018001-143289-AMINU UMAR-2717507467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78189745"/>
    <s v="AIR TIME TOPUP"/>
    <s v="2/15/2023 1:08:36 PM"/>
    <s v="UP SETTLEMENT"/>
    <s v="2/16/2023 12:00:00 AM"/>
    <s v="2/15/2023 12:00:00 AM"/>
    <n v="35081"/>
    <s v="2/15/2023 12:00:00 AM"/>
    <n v="113542"/>
    <n v="2627942231"/>
    <n v="7222277"/>
    <n v="2692440"/>
    <s v=""/>
    <n v="9878189745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6122259318"/>
    <n v="566"/>
    <n v="774897"/>
    <s v="HOPE PSBank"/>
    <n v="566"/>
    <n v="9878189745"/>
    <n v="9878189745"/>
    <s v="PAYA"/>
    <s v="980002******6971"/>
    <s v="113001297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299-BUHARI  MUHAMMAD-6122259318--SalesOfForms:2700-PortalAccessFee:1000"/>
    <s v="0517018001-143299-BUHARI  MUHAMMAD-6122259318--SalesOfForms:2700-PortalAccessFee:1000"/>
    <s v="PaymentRef=6122259318"/>
    <s v="NAME:=BUHARI  MUHAMMAD|Payment Ref:=6122259318|Description:=0517018001-143299-BUHARI  MUHAMMAD-6122259318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78582174"/>
    <s v="AIR TIME TOPUP"/>
    <s v="2/15/2023 1:47:42 PM"/>
    <s v="UP SETTLEMENT"/>
    <s v="2/16/2023 12:00:00 AM"/>
    <s v="2/15/2023 12:00:00 AM"/>
    <n v="35081"/>
    <s v="2/15/2023 12:00:00 AM"/>
    <n v="733928"/>
    <n v="2627942552"/>
    <n v="3610546"/>
    <n v="2692440"/>
    <s v=""/>
    <n v="9878582174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562862932"/>
    <n v="566"/>
    <n v="66203"/>
    <s v="HOPE PSBank"/>
    <n v="566"/>
    <n v="9878582174"/>
    <n v="9878582174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IBRAHIM NASIRU-2562862932-Certificate processingND-Diploma-Certificate:4000.00"/>
    <s v="0517018001-0-IBRAHIM NASIRU-2562862932-Certificate processingND-Diploma-Certificate:4000.00"/>
    <s v="PaymentRef=2562862932"/>
    <s v="NAME:=IBRAHIM NASIRU|Payment Ref:=2562862932|Description:=0517018001-0-IBRAHIM NASIRU-2562862932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877197860"/>
    <s v="AIR TIME TOPUP"/>
    <s v="2/15/2023 11:29:18 AM"/>
    <s v="UP SETTLEMENT"/>
    <s v="2/16/2023 12:00:00 AM"/>
    <s v="2/15/2023 12:00:00 AM"/>
    <n v="35080"/>
    <s v="2/15/2023 12:00:00 AM"/>
    <n v="354168"/>
    <n v="2627781868"/>
    <n v="1064888"/>
    <n v="2692440"/>
    <s v=""/>
    <n v="9877197860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763463841"/>
    <n v="566"/>
    <n v="40703"/>
    <s v="HOPE PSBank"/>
    <n v="566"/>
    <n v="9877197860"/>
    <n v="9877197860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HAYATU BELLO KA'OJE-2763463841-Certificate processingND-Diploma-Certificate:4000.00"/>
    <s v="0517018001-0-HAYATU BELLO KA'OJE-2763463841-Certificate processingND-Diploma-Certificate:4000.00"/>
    <s v="PaymentRef=2763463841"/>
    <s v="NAME:=HAYATU BELLO KA'OJE|Payment Ref:=2763463841|Description:=0517018001-0-HAYATU BELLO KA'OJE-2763463841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879203160"/>
    <s v="AIR TIME TOPUP"/>
    <s v="2/15/2023 2:48:06 PM"/>
    <s v="UP SETTLEMENT"/>
    <s v="2/16/2023 12:00:00 AM"/>
    <s v="2/15/2023 12:00:00 AM"/>
    <n v="35082"/>
    <s v="2/15/2023 12:00:00 AM"/>
    <n v="918639"/>
    <n v="2628201289"/>
    <n v="1129861"/>
    <n v="2692440"/>
    <s v=""/>
    <n v="9879203160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672424793"/>
    <n v="566"/>
    <n v="519209"/>
    <s v="HOPE PSBank"/>
    <n v="566"/>
    <n v="9879203160"/>
    <n v="9879203160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AMINU ISAH-1672424793-Certificate processingND-Diploma-Certificate:4000.00"/>
    <s v="0517018001-0-AMINU ISAH-1672424793-Certificate processingND-Diploma-Certificate:4000.00"/>
    <s v="PaymentRef=1672424793"/>
    <s v="NAME:=AMINU ISAH|Payment Ref:=1672424793|Description:=0517018001-0-AMINU ISAH-1672424793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878847311"/>
    <s v="AIR TIME TOPUP"/>
    <s v="2/15/2023 2:14:28 PM"/>
    <s v="UP SETTLEMENT"/>
    <s v="2/16/2023 12:00:00 AM"/>
    <s v="2/15/2023 12:00:00 AM"/>
    <n v="35082"/>
    <s v="2/15/2023 12:00:00 AM"/>
    <n v="348546"/>
    <n v="2628200980"/>
    <n v="1129861"/>
    <n v="2692440"/>
    <s v=""/>
    <n v="9878847311"/>
    <n v="123"/>
    <s v="+"/>
    <s v="SC011"/>
    <s v="Retail"/>
    <n v="250100000000001"/>
    <x v="1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472707615"/>
    <n v="566"/>
    <n v="263763"/>
    <s v="HOPE PSBank"/>
    <n v="566"/>
    <n v="9878847311"/>
    <n v="9878847311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BLESSING CHAT ALEFRED-2472707615-Certificate processingND-Diploma-Certificate:4000.00"/>
    <s v="0517018001-0-BLESSING CHAT ALEFRED-2472707615-Certificate processingND-Diploma-Certificate:4000.00"/>
    <s v="PaymentRef=2472707615"/>
    <s v="NAME:=BLESSING CHAT ALEFRED|Payment Ref:=2472707615|Description:=0517018001-0-BLESSING CHAT ALEFRED-2472707615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879478208"/>
    <s v="BILLS PAYMENT"/>
    <s v="2/15/2023 3:12:02 PM"/>
    <s v="UP SETTLEMENT"/>
    <s v="2/16/2023 12:00:00 AM"/>
    <s v="2/15/2023 12:00:00 AM"/>
    <n v="35082"/>
    <s v="2/15/2023 12:00:00 AM"/>
    <n v="511361"/>
    <n v="2628299498"/>
    <n v="2762761"/>
    <n v="2692440"/>
    <s v=""/>
    <n v="9879478208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1102348"/>
    <n v="566"/>
    <n v="719340"/>
    <s v="HOPE PSBank"/>
    <n v="566"/>
    <n v="9879478208"/>
    <n v="9879478208"/>
    <s v="PAYA"/>
    <s v="980002******8311"/>
    <s v="1130030694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7064-Aliyu Abubakar Bazza-1110151102348-PortalAccessFee:1000-AccreditationFee:5000-Re"/>
    <s v="0517021001-19117064-Aliyu Abubakar Bazza-1110151102348-PortalAccessFee:1000-AccreditationFee:5000-Re"/>
    <s v="PaymentRef=1110151102348"/>
    <s v="NAME:=Aliyu Abubakar Bazza|Payment Ref:=1110151102348|Description:=0517021001-19117064-Aliyu Abubakar Bazza-1110151102348-PortalAccessFee:1000-AccreditationFee:5000-R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78746726"/>
    <s v="BILLS PAYMENT"/>
    <s v="2/15/2023 2:04:15 PM"/>
    <s v="UP SETTLEMENT"/>
    <s v="2/16/2023 12:00:00 AM"/>
    <s v="2/15/2023 12:00:00 AM"/>
    <n v="35082"/>
    <s v="2/15/2023 12:00:00 AM"/>
    <n v="678701"/>
    <n v="2628156687"/>
    <n v="1229363"/>
    <n v="1001031"/>
    <n v="25566744"/>
    <n v="9878746726"/>
    <n v="123"/>
    <s v="+"/>
    <s v="SC011"/>
    <s v="Retail"/>
    <s v="3501LA00PA00010"/>
    <x v="0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14353956"/>
    <n v="566"/>
    <n v="270192"/>
    <s v="GTBANK PLC"/>
    <n v="566"/>
    <n v="9878746726"/>
    <n v="9878746726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6124001-Fa'iza Ibrahim Magaji-1110114353956-PortalAccessFee:1000-AccreditationFee:5000-R"/>
    <s v="0517021001-16124001-Fa'iza Ibrahim Magaji-1110114353956-PortalAccessFee:1000-AccreditationFee:5000-R"/>
    <s v="HEAD1=1110114353956"/>
    <s v="NAME:=Fa'iza Ibrahim Magaji|Payment Ref:=1110114353956|Description:=0517021001-16124001-Fa'iza Ibrahim Magaji-1110114353956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80279221"/>
    <s v="BILLS PAYMENT"/>
    <s v="2/15/2023 4:21:08 PM"/>
    <s v="UP SETTLEMENT"/>
    <s v="2/16/2023 12:00:00 AM"/>
    <s v="2/16/2023 12:00:00 AM"/>
    <n v="35082"/>
    <s v="2/15/2023 12:00:00 AM"/>
    <n v="825146"/>
    <n v="2628365754"/>
    <n v="1129861"/>
    <n v="1001036"/>
    <n v="25567517"/>
    <n v="9880279221"/>
    <n v="123"/>
    <s v="+"/>
    <s v="SC011"/>
    <s v="Retail"/>
    <s v="3501LA00PA00010"/>
    <x v="0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13192364"/>
    <n v="566"/>
    <n v="317504"/>
    <s v="ACCESS BANK NIGERIA PLC"/>
    <n v="566"/>
    <n v="9880279221"/>
    <n v="9880279221"/>
    <s v="VISA"/>
    <s v="418745******7789"/>
    <s v="1416194129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7136103-Umar Mustapha -1110113192364-PortalAccessFee:1000-AccreditationFee:5000-RegFee:2"/>
    <s v="0517021001-17136103-Umar Mustapha -1110113192364-PortalAccessFee:1000-AccreditationFee:5000-RegFee:2"/>
    <s v="HEAD1=1110113192364"/>
    <s v="NAME:=Umar Mustapha |Payment Ref:=1110113192364|Description:=0517021001-17136103-Umar Mustapha -111011319236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7215063"/>
    <s v="BILLS PAYMENT"/>
    <s v="2/15/2023 11:31:01 AM"/>
    <s v="SCHEME SETTLEMENT"/>
    <s v="2/16/2023 12:00:00 AM"/>
    <s v="2/15/2023 12:00:00 AM"/>
    <n v="35080"/>
    <s v="2/15/2023 12:00:00 AM"/>
    <n v="53464"/>
    <n v="2627767259"/>
    <n v="1064888"/>
    <n v="1001020"/>
    <n v="25565573"/>
    <n v="9877215063"/>
    <n v="123"/>
    <s v="+"/>
    <s v="SC011"/>
    <s v="Retail"/>
    <s v="3501LA00PA00010"/>
    <x v="0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74243673046007406513397"/>
    <n v="566"/>
    <n v="53464"/>
    <s v="FIDELITY BANK PLC"/>
    <n v="566"/>
    <n v="304610053464"/>
    <n v="9877215063"/>
    <s v="VISA"/>
    <s v="468219******8475"/>
    <s v=""/>
    <s v=""/>
    <s v="FIVI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FIDELITY BANK PLC"/>
    <n v="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4113011-Abubakar Abubakar Abba-1110112171256-PortalAccessFee:1000-AccreditationFee:5000-"/>
    <s v="0517021001-14113011-Abubakar Abubakar Abba-1110112171256-PortalAccessFee:1000-AccreditationFee:5000-"/>
    <s v="HEAD1=1110112171256"/>
    <s v="NAME:=Abubakar Abubakar Abba|Payment Ref:=1110112171256|Description:=0517021001-14113011-Abubakar Abubakar Abba-1110112171256-PortalAccessFee:1000-AccreditationFee:5000-"/>
    <s v="GENERAL"/>
    <s v=""/>
    <s v=""/>
    <s v=""/>
    <s v=""/>
    <s v=""/>
    <s v=""/>
    <s v=""/>
    <s v=""/>
    <s v=""/>
    <n v="0"/>
    <n v="9107.5"/>
    <n v="0"/>
    <s v=""/>
    <s v="N"/>
    <s v=""/>
    <n v="0"/>
  </r>
  <r>
    <n v="9883480101"/>
    <s v="BILLS PAYMENT"/>
    <s v="2/15/2023 8:16:05 PM"/>
    <s v="UP SETTLEMENT"/>
    <s v="2/16/2023 12:00:00 AM"/>
    <s v="2/15/2023 12:00:00 AM"/>
    <n v="35083"/>
    <s v="2/15/2023 12:00:00 AM"/>
    <n v="291759"/>
    <n v="2628791839"/>
    <n v="6242319"/>
    <n v="1001046"/>
    <n v="25568242"/>
    <n v="9883480101"/>
    <n v="123"/>
    <s v="+"/>
    <s v="SC011"/>
    <s v="Retail"/>
    <s v="3501LA00PA00010"/>
    <x v="0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14101142"/>
    <n v="566"/>
    <n v="307498"/>
    <s v="GTBANK PLC"/>
    <n v="566"/>
    <n v="9883480101"/>
    <n v="9883480101"/>
    <s v="MAST"/>
    <s v="539983******8449"/>
    <s v="3520364498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7036-Dandi Samaila Yabo-1110114101142-PortalAccessFee:1000-AccreditationFee:5000-RegF"/>
    <s v="0517021001-20117036-Dandi Samaila Yabo-1110114101142-PortalAccessFee:1000-AccreditationFee:5000-RegF"/>
    <s v="HEAD1=1110114101142"/>
    <s v="NAME:=Dandi Samaila Yabo|Payment Ref:=1110114101142|Description:=0517021001-20117036-Dandi Samaila Yabo-1110114101142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9736807"/>
    <s v="BILLS PAYMENT"/>
    <s v="2/15/2023 3:33:47 PM"/>
    <s v="UP SETTLEMENT"/>
    <s v="2/16/2023 12:00:00 AM"/>
    <s v="2/16/2023 12:00:00 AM"/>
    <n v="35082"/>
    <s v="2/15/2023 12:00:00 AM"/>
    <n v="14401"/>
    <n v="2628272308"/>
    <n v="1129861"/>
    <n v="1001033"/>
    <n v="25567247"/>
    <n v="9879736807"/>
    <n v="123"/>
    <s v="+"/>
    <s v="SC011"/>
    <s v="Retail"/>
    <s v="3501LA00PA00010"/>
    <x v="0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03023362"/>
    <n v="566"/>
    <n v="278512"/>
    <s v="GTBANK PLC"/>
    <n v="566"/>
    <n v="9879736807"/>
    <n v="9879736807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18080-Haruna Isa Babangida-1110103023362-PortalAccessFee:1000-AccreditationFee:5000-Re"/>
    <s v="0517021001-17118080-Haruna Isa Babangida-1110103023362-PortalAccessFee:1000-AccreditationFee:5000-Re"/>
    <s v="HEAD1=1110103023362"/>
    <s v="NAME:=Haruna Isa Babangida|Payment Ref:=1110103023362|Description:=0517021001-17118080-Haruna Isa Babangida-1110103023362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83898166"/>
    <s v="BILLS PAYMENT"/>
    <s v="2/15/2023 8:51:29 PM"/>
    <s v="UP SETTLEMENT"/>
    <s v="2/16/2023 12:00:00 AM"/>
    <s v="2/15/2023 12:00:00 AM"/>
    <n v="35084"/>
    <s v="2/15/2023 12:00:00 AM"/>
    <n v="430023"/>
    <n v="2628837015"/>
    <n v="6242319"/>
    <n v="1001048"/>
    <n v="25568327"/>
    <n v="9883898166"/>
    <n v="123"/>
    <s v="+"/>
    <s v="SC011"/>
    <s v="Retail"/>
    <s v="3501LA00PA00010"/>
    <x v="0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14481860"/>
    <n v="566"/>
    <n v="310652"/>
    <s v="GTBANK PLC"/>
    <n v="566"/>
    <n v="9883898166"/>
    <n v="9883898166"/>
    <s v="MAST"/>
    <s v="539983******8449"/>
    <s v="3520364498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06-Sarkin Ibrahim Kebbi-1110114481860-PortalAccessFee:1000-AccreditationFee:5000-Re"/>
    <s v="0517021001-20221006-Sarkin Ibrahim Kebbi-1110114481860-PortalAccessFee:1000-AccreditationFee:5000-Re"/>
    <s v="HEAD1=1110114481860"/>
    <s v="NAME:=Sarkin Ibrahim Kebbi|Payment Ref:=1110114481860|Description:=0517021001-20221006-Sarkin Ibrahim Kebbi-1110114481860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9986991"/>
    <s v="BILLS PAYMENT"/>
    <s v="2/15/2023 3:56:05 PM"/>
    <s v="UP SETTLEMENT"/>
    <s v="2/16/2023 12:00:00 AM"/>
    <s v="2/16/2023 12:00:00 AM"/>
    <n v="35082"/>
    <s v="2/15/2023 12:00:00 AM"/>
    <n v="321450"/>
    <n v="2628342352"/>
    <n v="1129861"/>
    <n v="1001034"/>
    <n v="25567371"/>
    <n v="9879986991"/>
    <n v="123"/>
    <s v="+"/>
    <s v="SC011"/>
    <s v="Retail"/>
    <s v="3501LA00PA00010"/>
    <x v="0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58511667"/>
    <n v="566"/>
    <n v="93745"/>
    <s v="ACCESS BANK NIGERIA PLC"/>
    <n v="566"/>
    <n v="9879986991"/>
    <n v="9879986991"/>
    <s v="VISA"/>
    <s v="418745******7789"/>
    <s v="1416194129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7117020-Abdulsamad Shehu Abdullahi-1110158511667-PortalAccessFee:1000-AccreditationFee:5"/>
    <s v="0517021001-17117020-Abdulsamad Shehu Abdullahi-1110158511667-PortalAccessFee:1000-AccreditationFee:5"/>
    <s v="HEAD1=1110158511667"/>
    <s v="NAME:=Abdulsamad Shehu Abdullahi|Payment Ref:=1110158511667|Description:=0517021001-17117020-Abdulsamad Shehu Abdullahi-1110158511667-PortalAccessFee:1000-AccreditationFee: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8434409"/>
    <s v="BILLS PAYMENT"/>
    <s v="2/15/2023 1:33:25 PM"/>
    <s v="UP SETTLEMENT"/>
    <s v="2/16/2023 12:00:00 AM"/>
    <s v="2/15/2023 12:00:00 AM"/>
    <n v="35081"/>
    <s v="2/15/2023 12:00:00 AM"/>
    <n v="548896"/>
    <n v="2627923577"/>
    <n v="5104729"/>
    <n v="1001028"/>
    <n v="25566549"/>
    <n v="9878434409"/>
    <n v="123"/>
    <s v="+"/>
    <s v="SC011"/>
    <s v="Retail"/>
    <s v="3501LA00PA00010"/>
    <x v="0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18452655"/>
    <n v="566"/>
    <n v="267148"/>
    <s v="GTBANK PLC"/>
    <n v="566"/>
    <n v="9878434409"/>
    <n v="9878434409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4209-Sanusi IBRAHIM -1110118452655-PortalAccessFee:1000-AccreditationFee:5000-RegFee:"/>
    <s v="0517021001-19124209-Sanusi IBRAHIM -1110118452655-PortalAccessFee:1000-AccreditationFee:5000-RegFee:"/>
    <s v="HEAD1=1110118452655"/>
    <s v="NAME:=Sanusi IBRAHIM |Payment Ref:=1110118452655|Description:=0517021001-19124209-Sanusi IBRAHIM -1110118452655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7478950"/>
    <s v="BILLS PAYMENT"/>
    <s v="2/15/2023 11:57:18 AM"/>
    <s v="UP SETTLEMENT"/>
    <s v="2/16/2023 12:00:00 AM"/>
    <s v="2/15/2023 12:00:00 AM"/>
    <n v="35081"/>
    <s v="2/15/2023 12:00:00 AM"/>
    <n v="63338"/>
    <n v="2627884039"/>
    <n v="3502832"/>
    <n v="2692440"/>
    <s v=""/>
    <n v="9877478950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7553765"/>
    <n v="566"/>
    <n v="244715"/>
    <s v="HOPE PSBank"/>
    <n v="566"/>
    <n v="9877478950"/>
    <n v="9877478950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93-Abubakar Suleman -1110137553765-PortalAccessFee:1000-AccreditationFee:5000-RegFe"/>
    <s v="0517021001-20125093-Abubakar Suleman -1110137553765-PortalAccessFee:1000-AccreditationFee:5000-RegFe"/>
    <s v="PaymentRef=1110137553765"/>
    <s v="NAME:=Abubakar Suleman |Payment Ref:=1110137553765|Description:=0517021001-20125093-Abubakar Suleman -1110137553765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8335724"/>
    <s v="BILLS PAYMENT"/>
    <s v="2/15/2023 1:23:29 PM"/>
    <s v="UP SETTLEMENT"/>
    <s v="2/16/2023 12:00:00 AM"/>
    <s v="2/15/2023 12:00:00 AM"/>
    <n v="35081"/>
    <s v="2/15/2023 12:00:00 AM"/>
    <n v="594293"/>
    <n v="2627942366"/>
    <n v="7222277"/>
    <n v="2692440"/>
    <s v=""/>
    <n v="9878335724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8222744"/>
    <n v="566"/>
    <n v="883937"/>
    <s v="HOPE PSBank"/>
    <n v="566"/>
    <n v="9878335724"/>
    <n v="9878335724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16-Muhammad Kasimu -1110158222744-PortalAccessFee:1000-AccreditationFee:5000-RegFee"/>
    <s v="0517021001-20131016-Muhammad Kasimu -1110158222744-PortalAccessFee:1000-AccreditationFee:5000-RegFee"/>
    <s v="PaymentRef=1110158222744"/>
    <s v="NAME:=Muhammad Kasimu |Payment Ref:=1110158222744|Description:=0517021001-20131016-Muhammad Kasimu -1110158222744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6877890"/>
    <s v="BILLS PAYMENT"/>
    <s v="2/15/2023 10:56:51 AM"/>
    <s v="UP SETTLEMENT"/>
    <s v="2/16/2023 12:00:00 AM"/>
    <s v="2/15/2023 12:00:00 AM"/>
    <n v="35080"/>
    <s v="2/15/2023 12:00:00 AM"/>
    <n v="590561"/>
    <n v="2627781728"/>
    <n v="9792064"/>
    <n v="2692440"/>
    <s v=""/>
    <n v="9876877890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9452751"/>
    <n v="566"/>
    <n v="805322"/>
    <s v="HOPE PSBank"/>
    <n v="566"/>
    <n v="9876877890"/>
    <n v="987687789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4050-Abdulrashid ABDULLAHI Sarkin Danko-1110129452751-PortalAccessFee:1000-Accreditat"/>
    <s v="0517021001-17114050-Abdulrashid ABDULLAHI Sarkin Danko-1110129452751-PortalAccessFee:1000-Accreditat"/>
    <s v="PaymentRef=1110129452751"/>
    <s v="NAME:=Abdulrashid ABDULLAHI Sarkin Danko|Payment Ref:=1110129452751|Description:=0517021001-17114050-Abdulrashid ABDULLAHI Sarkin Danko-1110129452751-PortalAccessFee:1000-Accreditat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8244485"/>
    <s v="BILLS PAYMENT"/>
    <s v="2/15/2023 1:14:17 PM"/>
    <s v="UP SETTLEMENT"/>
    <s v="2/16/2023 12:00:00 AM"/>
    <s v="2/15/2023 12:00:00 AM"/>
    <n v="35081"/>
    <s v="2/15/2023 12:00:00 AM"/>
    <n v="714351"/>
    <n v="2627942288"/>
    <n v="7222277"/>
    <n v="2692440"/>
    <s v=""/>
    <n v="9878244485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2463447"/>
    <n v="566"/>
    <n v="816348"/>
    <s v="HOPE PSBank"/>
    <n v="566"/>
    <n v="9878244485"/>
    <n v="9878244485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77-Usman Hassan -1110122463447-PortalAccessFee:1000-AccreditationFee:5000-RegFee:26"/>
    <s v="0517021001-19118077-Usman Hassan -1110122463447-PortalAccessFee:1000-AccreditationFee:5000-RegFee:26"/>
    <s v="PaymentRef=1110122463447"/>
    <s v="NAME:=Usman Hassan |Payment Ref:=1110122463447|Description:=0517021001-19118077-Usman Hassan -1110122463447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6982895"/>
    <s v="BILLS PAYMENT"/>
    <s v="2/15/2023 11:07:35 AM"/>
    <s v="UP SETTLEMENT"/>
    <s v="2/16/2023 12:00:00 AM"/>
    <s v="2/15/2023 12:00:00 AM"/>
    <n v="35080"/>
    <s v="2/15/2023 12:00:00 AM"/>
    <n v="807677"/>
    <n v="2627781780"/>
    <n v="9792064"/>
    <n v="2692440"/>
    <s v=""/>
    <n v="9876982895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0202252"/>
    <n v="566"/>
    <n v="883558"/>
    <s v="HOPE PSBank"/>
    <n v="566"/>
    <n v="9876982895"/>
    <n v="9876982895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60-Aisha Sani Garba-1110140202252-PortalAccessFee:1000-AccreditationFee:5000-RegFee"/>
    <s v="0517021001-17136060-Aisha Sani Garba-1110140202252-PortalAccessFee:1000-AccreditationFee:5000-RegFee"/>
    <s v="PaymentRef=1110140202252"/>
    <s v="NAME:=Aisha Sani Garba|Payment Ref:=1110140202252|Description:=0517021001-17136060-Aisha Sani Garba-1110140202252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7289372"/>
    <s v="BILLS PAYMENT"/>
    <s v="2/15/2023 11:38:33 AM"/>
    <s v="UP SETTLEMENT"/>
    <s v="2/16/2023 12:00:00 AM"/>
    <s v="2/15/2023 12:00:00 AM"/>
    <n v="35080"/>
    <s v="2/15/2023 12:00:00 AM"/>
    <n v="583519"/>
    <n v="2627781906"/>
    <n v="2140676"/>
    <n v="2692440"/>
    <s v=""/>
    <n v="9877289372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9371144"/>
    <n v="566"/>
    <n v="107016"/>
    <s v="HOPE PSBank"/>
    <n v="566"/>
    <n v="9877289372"/>
    <n v="987728937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4006-Umar Surajo -1110149371144-PortalAccessFee:1000-AccreditationFee:5000-RegFee:265"/>
    <s v="0517021001-19114006-Umar Surajo -1110149371144-PortalAccessFee:1000-AccreditationFee:5000-RegFee:265"/>
    <s v="PaymentRef=1110149371144"/>
    <s v="NAME:=Umar Surajo |Payment Ref:=1110149371144|Description:=0517021001-19114006-Umar Surajo -1110149371144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5120546"/>
    <s v="BILLS PAYMENT"/>
    <s v="2/15/2023 7:17:21 AM"/>
    <s v="UP SETTLEMENT"/>
    <s v="2/16/2023 12:00:00 AM"/>
    <s v="2/15/2023 12:00:00 AM"/>
    <n v="35076"/>
    <s v="2/15/2023 12:00:00 AM"/>
    <n v="922731"/>
    <n v="2627450747"/>
    <n v="2607648"/>
    <n v="2692440"/>
    <s v=""/>
    <n v="9875120546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3453046"/>
    <n v="566"/>
    <n v="524417"/>
    <s v="HOPE PSBank"/>
    <n v="566"/>
    <n v="9875120546"/>
    <n v="9875120546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167-Aliyu Nuruddeen -1110153453046-PortalAccessFee:1000-AccreditationFee:5000-RegFee"/>
    <s v="0517021001-17136167-Aliyu Nuruddeen -1110153453046-PortalAccessFee:1000-AccreditationFee:5000-RegFee"/>
    <s v="PaymentRef=1110153453046"/>
    <s v="NAME:=Aliyu Nuruddeen |Payment Ref:=1110153453046|Description:=0517021001-17136167-Aliyu Nuruddeen -1110153453046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7776286"/>
    <s v="BILLS PAYMENT"/>
    <s v="2/15/2023 12:26:52 PM"/>
    <s v="UP SETTLEMENT"/>
    <s v="2/16/2023 12:00:00 AM"/>
    <s v="2/15/2023 12:00:00 AM"/>
    <n v="35081"/>
    <s v="2/15/2023 12:00:00 AM"/>
    <n v="648145"/>
    <n v="2627884699"/>
    <n v="3502832"/>
    <n v="2692440"/>
    <s v=""/>
    <n v="9877776286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2261445"/>
    <n v="566"/>
    <n v="465775"/>
    <s v="HOPE PSBank"/>
    <n v="566"/>
    <n v="9877776286"/>
    <n v="9877776286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055-Umar Aminu Bazza-1110122261445-PortalAccessFee:1000-AccreditationFee:5000-RegFee"/>
    <s v="0517021001-17124055-Umar Aminu Bazza-1110122261445-PortalAccessFee:1000-AccreditationFee:5000-RegFee"/>
    <s v="PaymentRef=1110122261445"/>
    <s v="NAME:=Umar Aminu Bazza|Payment Ref:=1110122261445|Description:=0517021001-17124055-Umar Aminu Bazza-1110122261445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78802756"/>
    <s v="BILLS PAYMENT"/>
    <s v="2/15/2023 2:09:57 PM"/>
    <s v="UP SETTLEMENT"/>
    <s v="2/16/2023 12:00:00 AM"/>
    <s v="2/15/2023 12:00:00 AM"/>
    <n v="35082"/>
    <s v="2/15/2023 12:00:00 AM"/>
    <n v="875367"/>
    <n v="2628200949"/>
    <n v="1129861"/>
    <n v="2692440"/>
    <s v=""/>
    <n v="9878802756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50076728"/>
    <n v="566"/>
    <n v="230618"/>
    <s v="HOPE PSBank"/>
    <n v="566"/>
    <n v="9878802756"/>
    <n v="9878802756"/>
    <s v="PAYA"/>
    <s v="980002******9129"/>
    <s v="1130043106"/>
    <s v=""/>
    <s v="HPSB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141284577-Hadiza Isah-11150076728-InterFacultyTransfer:10350"/>
    <s v="0517021001-E08141284577-Hadiza Isah-11150076728-InterFacultyTransfer:10350"/>
    <s v="PaymentRef=11150076728"/>
    <s v="NAME:=Hadiza Isah|Payment Ref:=11150076728|Description:=0517021001-E08141284577-Hadiza Isah-11150076728-InterFacultyTransfer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879426843"/>
    <s v="BILLS PAYMENT"/>
    <s v="2/15/2023 3:07:27 PM"/>
    <s v="UP SETTLEMENT"/>
    <s v="2/16/2023 12:00:00 AM"/>
    <s v="2/15/2023 12:00:00 AM"/>
    <n v="35082"/>
    <s v="2/15/2023 12:00:00 AM"/>
    <n v="883250"/>
    <n v="2628299464"/>
    <n v="2762761"/>
    <n v="2692440"/>
    <s v=""/>
    <n v="9879426843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45065518"/>
    <n v="566"/>
    <n v="680416"/>
    <s v="HOPE PSBank"/>
    <n v="566"/>
    <n v="9879426843"/>
    <n v="9879426843"/>
    <s v="PAYA"/>
    <s v="980002******6162"/>
    <s v="1130043537"/>
    <s v=""/>
    <s v="HPSB"/>
    <n v="10957.5"/>
    <n v="10850"/>
    <n v="10850"/>
    <n v="350"/>
    <n v="10500"/>
    <n v="1848.0000000000002"/>
    <n v="8400"/>
    <n v="252"/>
    <n v="250"/>
    <n v="81.25"/>
    <m/>
    <m/>
    <n v="18.75"/>
    <m/>
    <m/>
    <s v=""/>
    <s v=""/>
    <n v="566"/>
    <n v="566"/>
    <n v="10957.5"/>
    <n v="0.5"/>
    <n v="0"/>
    <n v="0.5"/>
    <n v="0.04"/>
    <n v="0"/>
    <n v="109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7031586197-Chahul Iorwuese-11145065518-CertCollectionFee:10850"/>
    <s v="0517021001-E07031586197-Chahul Iorwuese-11145065518-CertCollectionFee:10850"/>
    <s v="PaymentRef=11145065518"/>
    <s v="NAME:=Chahul Iorwuese|Payment Ref:=11145065518|Description:=0517021001-E07031586197-Chahul Iorwuese-11145065518-CertCollectionFee:10850"/>
    <s v="GENERAL"/>
    <s v=""/>
    <s v=""/>
    <s v=""/>
    <s v=""/>
    <s v=""/>
    <s v=""/>
    <s v=""/>
    <s v=""/>
    <s v=""/>
    <n v="10957.5"/>
    <n v="0"/>
    <n v="0"/>
    <s v=""/>
    <s v="N"/>
    <s v=""/>
    <n v="0"/>
  </r>
  <r>
    <n v="676455510772"/>
    <s v="BILLS PAYMENT"/>
    <s v="2/15/2023 11:05:17 AM"/>
    <s v="UP SETTLEMENT"/>
    <s v="2/16/2023 12:00:00 AM"/>
    <s v="2/15/2023 12:00:00 AM"/>
    <s v=""/>
    <s v="2/15/2023 12:00:00 AM"/>
    <n v="421886"/>
    <n v="56676455510772"/>
    <n v="2181467"/>
    <s v=""/>
    <s v=""/>
    <n v="676455510772"/>
    <s v=""/>
    <s v="+"/>
    <s v="SC011"/>
    <s v="Retail"/>
    <n v="250100000000001"/>
    <x v="2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6455510772"/>
    <s v=""/>
    <s v="PAYA"/>
    <s v="950101******4227"/>
    <s v=""/>
    <n v="7032286462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arKhadijat|ReceiptID:=1110124063764|Description:=0517021001-18136181-UmarKhadijat-1110124063764-PortalAccessFee:1000-AccreditationFee:5000-RegFee:5"/>
    <s v="NAME:=UmarKhadijat|ReceiptID:=1110124063764|Description:=0517021001-18136181-UmarKhadijat-1110124063764-PortalAccessFee:1000-AccreditationFee:5000-RegFee:5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6455510772&quot;,&quot;TransId&quot;:&quot;16163529&quot;,&quot;AuthRef&quot;:&quot;421886&quot;,&quot;Date&quot;:&quot;15Feb,202311:05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877168225"/>
    <s v="BILLS PAYMENT"/>
    <s v="2/15/2023 11:26:18 AM"/>
    <s v="UP SETTLEMENT"/>
    <s v="2/16/2023 12:00:00 AM"/>
    <s v="2/15/2023 12:00:00 AM"/>
    <n v="35080"/>
    <s v="2/15/2023 12:00:00 AM"/>
    <n v="606490"/>
    <n v="2627781855"/>
    <n v="9792064"/>
    <n v="2692440"/>
    <s v=""/>
    <n v="9877168225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7242247"/>
    <n v="566"/>
    <n v="19294"/>
    <s v="HOPE PSBank"/>
    <n v="566"/>
    <n v="9877168225"/>
    <n v="9877168225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4001-Hamisu Muhammad Bako-1110127242247-PortalAccessFee:1000-AccreditationFee:5000-Re"/>
    <s v="0517021001-18134001-Hamisu Muhammad Bako-1110127242247-PortalAccessFee:1000-AccreditationFee:5000-Re"/>
    <s v="PaymentRef=1110127242247"/>
    <s v="NAME:=Hamisu Muhammad Bako|Payment Ref:=1110127242247|Description:=0517021001-18134001-Hamisu Muhammad Bako-1110127242247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76795283"/>
    <s v="BILLS PAYMENT"/>
    <s v="2/15/2023 10:48:30 AM"/>
    <s v="UP SETTLEMENT"/>
    <s v="2/16/2023 12:00:00 AM"/>
    <s v="2/15/2023 12:00:00 AM"/>
    <n v="35079"/>
    <s v="2/15/2023 12:00:00 AM"/>
    <n v="329586"/>
    <n v="2627680598"/>
    <n v="1064888"/>
    <n v="2692440"/>
    <s v=""/>
    <n v="9876795283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1472364"/>
    <n v="566"/>
    <n v="744310"/>
    <s v="HOPE PSBank"/>
    <n v="566"/>
    <n v="9876795283"/>
    <n v="9876795283"/>
    <s v="PAYA"/>
    <s v="980002******5786"/>
    <s v="113004330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57-Saidu Hafiz -1110141472364-PortalAccessFee:1000-AccreditationFee:5000-RegFee:515"/>
    <s v="0517021001-18131057-Saidu Hafiz -1110141472364-PortalAccessFee:1000-AccreditationFee:5000-RegFee:515"/>
    <s v="PaymentRef=1110141472364"/>
    <s v="NAME:=Saidu Hafiz |Payment Ref:=1110141472364|Description:=0517021001-18131057-Saidu Hafiz -1110141472364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78338967"/>
    <s v="BILLS PAYMENT"/>
    <s v="2/15/2023 1:23:47 PM"/>
    <s v="UP SETTLEMENT"/>
    <s v="2/16/2023 12:00:00 AM"/>
    <s v="2/15/2023 12:00:00 AM"/>
    <n v="35081"/>
    <s v="2/15/2023 12:00:00 AM"/>
    <n v="911395"/>
    <n v="2627916632"/>
    <n v="7222277"/>
    <n v="1001025"/>
    <n v="25566444"/>
    <n v="9878338967"/>
    <n v="123"/>
    <s v="+"/>
    <s v="SC011"/>
    <s v="Retail"/>
    <s v="3501LA00PA00010"/>
    <x v="0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42461257"/>
    <n v="566"/>
    <n v="911395"/>
    <s v="UNITED BANK FOR AFRICA PLC"/>
    <n v="566"/>
    <n v="9878338967"/>
    <n v="9878338967"/>
    <s v="MAST"/>
    <s v="519911******6988"/>
    <s v="2182663534"/>
    <s v=""/>
    <s v="UBHO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11055-Faisal Muhammad Idris-1110142461257-PortalAccessFee:1000-AccreditationFee:5000-"/>
    <s v="0517021001-221311055-Faisal Muhammad Idris-1110142461257-PortalAccessFee:1000-AccreditationFee:5000-"/>
    <s v="HEAD1=1110142461257"/>
    <s v="NAME:=Faisal Muhammad Idris|Payment Ref:=1110142461257|Description:=0517021001-221311055-Faisal Muhammad Idris-1110142461257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6676860"/>
    <s v="BILLS PAYMENT"/>
    <s v="2/15/2023 10:36:29 AM"/>
    <s v="UP SETTLEMENT"/>
    <s v="2/16/2023 12:00:00 AM"/>
    <s v="2/15/2023 12:00:00 AM"/>
    <n v="35079"/>
    <s v="2/15/2023 12:00:00 AM"/>
    <n v="889627"/>
    <n v="2627680521"/>
    <n v="2921716"/>
    <n v="2692440"/>
    <s v=""/>
    <n v="9876676860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9351644"/>
    <n v="566"/>
    <n v="655502"/>
    <s v="HOPE PSBank"/>
    <n v="566"/>
    <n v="9876676860"/>
    <n v="9876676860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59-Mu'Azzam Sulaiman -1110159351644-PortalAccessFee:1000-AccreditationFee:5000-Reg"/>
    <s v="0517021001-221302159-Mu'Azzam Sulaiman -1110159351644-PortalAccessFee:1000-AccreditationFee:5000-Reg"/>
    <s v="PaymentRef=1110159351644"/>
    <s v="NAME:=Mu'Azzam Sulaiman |Payment Ref:=1110159351644|Description:=0517021001-221302159-Mu'Azzam Sulaiman -1110159351644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9635237"/>
    <s v="BILLS PAYMENT"/>
    <s v="2/15/2023 3:25:12 PM"/>
    <s v="UP SETTLEMENT"/>
    <s v="2/16/2023 12:00:00 AM"/>
    <s v="2/15/2023 12:00:00 AM"/>
    <n v="35082"/>
    <s v="2/15/2023 12:00:00 AM"/>
    <n v="78770"/>
    <n v="2628299613"/>
    <n v="2762761"/>
    <n v="2692440"/>
    <s v=""/>
    <n v="9879635237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7242249"/>
    <n v="566"/>
    <n v="834735"/>
    <s v="HOPE PSBank"/>
    <n v="566"/>
    <n v="9879635237"/>
    <n v="9879635237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86-Usama Lawali -1110127242249-PortalAccessFee:1000-AccreditationFee:5000-RegFee:1"/>
    <s v="0517021001-221309086-Usama Lawali -1110127242249-PortalAccessFee:1000-AccreditationFee:5000-RegFee:1"/>
    <s v="PaymentRef=1110127242249"/>
    <s v="NAME:=Usama Lawali |Payment Ref:=1110127242249|Description:=0517021001-221309086-Usama Lawali -1110127242249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7877071"/>
    <s v="BILLS PAYMENT"/>
    <s v="2/15/2023 12:36:51 PM"/>
    <s v="UP SETTLEMENT"/>
    <s v="2/16/2023 12:00:00 AM"/>
    <s v="2/15/2023 12:00:00 AM"/>
    <n v="35081"/>
    <s v="2/15/2023 12:00:00 AM"/>
    <n v="117809"/>
    <n v="2627884914"/>
    <n v="3502832"/>
    <n v="2692440"/>
    <s v=""/>
    <n v="9877877071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3033066"/>
    <n v="566"/>
    <n v="540414"/>
    <s v="HOPE PSBank"/>
    <n v="566"/>
    <n v="9877877071"/>
    <n v="9877877071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143-Fatima Adamu -1110133033066-PortalAccessFee:1000-AccreditationFee:5000-RegFee:1"/>
    <s v="0517021001-221306143-Fatima Adamu -1110133033066-PortalAccessFee:1000-AccreditationFee:5000-RegFee:1"/>
    <s v="PaymentRef=1110133033066"/>
    <s v="NAME:=Fatima Adamu |Payment Ref:=1110133033066|Description:=0517021001-221306143-Fatima Adamu -1110133033066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8385573"/>
    <s v="BILLS PAYMENT"/>
    <s v="2/15/2023 1:28:32 PM"/>
    <s v="UP SETTLEMENT"/>
    <s v="2/16/2023 12:00:00 AM"/>
    <s v="2/15/2023 12:00:00 AM"/>
    <n v="35081"/>
    <s v="2/15/2023 12:00:00 AM"/>
    <n v="494392"/>
    <n v="2627942414"/>
    <n v="7140380"/>
    <n v="2692440"/>
    <s v=""/>
    <n v="9878385573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3251852"/>
    <n v="566"/>
    <n v="920926"/>
    <s v="HOPE PSBank"/>
    <n v="566"/>
    <n v="9878385573"/>
    <n v="987838557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75-Armiyau Shehu -1110133251852-PortalAccessFee:1000-AccreditationFee:5000-RegFee:"/>
    <s v="0517021001-221306275-Armiyau Shehu -1110133251852-PortalAccessFee:1000-AccreditationFee:5000-RegFee:"/>
    <s v="PaymentRef=1110133251852"/>
    <s v="NAME:=Armiyau Shehu |Payment Ref:=1110133251852|Description:=0517021001-221306275-Armiyau Shehu -1110133251852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7765220"/>
    <s v="BILLS PAYMENT"/>
    <s v="2/15/2023 12:25:47 PM"/>
    <s v="UP SETTLEMENT"/>
    <s v="2/16/2023 12:00:00 AM"/>
    <s v="2/15/2023 12:00:00 AM"/>
    <n v="35081"/>
    <s v="2/15/2023 12:00:00 AM"/>
    <n v="279286"/>
    <n v="2627884680"/>
    <n v="3502832"/>
    <n v="2692440"/>
    <s v=""/>
    <n v="9877765220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4242763"/>
    <n v="566"/>
    <n v="457652"/>
    <s v="HOPE PSBank"/>
    <n v="566"/>
    <n v="9877765220"/>
    <n v="987776522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3043-Abdulmalik Sambo Bello-1110154242763-PortalAccessFee:1000-AccreditationFee:5000"/>
    <s v="0517021001-221303043-Abdulmalik Sambo Bello-1110154242763-PortalAccessFee:1000-AccreditationFee:5000"/>
    <s v="PaymentRef=1110154242763"/>
    <s v="NAME:=Abdulmalik Sambo Bello|Payment Ref:=1110154242763|Description:=0517021001-221303043-Abdulmalik Sambo Bello-1110154242763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6711818"/>
    <s v="BILLS PAYMENT"/>
    <s v="2/15/2023 10:39:59 AM"/>
    <s v="UP SETTLEMENT"/>
    <s v="2/16/2023 12:00:00 AM"/>
    <s v="2/15/2023 12:00:00 AM"/>
    <n v="35079"/>
    <s v="2/15/2023 12:00:00 AM"/>
    <n v="881417"/>
    <n v="2627680540"/>
    <n v="9792064"/>
    <n v="2692440"/>
    <s v=""/>
    <n v="9876711818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8391763"/>
    <n v="566"/>
    <n v="681668"/>
    <s v="HOPE PSBank"/>
    <n v="566"/>
    <n v="9876711818"/>
    <n v="9876711818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24-Aliyu Abubakar -1110118391763-PortalAccessFee:1000-AccreditationFee:5000-RegFee"/>
    <s v="0517021001-221304224-Aliyu Abubakar -1110118391763-PortalAccessFee:1000-AccreditationFee:5000-RegFee"/>
    <s v="PaymentRef=1110118391763"/>
    <s v="NAME:=Aliyu Abubakar |Payment Ref:=1110118391763|Description:=0517021001-221304224-Aliyu Abubakar -1110118391763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84630431"/>
    <s v="BILLS PAYMENT"/>
    <s v="2/15/2023 11:19:52 PM"/>
    <s v="UP SETTLEMENT"/>
    <s v="2/16/2023 12:00:00 AM"/>
    <s v="2/16/2023 12:00:00 AM"/>
    <n v="35086"/>
    <s v="2/15/2023 12:00:00 AM"/>
    <n v="735664"/>
    <n v="2628919507"/>
    <n v="3543774"/>
    <n v="2692440"/>
    <s v=""/>
    <n v="9884630431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3031444"/>
    <n v="566"/>
    <n v="556670"/>
    <s v="HOPE PSBank"/>
    <n v="566"/>
    <n v="9884630431"/>
    <n v="9884630431"/>
    <s v="PAYA"/>
    <s v="980002******5243"/>
    <s v="1130041218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5016-Abdulrahman Suleman -1110133031444-PortalAccessFee:1000-AccreditationFee:5000-R"/>
    <s v="0517021001-221305016-Abdulrahman Suleman -1110133031444-PortalAccessFee:1000-AccreditationFee:5000-R"/>
    <s v="PaymentRef=1110133031444"/>
    <s v="NAME:=Abdulrahman Suleman |Payment Ref:=1110133031444|Description:=0517021001-221305016-Abdulrahman Suleman -1110133031444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8324846"/>
    <s v="BILLS PAYMENT"/>
    <s v="2/15/2023 1:22:23 PM"/>
    <s v="UP SETTLEMENT"/>
    <s v="2/16/2023 12:00:00 AM"/>
    <s v="2/15/2023 12:00:00 AM"/>
    <n v="35081"/>
    <s v="2/15/2023 12:00:00 AM"/>
    <n v="109611"/>
    <n v="2627942346"/>
    <n v="7222277"/>
    <n v="2692440"/>
    <s v=""/>
    <n v="9878324846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9302564"/>
    <n v="566"/>
    <n v="875915"/>
    <s v="HOPE PSBank"/>
    <n v="566"/>
    <n v="9878324846"/>
    <n v="9878324846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2053-Abdulsalam Abubakar -1110119302564-PortalAccessFee:1000-AccreditationFee:5000-R"/>
    <s v="0517021001-221312053-Abdulsalam Abubakar -1110119302564-PortalAccessFee:1000-AccreditationFee:5000-R"/>
    <s v="PaymentRef=1110119302564"/>
    <s v="NAME:=Abdulsalam Abubakar |Payment Ref:=1110119302564|Description:=0517021001-221312053-Abdulsalam Abubakar -1110119302564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84626112"/>
    <s v="BILLS PAYMENT"/>
    <s v="2/15/2023 11:17:05 PM"/>
    <s v="UP SETTLEMENT"/>
    <s v="2/16/2023 12:00:00 AM"/>
    <s v="2/16/2023 12:00:00 AM"/>
    <n v="35086"/>
    <s v="2/15/2023 12:00:00 AM"/>
    <n v="537400"/>
    <n v="2628919499"/>
    <n v="3543774"/>
    <n v="2692440"/>
    <s v=""/>
    <n v="9884626112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1402158"/>
    <n v="566"/>
    <n v="552035"/>
    <s v="HOPE PSBank"/>
    <n v="566"/>
    <n v="9884626112"/>
    <n v="9884626112"/>
    <s v="PAYA"/>
    <s v="980002******5243"/>
    <s v="1130041218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085-Yahaya Umar Faruk-1110141402158-PortalAccessFee:1000-AccreditationFee:5000-RegF"/>
    <s v="0517021001-221108085-Yahaya Umar Faruk-1110141402158-PortalAccessFee:1000-AccreditationFee:5000-RegF"/>
    <s v="PaymentRef=1110141402158"/>
    <s v="NAME:=Yahaya Umar Faruk|Payment Ref:=1110141402158|Description:=0517021001-221108085-Yahaya Umar Faruk-1110141402158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7696042"/>
    <s v="BILLS PAYMENT"/>
    <s v="2/15/2023 12:19:02 PM"/>
    <s v="UP SETTLEMENT"/>
    <s v="2/16/2023 12:00:00 AM"/>
    <s v="2/15/2023 12:00:00 AM"/>
    <n v="35081"/>
    <s v="2/15/2023 12:00:00 AM"/>
    <n v="245188"/>
    <n v="2627884534"/>
    <n v="3502832"/>
    <n v="2692440"/>
    <s v=""/>
    <n v="9877696042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0181268"/>
    <n v="566"/>
    <n v="406679"/>
    <s v="HOPE PSBank"/>
    <n v="566"/>
    <n v="9877696042"/>
    <n v="9877696042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325-Sadiq Abubakar Zaki-1110120181268-PortalAccessFee:1000-AccreditationFee:5000-Re"/>
    <s v="0517021001-221304325-Sadiq Abubakar Zaki-1110120181268-PortalAccessFee:1000-AccreditationFee:5000-Re"/>
    <s v="PaymentRef=1110120181268"/>
    <s v="NAME:=Sadiq Abubakar Zaki|Payment Ref:=1110120181268|Description:=0517021001-221304325-Sadiq Abubakar Zaki-1110120181268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9675427"/>
    <s v="BILLS PAYMENT"/>
    <s v="2/15/2023 3:28:40 PM"/>
    <s v="UP SETTLEMENT"/>
    <s v="2/16/2023 12:00:00 AM"/>
    <s v="2/15/2023 12:00:00 AM"/>
    <n v="35082"/>
    <s v="2/15/2023 12:00:00 AM"/>
    <n v="941649"/>
    <n v="2628299649"/>
    <n v="2762761"/>
    <n v="2692440"/>
    <s v=""/>
    <n v="9879675427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5472746"/>
    <n v="566"/>
    <n v="864381"/>
    <s v="HOPE PSBank"/>
    <n v="566"/>
    <n v="9879675427"/>
    <n v="9879675427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080-Jabir Bello -1110105472746-PortalAccessFee:1000-AccreditationFee:5000-RegFee:10"/>
    <s v="0517021001-221205080-Jabir Bello -1110105472746-PortalAccessFee:1000-AccreditationFee:5000-RegFee:10"/>
    <s v="PaymentRef=1110105472746"/>
    <s v="NAME:=Jabir Bello |Payment Ref:=1110105472746|Description:=0517021001-221205080-Jabir Bello -1110105472746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8094560"/>
    <s v="BILLS PAYMENT"/>
    <s v="2/15/2023 12:58:46 PM"/>
    <s v="UP SETTLEMENT"/>
    <s v="2/16/2023 12:00:00 AM"/>
    <s v="2/15/2023 12:00:00 AM"/>
    <n v="35081"/>
    <s v="2/15/2023 12:00:00 AM"/>
    <n v="185262"/>
    <n v="2627942141"/>
    <n v="7222277"/>
    <n v="2692440"/>
    <s v=""/>
    <n v="9878094560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8573457"/>
    <n v="566"/>
    <n v="703523"/>
    <s v="HOPE PSBank"/>
    <n v="566"/>
    <n v="9878094560"/>
    <n v="9878094560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102001-Mainasara Umar -1110138573457-PortalAccessFee:1000-AccreditationFee:5000-RegFee"/>
    <s v="0517021001-222102001-Mainasara Umar -1110138573457-PortalAccessFee:1000-AccreditationFee:5000-RegFee"/>
    <s v="PaymentRef=1110138573457"/>
    <s v="NAME:=Mainasara Umar |Payment Ref:=1110138573457|Description:=0517021001-222102001-Mainasara Umar -1110138573457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7431939"/>
    <s v="BILLS PAYMENT"/>
    <s v="2/15/2023 11:52:33 AM"/>
    <s v="UP SETTLEMENT"/>
    <s v="2/16/2023 12:00:00 AM"/>
    <s v="2/15/2023 12:00:00 AM"/>
    <n v="35081"/>
    <s v="2/15/2023 12:00:00 AM"/>
    <n v="740417"/>
    <n v="2627883899"/>
    <n v="3502832"/>
    <n v="2692440"/>
    <s v=""/>
    <n v="9877431939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8292653"/>
    <n v="566"/>
    <n v="210018"/>
    <s v="HOPE PSBank"/>
    <n v="566"/>
    <n v="9877431939"/>
    <n v="987743193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85-Bandado Muhammad Anas-1110158292653-PortalAccessFee:1000-AccreditationFee:5000-"/>
    <s v="0517021001-221108185-Bandado Muhammad Anas-1110158292653-PortalAccessFee:1000-AccreditationFee:5000-"/>
    <s v="PaymentRef=1110158292653"/>
    <s v="NAME:=Bandado Muhammad Anas|Payment Ref:=1110158292653|Description:=0517021001-221108185-Bandado Muhammad Anas-1110158292653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77626414"/>
    <s v="BILLS PAYMENT"/>
    <s v="2/15/2023 12:12:11 PM"/>
    <s v="UP SETTLEMENT"/>
    <s v="2/16/2023 12:00:00 AM"/>
    <s v="2/15/2023 12:00:00 AM"/>
    <n v="35081"/>
    <s v="2/15/2023 12:00:00 AM"/>
    <n v="855487"/>
    <n v="2627884342"/>
    <n v="3502832"/>
    <n v="2692440"/>
    <s v=""/>
    <n v="9877626414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66923908"/>
    <n v="566"/>
    <n v="355481"/>
    <s v="HOPE PSBank"/>
    <n v="566"/>
    <n v="9877626414"/>
    <n v="9877626414"/>
    <s v="PAYA"/>
    <s v="980002******9129"/>
    <s v="1130043106"/>
    <s v=""/>
    <s v="HPSB"/>
    <n v="45157.5"/>
    <n v="45050"/>
    <n v="45050"/>
    <n v="350"/>
    <n v="44700"/>
    <n v="7867.2000000000007"/>
    <n v="35760"/>
    <n v="1072.8"/>
    <n v="250"/>
    <n v="81.25"/>
    <m/>
    <m/>
    <n v="18.75"/>
    <m/>
    <m/>
    <s v=""/>
    <s v=""/>
    <n v="566"/>
    <n v="566"/>
    <n v="45157.5"/>
    <n v="0.5"/>
    <n v="0"/>
    <n v="0.5"/>
    <n v="0.04"/>
    <n v="0"/>
    <n v="451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5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44-Sulaiman Fatimah -1110166923908-RegFee:44700"/>
    <s v="0517021001-18136144-Sulaiman Fatimah -1110166923908-RegFee:44700"/>
    <s v="PaymentRef=1110166923908"/>
    <s v="NAME:=Sulaiman Fatimah |Payment Ref:=1110166923908|Description:=0517021001-18136144-Sulaiman Fatimah -1110166923908-RegFee:44700"/>
    <s v="GENERAL"/>
    <s v=""/>
    <s v=""/>
    <s v=""/>
    <s v=""/>
    <s v=""/>
    <s v=""/>
    <s v=""/>
    <s v=""/>
    <s v=""/>
    <n v="45157.5"/>
    <n v="0"/>
    <n v="0"/>
    <s v=""/>
    <s v="N"/>
    <s v=""/>
    <n v="0"/>
  </r>
  <r>
    <n v="9878410825"/>
    <s v="BILLS PAYMENT"/>
    <s v="2/15/2023 1:31:03 PM"/>
    <s v="UP SETTLEMENT"/>
    <s v="2/16/2023 12:00:00 AM"/>
    <s v="2/15/2023 12:00:00 AM"/>
    <n v="35081"/>
    <s v="2/15/2023 12:00:00 AM"/>
    <s v="BACC8A"/>
    <n v="2627921885"/>
    <n v="8355131"/>
    <n v="1001027"/>
    <n v="25566516"/>
    <n v="9878410825"/>
    <n v="123"/>
    <s v="+"/>
    <s v="SC011"/>
    <s v="Retail"/>
    <s v="3501LA00PA00010"/>
    <x v="0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12071269"/>
    <n v="566"/>
    <n v="939856"/>
    <s v="ZENITH INTERNATIONAL BANK PLC"/>
    <n v="566"/>
    <n v="9878410825"/>
    <n v="9878410825"/>
    <s v="MAST"/>
    <s v="539941******2781"/>
    <s v="2283261116"/>
    <s v=""/>
    <s v="ZENI"/>
    <n v="56777.5"/>
    <n v="56670"/>
    <n v="50670"/>
    <n v="350"/>
    <n v="50320"/>
    <n v="8856.3200000000015"/>
    <n v="40256"/>
    <n v="1207.68"/>
    <n v="250"/>
    <n v="81.25"/>
    <n v="1000"/>
    <n v="5000"/>
    <n v="18.75"/>
    <m/>
    <m/>
    <s v=""/>
    <s v=""/>
    <n v="566"/>
    <n v="566"/>
    <n v="56777.5"/>
    <n v="350"/>
    <n v="0"/>
    <n v="350"/>
    <n v="26.25"/>
    <n v="0"/>
    <n v="5640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ZENITH INTERNATIONAL BANK PLC"/>
    <n v="10"/>
    <n v="0"/>
    <n v="0"/>
    <n v="5677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4.0010566E+19"/>
    <s v="0517021001-20113019-Safiyanu Saleh -1110112071269-PortalAccessFee:1000-AccreditationFee:5000-RegFee:"/>
    <s v="0517021001-20113019-Safiyanu Saleh -1110112071269-PortalAccessFee:1000-AccreditationFee:5000-RegFee:"/>
    <s v="HEAD1=1110112071269"/>
    <s v="NAME:=Safiyanu Saleh |Payment Ref:=1110112071269|Description:=0517021001-20113019-Safiyanu Saleh -1110112071269-PortalAccessFee:1000-AccreditationFee:5000-RegFee:"/>
    <s v="GENERAL"/>
    <s v=""/>
    <s v=""/>
    <s v=""/>
    <s v=""/>
    <s v=""/>
    <s v=""/>
    <s v=""/>
    <s v=""/>
    <s v=""/>
    <n v="56777.5"/>
    <n v="0"/>
    <n v="0"/>
    <s v=""/>
    <s v="N"/>
    <s v=""/>
    <n v="0"/>
  </r>
  <r>
    <n v="9879613508"/>
    <s v="BILLS PAYMENT"/>
    <s v="2/15/2023 3:23:21 PM"/>
    <s v="UP SETTLEMENT"/>
    <s v="2/16/2023 12:00:00 AM"/>
    <s v="2/15/2023 12:00:00 AM"/>
    <n v="35082"/>
    <s v="2/15/2023 12:00:00 AM"/>
    <n v="383023"/>
    <n v="2628299596"/>
    <n v="2762761"/>
    <n v="2692440"/>
    <s v=""/>
    <n v="9879613508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9463953"/>
    <n v="566"/>
    <n v="819124"/>
    <s v="HOPE PSBank"/>
    <n v="566"/>
    <n v="9879613508"/>
    <n v="9879613508"/>
    <s v="PAYA"/>
    <s v="980002******6162"/>
    <s v="1130043537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18122-Usman Ibrahim Matseri-1110129463953-PortalAccessFee:1000-AccreditationFee:5000-R"/>
    <s v="0517021001-18118122-Usman Ibrahim Matseri-1110129463953-PortalAccessFee:1000-AccreditationFee:5000-R"/>
    <s v="PaymentRef=1110129463953"/>
    <s v="NAME:=Usman Ibrahim Matseri|Payment Ref:=1110129463953|Description:=0517021001-18118122-Usman Ibrahim Matseri-1110129463953-PortalAccessFee:1000-AccreditationFee:5000-R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75390288"/>
    <s v="BILLS PAYMENT"/>
    <s v="2/15/2023 8:17:37 AM"/>
    <s v="UP SETTLEMENT"/>
    <s v="2/16/2023 12:00:00 AM"/>
    <s v="2/15/2023 12:00:00 AM"/>
    <n v="35077"/>
    <s v="2/15/2023 12:00:00 AM"/>
    <n v="807202"/>
    <n v="2627500993"/>
    <n v="1084681"/>
    <n v="2692440"/>
    <s v=""/>
    <n v="9875390288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9443851"/>
    <n v="566"/>
    <n v="734704"/>
    <s v="HOPE PSBank"/>
    <n v="566"/>
    <n v="9875390288"/>
    <n v="9875390288"/>
    <s v="PAYA"/>
    <s v="980002******9138"/>
    <s v="1130015455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4065-Aliyu Buhari Aliyu-1110139443851-PortalAccessFee:1000-AccreditationFee:5000-RegF"/>
    <s v="0517021001-18134065-Aliyu Buhari Aliyu-1110139443851-PortalAccessFee:1000-AccreditationFee:5000-RegF"/>
    <s v="PaymentRef=1110139443851"/>
    <s v="NAME:=Aliyu Buhari Aliyu|Payment Ref:=1110139443851|Description:=0517021001-18134065-Aliyu Buhari Aliyu-1110139443851-PortalAccessFee:1000-AccreditationFee:5000-RegF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84527406"/>
    <s v="BILLS PAYMENT"/>
    <s v="2/15/2023 10:34:00 PM"/>
    <s v="UP SETTLEMENT"/>
    <s v="2/16/2023 12:00:00 AM"/>
    <s v="2/16/2023 12:00:00 AM"/>
    <n v="35085"/>
    <s v="2/15/2023 12:00:00 AM"/>
    <n v="810783"/>
    <n v="2628904273"/>
    <n v="3543774"/>
    <n v="2692440"/>
    <s v=""/>
    <n v="9884527406"/>
    <n v="123"/>
    <s v="+"/>
    <s v="SC011"/>
    <s v="Retail"/>
    <n v="250100000000001"/>
    <x v="0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30303761"/>
    <n v="566"/>
    <n v="454690"/>
    <s v="HOPE PSBank"/>
    <n v="566"/>
    <n v="9884527406"/>
    <n v="9884527406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81-Adama LAWAL -11030303761-PortalAccessFee:1000-:-RegFee:70650"/>
    <s v="0521104002-GNP2302081-Adama LAWAL -11030303761-PortalAccessFee:1000-:-RegFee:70650"/>
    <s v="PaymentRef=11030303761"/>
    <s v="NAME:=Adama LAWAL |Payment Ref:=11030303761|Description:=0521104002-GNP2302081-Adama LAWAL -11030303761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879340760"/>
    <s v="BILLS PAYMENT"/>
    <s v="2/15/2023 3:00:00 PM"/>
    <s v="UP SETTLEMENT"/>
    <s v="2/16/2023 12:00:00 AM"/>
    <s v="2/15/2023 12:00:00 AM"/>
    <n v="35082"/>
    <s v="2/15/2023 12:00:00 AM"/>
    <n v="677114"/>
    <n v="2628299416"/>
    <n v="2762761"/>
    <n v="2692440"/>
    <s v=""/>
    <n v="9879340760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6571465"/>
    <n v="566"/>
    <n v="615834"/>
    <s v="HOPE PSBank"/>
    <n v="566"/>
    <n v="9879340760"/>
    <n v="9879340760"/>
    <s v="PAYA"/>
    <s v="980002******6162"/>
    <s v="1130043537"/>
    <s v=""/>
    <s v="HPSB"/>
    <n v="84827.5"/>
    <n v="84720"/>
    <n v="83720"/>
    <n v="350"/>
    <n v="83370"/>
    <n v="14673.12"/>
    <n v="66696"/>
    <n v="2000.88"/>
    <n v="250"/>
    <n v="81.25"/>
    <n v="1000"/>
    <m/>
    <n v="18.75"/>
    <m/>
    <m/>
    <s v=""/>
    <s v=""/>
    <n v="566"/>
    <n v="566"/>
    <n v="84827.5"/>
    <n v="350"/>
    <n v="0"/>
    <n v="350"/>
    <n v="26.25"/>
    <n v="0"/>
    <n v="8445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8482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PGS2130104007-Usmanu AHMAD Gidado-11106571465-PortalAccessFee:1000-RegFee:83720"/>
    <s v="0517021001-PGS2130104007-Usmanu AHMAD Gidado-11106571465-PortalAccessFee:1000-RegFee:83720"/>
    <s v="PaymentRef=11106571465"/>
    <s v="NAME:=Usmanu AHMAD Gidado|Payment Ref:=11106571465|Description:=0517021001-PGS2130104007-Usmanu AHMAD Gidado-11106571465-PortalAccessFee:1000-RegFee:83720"/>
    <s v="GENERAL"/>
    <s v=""/>
    <s v=""/>
    <s v=""/>
    <s v=""/>
    <s v=""/>
    <s v=""/>
    <s v=""/>
    <s v=""/>
    <s v=""/>
    <n v="84827.5"/>
    <n v="0"/>
    <n v="0"/>
    <s v=""/>
    <s v="N"/>
    <s v=""/>
    <n v="0"/>
  </r>
  <r>
    <n v="9877677093"/>
    <s v="BILLS PAYMENT"/>
    <s v="2/15/2023 12:17:11 PM"/>
    <s v="UP SETTLEMENT"/>
    <s v="2/16/2023 12:00:00 AM"/>
    <s v="2/15/2023 12:00:00 AM"/>
    <n v="35081"/>
    <s v="2/15/2023 12:00:00 AM"/>
    <n v="226276"/>
    <n v="2627884459"/>
    <n v="3502832"/>
    <n v="2692440"/>
    <s v=""/>
    <n v="9877677093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4391346"/>
    <n v="566"/>
    <n v="392812"/>
    <s v="HOPE PSBank"/>
    <n v="566"/>
    <n v="9877677093"/>
    <n v="9877677093"/>
    <s v="PAYA"/>
    <s v="980002******9129"/>
    <s v="1130043106"/>
    <s v=""/>
    <s v="HPSB"/>
    <n v="101157.5"/>
    <n v="101050"/>
    <n v="95050"/>
    <n v="350"/>
    <n v="94700"/>
    <n v="16667.2"/>
    <n v="75760"/>
    <n v="2272.8000000000002"/>
    <n v="250"/>
    <n v="81.25"/>
    <n v="1000"/>
    <n v="5000"/>
    <n v="18.75"/>
    <m/>
    <m/>
    <s v=""/>
    <s v=""/>
    <n v="566"/>
    <n v="566"/>
    <n v="101157.5"/>
    <n v="350"/>
    <n v="0"/>
    <n v="350"/>
    <n v="26.25"/>
    <n v="0"/>
    <n v="100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1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26005-Ahmed Abdulkareem Bolaji-1110124391346-PortalAccessFee:1000-AccreditationFee:500"/>
    <s v="0517021001-18126005-Ahmed Abdulkareem Bolaji-1110124391346-PortalAccessFee:1000-AccreditationFee:500"/>
    <s v="PaymentRef=1110124391346"/>
    <s v="NAME:=Ahmed Abdulkareem Bolaji|Payment Ref:=1110124391346|Description:=0517021001-18126005-Ahmed Abdulkareem Bolaji-1110124391346-PortalAccessFee:1000-AccreditationFee:500"/>
    <s v="GENERAL"/>
    <s v=""/>
    <s v=""/>
    <s v=""/>
    <s v=""/>
    <s v=""/>
    <s v=""/>
    <s v=""/>
    <s v=""/>
    <s v=""/>
    <n v="101157.5"/>
    <n v="0"/>
    <n v="0"/>
    <s v=""/>
    <s v="N"/>
    <s v=""/>
    <n v="0"/>
  </r>
  <r>
    <n v="9878308597"/>
    <s v="BILLS PAYMENT"/>
    <s v="2/15/2023 1:20:46 PM"/>
    <s v="UP SETTLEMENT"/>
    <s v="2/16/2023 12:00:00 AM"/>
    <s v="2/15/2023 12:00:00 AM"/>
    <n v="35081"/>
    <s v="2/15/2023 12:00:00 AM"/>
    <n v="603841"/>
    <n v="2627942335"/>
    <n v="7222277"/>
    <n v="2692440"/>
    <s v=""/>
    <n v="9878308597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6081466"/>
    <n v="566"/>
    <n v="864072"/>
    <s v="HOPE PSBank"/>
    <n v="566"/>
    <n v="9878308597"/>
    <n v="9878308597"/>
    <s v="PAYA"/>
    <s v="980002******5714"/>
    <s v="1130005140"/>
    <s v=""/>
    <s v="HPSB"/>
    <n v="106157.5"/>
    <n v="106050"/>
    <n v="100050"/>
    <n v="350"/>
    <n v="99700"/>
    <n v="17547.2"/>
    <n v="79760"/>
    <n v="2392.8000000000002"/>
    <n v="250"/>
    <n v="81.25"/>
    <n v="1000"/>
    <n v="5000"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3138-Abubakar Safiya Yusuf-1110126081466-PortalAccessFee:1000-AccreditationFee:5000-R"/>
    <s v="0517021001-18133138-Abubakar Safiya Yusuf-1110126081466-PortalAccessFee:1000-AccreditationFee:5000-R"/>
    <s v="PaymentRef=1110126081466"/>
    <s v="NAME:=Abubakar Safiya Yusuf|Payment Ref:=1110126081466|Description:=0517021001-18133138-Abubakar Safiya Yusuf-1110126081466-PortalAccessFee:1000-AccreditationFee:5000-R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878157447"/>
    <s v="BILLS PAYMENT"/>
    <s v="2/15/2023 1:05:15 PM"/>
    <s v="UP SETTLEMENT"/>
    <s v="2/16/2023 12:00:00 AM"/>
    <s v="2/15/2023 12:00:00 AM"/>
    <n v="35081"/>
    <s v="2/15/2023 12:00:00 AM"/>
    <n v="407671"/>
    <n v="2627942214"/>
    <n v="7222277"/>
    <n v="2692440"/>
    <s v=""/>
    <n v="9878157447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9503253"/>
    <n v="566"/>
    <n v="750478"/>
    <s v="HOPE PSBank"/>
    <n v="566"/>
    <n v="9878157447"/>
    <n v="9878157447"/>
    <s v="PAYA"/>
    <s v="980002******9129"/>
    <s v="1130043106"/>
    <s v=""/>
    <s v="HPSB"/>
    <n v="108157.5"/>
    <n v="108050"/>
    <n v="102050"/>
    <n v="350"/>
    <n v="101700"/>
    <n v="17899.2"/>
    <n v="81360"/>
    <n v="2440.8000000000002"/>
    <n v="250"/>
    <n v="81.25"/>
    <n v="1000"/>
    <n v="5000"/>
    <n v="18.75"/>
    <m/>
    <m/>
    <s v=""/>
    <s v=""/>
    <n v="566"/>
    <n v="566"/>
    <n v="108157.5"/>
    <n v="350"/>
    <n v="0"/>
    <n v="350"/>
    <n v="26.25"/>
    <n v="0"/>
    <n v="10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09039-Musa Chatta Karimu-1110109503253-PortalAccessFee:1000-AccreditationFee:5000-Reg"/>
    <s v="0517021001-221209039-Musa Chatta Karimu-1110109503253-PortalAccessFee:1000-AccreditationFee:5000-Reg"/>
    <s v="PaymentRef=1110109503253"/>
    <s v="NAME:=Musa Chatta Karimu|Payment Ref:=1110109503253|Description:=0517021001-221209039-Musa Chatta Karimu-1110109503253-PortalAccessFee:1000-AccreditationFee:5000-Reg"/>
    <s v="GENERAL"/>
    <s v=""/>
    <s v=""/>
    <s v=""/>
    <s v=""/>
    <s v=""/>
    <s v=""/>
    <s v=""/>
    <s v=""/>
    <s v=""/>
    <n v="108157.5"/>
    <n v="0"/>
    <n v="0"/>
    <s v=""/>
    <s v="N"/>
    <s v=""/>
    <n v="0"/>
  </r>
  <r>
    <n v="9884530883"/>
    <s v="BILLS PAYMENT"/>
    <s v="2/15/2023 10:35:09 PM"/>
    <s v="UP SETTLEMENT"/>
    <s v="2/16/2023 12:00:00 AM"/>
    <s v="2/16/2023 12:00:00 AM"/>
    <n v="35085"/>
    <s v="2/15/2023 12:00:00 AM"/>
    <n v="839013"/>
    <n v="2628904279"/>
    <n v="3543774"/>
    <n v="2692440"/>
    <s v=""/>
    <n v="9884530883"/>
    <n v="123"/>
    <s v="+"/>
    <s v="SC011"/>
    <s v="Retail"/>
    <n v="250100000000001"/>
    <x v="0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14282854"/>
    <n v="566"/>
    <n v="457850"/>
    <s v="HOPE PSBank"/>
    <n v="566"/>
    <n v="9884530883"/>
    <n v="9884530883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23-Kafilat ABUBAKAR  Bagudo-11014282854-PortalAccessFee:1350-:-RegFee:190650"/>
    <s v="0521104002-BMP2301023-Kafilat ABUBAKAR  Bagudo-11014282854-PortalAccessFee:1350-:-RegFee:190650"/>
    <s v="PaymentRef=11014282854"/>
    <s v="NAME:=Kafilat ABUBAKAR  Bagudo|Payment Ref:=11014282854|Description:=0521104002-BMP2301023-Kafilat ABUBAKAR  Bagudo-11014282854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  <r>
    <n v="9884523559"/>
    <s v="BILLS PAYMENT"/>
    <s v="2/15/2023 10:32:44 PM"/>
    <s v="UP SETTLEMENT"/>
    <s v="2/16/2023 12:00:00 AM"/>
    <s v="2/16/2023 12:00:00 AM"/>
    <n v="35085"/>
    <s v="2/15/2023 12:00:00 AM"/>
    <n v="856944"/>
    <n v="2628904271"/>
    <n v="3543774"/>
    <n v="2692440"/>
    <s v=""/>
    <n v="9884523559"/>
    <n v="123"/>
    <s v="+"/>
    <s v="SC011"/>
    <s v="Retail"/>
    <n v="250100000000001"/>
    <x v="0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58382056"/>
    <n v="566"/>
    <n v="451363"/>
    <s v="HOPE PSBank"/>
    <n v="566"/>
    <n v="9884523559"/>
    <n v="9884523559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114-NUSAIBA NANA MUHAMMAD -11058382056-PortalAccessFee:1350-:-RegFee:190650"/>
    <s v="0521104002-GNP2302114-NUSAIBA NANA MUHAMMAD -11058382056-PortalAccessFee:1350-:-RegFee:190650"/>
    <s v="PaymentRef=11058382056"/>
    <s v="NAME:=NUSAIBA NANA MUHAMMAD |Payment Ref:=11058382056|Description:=0521104002-GNP2302114-NUSAIBA NANA MUHAMMAD -11058382056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  <r>
    <n v="9878281387"/>
    <s v="BILLS PAYMENT"/>
    <s v="2/15/2023 1:18:00 PM"/>
    <s v="UP SETTLEMENT"/>
    <s v="2/16/2023 12:00:00 AM"/>
    <s v="2/15/2023 12:00:00 AM"/>
    <n v="35081"/>
    <s v="2/15/2023 12:00:00 AM"/>
    <n v="555872"/>
    <n v="2627942317"/>
    <n v="7222277"/>
    <n v="2692440"/>
    <s v=""/>
    <n v="9878281387"/>
    <n v="123"/>
    <s v="+"/>
    <s v="SC011"/>
    <s v="Retail"/>
    <n v="250100000000001"/>
    <x v="0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53161348"/>
    <n v="566"/>
    <n v="843788"/>
    <s v="HOPE PSBank"/>
    <n v="566"/>
    <n v="9878281387"/>
    <n v="9878281387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20-FATIMA SHAIBU -11053161348-PortalAccessFee:1350-:-RegFee:190650"/>
    <s v="0521104002-BMP2301020-FATIMA SHAIBU -11053161348-PortalAccessFee:1350-:-RegFee:190650"/>
    <s v="PaymentRef=11053161348"/>
    <s v="NAME:=FATIMA SHAIBU |Payment Ref:=11053161348|Description:=0521104002-BMP2301020-FATIMA SHAIBU -11053161348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857A3-248D-4C1F-8597-DF226E514283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98B9-B462-40B5-ABFE-8B732E66F43B}">
  <dimension ref="A3:J7"/>
  <sheetViews>
    <sheetView tabSelected="1" workbookViewId="0">
      <selection activeCell="G13" sqref="G13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546</v>
      </c>
      <c r="B3" t="s">
        <v>548</v>
      </c>
      <c r="C3" t="s">
        <v>549</v>
      </c>
      <c r="D3" t="s">
        <v>550</v>
      </c>
      <c r="E3" t="s">
        <v>551</v>
      </c>
      <c r="F3" t="s">
        <v>552</v>
      </c>
      <c r="G3" t="s">
        <v>553</v>
      </c>
      <c r="H3" t="s">
        <v>554</v>
      </c>
      <c r="I3" t="s">
        <v>555</v>
      </c>
      <c r="J3" t="s">
        <v>556</v>
      </c>
    </row>
    <row r="4" spans="1:10" x14ac:dyDescent="0.25">
      <c r="A4" s="12" t="s">
        <v>219</v>
      </c>
      <c r="B4" s="13">
        <v>648000</v>
      </c>
      <c r="C4" s="13">
        <v>113097.60000000001</v>
      </c>
      <c r="D4" s="13">
        <v>514080</v>
      </c>
      <c r="E4" s="13">
        <v>15422.400000000001</v>
      </c>
      <c r="F4" s="13">
        <v>1000</v>
      </c>
      <c r="G4" s="13">
        <v>325</v>
      </c>
      <c r="H4" s="13">
        <v>4000</v>
      </c>
      <c r="I4" s="13"/>
      <c r="J4" s="13">
        <v>75</v>
      </c>
    </row>
    <row r="5" spans="1:10" x14ac:dyDescent="0.25">
      <c r="A5" s="12" t="s">
        <v>155</v>
      </c>
      <c r="B5" s="13">
        <v>967690</v>
      </c>
      <c r="C5" s="13">
        <v>125116.63999999998</v>
      </c>
      <c r="D5" s="13">
        <v>568712</v>
      </c>
      <c r="E5" s="13">
        <v>17061.359999999997</v>
      </c>
      <c r="F5" s="13">
        <v>12000</v>
      </c>
      <c r="G5" s="13">
        <v>3900</v>
      </c>
      <c r="H5" s="13">
        <v>45000</v>
      </c>
      <c r="I5" s="13">
        <v>195000</v>
      </c>
      <c r="J5" s="13">
        <v>900</v>
      </c>
    </row>
    <row r="6" spans="1:10" x14ac:dyDescent="0.25">
      <c r="A6" s="12" t="s">
        <v>190</v>
      </c>
      <c r="B6" s="13">
        <v>42750</v>
      </c>
      <c r="C6" s="13">
        <v>6371.2000000000007</v>
      </c>
      <c r="D6" s="13">
        <v>28960</v>
      </c>
      <c r="E6" s="13">
        <v>868.8</v>
      </c>
      <c r="F6" s="13">
        <v>3250</v>
      </c>
      <c r="G6" s="13">
        <v>1056.25</v>
      </c>
      <c r="H6" s="13">
        <v>2000</v>
      </c>
      <c r="I6" s="13"/>
      <c r="J6" s="13">
        <v>243.75</v>
      </c>
    </row>
    <row r="7" spans="1:10" x14ac:dyDescent="0.25">
      <c r="A7" s="12" t="s">
        <v>547</v>
      </c>
      <c r="B7" s="13">
        <v>1658440</v>
      </c>
      <c r="C7" s="13">
        <v>244585.44</v>
      </c>
      <c r="D7" s="13">
        <v>1111752</v>
      </c>
      <c r="E7" s="13">
        <v>33352.559999999998</v>
      </c>
      <c r="F7" s="13">
        <v>16250</v>
      </c>
      <c r="G7" s="13">
        <v>5281.25</v>
      </c>
      <c r="H7" s="13">
        <v>51000</v>
      </c>
      <c r="I7" s="13">
        <v>195000</v>
      </c>
      <c r="J7" s="13">
        <v>1218.75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88F3-DCBF-4B53-9FAE-3E1CD4BB1C9A}">
  <dimension ref="A1:EV68"/>
  <sheetViews>
    <sheetView workbookViewId="0">
      <selection activeCell="AX12" sqref="AX12"/>
    </sheetView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535</v>
      </c>
      <c r="AU1" s="1" t="s">
        <v>536</v>
      </c>
      <c r="AV1" s="1" t="s">
        <v>537</v>
      </c>
      <c r="AW1" s="2" t="s">
        <v>538</v>
      </c>
      <c r="AX1" s="3" t="s">
        <v>539</v>
      </c>
      <c r="AY1" s="4" t="s">
        <v>540</v>
      </c>
      <c r="AZ1" s="1" t="s">
        <v>541</v>
      </c>
      <c r="BA1" s="4" t="s">
        <v>542</v>
      </c>
      <c r="BB1" s="4" t="s">
        <v>543</v>
      </c>
      <c r="BC1" s="1" t="s">
        <v>544</v>
      </c>
      <c r="BD1" s="1" t="s">
        <v>545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29807799620</v>
      </c>
      <c r="B2" t="s">
        <v>465</v>
      </c>
      <c r="C2" t="s">
        <v>466</v>
      </c>
      <c r="D2" t="s">
        <v>143</v>
      </c>
      <c r="E2" t="s">
        <v>144</v>
      </c>
      <c r="F2" t="s">
        <v>145</v>
      </c>
      <c r="G2" t="s">
        <v>146</v>
      </c>
      <c r="H2" t="s">
        <v>145</v>
      </c>
      <c r="I2">
        <v>421936</v>
      </c>
      <c r="J2">
        <v>22617122495</v>
      </c>
      <c r="K2">
        <v>5081804</v>
      </c>
      <c r="L2" t="s">
        <v>146</v>
      </c>
      <c r="M2">
        <v>25525381</v>
      </c>
      <c r="N2">
        <v>9807799620</v>
      </c>
      <c r="O2" t="s">
        <v>146</v>
      </c>
      <c r="P2" t="s">
        <v>467</v>
      </c>
      <c r="Q2" t="s">
        <v>148</v>
      </c>
      <c r="R2" t="s">
        <v>149</v>
      </c>
      <c r="S2" t="s">
        <v>417</v>
      </c>
      <c r="T2" t="s">
        <v>156</v>
      </c>
      <c r="U2" t="s">
        <v>468</v>
      </c>
      <c r="V2">
        <v>5999</v>
      </c>
      <c r="W2" t="s">
        <v>419</v>
      </c>
      <c r="X2" t="s">
        <v>468</v>
      </c>
      <c r="Y2">
        <v>63</v>
      </c>
      <c r="Z2" t="s">
        <v>420</v>
      </c>
      <c r="AA2" t="s">
        <v>154</v>
      </c>
      <c r="AB2" t="s">
        <v>146</v>
      </c>
      <c r="AC2">
        <v>301011</v>
      </c>
      <c r="AD2" t="s">
        <v>155</v>
      </c>
      <c r="AE2" t="s">
        <v>156</v>
      </c>
      <c r="AF2" t="s">
        <v>146</v>
      </c>
      <c r="AG2">
        <v>566</v>
      </c>
      <c r="AH2">
        <v>73454</v>
      </c>
      <c r="AI2" t="s">
        <v>422</v>
      </c>
      <c r="AJ2">
        <v>566</v>
      </c>
      <c r="AK2">
        <v>9807799620</v>
      </c>
      <c r="AL2">
        <v>9807799620</v>
      </c>
      <c r="AM2" t="s">
        <v>423</v>
      </c>
      <c r="AN2" t="s">
        <v>469</v>
      </c>
      <c r="AO2" t="s">
        <v>470</v>
      </c>
      <c r="AP2" t="s">
        <v>146</v>
      </c>
      <c r="AQ2" t="s">
        <v>426</v>
      </c>
      <c r="AR2">
        <v>-113157.5</v>
      </c>
      <c r="AS2">
        <v>-113050</v>
      </c>
      <c r="AT2" s="5">
        <f t="shared" ref="AT2:AT65" si="0">AS2-BB2-BC2</f>
        <v>-107050</v>
      </c>
      <c r="AU2" s="5">
        <v>-350</v>
      </c>
      <c r="AV2" s="5">
        <f t="shared" ref="AV2:AV65" si="1">AT2-AU2</f>
        <v>-106700</v>
      </c>
      <c r="AW2" s="6">
        <f t="shared" ref="AW2:AW65" si="2">17.6%*AV2</f>
        <v>-18779.2</v>
      </c>
      <c r="AX2" s="7">
        <f t="shared" ref="AX2:AX65" si="3">80%*AV2</f>
        <v>-85360</v>
      </c>
      <c r="AY2" s="8">
        <f t="shared" ref="AY2:AY65" si="4">AV2*2.4%</f>
        <v>-2560.8000000000002</v>
      </c>
      <c r="AZ2" s="5">
        <v>-250</v>
      </c>
      <c r="BA2" s="9">
        <f>-100-BD2</f>
        <v>-81.25</v>
      </c>
      <c r="BB2" s="9">
        <v>-1000</v>
      </c>
      <c r="BC2" s="10">
        <v>-5000</v>
      </c>
      <c r="BD2" s="5">
        <f t="shared" ref="BD2:BD65" si="5">AZ2*7.5%</f>
        <v>-18.75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-113157.5</v>
      </c>
      <c r="BL2">
        <v>350</v>
      </c>
      <c r="BM2">
        <v>0</v>
      </c>
      <c r="BN2">
        <v>-350</v>
      </c>
      <c r="BO2">
        <v>-26.25</v>
      </c>
      <c r="BP2">
        <v>0</v>
      </c>
      <c r="BQ2">
        <v>-112781.25</v>
      </c>
      <c r="BR2">
        <v>0</v>
      </c>
      <c r="BS2">
        <v>-26.25</v>
      </c>
      <c r="BT2" t="s">
        <v>146</v>
      </c>
      <c r="BU2">
        <v>6067466</v>
      </c>
      <c r="BV2" t="s">
        <v>427</v>
      </c>
      <c r="BW2">
        <v>0</v>
      </c>
      <c r="BX2">
        <v>0</v>
      </c>
      <c r="BY2" t="s">
        <v>164</v>
      </c>
      <c r="BZ2">
        <v>0</v>
      </c>
      <c r="CA2" t="s">
        <v>146</v>
      </c>
      <c r="CB2">
        <v>0</v>
      </c>
      <c r="CC2">
        <v>0</v>
      </c>
      <c r="CD2" t="s">
        <v>165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422</v>
      </c>
      <c r="CK2">
        <v>10</v>
      </c>
      <c r="CL2">
        <v>0</v>
      </c>
      <c r="CM2">
        <v>0</v>
      </c>
      <c r="CN2">
        <v>-113157.5</v>
      </c>
      <c r="CO2" t="s">
        <v>150</v>
      </c>
      <c r="CP2">
        <v>0</v>
      </c>
      <c r="CQ2">
        <v>0</v>
      </c>
      <c r="CR2">
        <v>0</v>
      </c>
      <c r="CS2" t="s">
        <v>150</v>
      </c>
      <c r="CT2">
        <v>0</v>
      </c>
      <c r="CU2">
        <v>0</v>
      </c>
      <c r="CV2">
        <v>0</v>
      </c>
      <c r="CW2" t="s">
        <v>156</v>
      </c>
      <c r="CX2">
        <v>10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167</v>
      </c>
      <c r="DE2">
        <v>10</v>
      </c>
      <c r="DF2">
        <v>0</v>
      </c>
      <c r="DG2">
        <v>0</v>
      </c>
      <c r="DH2" t="s">
        <v>150</v>
      </c>
      <c r="DI2">
        <v>25</v>
      </c>
      <c r="DJ2">
        <v>0</v>
      </c>
      <c r="DK2">
        <v>0</v>
      </c>
      <c r="DL2" t="s">
        <v>156</v>
      </c>
      <c r="DM2">
        <v>25</v>
      </c>
      <c r="DN2">
        <v>0</v>
      </c>
      <c r="DO2" t="s">
        <v>156</v>
      </c>
      <c r="DP2">
        <v>0</v>
      </c>
      <c r="DQ2">
        <v>0</v>
      </c>
      <c r="DR2" t="s">
        <v>146</v>
      </c>
      <c r="DS2" t="s">
        <v>146</v>
      </c>
      <c r="DT2" t="s">
        <v>146</v>
      </c>
      <c r="DU2" t="s">
        <v>155</v>
      </c>
      <c r="DV2">
        <v>0</v>
      </c>
      <c r="DW2">
        <v>0</v>
      </c>
      <c r="DX2">
        <v>-350</v>
      </c>
      <c r="DY2">
        <v>-26.25</v>
      </c>
      <c r="DZ2" t="s">
        <v>146</v>
      </c>
      <c r="EA2">
        <v>3.0040567E+19</v>
      </c>
      <c r="EB2" t="s">
        <v>471</v>
      </c>
      <c r="EC2" t="s">
        <v>472</v>
      </c>
      <c r="ED2" t="s">
        <v>473</v>
      </c>
      <c r="EE2" t="s">
        <v>474</v>
      </c>
      <c r="EF2" t="s">
        <v>164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475</v>
      </c>
      <c r="EP2">
        <v>-113157.5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9876953934</v>
      </c>
      <c r="B3" t="s">
        <v>186</v>
      </c>
      <c r="C3" t="s">
        <v>202</v>
      </c>
      <c r="D3" t="s">
        <v>143</v>
      </c>
      <c r="E3" t="s">
        <v>144</v>
      </c>
      <c r="F3" t="s">
        <v>145</v>
      </c>
      <c r="G3">
        <v>35080</v>
      </c>
      <c r="H3" t="s">
        <v>145</v>
      </c>
      <c r="I3">
        <v>907768</v>
      </c>
      <c r="J3">
        <v>2627781768</v>
      </c>
      <c r="K3">
        <v>9792064</v>
      </c>
      <c r="L3">
        <v>2692440</v>
      </c>
      <c r="M3" t="s">
        <v>146</v>
      </c>
      <c r="N3">
        <v>9876953934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188</v>
      </c>
      <c r="U3" t="s">
        <v>151</v>
      </c>
      <c r="V3">
        <v>4814</v>
      </c>
      <c r="W3" t="s">
        <v>152</v>
      </c>
      <c r="X3" t="s">
        <v>151</v>
      </c>
      <c r="Y3">
        <v>44</v>
      </c>
      <c r="Z3" t="s">
        <v>153</v>
      </c>
      <c r="AA3" t="s">
        <v>189</v>
      </c>
      <c r="AB3" t="s">
        <v>146</v>
      </c>
      <c r="AC3">
        <v>200185</v>
      </c>
      <c r="AD3" t="s">
        <v>190</v>
      </c>
      <c r="AE3" t="s">
        <v>156</v>
      </c>
      <c r="AF3" t="s">
        <v>203</v>
      </c>
      <c r="AG3">
        <v>566</v>
      </c>
      <c r="AH3">
        <v>862048</v>
      </c>
      <c r="AI3" t="s">
        <v>158</v>
      </c>
      <c r="AJ3">
        <v>566</v>
      </c>
      <c r="AK3">
        <v>9876953934</v>
      </c>
      <c r="AL3">
        <v>9876953934</v>
      </c>
      <c r="AM3" t="s">
        <v>159</v>
      </c>
      <c r="AN3" t="s">
        <v>204</v>
      </c>
      <c r="AO3" t="s">
        <v>205</v>
      </c>
      <c r="AP3" t="s">
        <v>146</v>
      </c>
      <c r="AQ3" t="s">
        <v>162</v>
      </c>
      <c r="AR3">
        <v>2457.5</v>
      </c>
      <c r="AS3">
        <v>2350</v>
      </c>
      <c r="AT3" s="5">
        <f t="shared" si="0"/>
        <v>2350</v>
      </c>
      <c r="AU3" s="5">
        <v>350</v>
      </c>
      <c r="AV3" s="5">
        <f t="shared" si="1"/>
        <v>2000</v>
      </c>
      <c r="AW3" s="6">
        <f t="shared" si="2"/>
        <v>352.00000000000006</v>
      </c>
      <c r="AX3" s="7">
        <f t="shared" si="3"/>
        <v>1600</v>
      </c>
      <c r="AY3" s="8">
        <f t="shared" si="4"/>
        <v>48</v>
      </c>
      <c r="AZ3" s="5">
        <v>250</v>
      </c>
      <c r="BA3" s="9">
        <f t="shared" ref="BA2:BA65" si="6">100-BD3</f>
        <v>81.25</v>
      </c>
      <c r="BB3" s="9"/>
      <c r="BC3" s="10"/>
      <c r="BD3" s="5">
        <f t="shared" si="5"/>
        <v>18.75</v>
      </c>
      <c r="BG3" t="s">
        <v>146</v>
      </c>
      <c r="BH3" t="s">
        <v>146</v>
      </c>
      <c r="BI3">
        <v>566</v>
      </c>
      <c r="BJ3">
        <v>566</v>
      </c>
      <c r="BK3">
        <v>2457.5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2456.9625000000001</v>
      </c>
      <c r="BR3">
        <v>0</v>
      </c>
      <c r="BS3">
        <v>0.04</v>
      </c>
      <c r="BT3" t="s">
        <v>146</v>
      </c>
      <c r="BU3">
        <v>59536659</v>
      </c>
      <c r="BV3" t="s">
        <v>163</v>
      </c>
      <c r="BW3">
        <v>0</v>
      </c>
      <c r="BX3">
        <v>0</v>
      </c>
      <c r="BY3" t="s">
        <v>164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158</v>
      </c>
      <c r="CK3">
        <v>10</v>
      </c>
      <c r="CL3">
        <v>0</v>
      </c>
      <c r="CM3">
        <v>0</v>
      </c>
      <c r="CN3">
        <v>2457.5</v>
      </c>
      <c r="CO3" t="s">
        <v>150</v>
      </c>
      <c r="CP3">
        <v>0</v>
      </c>
      <c r="CQ3">
        <v>0</v>
      </c>
      <c r="CR3">
        <v>0</v>
      </c>
      <c r="CS3" t="s">
        <v>166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167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190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206</v>
      </c>
      <c r="EC3" t="s">
        <v>206</v>
      </c>
      <c r="ED3" t="s">
        <v>203</v>
      </c>
      <c r="EE3" t="s">
        <v>207</v>
      </c>
      <c r="EF3" t="s">
        <v>164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2457.5</v>
      </c>
      <c r="EQ3">
        <v>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9879676433</v>
      </c>
      <c r="B4" t="s">
        <v>186</v>
      </c>
      <c r="C4" t="s">
        <v>295</v>
      </c>
      <c r="D4" t="s">
        <v>143</v>
      </c>
      <c r="E4" t="s">
        <v>144</v>
      </c>
      <c r="F4" t="s">
        <v>145</v>
      </c>
      <c r="G4">
        <v>35082</v>
      </c>
      <c r="H4" t="s">
        <v>145</v>
      </c>
      <c r="I4">
        <v>348608</v>
      </c>
      <c r="J4">
        <v>2628299653</v>
      </c>
      <c r="K4">
        <v>2762761</v>
      </c>
      <c r="L4">
        <v>2692440</v>
      </c>
      <c r="M4" t="s">
        <v>146</v>
      </c>
      <c r="N4">
        <v>9879676433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188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189</v>
      </c>
      <c r="AB4" t="s">
        <v>146</v>
      </c>
      <c r="AC4">
        <v>200185</v>
      </c>
      <c r="AD4" t="s">
        <v>190</v>
      </c>
      <c r="AE4" t="s">
        <v>156</v>
      </c>
      <c r="AF4" t="s">
        <v>296</v>
      </c>
      <c r="AG4">
        <v>566</v>
      </c>
      <c r="AH4">
        <v>865146</v>
      </c>
      <c r="AI4" t="s">
        <v>158</v>
      </c>
      <c r="AJ4">
        <v>566</v>
      </c>
      <c r="AK4">
        <v>9879676433</v>
      </c>
      <c r="AL4">
        <v>9879676433</v>
      </c>
      <c r="AM4" t="s">
        <v>159</v>
      </c>
      <c r="AN4" t="s">
        <v>204</v>
      </c>
      <c r="AO4" t="s">
        <v>205</v>
      </c>
      <c r="AP4" t="s">
        <v>146</v>
      </c>
      <c r="AQ4" t="s">
        <v>162</v>
      </c>
      <c r="AR4">
        <v>2457.5</v>
      </c>
      <c r="AS4">
        <v>2350</v>
      </c>
      <c r="AT4" s="5">
        <f t="shared" si="0"/>
        <v>2350</v>
      </c>
      <c r="AU4" s="5">
        <v>350</v>
      </c>
      <c r="AV4" s="5">
        <f t="shared" si="1"/>
        <v>2000</v>
      </c>
      <c r="AW4" s="6">
        <f t="shared" si="2"/>
        <v>352.00000000000006</v>
      </c>
      <c r="AX4" s="7">
        <f t="shared" si="3"/>
        <v>1600</v>
      </c>
      <c r="AY4" s="8">
        <f t="shared" si="4"/>
        <v>48</v>
      </c>
      <c r="AZ4" s="5">
        <v>250</v>
      </c>
      <c r="BA4" s="9">
        <f t="shared" si="6"/>
        <v>81.25</v>
      </c>
      <c r="BB4" s="9"/>
      <c r="BC4" s="10"/>
      <c r="BD4" s="5">
        <f t="shared" si="5"/>
        <v>18.75</v>
      </c>
      <c r="BG4" t="s">
        <v>146</v>
      </c>
      <c r="BH4" t="s">
        <v>146</v>
      </c>
      <c r="BI4">
        <v>566</v>
      </c>
      <c r="BJ4">
        <v>566</v>
      </c>
      <c r="BK4">
        <v>2457.5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2456.9625000000001</v>
      </c>
      <c r="BR4">
        <v>0</v>
      </c>
      <c r="BS4">
        <v>0.04</v>
      </c>
      <c r="BT4" t="s">
        <v>146</v>
      </c>
      <c r="BU4">
        <v>59536659</v>
      </c>
      <c r="BV4" t="s">
        <v>163</v>
      </c>
      <c r="BW4">
        <v>0</v>
      </c>
      <c r="BX4">
        <v>0</v>
      </c>
      <c r="BY4" t="s">
        <v>164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158</v>
      </c>
      <c r="CK4">
        <v>10</v>
      </c>
      <c r="CL4">
        <v>0</v>
      </c>
      <c r="CM4">
        <v>0</v>
      </c>
      <c r="CN4">
        <v>2457.5</v>
      </c>
      <c r="CO4" t="s">
        <v>150</v>
      </c>
      <c r="CP4">
        <v>0</v>
      </c>
      <c r="CQ4">
        <v>0</v>
      </c>
      <c r="CR4">
        <v>0</v>
      </c>
      <c r="CS4" t="s">
        <v>166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167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190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297</v>
      </c>
      <c r="EC4" t="s">
        <v>297</v>
      </c>
      <c r="ED4" t="s">
        <v>296</v>
      </c>
      <c r="EE4" t="s">
        <v>298</v>
      </c>
      <c r="EF4" t="s">
        <v>164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2457.5</v>
      </c>
      <c r="EQ4">
        <v>0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9877349047</v>
      </c>
      <c r="B5" t="s">
        <v>186</v>
      </c>
      <c r="C5" t="s">
        <v>299</v>
      </c>
      <c r="D5" t="s">
        <v>143</v>
      </c>
      <c r="E5" t="s">
        <v>144</v>
      </c>
      <c r="F5" t="s">
        <v>145</v>
      </c>
      <c r="G5">
        <v>35080</v>
      </c>
      <c r="H5" t="s">
        <v>145</v>
      </c>
      <c r="I5">
        <v>722912</v>
      </c>
      <c r="J5">
        <v>2627781937</v>
      </c>
      <c r="K5">
        <v>2140676</v>
      </c>
      <c r="L5">
        <v>2692440</v>
      </c>
      <c r="M5" t="s">
        <v>146</v>
      </c>
      <c r="N5">
        <v>9877349047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188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189</v>
      </c>
      <c r="AB5" t="s">
        <v>146</v>
      </c>
      <c r="AC5">
        <v>200185</v>
      </c>
      <c r="AD5" t="s">
        <v>190</v>
      </c>
      <c r="AE5" t="s">
        <v>156</v>
      </c>
      <c r="AF5" t="s">
        <v>300</v>
      </c>
      <c r="AG5">
        <v>566</v>
      </c>
      <c r="AH5">
        <v>149815</v>
      </c>
      <c r="AI5" t="s">
        <v>153</v>
      </c>
      <c r="AJ5">
        <v>566</v>
      </c>
      <c r="AK5">
        <v>21512349047</v>
      </c>
      <c r="AL5">
        <v>9877349047</v>
      </c>
      <c r="AM5" t="s">
        <v>159</v>
      </c>
      <c r="AN5" t="s">
        <v>301</v>
      </c>
      <c r="AO5" t="s">
        <v>302</v>
      </c>
      <c r="AP5" t="s">
        <v>146</v>
      </c>
      <c r="AQ5" t="s">
        <v>303</v>
      </c>
      <c r="AR5">
        <v>2457.5</v>
      </c>
      <c r="AS5">
        <v>2350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6"/>
        <v>81.25</v>
      </c>
      <c r="BB5" s="9"/>
      <c r="BC5" s="10"/>
      <c r="BD5" s="5">
        <f t="shared" si="5"/>
        <v>18.75</v>
      </c>
      <c r="BG5" t="s">
        <v>146</v>
      </c>
      <c r="BH5" t="s">
        <v>146</v>
      </c>
      <c r="BI5">
        <v>566</v>
      </c>
      <c r="BJ5">
        <v>566</v>
      </c>
      <c r="BK5">
        <v>2457.5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2456.9625000000001</v>
      </c>
      <c r="BR5">
        <v>0</v>
      </c>
      <c r="BS5">
        <v>0.04</v>
      </c>
      <c r="BT5" t="s">
        <v>146</v>
      </c>
      <c r="BU5">
        <v>59536659</v>
      </c>
      <c r="BV5" t="s">
        <v>163</v>
      </c>
      <c r="BW5">
        <v>0</v>
      </c>
      <c r="BX5">
        <v>0</v>
      </c>
      <c r="BY5" t="s">
        <v>164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153</v>
      </c>
      <c r="CK5">
        <v>10</v>
      </c>
      <c r="CL5">
        <v>0</v>
      </c>
      <c r="CM5">
        <v>0</v>
      </c>
      <c r="CN5">
        <v>2457.5</v>
      </c>
      <c r="CO5" t="s">
        <v>150</v>
      </c>
      <c r="CP5">
        <v>0</v>
      </c>
      <c r="CQ5">
        <v>0</v>
      </c>
      <c r="CR5">
        <v>0</v>
      </c>
      <c r="CS5" t="s">
        <v>166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167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190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3.0040566E+19</v>
      </c>
      <c r="EB5" t="s">
        <v>304</v>
      </c>
      <c r="EC5" t="s">
        <v>304</v>
      </c>
      <c r="ED5" t="s">
        <v>300</v>
      </c>
      <c r="EE5" t="s">
        <v>305</v>
      </c>
      <c r="EF5" t="s">
        <v>164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2457.5</v>
      </c>
      <c r="EQ5">
        <v>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  <row r="6" spans="1:152" x14ac:dyDescent="0.25">
      <c r="A6">
        <v>9879636552</v>
      </c>
      <c r="B6" t="s">
        <v>186</v>
      </c>
      <c r="C6" t="s">
        <v>396</v>
      </c>
      <c r="D6" t="s">
        <v>143</v>
      </c>
      <c r="E6" t="s">
        <v>144</v>
      </c>
      <c r="F6" t="s">
        <v>145</v>
      </c>
      <c r="G6">
        <v>35082</v>
      </c>
      <c r="H6" t="s">
        <v>145</v>
      </c>
      <c r="I6">
        <v>549597</v>
      </c>
      <c r="J6">
        <v>2628299620</v>
      </c>
      <c r="K6">
        <v>2762761</v>
      </c>
      <c r="L6">
        <v>2692440</v>
      </c>
      <c r="M6" t="s">
        <v>146</v>
      </c>
      <c r="N6">
        <v>9879636552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188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153</v>
      </c>
      <c r="AA6" t="s">
        <v>189</v>
      </c>
      <c r="AB6" t="s">
        <v>146</v>
      </c>
      <c r="AC6">
        <v>200185</v>
      </c>
      <c r="AD6" t="s">
        <v>190</v>
      </c>
      <c r="AE6" t="s">
        <v>156</v>
      </c>
      <c r="AF6" t="s">
        <v>397</v>
      </c>
      <c r="AG6">
        <v>566</v>
      </c>
      <c r="AH6">
        <v>835702</v>
      </c>
      <c r="AI6" t="s">
        <v>158</v>
      </c>
      <c r="AJ6">
        <v>566</v>
      </c>
      <c r="AK6">
        <v>9879636552</v>
      </c>
      <c r="AL6">
        <v>9879636552</v>
      </c>
      <c r="AM6" t="s">
        <v>159</v>
      </c>
      <c r="AN6" t="s">
        <v>204</v>
      </c>
      <c r="AO6" t="s">
        <v>205</v>
      </c>
      <c r="AP6" t="s">
        <v>146</v>
      </c>
      <c r="AQ6" t="s">
        <v>162</v>
      </c>
      <c r="AR6">
        <v>2457.5</v>
      </c>
      <c r="AS6">
        <v>2350</v>
      </c>
      <c r="AT6" s="5">
        <f t="shared" si="0"/>
        <v>2350</v>
      </c>
      <c r="AU6" s="5">
        <v>350</v>
      </c>
      <c r="AV6" s="5">
        <f t="shared" si="1"/>
        <v>2000</v>
      </c>
      <c r="AW6" s="6">
        <f t="shared" si="2"/>
        <v>352.00000000000006</v>
      </c>
      <c r="AX6" s="7">
        <f t="shared" si="3"/>
        <v>1600</v>
      </c>
      <c r="AY6" s="8">
        <f t="shared" si="4"/>
        <v>48</v>
      </c>
      <c r="AZ6" s="5">
        <v>250</v>
      </c>
      <c r="BA6" s="9">
        <f t="shared" si="6"/>
        <v>81.25</v>
      </c>
      <c r="BB6" s="9"/>
      <c r="BC6" s="10"/>
      <c r="BD6" s="5">
        <f t="shared" si="5"/>
        <v>18.75</v>
      </c>
      <c r="BG6" t="s">
        <v>146</v>
      </c>
      <c r="BH6" t="s">
        <v>146</v>
      </c>
      <c r="BI6">
        <v>566</v>
      </c>
      <c r="BJ6">
        <v>566</v>
      </c>
      <c r="BK6">
        <v>2457.5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2456.9625000000001</v>
      </c>
      <c r="BR6">
        <v>0</v>
      </c>
      <c r="BS6">
        <v>0.04</v>
      </c>
      <c r="BT6" t="s">
        <v>146</v>
      </c>
      <c r="BU6">
        <v>59536659</v>
      </c>
      <c r="BV6" t="s">
        <v>163</v>
      </c>
      <c r="BW6">
        <v>0</v>
      </c>
      <c r="BX6">
        <v>0</v>
      </c>
      <c r="BY6" t="s">
        <v>164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158</v>
      </c>
      <c r="CK6">
        <v>10</v>
      </c>
      <c r="CL6">
        <v>0</v>
      </c>
      <c r="CM6">
        <v>0</v>
      </c>
      <c r="CN6">
        <v>2457.5</v>
      </c>
      <c r="CO6" t="s">
        <v>150</v>
      </c>
      <c r="CP6">
        <v>0</v>
      </c>
      <c r="CQ6">
        <v>0</v>
      </c>
      <c r="CR6">
        <v>0</v>
      </c>
      <c r="CS6" t="s">
        <v>166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167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190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398</v>
      </c>
      <c r="EC6" t="s">
        <v>398</v>
      </c>
      <c r="ED6" t="s">
        <v>397</v>
      </c>
      <c r="EE6" t="s">
        <v>399</v>
      </c>
      <c r="EF6" t="s">
        <v>164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2457.5</v>
      </c>
      <c r="EQ6">
        <v>0</v>
      </c>
      <c r="ER6">
        <v>0</v>
      </c>
      <c r="ES6" t="s">
        <v>146</v>
      </c>
      <c r="ET6" t="s">
        <v>170</v>
      </c>
      <c r="EU6" t="s">
        <v>146</v>
      </c>
      <c r="EV6">
        <v>0</v>
      </c>
    </row>
    <row r="7" spans="1:152" x14ac:dyDescent="0.25">
      <c r="A7">
        <v>9877974119</v>
      </c>
      <c r="B7" t="s">
        <v>186</v>
      </c>
      <c r="C7" t="s">
        <v>187</v>
      </c>
      <c r="D7" t="s">
        <v>143</v>
      </c>
      <c r="E7" t="s">
        <v>144</v>
      </c>
      <c r="F7" t="s">
        <v>145</v>
      </c>
      <c r="G7">
        <v>35081</v>
      </c>
      <c r="H7" t="s">
        <v>145</v>
      </c>
      <c r="I7">
        <v>280052</v>
      </c>
      <c r="J7">
        <v>2627885077</v>
      </c>
      <c r="K7">
        <v>8355131</v>
      </c>
      <c r="L7">
        <v>2692440</v>
      </c>
      <c r="M7" t="s">
        <v>146</v>
      </c>
      <c r="N7">
        <v>9877974119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188</v>
      </c>
      <c r="U7" t="s">
        <v>151</v>
      </c>
      <c r="V7">
        <v>4814</v>
      </c>
      <c r="W7" t="s">
        <v>152</v>
      </c>
      <c r="X7" t="s">
        <v>151</v>
      </c>
      <c r="Y7">
        <v>44</v>
      </c>
      <c r="Z7" t="s">
        <v>153</v>
      </c>
      <c r="AA7" t="s">
        <v>189</v>
      </c>
      <c r="AB7" t="s">
        <v>146</v>
      </c>
      <c r="AC7">
        <v>200185</v>
      </c>
      <c r="AD7" t="s">
        <v>190</v>
      </c>
      <c r="AE7" t="s">
        <v>156</v>
      </c>
      <c r="AF7" t="s">
        <v>191</v>
      </c>
      <c r="AG7">
        <v>566</v>
      </c>
      <c r="AH7">
        <v>613662</v>
      </c>
      <c r="AI7" t="s">
        <v>158</v>
      </c>
      <c r="AJ7">
        <v>566</v>
      </c>
      <c r="AK7">
        <v>9877974119</v>
      </c>
      <c r="AL7">
        <v>9877974119</v>
      </c>
      <c r="AM7" t="s">
        <v>159</v>
      </c>
      <c r="AN7" t="s">
        <v>192</v>
      </c>
      <c r="AO7" t="s">
        <v>193</v>
      </c>
      <c r="AP7" t="s">
        <v>146</v>
      </c>
      <c r="AQ7" t="s">
        <v>162</v>
      </c>
      <c r="AR7">
        <v>2957.5</v>
      </c>
      <c r="AS7">
        <v>2850</v>
      </c>
      <c r="AT7" s="5">
        <f t="shared" si="0"/>
        <v>2850</v>
      </c>
      <c r="AU7" s="5">
        <v>350</v>
      </c>
      <c r="AV7" s="5">
        <f t="shared" si="1"/>
        <v>2500</v>
      </c>
      <c r="AW7" s="6">
        <f t="shared" si="2"/>
        <v>440.00000000000006</v>
      </c>
      <c r="AX7" s="7">
        <f t="shared" si="3"/>
        <v>2000</v>
      </c>
      <c r="AY7" s="8">
        <f t="shared" si="4"/>
        <v>60</v>
      </c>
      <c r="AZ7" s="5">
        <v>250</v>
      </c>
      <c r="BA7" s="9">
        <f t="shared" si="6"/>
        <v>81.25</v>
      </c>
      <c r="BB7" s="9"/>
      <c r="BC7" s="10"/>
      <c r="BD7" s="5">
        <f t="shared" si="5"/>
        <v>18.75</v>
      </c>
      <c r="BG7" t="s">
        <v>146</v>
      </c>
      <c r="BH7" t="s">
        <v>146</v>
      </c>
      <c r="BI7">
        <v>566</v>
      </c>
      <c r="BJ7">
        <v>566</v>
      </c>
      <c r="BK7">
        <v>2957.5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2956.9625000000001</v>
      </c>
      <c r="BR7">
        <v>0</v>
      </c>
      <c r="BS7">
        <v>0.04</v>
      </c>
      <c r="BT7" t="s">
        <v>146</v>
      </c>
      <c r="BU7">
        <v>59536659</v>
      </c>
      <c r="BV7" t="s">
        <v>163</v>
      </c>
      <c r="BW7">
        <v>0</v>
      </c>
      <c r="BX7">
        <v>0</v>
      </c>
      <c r="BY7" t="s">
        <v>164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158</v>
      </c>
      <c r="CK7">
        <v>10</v>
      </c>
      <c r="CL7">
        <v>0</v>
      </c>
      <c r="CM7">
        <v>0</v>
      </c>
      <c r="CN7">
        <v>2957.5</v>
      </c>
      <c r="CO7" t="s">
        <v>150</v>
      </c>
      <c r="CP7">
        <v>0</v>
      </c>
      <c r="CQ7">
        <v>0</v>
      </c>
      <c r="CR7">
        <v>0</v>
      </c>
      <c r="CS7" t="s">
        <v>166</v>
      </c>
      <c r="CT7">
        <v>0</v>
      </c>
      <c r="CU7">
        <v>0</v>
      </c>
      <c r="CV7">
        <v>0</v>
      </c>
      <c r="CW7" t="s">
        <v>156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167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156</v>
      </c>
      <c r="DM7">
        <v>45</v>
      </c>
      <c r="DN7">
        <v>0</v>
      </c>
      <c r="DO7" t="s">
        <v>156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190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194</v>
      </c>
      <c r="EC7" t="s">
        <v>194</v>
      </c>
      <c r="ED7" t="s">
        <v>191</v>
      </c>
      <c r="EE7" t="s">
        <v>195</v>
      </c>
      <c r="EF7" t="s">
        <v>164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2957.5</v>
      </c>
      <c r="EQ7">
        <v>0</v>
      </c>
      <c r="ER7">
        <v>0</v>
      </c>
      <c r="ES7" t="s">
        <v>146</v>
      </c>
      <c r="ET7" t="s">
        <v>170</v>
      </c>
      <c r="EU7" t="s">
        <v>146</v>
      </c>
      <c r="EV7">
        <v>0</v>
      </c>
    </row>
    <row r="8" spans="1:152" x14ac:dyDescent="0.25">
      <c r="A8">
        <v>9877950192</v>
      </c>
      <c r="B8" t="s">
        <v>186</v>
      </c>
      <c r="C8" t="s">
        <v>247</v>
      </c>
      <c r="D8" t="s">
        <v>143</v>
      </c>
      <c r="E8" t="s">
        <v>144</v>
      </c>
      <c r="F8" t="s">
        <v>145</v>
      </c>
      <c r="G8">
        <v>35081</v>
      </c>
      <c r="H8" t="s">
        <v>145</v>
      </c>
      <c r="I8">
        <v>1311</v>
      </c>
      <c r="J8">
        <v>2627885025</v>
      </c>
      <c r="K8">
        <v>7140380</v>
      </c>
      <c r="L8">
        <v>2692440</v>
      </c>
      <c r="M8" t="s">
        <v>146</v>
      </c>
      <c r="N8">
        <v>9877950192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188</v>
      </c>
      <c r="U8" t="s">
        <v>151</v>
      </c>
      <c r="V8">
        <v>4814</v>
      </c>
      <c r="W8" t="s">
        <v>152</v>
      </c>
      <c r="X8" t="s">
        <v>151</v>
      </c>
      <c r="Y8">
        <v>44</v>
      </c>
      <c r="Z8" t="s">
        <v>153</v>
      </c>
      <c r="AA8" t="s">
        <v>189</v>
      </c>
      <c r="AB8" t="s">
        <v>146</v>
      </c>
      <c r="AC8">
        <v>200185</v>
      </c>
      <c r="AD8" t="s">
        <v>190</v>
      </c>
      <c r="AE8" t="s">
        <v>156</v>
      </c>
      <c r="AF8" t="s">
        <v>248</v>
      </c>
      <c r="AG8">
        <v>566</v>
      </c>
      <c r="AH8">
        <v>595423</v>
      </c>
      <c r="AI8" t="s">
        <v>158</v>
      </c>
      <c r="AJ8">
        <v>566</v>
      </c>
      <c r="AK8">
        <v>9877950192</v>
      </c>
      <c r="AL8">
        <v>9877950192</v>
      </c>
      <c r="AM8" t="s">
        <v>159</v>
      </c>
      <c r="AN8" t="s">
        <v>192</v>
      </c>
      <c r="AO8" t="s">
        <v>193</v>
      </c>
      <c r="AP8" t="s">
        <v>146</v>
      </c>
      <c r="AQ8" t="s">
        <v>162</v>
      </c>
      <c r="AR8">
        <v>2957.5</v>
      </c>
      <c r="AS8">
        <v>2850</v>
      </c>
      <c r="AT8" s="5">
        <f t="shared" si="0"/>
        <v>2850</v>
      </c>
      <c r="AU8" s="5">
        <v>350</v>
      </c>
      <c r="AV8" s="5">
        <f t="shared" si="1"/>
        <v>2500</v>
      </c>
      <c r="AW8" s="6">
        <f t="shared" si="2"/>
        <v>440.00000000000006</v>
      </c>
      <c r="AX8" s="7">
        <f t="shared" si="3"/>
        <v>2000</v>
      </c>
      <c r="AY8" s="8">
        <f t="shared" si="4"/>
        <v>60</v>
      </c>
      <c r="AZ8" s="5">
        <v>250</v>
      </c>
      <c r="BA8" s="9">
        <f t="shared" si="6"/>
        <v>81.25</v>
      </c>
      <c r="BB8" s="9"/>
      <c r="BC8" s="10"/>
      <c r="BD8" s="5">
        <f t="shared" si="5"/>
        <v>18.75</v>
      </c>
      <c r="BG8" t="s">
        <v>146</v>
      </c>
      <c r="BH8" t="s">
        <v>146</v>
      </c>
      <c r="BI8">
        <v>566</v>
      </c>
      <c r="BJ8">
        <v>566</v>
      </c>
      <c r="BK8">
        <v>2957.5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2956.9625000000001</v>
      </c>
      <c r="BR8">
        <v>0</v>
      </c>
      <c r="BS8">
        <v>0.04</v>
      </c>
      <c r="BT8" t="s">
        <v>146</v>
      </c>
      <c r="BU8">
        <v>59536659</v>
      </c>
      <c r="BV8" t="s">
        <v>163</v>
      </c>
      <c r="BW8">
        <v>0</v>
      </c>
      <c r="BX8">
        <v>0</v>
      </c>
      <c r="BY8" t="s">
        <v>164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158</v>
      </c>
      <c r="CK8">
        <v>10</v>
      </c>
      <c r="CL8">
        <v>0</v>
      </c>
      <c r="CM8">
        <v>0</v>
      </c>
      <c r="CN8">
        <v>2957.5</v>
      </c>
      <c r="CO8" t="s">
        <v>150</v>
      </c>
      <c r="CP8">
        <v>0</v>
      </c>
      <c r="CQ8">
        <v>0</v>
      </c>
      <c r="CR8">
        <v>0</v>
      </c>
      <c r="CS8" t="s">
        <v>166</v>
      </c>
      <c r="CT8">
        <v>0</v>
      </c>
      <c r="CU8">
        <v>0</v>
      </c>
      <c r="CV8">
        <v>0</v>
      </c>
      <c r="CW8" t="s">
        <v>156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167</v>
      </c>
      <c r="DE8">
        <v>0</v>
      </c>
      <c r="DF8">
        <v>0</v>
      </c>
      <c r="DG8">
        <v>0</v>
      </c>
      <c r="DH8" t="s">
        <v>150</v>
      </c>
      <c r="DI8">
        <v>0</v>
      </c>
      <c r="DJ8">
        <v>0</v>
      </c>
      <c r="DK8">
        <v>0</v>
      </c>
      <c r="DL8" t="s">
        <v>156</v>
      </c>
      <c r="DM8">
        <v>45</v>
      </c>
      <c r="DN8">
        <v>0</v>
      </c>
      <c r="DO8" t="s">
        <v>156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190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3.4600356600000148E+18</v>
      </c>
      <c r="EB8" t="s">
        <v>249</v>
      </c>
      <c r="EC8" t="s">
        <v>249</v>
      </c>
      <c r="ED8" t="s">
        <v>248</v>
      </c>
      <c r="EE8" t="s">
        <v>250</v>
      </c>
      <c r="EF8" t="s">
        <v>164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2957.5</v>
      </c>
      <c r="EQ8">
        <v>0</v>
      </c>
      <c r="ER8">
        <v>0</v>
      </c>
      <c r="ES8" t="s">
        <v>146</v>
      </c>
      <c r="ET8" t="s">
        <v>170</v>
      </c>
      <c r="EU8" t="s">
        <v>146</v>
      </c>
      <c r="EV8">
        <v>0</v>
      </c>
    </row>
    <row r="9" spans="1:152" x14ac:dyDescent="0.25">
      <c r="A9">
        <v>9878096016</v>
      </c>
      <c r="B9" t="s">
        <v>186</v>
      </c>
      <c r="C9" t="s">
        <v>322</v>
      </c>
      <c r="D9" t="s">
        <v>143</v>
      </c>
      <c r="E9" t="s">
        <v>144</v>
      </c>
      <c r="F9" t="s">
        <v>145</v>
      </c>
      <c r="G9">
        <v>35081</v>
      </c>
      <c r="H9" t="s">
        <v>145</v>
      </c>
      <c r="I9">
        <v>623978</v>
      </c>
      <c r="J9">
        <v>2627942144</v>
      </c>
      <c r="K9">
        <v>7222277</v>
      </c>
      <c r="L9">
        <v>2692440</v>
      </c>
      <c r="M9" t="s">
        <v>146</v>
      </c>
      <c r="N9">
        <v>9878096016</v>
      </c>
      <c r="O9">
        <v>123</v>
      </c>
      <c r="P9" t="s">
        <v>147</v>
      </c>
      <c r="Q9" t="s">
        <v>148</v>
      </c>
      <c r="R9" t="s">
        <v>149</v>
      </c>
      <c r="S9">
        <v>250100000000001</v>
      </c>
      <c r="T9" t="s">
        <v>188</v>
      </c>
      <c r="U9" t="s">
        <v>151</v>
      </c>
      <c r="V9">
        <v>4814</v>
      </c>
      <c r="W9" t="s">
        <v>152</v>
      </c>
      <c r="X9" t="s">
        <v>151</v>
      </c>
      <c r="Y9">
        <v>44</v>
      </c>
      <c r="Z9" t="s">
        <v>153</v>
      </c>
      <c r="AA9" t="s">
        <v>189</v>
      </c>
      <c r="AB9" t="s">
        <v>146</v>
      </c>
      <c r="AC9">
        <v>200185</v>
      </c>
      <c r="AD9" t="s">
        <v>190</v>
      </c>
      <c r="AE9" t="s">
        <v>156</v>
      </c>
      <c r="AF9" t="s">
        <v>323</v>
      </c>
      <c r="AG9">
        <v>566</v>
      </c>
      <c r="AH9">
        <v>704748</v>
      </c>
      <c r="AI9" t="s">
        <v>158</v>
      </c>
      <c r="AJ9">
        <v>566</v>
      </c>
      <c r="AK9">
        <v>9878096016</v>
      </c>
      <c r="AL9">
        <v>9878096016</v>
      </c>
      <c r="AM9" t="s">
        <v>159</v>
      </c>
      <c r="AN9" t="s">
        <v>192</v>
      </c>
      <c r="AO9" t="s">
        <v>193</v>
      </c>
      <c r="AP9" t="s">
        <v>146</v>
      </c>
      <c r="AQ9" t="s">
        <v>162</v>
      </c>
      <c r="AR9">
        <v>2957.5</v>
      </c>
      <c r="AS9">
        <v>2850</v>
      </c>
      <c r="AT9" s="5">
        <f t="shared" si="0"/>
        <v>2850</v>
      </c>
      <c r="AU9" s="5">
        <v>350</v>
      </c>
      <c r="AV9" s="5">
        <f t="shared" si="1"/>
        <v>2500</v>
      </c>
      <c r="AW9" s="6">
        <f t="shared" si="2"/>
        <v>440.00000000000006</v>
      </c>
      <c r="AX9" s="7">
        <f t="shared" si="3"/>
        <v>2000</v>
      </c>
      <c r="AY9" s="8">
        <f t="shared" si="4"/>
        <v>60</v>
      </c>
      <c r="AZ9" s="5">
        <v>250</v>
      </c>
      <c r="BA9" s="9">
        <f t="shared" si="6"/>
        <v>81.25</v>
      </c>
      <c r="BB9" s="9"/>
      <c r="BC9" s="10"/>
      <c r="BD9" s="5">
        <f t="shared" si="5"/>
        <v>18.75</v>
      </c>
      <c r="BG9" t="s">
        <v>146</v>
      </c>
      <c r="BH9" t="s">
        <v>146</v>
      </c>
      <c r="BI9">
        <v>566</v>
      </c>
      <c r="BJ9">
        <v>566</v>
      </c>
      <c r="BK9">
        <v>2957.5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2956.9625000000001</v>
      </c>
      <c r="BR9">
        <v>0</v>
      </c>
      <c r="BS9">
        <v>0.04</v>
      </c>
      <c r="BT9" t="s">
        <v>146</v>
      </c>
      <c r="BU9">
        <v>59536659</v>
      </c>
      <c r="BV9" t="s">
        <v>163</v>
      </c>
      <c r="BW9">
        <v>0</v>
      </c>
      <c r="BX9">
        <v>0</v>
      </c>
      <c r="BY9" t="s">
        <v>164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158</v>
      </c>
      <c r="CK9">
        <v>10</v>
      </c>
      <c r="CL9">
        <v>0</v>
      </c>
      <c r="CM9">
        <v>0</v>
      </c>
      <c r="CN9">
        <v>2957.5</v>
      </c>
      <c r="CO9" t="s">
        <v>150</v>
      </c>
      <c r="CP9">
        <v>0</v>
      </c>
      <c r="CQ9">
        <v>0</v>
      </c>
      <c r="CR9">
        <v>0</v>
      </c>
      <c r="CS9" t="s">
        <v>166</v>
      </c>
      <c r="CT9">
        <v>0</v>
      </c>
      <c r="CU9">
        <v>0</v>
      </c>
      <c r="CV9">
        <v>0</v>
      </c>
      <c r="CW9" t="s">
        <v>156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167</v>
      </c>
      <c r="DE9">
        <v>0</v>
      </c>
      <c r="DF9">
        <v>0</v>
      </c>
      <c r="DG9">
        <v>0</v>
      </c>
      <c r="DH9" t="s">
        <v>150</v>
      </c>
      <c r="DI9">
        <v>0</v>
      </c>
      <c r="DJ9">
        <v>0</v>
      </c>
      <c r="DK9">
        <v>0</v>
      </c>
      <c r="DL9" t="s">
        <v>156</v>
      </c>
      <c r="DM9">
        <v>45</v>
      </c>
      <c r="DN9">
        <v>0</v>
      </c>
      <c r="DO9" t="s">
        <v>156</v>
      </c>
      <c r="DP9">
        <v>45</v>
      </c>
      <c r="DQ9">
        <v>0</v>
      </c>
      <c r="DR9" t="s">
        <v>146</v>
      </c>
      <c r="DS9" t="s">
        <v>146</v>
      </c>
      <c r="DT9" t="s">
        <v>146</v>
      </c>
      <c r="DU9" t="s">
        <v>190</v>
      </c>
      <c r="DV9">
        <v>0</v>
      </c>
      <c r="DW9">
        <v>0</v>
      </c>
      <c r="DX9">
        <v>0.5</v>
      </c>
      <c r="DY9">
        <v>0.04</v>
      </c>
      <c r="DZ9">
        <v>2.0020566090040005E+19</v>
      </c>
      <c r="EA9">
        <v>3.4600356600000148E+18</v>
      </c>
      <c r="EB9" t="s">
        <v>324</v>
      </c>
      <c r="EC9" t="s">
        <v>324</v>
      </c>
      <c r="ED9" t="s">
        <v>323</v>
      </c>
      <c r="EE9" t="s">
        <v>325</v>
      </c>
      <c r="EF9" t="s">
        <v>164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2957.5</v>
      </c>
      <c r="EQ9">
        <v>0</v>
      </c>
      <c r="ER9">
        <v>0</v>
      </c>
      <c r="ES9" t="s">
        <v>146</v>
      </c>
      <c r="ET9" t="s">
        <v>170</v>
      </c>
      <c r="EU9" t="s">
        <v>146</v>
      </c>
      <c r="EV9">
        <v>0</v>
      </c>
    </row>
    <row r="10" spans="1:152" x14ac:dyDescent="0.25">
      <c r="A10">
        <v>676465349012</v>
      </c>
      <c r="B10" t="s">
        <v>141</v>
      </c>
      <c r="C10" t="s">
        <v>177</v>
      </c>
      <c r="D10" t="s">
        <v>143</v>
      </c>
      <c r="E10" t="s">
        <v>144</v>
      </c>
      <c r="F10" t="s">
        <v>145</v>
      </c>
      <c r="G10" t="s">
        <v>146</v>
      </c>
      <c r="H10" t="s">
        <v>145</v>
      </c>
      <c r="I10">
        <v>427227</v>
      </c>
      <c r="J10">
        <v>56676465349012</v>
      </c>
      <c r="K10">
        <v>9792064</v>
      </c>
      <c r="L10" t="s">
        <v>146</v>
      </c>
      <c r="M10" t="s">
        <v>146</v>
      </c>
      <c r="N10">
        <v>676465349012</v>
      </c>
      <c r="O10" t="s">
        <v>146</v>
      </c>
      <c r="P10" t="s">
        <v>147</v>
      </c>
      <c r="Q10" t="s">
        <v>148</v>
      </c>
      <c r="R10" t="s">
        <v>149</v>
      </c>
      <c r="S10">
        <v>250100000000001</v>
      </c>
      <c r="T10" t="s">
        <v>150</v>
      </c>
      <c r="U10" t="s">
        <v>178</v>
      </c>
      <c r="V10" t="s">
        <v>146</v>
      </c>
      <c r="W10" t="s">
        <v>152</v>
      </c>
      <c r="X10" t="s">
        <v>178</v>
      </c>
      <c r="Y10">
        <v>44</v>
      </c>
      <c r="Z10" t="s">
        <v>153</v>
      </c>
      <c r="AA10" t="s">
        <v>154</v>
      </c>
      <c r="AB10" t="s">
        <v>146</v>
      </c>
      <c r="AC10">
        <v>200239</v>
      </c>
      <c r="AD10" t="s">
        <v>155</v>
      </c>
      <c r="AE10" t="s">
        <v>156</v>
      </c>
      <c r="AF10" t="s">
        <v>179</v>
      </c>
      <c r="AG10">
        <v>566</v>
      </c>
      <c r="AH10" t="s">
        <v>146</v>
      </c>
      <c r="AI10" t="s">
        <v>180</v>
      </c>
      <c r="AJ10">
        <v>566</v>
      </c>
      <c r="AK10">
        <v>676465349012</v>
      </c>
      <c r="AL10" t="s">
        <v>146</v>
      </c>
      <c r="AM10" t="s">
        <v>159</v>
      </c>
      <c r="AN10" t="s">
        <v>181</v>
      </c>
      <c r="AO10" t="s">
        <v>146</v>
      </c>
      <c r="AP10">
        <v>7064757476</v>
      </c>
      <c r="AQ10" t="s">
        <v>182</v>
      </c>
      <c r="AR10">
        <v>3350</v>
      </c>
      <c r="AS10">
        <v>3350</v>
      </c>
      <c r="AT10" s="5">
        <f t="shared" si="0"/>
        <v>2350</v>
      </c>
      <c r="AU10" s="5">
        <v>350</v>
      </c>
      <c r="AV10" s="5">
        <f t="shared" si="1"/>
        <v>2000</v>
      </c>
      <c r="AW10" s="6">
        <f t="shared" si="2"/>
        <v>352.00000000000006</v>
      </c>
      <c r="AX10" s="7">
        <f t="shared" si="3"/>
        <v>1600</v>
      </c>
      <c r="AY10" s="8">
        <f t="shared" si="4"/>
        <v>48</v>
      </c>
      <c r="AZ10" s="5">
        <v>250</v>
      </c>
      <c r="BA10" s="9">
        <f t="shared" si="6"/>
        <v>81.25</v>
      </c>
      <c r="BB10" s="9">
        <v>1000</v>
      </c>
      <c r="BC10" s="10"/>
      <c r="BD10" s="5">
        <f t="shared" si="5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3350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3349.4625000000001</v>
      </c>
      <c r="BR10">
        <v>0</v>
      </c>
      <c r="BS10">
        <v>0.04</v>
      </c>
      <c r="BT10" t="s">
        <v>146</v>
      </c>
      <c r="BU10">
        <v>59536659</v>
      </c>
      <c r="BV10" t="s">
        <v>163</v>
      </c>
      <c r="BW10">
        <v>0</v>
      </c>
      <c r="BX10">
        <v>0</v>
      </c>
      <c r="BY10" t="s">
        <v>146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180</v>
      </c>
      <c r="CK10">
        <v>10</v>
      </c>
      <c r="CL10">
        <v>0</v>
      </c>
      <c r="CM10">
        <v>0</v>
      </c>
      <c r="CN10">
        <v>3350</v>
      </c>
      <c r="CO10" t="s">
        <v>150</v>
      </c>
      <c r="CP10">
        <v>0</v>
      </c>
      <c r="CQ10">
        <v>0</v>
      </c>
      <c r="CR10">
        <v>0</v>
      </c>
      <c r="CS10" t="s">
        <v>166</v>
      </c>
      <c r="CT10">
        <v>0</v>
      </c>
      <c r="CU10">
        <v>0</v>
      </c>
      <c r="CV10">
        <v>0</v>
      </c>
      <c r="CW10" t="s">
        <v>156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167</v>
      </c>
      <c r="DE10">
        <v>0</v>
      </c>
      <c r="DF10">
        <v>0</v>
      </c>
      <c r="DG10">
        <v>0</v>
      </c>
      <c r="DH10" t="s">
        <v>150</v>
      </c>
      <c r="DI10">
        <v>0</v>
      </c>
      <c r="DJ10">
        <v>0</v>
      </c>
      <c r="DK10">
        <v>0</v>
      </c>
      <c r="DL10" t="s">
        <v>156</v>
      </c>
      <c r="DM10">
        <v>45</v>
      </c>
      <c r="DN10">
        <v>0</v>
      </c>
      <c r="DO10" t="s">
        <v>156</v>
      </c>
      <c r="DP10">
        <v>45</v>
      </c>
      <c r="DQ10">
        <v>0</v>
      </c>
      <c r="DR10" t="s">
        <v>146</v>
      </c>
      <c r="DS10" t="s">
        <v>146</v>
      </c>
      <c r="DT10" t="s">
        <v>146</v>
      </c>
      <c r="DU10" t="s">
        <v>155</v>
      </c>
      <c r="DV10">
        <v>0</v>
      </c>
      <c r="DW10">
        <v>0</v>
      </c>
      <c r="DX10">
        <v>0.5</v>
      </c>
      <c r="DY10">
        <v>0.04</v>
      </c>
      <c r="DZ10">
        <v>12519226</v>
      </c>
      <c r="EA10" t="s">
        <v>146</v>
      </c>
      <c r="EB10" t="s">
        <v>183</v>
      </c>
      <c r="EC10" t="s">
        <v>183</v>
      </c>
      <c r="ED10" t="s">
        <v>146</v>
      </c>
      <c r="EE10" t="s">
        <v>184</v>
      </c>
      <c r="EF10" t="s">
        <v>164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185</v>
      </c>
      <c r="EP10">
        <v>3350</v>
      </c>
      <c r="EQ10">
        <v>0</v>
      </c>
      <c r="ER10">
        <v>0</v>
      </c>
      <c r="ES10" t="s">
        <v>146</v>
      </c>
      <c r="ET10" t="s">
        <v>170</v>
      </c>
      <c r="EU10" t="s">
        <v>146</v>
      </c>
      <c r="EV10">
        <v>0</v>
      </c>
    </row>
    <row r="11" spans="1:152" x14ac:dyDescent="0.25">
      <c r="A11">
        <v>9883417334</v>
      </c>
      <c r="B11" t="s">
        <v>141</v>
      </c>
      <c r="C11" t="s">
        <v>501</v>
      </c>
      <c r="D11" t="s">
        <v>143</v>
      </c>
      <c r="E11" t="s">
        <v>144</v>
      </c>
      <c r="F11" t="s">
        <v>145</v>
      </c>
      <c r="G11">
        <v>35083</v>
      </c>
      <c r="H11" t="s">
        <v>145</v>
      </c>
      <c r="I11">
        <v>586969</v>
      </c>
      <c r="J11">
        <v>2628784843</v>
      </c>
      <c r="K11">
        <v>6242319</v>
      </c>
      <c r="L11">
        <v>1001045</v>
      </c>
      <c r="M11">
        <v>25568227</v>
      </c>
      <c r="N11">
        <v>9883417334</v>
      </c>
      <c r="O11">
        <v>123</v>
      </c>
      <c r="P11" t="s">
        <v>147</v>
      </c>
      <c r="Q11" t="s">
        <v>148</v>
      </c>
      <c r="R11" t="s">
        <v>149</v>
      </c>
      <c r="S11" t="s">
        <v>417</v>
      </c>
      <c r="T11" t="s">
        <v>156</v>
      </c>
      <c r="U11" t="s">
        <v>418</v>
      </c>
      <c r="V11">
        <v>5999</v>
      </c>
      <c r="W11" t="s">
        <v>419</v>
      </c>
      <c r="X11" t="s">
        <v>418</v>
      </c>
      <c r="Y11">
        <v>63</v>
      </c>
      <c r="Z11" t="s">
        <v>420</v>
      </c>
      <c r="AA11" t="s">
        <v>154</v>
      </c>
      <c r="AB11" t="s">
        <v>146</v>
      </c>
      <c r="AC11">
        <v>301011</v>
      </c>
      <c r="AD11" t="s">
        <v>155</v>
      </c>
      <c r="AE11" t="s">
        <v>156</v>
      </c>
      <c r="AF11" t="s">
        <v>502</v>
      </c>
      <c r="AG11">
        <v>566</v>
      </c>
      <c r="AH11">
        <v>586969</v>
      </c>
      <c r="AI11" t="s">
        <v>503</v>
      </c>
      <c r="AJ11">
        <v>566</v>
      </c>
      <c r="AK11">
        <v>9883417334</v>
      </c>
      <c r="AL11">
        <v>9883417334</v>
      </c>
      <c r="AM11" t="s">
        <v>423</v>
      </c>
      <c r="AN11" t="s">
        <v>504</v>
      </c>
      <c r="AO11" t="s">
        <v>505</v>
      </c>
      <c r="AP11" t="s">
        <v>146</v>
      </c>
      <c r="AQ11" t="s">
        <v>506</v>
      </c>
      <c r="AR11">
        <v>3457.5</v>
      </c>
      <c r="AS11">
        <v>3350</v>
      </c>
      <c r="AT11" s="5">
        <f t="shared" si="0"/>
        <v>2350</v>
      </c>
      <c r="AU11" s="5">
        <v>350</v>
      </c>
      <c r="AV11" s="5">
        <f t="shared" si="1"/>
        <v>2000</v>
      </c>
      <c r="AW11" s="6">
        <f t="shared" si="2"/>
        <v>352.00000000000006</v>
      </c>
      <c r="AX11" s="7">
        <f t="shared" si="3"/>
        <v>1600</v>
      </c>
      <c r="AY11" s="8">
        <f t="shared" si="4"/>
        <v>48</v>
      </c>
      <c r="AZ11" s="5">
        <v>250</v>
      </c>
      <c r="BA11" s="9">
        <f t="shared" si="6"/>
        <v>81.25</v>
      </c>
      <c r="BB11" s="9">
        <v>1000</v>
      </c>
      <c r="BC11" s="10"/>
      <c r="BD11" s="5">
        <f t="shared" si="5"/>
        <v>18.75</v>
      </c>
      <c r="BG11" t="s">
        <v>146</v>
      </c>
      <c r="BH11" t="s">
        <v>146</v>
      </c>
      <c r="BI11">
        <v>566</v>
      </c>
      <c r="BJ11">
        <v>566</v>
      </c>
      <c r="BK11">
        <v>3457.5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3456.9625000000001</v>
      </c>
      <c r="BR11">
        <v>0</v>
      </c>
      <c r="BS11">
        <v>0.04</v>
      </c>
      <c r="BT11" t="s">
        <v>146</v>
      </c>
      <c r="BU11">
        <v>6067466</v>
      </c>
      <c r="BV11" t="s">
        <v>427</v>
      </c>
      <c r="BW11">
        <v>0</v>
      </c>
      <c r="BX11">
        <v>0</v>
      </c>
      <c r="BY11" t="s">
        <v>164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503</v>
      </c>
      <c r="CK11">
        <v>10</v>
      </c>
      <c r="CL11">
        <v>0</v>
      </c>
      <c r="CM11">
        <v>0</v>
      </c>
      <c r="CN11">
        <v>3457.5</v>
      </c>
      <c r="CO11" t="s">
        <v>150</v>
      </c>
      <c r="CP11">
        <v>0</v>
      </c>
      <c r="CQ11">
        <v>0</v>
      </c>
      <c r="CR11">
        <v>0</v>
      </c>
      <c r="CS11" t="s">
        <v>150</v>
      </c>
      <c r="CT11">
        <v>0</v>
      </c>
      <c r="CU11">
        <v>0</v>
      </c>
      <c r="CV11">
        <v>0</v>
      </c>
      <c r="CW11" t="s">
        <v>156</v>
      </c>
      <c r="CX11">
        <v>10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167</v>
      </c>
      <c r="DE11">
        <v>10</v>
      </c>
      <c r="DF11">
        <v>0</v>
      </c>
      <c r="DG11">
        <v>0</v>
      </c>
      <c r="DH11" t="s">
        <v>150</v>
      </c>
      <c r="DI11">
        <v>25</v>
      </c>
      <c r="DJ11">
        <v>0</v>
      </c>
      <c r="DK11">
        <v>0</v>
      </c>
      <c r="DL11" t="s">
        <v>156</v>
      </c>
      <c r="DM11">
        <v>25</v>
      </c>
      <c r="DN11">
        <v>0</v>
      </c>
      <c r="DO11" t="s">
        <v>156</v>
      </c>
      <c r="DP11">
        <v>0</v>
      </c>
      <c r="DQ11">
        <v>0</v>
      </c>
      <c r="DR11" t="s">
        <v>146</v>
      </c>
      <c r="DS11" t="s">
        <v>146</v>
      </c>
      <c r="DT11" t="s">
        <v>146</v>
      </c>
      <c r="DU11" t="s">
        <v>155</v>
      </c>
      <c r="DV11">
        <v>0</v>
      </c>
      <c r="DW11">
        <v>0</v>
      </c>
      <c r="DX11">
        <v>0.5</v>
      </c>
      <c r="DY11">
        <v>0.04</v>
      </c>
      <c r="DZ11">
        <v>2.0020566000040006E+19</v>
      </c>
      <c r="EA11">
        <v>3.0040567E+19</v>
      </c>
      <c r="EB11" t="s">
        <v>507</v>
      </c>
      <c r="EC11" t="s">
        <v>507</v>
      </c>
      <c r="ED11" t="s">
        <v>502</v>
      </c>
      <c r="EE11" t="s">
        <v>508</v>
      </c>
      <c r="EF11" t="s">
        <v>164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3457.5</v>
      </c>
      <c r="EQ11">
        <v>0</v>
      </c>
      <c r="ER11">
        <v>0</v>
      </c>
      <c r="ES11" t="s">
        <v>146</v>
      </c>
      <c r="ET11" t="s">
        <v>170</v>
      </c>
      <c r="EU11" t="s">
        <v>146</v>
      </c>
      <c r="EV11">
        <v>0</v>
      </c>
    </row>
    <row r="12" spans="1:152" x14ac:dyDescent="0.25">
      <c r="A12">
        <v>9878379144</v>
      </c>
      <c r="B12" t="s">
        <v>141</v>
      </c>
      <c r="C12" t="s">
        <v>515</v>
      </c>
      <c r="D12" t="s">
        <v>143</v>
      </c>
      <c r="E12" t="s">
        <v>144</v>
      </c>
      <c r="F12" t="s">
        <v>145</v>
      </c>
      <c r="G12">
        <v>35081</v>
      </c>
      <c r="H12" t="s">
        <v>145</v>
      </c>
      <c r="I12">
        <v>589019</v>
      </c>
      <c r="J12">
        <v>2627919808</v>
      </c>
      <c r="K12">
        <v>5104729</v>
      </c>
      <c r="L12">
        <v>1001026</v>
      </c>
      <c r="M12">
        <v>25566500</v>
      </c>
      <c r="N12">
        <v>9878379144</v>
      </c>
      <c r="O12">
        <v>123</v>
      </c>
      <c r="P12" t="s">
        <v>147</v>
      </c>
      <c r="Q12" t="s">
        <v>148</v>
      </c>
      <c r="R12" t="s">
        <v>149</v>
      </c>
      <c r="S12" t="s">
        <v>417</v>
      </c>
      <c r="T12" t="s">
        <v>156</v>
      </c>
      <c r="U12" t="s">
        <v>431</v>
      </c>
      <c r="V12">
        <v>5999</v>
      </c>
      <c r="W12" t="s">
        <v>419</v>
      </c>
      <c r="X12" t="s">
        <v>431</v>
      </c>
      <c r="Y12">
        <v>63</v>
      </c>
      <c r="Z12" t="s">
        <v>420</v>
      </c>
      <c r="AA12" t="s">
        <v>154</v>
      </c>
      <c r="AB12" t="s">
        <v>146</v>
      </c>
      <c r="AC12">
        <v>301011</v>
      </c>
      <c r="AD12" t="s">
        <v>155</v>
      </c>
      <c r="AE12" t="s">
        <v>156</v>
      </c>
      <c r="AF12" t="s">
        <v>516</v>
      </c>
      <c r="AG12">
        <v>566</v>
      </c>
      <c r="AH12">
        <v>916343</v>
      </c>
      <c r="AI12" t="s">
        <v>153</v>
      </c>
      <c r="AJ12">
        <v>566</v>
      </c>
      <c r="AK12">
        <v>9878379144</v>
      </c>
      <c r="AL12">
        <v>9878379144</v>
      </c>
      <c r="AM12" t="s">
        <v>433</v>
      </c>
      <c r="AN12" t="s">
        <v>517</v>
      </c>
      <c r="AO12" t="s">
        <v>518</v>
      </c>
      <c r="AP12" t="s">
        <v>146</v>
      </c>
      <c r="AQ12" t="s">
        <v>303</v>
      </c>
      <c r="AR12">
        <v>3457.5</v>
      </c>
      <c r="AS12">
        <v>3350</v>
      </c>
      <c r="AT12" s="5">
        <f t="shared" si="0"/>
        <v>2350</v>
      </c>
      <c r="AU12" s="5">
        <v>350</v>
      </c>
      <c r="AV12" s="5">
        <f t="shared" si="1"/>
        <v>2000</v>
      </c>
      <c r="AW12" s="6">
        <f t="shared" si="2"/>
        <v>352.00000000000006</v>
      </c>
      <c r="AX12" s="7">
        <f t="shared" si="3"/>
        <v>1600</v>
      </c>
      <c r="AY12" s="8">
        <f t="shared" si="4"/>
        <v>48</v>
      </c>
      <c r="AZ12" s="5">
        <v>250</v>
      </c>
      <c r="BA12" s="9">
        <f t="shared" si="6"/>
        <v>81.25</v>
      </c>
      <c r="BB12" s="9">
        <v>1000</v>
      </c>
      <c r="BC12" s="10"/>
      <c r="BD12" s="5">
        <f t="shared" si="5"/>
        <v>18.75</v>
      </c>
      <c r="BG12" t="s">
        <v>146</v>
      </c>
      <c r="BH12" t="s">
        <v>146</v>
      </c>
      <c r="BI12">
        <v>566</v>
      </c>
      <c r="BJ12">
        <v>566</v>
      </c>
      <c r="BK12">
        <v>3457.5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3456.9625000000001</v>
      </c>
      <c r="BR12">
        <v>0</v>
      </c>
      <c r="BS12">
        <v>0.04</v>
      </c>
      <c r="BT12" t="s">
        <v>146</v>
      </c>
      <c r="BU12">
        <v>6067466</v>
      </c>
      <c r="BV12" t="s">
        <v>427</v>
      </c>
      <c r="BW12">
        <v>0</v>
      </c>
      <c r="BX12">
        <v>0</v>
      </c>
      <c r="BY12" t="s">
        <v>164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153</v>
      </c>
      <c r="CK12">
        <v>10</v>
      </c>
      <c r="CL12">
        <v>0</v>
      </c>
      <c r="CM12">
        <v>0</v>
      </c>
      <c r="CN12">
        <v>3457.5</v>
      </c>
      <c r="CO12" t="s">
        <v>150</v>
      </c>
      <c r="CP12">
        <v>0</v>
      </c>
      <c r="CQ12">
        <v>0</v>
      </c>
      <c r="CR12">
        <v>0</v>
      </c>
      <c r="CS12" t="s">
        <v>150</v>
      </c>
      <c r="CT12">
        <v>0</v>
      </c>
      <c r="CU12">
        <v>0</v>
      </c>
      <c r="CV12">
        <v>0</v>
      </c>
      <c r="CW12" t="s">
        <v>156</v>
      </c>
      <c r="CX12">
        <v>10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167</v>
      </c>
      <c r="DE12">
        <v>10</v>
      </c>
      <c r="DF12">
        <v>0</v>
      </c>
      <c r="DG12">
        <v>0</v>
      </c>
      <c r="DH12" t="s">
        <v>150</v>
      </c>
      <c r="DI12">
        <v>25</v>
      </c>
      <c r="DJ12">
        <v>0</v>
      </c>
      <c r="DK12">
        <v>0</v>
      </c>
      <c r="DL12" t="s">
        <v>156</v>
      </c>
      <c r="DM12">
        <v>25</v>
      </c>
      <c r="DN12">
        <v>0</v>
      </c>
      <c r="DO12" t="s">
        <v>156</v>
      </c>
      <c r="DP12">
        <v>0</v>
      </c>
      <c r="DQ12">
        <v>0</v>
      </c>
      <c r="DR12" t="s">
        <v>146</v>
      </c>
      <c r="DS12" t="s">
        <v>146</v>
      </c>
      <c r="DT12" t="s">
        <v>146</v>
      </c>
      <c r="DU12" t="s">
        <v>155</v>
      </c>
      <c r="DV12">
        <v>0</v>
      </c>
      <c r="DW12">
        <v>0</v>
      </c>
      <c r="DX12">
        <v>0.5</v>
      </c>
      <c r="DY12">
        <v>0.04</v>
      </c>
      <c r="DZ12">
        <v>2.0020566000040006E+19</v>
      </c>
      <c r="EA12">
        <v>3.0040566E+19</v>
      </c>
      <c r="EB12" t="s">
        <v>519</v>
      </c>
      <c r="EC12" t="s">
        <v>519</v>
      </c>
      <c r="ED12" t="s">
        <v>516</v>
      </c>
      <c r="EE12" t="s">
        <v>520</v>
      </c>
      <c r="EF12" t="s">
        <v>164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3457.5</v>
      </c>
      <c r="EQ12">
        <v>0</v>
      </c>
      <c r="ER12">
        <v>0</v>
      </c>
      <c r="ES12" t="s">
        <v>146</v>
      </c>
      <c r="ET12" t="s">
        <v>170</v>
      </c>
      <c r="EU12" t="s">
        <v>146</v>
      </c>
      <c r="EV12">
        <v>0</v>
      </c>
    </row>
    <row r="13" spans="1:152" x14ac:dyDescent="0.25">
      <c r="A13">
        <v>9881132803</v>
      </c>
      <c r="B13" t="s">
        <v>141</v>
      </c>
      <c r="C13" t="s">
        <v>521</v>
      </c>
      <c r="D13" t="s">
        <v>143</v>
      </c>
      <c r="E13" t="s">
        <v>144</v>
      </c>
      <c r="F13" t="s">
        <v>145</v>
      </c>
      <c r="G13">
        <v>35082</v>
      </c>
      <c r="H13" t="s">
        <v>145</v>
      </c>
      <c r="I13">
        <v>986272</v>
      </c>
      <c r="J13">
        <v>2628541512</v>
      </c>
      <c r="K13">
        <v>2762761</v>
      </c>
      <c r="L13">
        <v>1001042</v>
      </c>
      <c r="M13">
        <v>25567773</v>
      </c>
      <c r="N13">
        <v>9881132803</v>
      </c>
      <c r="O13">
        <v>123</v>
      </c>
      <c r="P13" t="s">
        <v>147</v>
      </c>
      <c r="Q13" t="s">
        <v>148</v>
      </c>
      <c r="R13" t="s">
        <v>149</v>
      </c>
      <c r="S13" t="s">
        <v>417</v>
      </c>
      <c r="T13" t="s">
        <v>156</v>
      </c>
      <c r="U13" t="s">
        <v>418</v>
      </c>
      <c r="V13">
        <v>5999</v>
      </c>
      <c r="W13" t="s">
        <v>419</v>
      </c>
      <c r="X13" t="s">
        <v>418</v>
      </c>
      <c r="Y13">
        <v>63</v>
      </c>
      <c r="Z13" t="s">
        <v>420</v>
      </c>
      <c r="AA13" t="s">
        <v>154</v>
      </c>
      <c r="AB13" t="s">
        <v>146</v>
      </c>
      <c r="AC13">
        <v>301011</v>
      </c>
      <c r="AD13" t="s">
        <v>155</v>
      </c>
      <c r="AE13" t="s">
        <v>156</v>
      </c>
      <c r="AF13" t="s">
        <v>522</v>
      </c>
      <c r="AG13">
        <v>566</v>
      </c>
      <c r="AH13">
        <v>986272</v>
      </c>
      <c r="AI13" t="s">
        <v>523</v>
      </c>
      <c r="AJ13">
        <v>566</v>
      </c>
      <c r="AK13">
        <v>9881132803</v>
      </c>
      <c r="AL13">
        <v>9881132803</v>
      </c>
      <c r="AM13" t="s">
        <v>423</v>
      </c>
      <c r="AN13" t="s">
        <v>524</v>
      </c>
      <c r="AO13" t="s">
        <v>525</v>
      </c>
      <c r="AP13" t="s">
        <v>146</v>
      </c>
      <c r="AQ13" t="s">
        <v>526</v>
      </c>
      <c r="AR13">
        <v>3457.5</v>
      </c>
      <c r="AS13">
        <v>3350</v>
      </c>
      <c r="AT13" s="5">
        <f t="shared" si="0"/>
        <v>2350</v>
      </c>
      <c r="AU13" s="5">
        <v>350</v>
      </c>
      <c r="AV13" s="5">
        <f t="shared" si="1"/>
        <v>2000</v>
      </c>
      <c r="AW13" s="6">
        <f t="shared" si="2"/>
        <v>352.00000000000006</v>
      </c>
      <c r="AX13" s="7">
        <f t="shared" si="3"/>
        <v>1600</v>
      </c>
      <c r="AY13" s="8">
        <f t="shared" si="4"/>
        <v>48</v>
      </c>
      <c r="AZ13" s="5">
        <v>250</v>
      </c>
      <c r="BA13" s="9">
        <f t="shared" si="6"/>
        <v>81.25</v>
      </c>
      <c r="BB13" s="9">
        <v>1000</v>
      </c>
      <c r="BC13" s="10"/>
      <c r="BD13" s="5">
        <f t="shared" si="5"/>
        <v>18.75</v>
      </c>
      <c r="BG13" t="s">
        <v>146</v>
      </c>
      <c r="BH13" t="s">
        <v>146</v>
      </c>
      <c r="BI13">
        <v>566</v>
      </c>
      <c r="BJ13">
        <v>566</v>
      </c>
      <c r="BK13">
        <v>3457.5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3456.9625000000001</v>
      </c>
      <c r="BR13">
        <v>0</v>
      </c>
      <c r="BS13">
        <v>0.04</v>
      </c>
      <c r="BT13" t="s">
        <v>146</v>
      </c>
      <c r="BU13">
        <v>6067466</v>
      </c>
      <c r="BV13" t="s">
        <v>427</v>
      </c>
      <c r="BW13">
        <v>0</v>
      </c>
      <c r="BX13">
        <v>0</v>
      </c>
      <c r="BY13" t="s">
        <v>164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523</v>
      </c>
      <c r="CK13">
        <v>10</v>
      </c>
      <c r="CL13">
        <v>0</v>
      </c>
      <c r="CM13">
        <v>0</v>
      </c>
      <c r="CN13">
        <v>3457.5</v>
      </c>
      <c r="CO13" t="s">
        <v>150</v>
      </c>
      <c r="CP13">
        <v>0</v>
      </c>
      <c r="CQ13">
        <v>0</v>
      </c>
      <c r="CR13">
        <v>0</v>
      </c>
      <c r="CS13" t="s">
        <v>150</v>
      </c>
      <c r="CT13">
        <v>0</v>
      </c>
      <c r="CU13">
        <v>0</v>
      </c>
      <c r="CV13">
        <v>0</v>
      </c>
      <c r="CW13" t="s">
        <v>156</v>
      </c>
      <c r="CX13">
        <v>10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167</v>
      </c>
      <c r="DE13">
        <v>10</v>
      </c>
      <c r="DF13">
        <v>0</v>
      </c>
      <c r="DG13">
        <v>0</v>
      </c>
      <c r="DH13" t="s">
        <v>150</v>
      </c>
      <c r="DI13">
        <v>25</v>
      </c>
      <c r="DJ13">
        <v>0</v>
      </c>
      <c r="DK13">
        <v>0</v>
      </c>
      <c r="DL13" t="s">
        <v>156</v>
      </c>
      <c r="DM13">
        <v>25</v>
      </c>
      <c r="DN13">
        <v>0</v>
      </c>
      <c r="DO13" t="s">
        <v>156</v>
      </c>
      <c r="DP13">
        <v>0</v>
      </c>
      <c r="DQ13">
        <v>0</v>
      </c>
      <c r="DR13" t="s">
        <v>146</v>
      </c>
      <c r="DS13" t="s">
        <v>146</v>
      </c>
      <c r="DT13" t="s">
        <v>146</v>
      </c>
      <c r="DU13" t="s">
        <v>155</v>
      </c>
      <c r="DV13">
        <v>0</v>
      </c>
      <c r="DW13">
        <v>0</v>
      </c>
      <c r="DX13">
        <v>0.5</v>
      </c>
      <c r="DY13">
        <v>0.04</v>
      </c>
      <c r="DZ13">
        <v>2.0020566000040006E+19</v>
      </c>
      <c r="EA13">
        <v>3.0040567E+19</v>
      </c>
      <c r="EB13" t="s">
        <v>527</v>
      </c>
      <c r="EC13" t="s">
        <v>527</v>
      </c>
      <c r="ED13" t="s">
        <v>522</v>
      </c>
      <c r="EE13" t="s">
        <v>528</v>
      </c>
      <c r="EF13" t="s">
        <v>164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3457.5</v>
      </c>
      <c r="EQ13">
        <v>0</v>
      </c>
      <c r="ER13">
        <v>0</v>
      </c>
      <c r="ES13" t="s">
        <v>146</v>
      </c>
      <c r="ET13" t="s">
        <v>170</v>
      </c>
      <c r="EU13" t="s">
        <v>146</v>
      </c>
      <c r="EV13">
        <v>0</v>
      </c>
    </row>
    <row r="14" spans="1:152" x14ac:dyDescent="0.25">
      <c r="A14">
        <v>9878489673</v>
      </c>
      <c r="B14" t="s">
        <v>141</v>
      </c>
      <c r="C14" t="s">
        <v>529</v>
      </c>
      <c r="D14" t="s">
        <v>143</v>
      </c>
      <c r="E14" t="s">
        <v>144</v>
      </c>
      <c r="F14" t="s">
        <v>145</v>
      </c>
      <c r="G14">
        <v>35081</v>
      </c>
      <c r="H14" t="s">
        <v>145</v>
      </c>
      <c r="I14">
        <v>573238</v>
      </c>
      <c r="J14">
        <v>2627927633</v>
      </c>
      <c r="K14">
        <v>5104729</v>
      </c>
      <c r="L14">
        <v>1001029</v>
      </c>
      <c r="M14">
        <v>25566580</v>
      </c>
      <c r="N14">
        <v>9878489673</v>
      </c>
      <c r="O14">
        <v>123</v>
      </c>
      <c r="P14" t="s">
        <v>147</v>
      </c>
      <c r="Q14" t="s">
        <v>148</v>
      </c>
      <c r="R14" t="s">
        <v>149</v>
      </c>
      <c r="S14" t="s">
        <v>417</v>
      </c>
      <c r="T14" t="s">
        <v>156</v>
      </c>
      <c r="U14" t="s">
        <v>418</v>
      </c>
      <c r="V14">
        <v>5999</v>
      </c>
      <c r="W14" t="s">
        <v>419</v>
      </c>
      <c r="X14" t="s">
        <v>418</v>
      </c>
      <c r="Y14">
        <v>63</v>
      </c>
      <c r="Z14" t="s">
        <v>420</v>
      </c>
      <c r="AA14" t="s">
        <v>154</v>
      </c>
      <c r="AB14" t="s">
        <v>146</v>
      </c>
      <c r="AC14">
        <v>301011</v>
      </c>
      <c r="AD14" t="s">
        <v>155</v>
      </c>
      <c r="AE14" t="s">
        <v>156</v>
      </c>
      <c r="AF14" t="s">
        <v>530</v>
      </c>
      <c r="AG14">
        <v>566</v>
      </c>
      <c r="AH14">
        <v>268204</v>
      </c>
      <c r="AI14" t="s">
        <v>422</v>
      </c>
      <c r="AJ14">
        <v>566</v>
      </c>
      <c r="AK14">
        <v>9878489673</v>
      </c>
      <c r="AL14">
        <v>9878489673</v>
      </c>
      <c r="AM14" t="s">
        <v>423</v>
      </c>
      <c r="AN14" t="s">
        <v>531</v>
      </c>
      <c r="AO14" t="s">
        <v>532</v>
      </c>
      <c r="AP14" t="s">
        <v>146</v>
      </c>
      <c r="AQ14" t="s">
        <v>426</v>
      </c>
      <c r="AR14">
        <v>3457.5</v>
      </c>
      <c r="AS14">
        <v>3350</v>
      </c>
      <c r="AT14" s="5">
        <f t="shared" si="0"/>
        <v>2350</v>
      </c>
      <c r="AU14" s="5">
        <v>350</v>
      </c>
      <c r="AV14" s="5">
        <f t="shared" si="1"/>
        <v>2000</v>
      </c>
      <c r="AW14" s="6">
        <f t="shared" si="2"/>
        <v>352.00000000000006</v>
      </c>
      <c r="AX14" s="7">
        <f t="shared" si="3"/>
        <v>1600</v>
      </c>
      <c r="AY14" s="8">
        <f t="shared" si="4"/>
        <v>48</v>
      </c>
      <c r="AZ14" s="5">
        <v>250</v>
      </c>
      <c r="BA14" s="9">
        <f t="shared" si="6"/>
        <v>81.25</v>
      </c>
      <c r="BB14" s="9">
        <v>1000</v>
      </c>
      <c r="BC14" s="10"/>
      <c r="BD14" s="5">
        <f t="shared" si="5"/>
        <v>18.75</v>
      </c>
      <c r="BG14" t="s">
        <v>146</v>
      </c>
      <c r="BH14" t="s">
        <v>146</v>
      </c>
      <c r="BI14">
        <v>566</v>
      </c>
      <c r="BJ14">
        <v>566</v>
      </c>
      <c r="BK14">
        <v>3457.5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3456.9625000000001</v>
      </c>
      <c r="BR14">
        <v>0</v>
      </c>
      <c r="BS14">
        <v>0.04</v>
      </c>
      <c r="BT14" t="s">
        <v>146</v>
      </c>
      <c r="BU14">
        <v>6067466</v>
      </c>
      <c r="BV14" t="s">
        <v>427</v>
      </c>
      <c r="BW14">
        <v>0</v>
      </c>
      <c r="BX14">
        <v>0</v>
      </c>
      <c r="BY14" t="s">
        <v>164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422</v>
      </c>
      <c r="CK14">
        <v>10</v>
      </c>
      <c r="CL14">
        <v>0</v>
      </c>
      <c r="CM14">
        <v>0</v>
      </c>
      <c r="CN14">
        <v>3457.5</v>
      </c>
      <c r="CO14" t="s">
        <v>150</v>
      </c>
      <c r="CP14">
        <v>0</v>
      </c>
      <c r="CQ14">
        <v>0</v>
      </c>
      <c r="CR14">
        <v>0</v>
      </c>
      <c r="CS14" t="s">
        <v>150</v>
      </c>
      <c r="CT14">
        <v>0</v>
      </c>
      <c r="CU14">
        <v>0</v>
      </c>
      <c r="CV14">
        <v>0</v>
      </c>
      <c r="CW14" t="s">
        <v>156</v>
      </c>
      <c r="CX14">
        <v>10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167</v>
      </c>
      <c r="DE14">
        <v>10</v>
      </c>
      <c r="DF14">
        <v>0</v>
      </c>
      <c r="DG14">
        <v>0</v>
      </c>
      <c r="DH14" t="s">
        <v>150</v>
      </c>
      <c r="DI14">
        <v>25</v>
      </c>
      <c r="DJ14">
        <v>0</v>
      </c>
      <c r="DK14">
        <v>0</v>
      </c>
      <c r="DL14" t="s">
        <v>156</v>
      </c>
      <c r="DM14">
        <v>25</v>
      </c>
      <c r="DN14">
        <v>0</v>
      </c>
      <c r="DO14" t="s">
        <v>156</v>
      </c>
      <c r="DP14">
        <v>0</v>
      </c>
      <c r="DQ14">
        <v>0</v>
      </c>
      <c r="DR14" t="s">
        <v>146</v>
      </c>
      <c r="DS14" t="s">
        <v>146</v>
      </c>
      <c r="DT14" t="s">
        <v>146</v>
      </c>
      <c r="DU14" t="s">
        <v>155</v>
      </c>
      <c r="DV14">
        <v>0</v>
      </c>
      <c r="DW14">
        <v>0</v>
      </c>
      <c r="DX14">
        <v>0.5</v>
      </c>
      <c r="DY14">
        <v>0.04</v>
      </c>
      <c r="DZ14">
        <v>2.0020566000040006E+19</v>
      </c>
      <c r="EA14">
        <v>3.0040567E+19</v>
      </c>
      <c r="EB14" t="s">
        <v>533</v>
      </c>
      <c r="EC14" t="s">
        <v>533</v>
      </c>
      <c r="ED14" t="s">
        <v>530</v>
      </c>
      <c r="EE14" t="s">
        <v>534</v>
      </c>
      <c r="EF14" t="s">
        <v>164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3457.5</v>
      </c>
      <c r="EQ14">
        <v>0</v>
      </c>
      <c r="ER14">
        <v>0</v>
      </c>
      <c r="ES14" t="s">
        <v>146</v>
      </c>
      <c r="ET14" t="s">
        <v>170</v>
      </c>
      <c r="EU14" t="s">
        <v>146</v>
      </c>
      <c r="EV14">
        <v>0</v>
      </c>
    </row>
    <row r="15" spans="1:152" x14ac:dyDescent="0.25">
      <c r="A15">
        <v>9877155354</v>
      </c>
      <c r="B15" t="s">
        <v>186</v>
      </c>
      <c r="C15" t="s">
        <v>225</v>
      </c>
      <c r="D15" t="s">
        <v>143</v>
      </c>
      <c r="E15" t="s">
        <v>144</v>
      </c>
      <c r="F15" t="s">
        <v>145</v>
      </c>
      <c r="G15">
        <v>35080</v>
      </c>
      <c r="H15" t="s">
        <v>145</v>
      </c>
      <c r="I15">
        <v>480644</v>
      </c>
      <c r="J15">
        <v>2627781849</v>
      </c>
      <c r="K15">
        <v>9792064</v>
      </c>
      <c r="L15">
        <v>2692440</v>
      </c>
      <c r="M15" t="s">
        <v>146</v>
      </c>
      <c r="N15">
        <v>9877155354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188</v>
      </c>
      <c r="U15" t="s">
        <v>151</v>
      </c>
      <c r="V15">
        <v>4814</v>
      </c>
      <c r="W15" t="s">
        <v>152</v>
      </c>
      <c r="X15" t="s">
        <v>151</v>
      </c>
      <c r="Y15">
        <v>44</v>
      </c>
      <c r="Z15" t="s">
        <v>153</v>
      </c>
      <c r="AA15" t="s">
        <v>189</v>
      </c>
      <c r="AB15" t="s">
        <v>146</v>
      </c>
      <c r="AC15">
        <v>200185</v>
      </c>
      <c r="AD15" t="s">
        <v>190</v>
      </c>
      <c r="AE15" t="s">
        <v>156</v>
      </c>
      <c r="AF15" t="s">
        <v>226</v>
      </c>
      <c r="AG15">
        <v>566</v>
      </c>
      <c r="AH15">
        <v>10243</v>
      </c>
      <c r="AI15" t="s">
        <v>158</v>
      </c>
      <c r="AJ15">
        <v>566</v>
      </c>
      <c r="AK15">
        <v>9877155354</v>
      </c>
      <c r="AL15">
        <v>9877155354</v>
      </c>
      <c r="AM15" t="s">
        <v>159</v>
      </c>
      <c r="AN15" t="s">
        <v>227</v>
      </c>
      <c r="AO15" t="s">
        <v>228</v>
      </c>
      <c r="AP15" t="s">
        <v>146</v>
      </c>
      <c r="AQ15" t="s">
        <v>162</v>
      </c>
      <c r="AR15">
        <v>3700</v>
      </c>
      <c r="AS15">
        <v>3700</v>
      </c>
      <c r="AT15" s="5">
        <f t="shared" si="0"/>
        <v>2700</v>
      </c>
      <c r="AU15" s="5">
        <v>350</v>
      </c>
      <c r="AV15" s="5">
        <f t="shared" si="1"/>
        <v>2350</v>
      </c>
      <c r="AW15" s="6">
        <f t="shared" si="2"/>
        <v>413.6</v>
      </c>
      <c r="AX15" s="7">
        <f t="shared" si="3"/>
        <v>1880</v>
      </c>
      <c r="AY15" s="8">
        <f t="shared" si="4"/>
        <v>56.4</v>
      </c>
      <c r="AZ15" s="5">
        <v>250</v>
      </c>
      <c r="BA15" s="9">
        <f t="shared" si="6"/>
        <v>81.25</v>
      </c>
      <c r="BB15" s="9">
        <v>1000</v>
      </c>
      <c r="BC15" s="10"/>
      <c r="BD15" s="5">
        <f t="shared" si="5"/>
        <v>18.75</v>
      </c>
      <c r="BE15" t="s">
        <v>146</v>
      </c>
      <c r="BF15" t="s">
        <v>146</v>
      </c>
      <c r="BG15" t="s">
        <v>146</v>
      </c>
      <c r="BH15" t="s">
        <v>146</v>
      </c>
      <c r="BI15">
        <v>566</v>
      </c>
      <c r="BJ15">
        <v>566</v>
      </c>
      <c r="BK15">
        <v>3700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3699.4625000000001</v>
      </c>
      <c r="BR15">
        <v>0</v>
      </c>
      <c r="BS15">
        <v>0.04</v>
      </c>
      <c r="BT15" t="s">
        <v>146</v>
      </c>
      <c r="BU15">
        <v>59536659</v>
      </c>
      <c r="BV15" t="s">
        <v>163</v>
      </c>
      <c r="BW15">
        <v>0</v>
      </c>
      <c r="BX15">
        <v>0</v>
      </c>
      <c r="BY15" t="s">
        <v>164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158</v>
      </c>
      <c r="CK15">
        <v>10</v>
      </c>
      <c r="CL15">
        <v>0</v>
      </c>
      <c r="CM15">
        <v>0</v>
      </c>
      <c r="CN15">
        <v>3700</v>
      </c>
      <c r="CO15" t="s">
        <v>150</v>
      </c>
      <c r="CP15">
        <v>0</v>
      </c>
      <c r="CQ15">
        <v>0</v>
      </c>
      <c r="CR15">
        <v>0</v>
      </c>
      <c r="CS15" t="s">
        <v>166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167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190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229</v>
      </c>
      <c r="EC15" t="s">
        <v>229</v>
      </c>
      <c r="ED15" t="s">
        <v>226</v>
      </c>
      <c r="EE15" t="s">
        <v>230</v>
      </c>
      <c r="EF15" t="s">
        <v>164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3700</v>
      </c>
      <c r="EQ15">
        <v>0</v>
      </c>
      <c r="ER15">
        <v>0</v>
      </c>
      <c r="ES15" t="s">
        <v>146</v>
      </c>
      <c r="ET15" t="s">
        <v>170</v>
      </c>
      <c r="EU15" t="s">
        <v>146</v>
      </c>
      <c r="EV15">
        <v>0</v>
      </c>
    </row>
    <row r="16" spans="1:152" x14ac:dyDescent="0.25">
      <c r="A16">
        <v>9878189745</v>
      </c>
      <c r="B16" t="s">
        <v>186</v>
      </c>
      <c r="C16" t="s">
        <v>370</v>
      </c>
      <c r="D16" t="s">
        <v>143</v>
      </c>
      <c r="E16" t="s">
        <v>144</v>
      </c>
      <c r="F16" t="s">
        <v>145</v>
      </c>
      <c r="G16">
        <v>35081</v>
      </c>
      <c r="H16" t="s">
        <v>145</v>
      </c>
      <c r="I16">
        <v>113542</v>
      </c>
      <c r="J16">
        <v>2627942231</v>
      </c>
      <c r="K16">
        <v>7222277</v>
      </c>
      <c r="L16">
        <v>2692440</v>
      </c>
      <c r="M16" t="s">
        <v>146</v>
      </c>
      <c r="N16">
        <v>9878189745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188</v>
      </c>
      <c r="U16" t="s">
        <v>151</v>
      </c>
      <c r="V16">
        <v>4814</v>
      </c>
      <c r="W16" t="s">
        <v>152</v>
      </c>
      <c r="X16" t="s">
        <v>151</v>
      </c>
      <c r="Y16">
        <v>44</v>
      </c>
      <c r="Z16" t="s">
        <v>153</v>
      </c>
      <c r="AA16" t="s">
        <v>189</v>
      </c>
      <c r="AB16" t="s">
        <v>146</v>
      </c>
      <c r="AC16">
        <v>200185</v>
      </c>
      <c r="AD16" t="s">
        <v>190</v>
      </c>
      <c r="AE16" t="s">
        <v>156</v>
      </c>
      <c r="AF16" t="s">
        <v>371</v>
      </c>
      <c r="AG16">
        <v>566</v>
      </c>
      <c r="AH16">
        <v>774897</v>
      </c>
      <c r="AI16" t="s">
        <v>158</v>
      </c>
      <c r="AJ16">
        <v>566</v>
      </c>
      <c r="AK16">
        <v>9878189745</v>
      </c>
      <c r="AL16">
        <v>9878189745</v>
      </c>
      <c r="AM16" t="s">
        <v>159</v>
      </c>
      <c r="AN16" t="s">
        <v>372</v>
      </c>
      <c r="AO16" t="s">
        <v>373</v>
      </c>
      <c r="AP16" t="s">
        <v>146</v>
      </c>
      <c r="AQ16" t="s">
        <v>162</v>
      </c>
      <c r="AR16">
        <v>3700</v>
      </c>
      <c r="AS16">
        <v>3700</v>
      </c>
      <c r="AT16" s="5">
        <f t="shared" si="0"/>
        <v>2700</v>
      </c>
      <c r="AU16" s="5">
        <v>350</v>
      </c>
      <c r="AV16" s="5">
        <f t="shared" si="1"/>
        <v>2350</v>
      </c>
      <c r="AW16" s="6">
        <f t="shared" si="2"/>
        <v>413.6</v>
      </c>
      <c r="AX16" s="7">
        <f t="shared" si="3"/>
        <v>1880</v>
      </c>
      <c r="AY16" s="8">
        <f t="shared" si="4"/>
        <v>56.4</v>
      </c>
      <c r="AZ16" s="5">
        <v>250</v>
      </c>
      <c r="BA16" s="9">
        <f t="shared" si="6"/>
        <v>81.25</v>
      </c>
      <c r="BB16" s="9">
        <v>1000</v>
      </c>
      <c r="BC16" s="10"/>
      <c r="BD16" s="5">
        <f t="shared" si="5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3700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3699.4625000000001</v>
      </c>
      <c r="BR16">
        <v>0</v>
      </c>
      <c r="BS16">
        <v>0.04</v>
      </c>
      <c r="BT16" t="s">
        <v>146</v>
      </c>
      <c r="BU16">
        <v>59536659</v>
      </c>
      <c r="BV16" t="s">
        <v>163</v>
      </c>
      <c r="BW16">
        <v>0</v>
      </c>
      <c r="BX16">
        <v>0</v>
      </c>
      <c r="BY16" t="s">
        <v>164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158</v>
      </c>
      <c r="CK16">
        <v>10</v>
      </c>
      <c r="CL16">
        <v>0</v>
      </c>
      <c r="CM16">
        <v>0</v>
      </c>
      <c r="CN16">
        <v>3700</v>
      </c>
      <c r="CO16" t="s">
        <v>150</v>
      </c>
      <c r="CP16">
        <v>0</v>
      </c>
      <c r="CQ16">
        <v>0</v>
      </c>
      <c r="CR16">
        <v>0</v>
      </c>
      <c r="CS16" t="s">
        <v>166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167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190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374</v>
      </c>
      <c r="EC16" t="s">
        <v>374</v>
      </c>
      <c r="ED16" t="s">
        <v>371</v>
      </c>
      <c r="EE16" t="s">
        <v>375</v>
      </c>
      <c r="EF16" t="s">
        <v>164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3700</v>
      </c>
      <c r="EQ16">
        <v>0</v>
      </c>
      <c r="ER16">
        <v>0</v>
      </c>
      <c r="ES16" t="s">
        <v>146</v>
      </c>
      <c r="ET16" t="s">
        <v>170</v>
      </c>
      <c r="EU16" t="s">
        <v>146</v>
      </c>
      <c r="EV16">
        <v>0</v>
      </c>
    </row>
    <row r="17" spans="1:152" x14ac:dyDescent="0.25">
      <c r="A17">
        <v>9878582174</v>
      </c>
      <c r="B17" t="s">
        <v>186</v>
      </c>
      <c r="C17" t="s">
        <v>208</v>
      </c>
      <c r="D17" t="s">
        <v>143</v>
      </c>
      <c r="E17" t="s">
        <v>144</v>
      </c>
      <c r="F17" t="s">
        <v>145</v>
      </c>
      <c r="G17">
        <v>35081</v>
      </c>
      <c r="H17" t="s">
        <v>145</v>
      </c>
      <c r="I17">
        <v>733928</v>
      </c>
      <c r="J17">
        <v>2627942552</v>
      </c>
      <c r="K17">
        <v>3610546</v>
      </c>
      <c r="L17">
        <v>2692440</v>
      </c>
      <c r="M17" t="s">
        <v>146</v>
      </c>
      <c r="N17">
        <v>9878582174</v>
      </c>
      <c r="O17">
        <v>123</v>
      </c>
      <c r="P17" t="s">
        <v>147</v>
      </c>
      <c r="Q17" t="s">
        <v>148</v>
      </c>
      <c r="R17" t="s">
        <v>149</v>
      </c>
      <c r="S17">
        <v>250100000000001</v>
      </c>
      <c r="T17" t="s">
        <v>188</v>
      </c>
      <c r="U17" t="s">
        <v>151</v>
      </c>
      <c r="V17">
        <v>4814</v>
      </c>
      <c r="W17" t="s">
        <v>152</v>
      </c>
      <c r="X17" t="s">
        <v>151</v>
      </c>
      <c r="Y17">
        <v>44</v>
      </c>
      <c r="Z17" t="s">
        <v>153</v>
      </c>
      <c r="AA17" t="s">
        <v>189</v>
      </c>
      <c r="AB17" t="s">
        <v>146</v>
      </c>
      <c r="AC17">
        <v>200185</v>
      </c>
      <c r="AD17" t="s">
        <v>190</v>
      </c>
      <c r="AE17" t="s">
        <v>156</v>
      </c>
      <c r="AF17" t="s">
        <v>209</v>
      </c>
      <c r="AG17">
        <v>566</v>
      </c>
      <c r="AH17">
        <v>66203</v>
      </c>
      <c r="AI17" t="s">
        <v>158</v>
      </c>
      <c r="AJ17">
        <v>566</v>
      </c>
      <c r="AK17">
        <v>9878582174</v>
      </c>
      <c r="AL17">
        <v>9878582174</v>
      </c>
      <c r="AM17" t="s">
        <v>159</v>
      </c>
      <c r="AN17" t="s">
        <v>210</v>
      </c>
      <c r="AO17" t="s">
        <v>211</v>
      </c>
      <c r="AP17" t="s">
        <v>146</v>
      </c>
      <c r="AQ17" t="s">
        <v>162</v>
      </c>
      <c r="AR17">
        <v>4457.5</v>
      </c>
      <c r="AS17">
        <v>4350</v>
      </c>
      <c r="AT17" s="5">
        <f t="shared" si="0"/>
        <v>4350</v>
      </c>
      <c r="AU17" s="5">
        <v>350</v>
      </c>
      <c r="AV17" s="5">
        <f t="shared" si="1"/>
        <v>4000</v>
      </c>
      <c r="AW17" s="6">
        <f t="shared" si="2"/>
        <v>704.00000000000011</v>
      </c>
      <c r="AX17" s="7">
        <f t="shared" si="3"/>
        <v>3200</v>
      </c>
      <c r="AY17" s="8">
        <f t="shared" si="4"/>
        <v>96</v>
      </c>
      <c r="AZ17" s="5">
        <v>250</v>
      </c>
      <c r="BA17" s="9">
        <f t="shared" si="6"/>
        <v>81.25</v>
      </c>
      <c r="BB17" s="9"/>
      <c r="BC17" s="10"/>
      <c r="BD17" s="5">
        <f t="shared" si="5"/>
        <v>18.75</v>
      </c>
      <c r="BG17" t="s">
        <v>146</v>
      </c>
      <c r="BH17" t="s">
        <v>146</v>
      </c>
      <c r="BI17">
        <v>566</v>
      </c>
      <c r="BJ17">
        <v>566</v>
      </c>
      <c r="BK17">
        <v>4457.5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4456.9624999999996</v>
      </c>
      <c r="BR17">
        <v>0</v>
      </c>
      <c r="BS17">
        <v>0.04</v>
      </c>
      <c r="BT17" t="s">
        <v>146</v>
      </c>
      <c r="BU17">
        <v>59536659</v>
      </c>
      <c r="BV17" t="s">
        <v>163</v>
      </c>
      <c r="BW17">
        <v>0</v>
      </c>
      <c r="BX17">
        <v>0</v>
      </c>
      <c r="BY17" t="s">
        <v>164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158</v>
      </c>
      <c r="CK17">
        <v>10</v>
      </c>
      <c r="CL17">
        <v>0</v>
      </c>
      <c r="CM17">
        <v>0</v>
      </c>
      <c r="CN17">
        <v>4457.5</v>
      </c>
      <c r="CO17" t="s">
        <v>150</v>
      </c>
      <c r="CP17">
        <v>0</v>
      </c>
      <c r="CQ17">
        <v>0</v>
      </c>
      <c r="CR17">
        <v>0</v>
      </c>
      <c r="CS17" t="s">
        <v>166</v>
      </c>
      <c r="CT17">
        <v>0</v>
      </c>
      <c r="CU17">
        <v>0</v>
      </c>
      <c r="CV17">
        <v>0</v>
      </c>
      <c r="CW17" t="s">
        <v>156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167</v>
      </c>
      <c r="DE17">
        <v>0</v>
      </c>
      <c r="DF17">
        <v>0</v>
      </c>
      <c r="DG17">
        <v>0</v>
      </c>
      <c r="DH17" t="s">
        <v>150</v>
      </c>
      <c r="DI17">
        <v>0</v>
      </c>
      <c r="DJ17">
        <v>0</v>
      </c>
      <c r="DK17">
        <v>0</v>
      </c>
      <c r="DL17" t="s">
        <v>156</v>
      </c>
      <c r="DM17">
        <v>45</v>
      </c>
      <c r="DN17">
        <v>0</v>
      </c>
      <c r="DO17" t="s">
        <v>156</v>
      </c>
      <c r="DP17">
        <v>45</v>
      </c>
      <c r="DQ17">
        <v>0</v>
      </c>
      <c r="DR17" t="s">
        <v>146</v>
      </c>
      <c r="DS17" t="s">
        <v>146</v>
      </c>
      <c r="DT17" t="s">
        <v>146</v>
      </c>
      <c r="DU17" t="s">
        <v>190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3.4600356600000148E+18</v>
      </c>
      <c r="EB17" t="s">
        <v>212</v>
      </c>
      <c r="EC17" t="s">
        <v>212</v>
      </c>
      <c r="ED17" t="s">
        <v>209</v>
      </c>
      <c r="EE17" t="s">
        <v>213</v>
      </c>
      <c r="EF17" t="s">
        <v>164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4457.5</v>
      </c>
      <c r="EQ17">
        <v>0</v>
      </c>
      <c r="ER17">
        <v>0</v>
      </c>
      <c r="ES17" t="s">
        <v>146</v>
      </c>
      <c r="ET17" t="s">
        <v>170</v>
      </c>
      <c r="EU17" t="s">
        <v>146</v>
      </c>
      <c r="EV17">
        <v>0</v>
      </c>
    </row>
    <row r="18" spans="1:152" x14ac:dyDescent="0.25">
      <c r="A18">
        <v>9877197860</v>
      </c>
      <c r="B18" t="s">
        <v>186</v>
      </c>
      <c r="C18" t="s">
        <v>366</v>
      </c>
      <c r="D18" t="s">
        <v>143</v>
      </c>
      <c r="E18" t="s">
        <v>144</v>
      </c>
      <c r="F18" t="s">
        <v>145</v>
      </c>
      <c r="G18">
        <v>35080</v>
      </c>
      <c r="H18" t="s">
        <v>145</v>
      </c>
      <c r="I18">
        <v>354168</v>
      </c>
      <c r="J18">
        <v>2627781868</v>
      </c>
      <c r="K18">
        <v>1064888</v>
      </c>
      <c r="L18">
        <v>2692440</v>
      </c>
      <c r="M18" t="s">
        <v>146</v>
      </c>
      <c r="N18">
        <v>9877197860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188</v>
      </c>
      <c r="U18" t="s">
        <v>151</v>
      </c>
      <c r="V18">
        <v>4814</v>
      </c>
      <c r="W18" t="s">
        <v>152</v>
      </c>
      <c r="X18" t="s">
        <v>151</v>
      </c>
      <c r="Y18">
        <v>44</v>
      </c>
      <c r="Z18" t="s">
        <v>153</v>
      </c>
      <c r="AA18" t="s">
        <v>189</v>
      </c>
      <c r="AB18" t="s">
        <v>146</v>
      </c>
      <c r="AC18">
        <v>200185</v>
      </c>
      <c r="AD18" t="s">
        <v>190</v>
      </c>
      <c r="AE18" t="s">
        <v>156</v>
      </c>
      <c r="AF18" t="s">
        <v>367</v>
      </c>
      <c r="AG18">
        <v>566</v>
      </c>
      <c r="AH18">
        <v>40703</v>
      </c>
      <c r="AI18" t="s">
        <v>158</v>
      </c>
      <c r="AJ18">
        <v>566</v>
      </c>
      <c r="AK18">
        <v>9877197860</v>
      </c>
      <c r="AL18">
        <v>9877197860</v>
      </c>
      <c r="AM18" t="s">
        <v>159</v>
      </c>
      <c r="AN18" t="s">
        <v>210</v>
      </c>
      <c r="AO18" t="s">
        <v>211</v>
      </c>
      <c r="AP18" t="s">
        <v>146</v>
      </c>
      <c r="AQ18" t="s">
        <v>162</v>
      </c>
      <c r="AR18">
        <v>4457.5</v>
      </c>
      <c r="AS18">
        <v>4350</v>
      </c>
      <c r="AT18" s="5">
        <f t="shared" si="0"/>
        <v>4350</v>
      </c>
      <c r="AU18" s="5">
        <v>350</v>
      </c>
      <c r="AV18" s="5">
        <f t="shared" si="1"/>
        <v>4000</v>
      </c>
      <c r="AW18" s="6">
        <f t="shared" si="2"/>
        <v>704.00000000000011</v>
      </c>
      <c r="AX18" s="7">
        <f t="shared" si="3"/>
        <v>3200</v>
      </c>
      <c r="AY18" s="8">
        <f t="shared" si="4"/>
        <v>96</v>
      </c>
      <c r="AZ18" s="5">
        <v>250</v>
      </c>
      <c r="BA18" s="9">
        <f t="shared" si="6"/>
        <v>81.25</v>
      </c>
      <c r="BB18" s="9"/>
      <c r="BC18" s="10"/>
      <c r="BD18" s="5">
        <f t="shared" si="5"/>
        <v>18.75</v>
      </c>
      <c r="BG18" t="s">
        <v>146</v>
      </c>
      <c r="BH18" t="s">
        <v>146</v>
      </c>
      <c r="BI18">
        <v>566</v>
      </c>
      <c r="BJ18">
        <v>566</v>
      </c>
      <c r="BK18">
        <v>4457.5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4456.9624999999996</v>
      </c>
      <c r="BR18">
        <v>0</v>
      </c>
      <c r="BS18">
        <v>0.04</v>
      </c>
      <c r="BT18" t="s">
        <v>146</v>
      </c>
      <c r="BU18">
        <v>59536659</v>
      </c>
      <c r="BV18" t="s">
        <v>163</v>
      </c>
      <c r="BW18">
        <v>0</v>
      </c>
      <c r="BX18">
        <v>0</v>
      </c>
      <c r="BY18" t="s">
        <v>164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158</v>
      </c>
      <c r="CK18">
        <v>10</v>
      </c>
      <c r="CL18">
        <v>0</v>
      </c>
      <c r="CM18">
        <v>0</v>
      </c>
      <c r="CN18">
        <v>4457.5</v>
      </c>
      <c r="CO18" t="s">
        <v>150</v>
      </c>
      <c r="CP18">
        <v>0</v>
      </c>
      <c r="CQ18">
        <v>0</v>
      </c>
      <c r="CR18">
        <v>0</v>
      </c>
      <c r="CS18" t="s">
        <v>166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167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190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368</v>
      </c>
      <c r="EC18" t="s">
        <v>368</v>
      </c>
      <c r="ED18" t="s">
        <v>367</v>
      </c>
      <c r="EE18" t="s">
        <v>369</v>
      </c>
      <c r="EF18" t="s">
        <v>164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4457.5</v>
      </c>
      <c r="EQ18">
        <v>0</v>
      </c>
      <c r="ER18">
        <v>0</v>
      </c>
      <c r="ES18" t="s">
        <v>146</v>
      </c>
      <c r="ET18" t="s">
        <v>170</v>
      </c>
      <c r="EU18" t="s">
        <v>146</v>
      </c>
      <c r="EV18">
        <v>0</v>
      </c>
    </row>
    <row r="19" spans="1:152" x14ac:dyDescent="0.25">
      <c r="A19">
        <v>9879203160</v>
      </c>
      <c r="B19" t="s">
        <v>186</v>
      </c>
      <c r="C19" t="s">
        <v>400</v>
      </c>
      <c r="D19" t="s">
        <v>143</v>
      </c>
      <c r="E19" t="s">
        <v>144</v>
      </c>
      <c r="F19" t="s">
        <v>145</v>
      </c>
      <c r="G19">
        <v>35082</v>
      </c>
      <c r="H19" t="s">
        <v>145</v>
      </c>
      <c r="I19">
        <v>918639</v>
      </c>
      <c r="J19">
        <v>2628201289</v>
      </c>
      <c r="K19">
        <v>1129861</v>
      </c>
      <c r="L19">
        <v>2692440</v>
      </c>
      <c r="M19" t="s">
        <v>146</v>
      </c>
      <c r="N19">
        <v>9879203160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188</v>
      </c>
      <c r="U19" t="s">
        <v>151</v>
      </c>
      <c r="V19">
        <v>4814</v>
      </c>
      <c r="W19" t="s">
        <v>152</v>
      </c>
      <c r="X19" t="s">
        <v>151</v>
      </c>
      <c r="Y19">
        <v>44</v>
      </c>
      <c r="Z19" t="s">
        <v>153</v>
      </c>
      <c r="AA19" t="s">
        <v>189</v>
      </c>
      <c r="AB19" t="s">
        <v>146</v>
      </c>
      <c r="AC19">
        <v>200185</v>
      </c>
      <c r="AD19" t="s">
        <v>190</v>
      </c>
      <c r="AE19" t="s">
        <v>156</v>
      </c>
      <c r="AF19" t="s">
        <v>401</v>
      </c>
      <c r="AG19">
        <v>566</v>
      </c>
      <c r="AH19">
        <v>519209</v>
      </c>
      <c r="AI19" t="s">
        <v>158</v>
      </c>
      <c r="AJ19">
        <v>566</v>
      </c>
      <c r="AK19">
        <v>9879203160</v>
      </c>
      <c r="AL19">
        <v>9879203160</v>
      </c>
      <c r="AM19" t="s">
        <v>159</v>
      </c>
      <c r="AN19" t="s">
        <v>210</v>
      </c>
      <c r="AO19" t="s">
        <v>211</v>
      </c>
      <c r="AP19" t="s">
        <v>146</v>
      </c>
      <c r="AQ19" t="s">
        <v>162</v>
      </c>
      <c r="AR19">
        <v>4457.5</v>
      </c>
      <c r="AS19">
        <v>4350</v>
      </c>
      <c r="AT19" s="5">
        <f t="shared" si="0"/>
        <v>4350</v>
      </c>
      <c r="AU19" s="5">
        <v>350</v>
      </c>
      <c r="AV19" s="5">
        <f t="shared" si="1"/>
        <v>4000</v>
      </c>
      <c r="AW19" s="6">
        <f t="shared" si="2"/>
        <v>704.00000000000011</v>
      </c>
      <c r="AX19" s="7">
        <f t="shared" si="3"/>
        <v>3200</v>
      </c>
      <c r="AY19" s="8">
        <f t="shared" si="4"/>
        <v>96</v>
      </c>
      <c r="AZ19" s="5">
        <v>250</v>
      </c>
      <c r="BA19" s="9">
        <f t="shared" si="6"/>
        <v>81.25</v>
      </c>
      <c r="BB19" s="9"/>
      <c r="BC19" s="10"/>
      <c r="BD19" s="5">
        <f t="shared" si="5"/>
        <v>18.75</v>
      </c>
      <c r="BG19" t="s">
        <v>146</v>
      </c>
      <c r="BH19" t="s">
        <v>146</v>
      </c>
      <c r="BI19">
        <v>566</v>
      </c>
      <c r="BJ19">
        <v>566</v>
      </c>
      <c r="BK19">
        <v>4457.5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4456.9624999999996</v>
      </c>
      <c r="BR19">
        <v>0</v>
      </c>
      <c r="BS19">
        <v>0.04</v>
      </c>
      <c r="BT19" t="s">
        <v>146</v>
      </c>
      <c r="BU19">
        <v>59536659</v>
      </c>
      <c r="BV19" t="s">
        <v>163</v>
      </c>
      <c r="BW19">
        <v>0</v>
      </c>
      <c r="BX19">
        <v>0</v>
      </c>
      <c r="BY19" t="s">
        <v>164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158</v>
      </c>
      <c r="CK19">
        <v>10</v>
      </c>
      <c r="CL19">
        <v>0</v>
      </c>
      <c r="CM19">
        <v>0</v>
      </c>
      <c r="CN19">
        <v>4457.5</v>
      </c>
      <c r="CO19" t="s">
        <v>150</v>
      </c>
      <c r="CP19">
        <v>0</v>
      </c>
      <c r="CQ19">
        <v>0</v>
      </c>
      <c r="CR19">
        <v>0</v>
      </c>
      <c r="CS19" t="s">
        <v>166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167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190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402</v>
      </c>
      <c r="EC19" t="s">
        <v>402</v>
      </c>
      <c r="ED19" t="s">
        <v>401</v>
      </c>
      <c r="EE19" t="s">
        <v>403</v>
      </c>
      <c r="EF19" t="s">
        <v>164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4457.5</v>
      </c>
      <c r="EQ19">
        <v>0</v>
      </c>
      <c r="ER19">
        <v>0</v>
      </c>
      <c r="ES19" t="s">
        <v>146</v>
      </c>
      <c r="ET19" t="s">
        <v>170</v>
      </c>
      <c r="EU19" t="s">
        <v>146</v>
      </c>
      <c r="EV19">
        <v>0</v>
      </c>
    </row>
    <row r="20" spans="1:152" x14ac:dyDescent="0.25">
      <c r="A20">
        <v>9878847311</v>
      </c>
      <c r="B20" t="s">
        <v>186</v>
      </c>
      <c r="C20" t="s">
        <v>404</v>
      </c>
      <c r="D20" t="s">
        <v>143</v>
      </c>
      <c r="E20" t="s">
        <v>144</v>
      </c>
      <c r="F20" t="s">
        <v>145</v>
      </c>
      <c r="G20">
        <v>35082</v>
      </c>
      <c r="H20" t="s">
        <v>145</v>
      </c>
      <c r="I20">
        <v>348546</v>
      </c>
      <c r="J20">
        <v>2628200980</v>
      </c>
      <c r="K20">
        <v>1129861</v>
      </c>
      <c r="L20">
        <v>2692440</v>
      </c>
      <c r="M20" t="s">
        <v>146</v>
      </c>
      <c r="N20">
        <v>9878847311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188</v>
      </c>
      <c r="U20" t="s">
        <v>151</v>
      </c>
      <c r="V20">
        <v>4814</v>
      </c>
      <c r="W20" t="s">
        <v>152</v>
      </c>
      <c r="X20" t="s">
        <v>151</v>
      </c>
      <c r="Y20">
        <v>44</v>
      </c>
      <c r="Z20" t="s">
        <v>153</v>
      </c>
      <c r="AA20" t="s">
        <v>189</v>
      </c>
      <c r="AB20" t="s">
        <v>146</v>
      </c>
      <c r="AC20">
        <v>200185</v>
      </c>
      <c r="AD20" t="s">
        <v>190</v>
      </c>
      <c r="AE20" t="s">
        <v>156</v>
      </c>
      <c r="AF20" t="s">
        <v>405</v>
      </c>
      <c r="AG20">
        <v>566</v>
      </c>
      <c r="AH20">
        <v>263763</v>
      </c>
      <c r="AI20" t="s">
        <v>158</v>
      </c>
      <c r="AJ20">
        <v>566</v>
      </c>
      <c r="AK20">
        <v>9878847311</v>
      </c>
      <c r="AL20">
        <v>9878847311</v>
      </c>
      <c r="AM20" t="s">
        <v>159</v>
      </c>
      <c r="AN20" t="s">
        <v>210</v>
      </c>
      <c r="AO20" t="s">
        <v>211</v>
      </c>
      <c r="AP20" t="s">
        <v>146</v>
      </c>
      <c r="AQ20" t="s">
        <v>162</v>
      </c>
      <c r="AR20">
        <v>4457.5</v>
      </c>
      <c r="AS20">
        <v>4350</v>
      </c>
      <c r="AT20" s="5">
        <f t="shared" si="0"/>
        <v>4350</v>
      </c>
      <c r="AU20" s="5">
        <v>350</v>
      </c>
      <c r="AV20" s="5">
        <f t="shared" si="1"/>
        <v>4000</v>
      </c>
      <c r="AW20" s="6">
        <f t="shared" si="2"/>
        <v>704.00000000000011</v>
      </c>
      <c r="AX20" s="7">
        <f t="shared" si="3"/>
        <v>3200</v>
      </c>
      <c r="AY20" s="8">
        <f t="shared" si="4"/>
        <v>96</v>
      </c>
      <c r="AZ20" s="5">
        <v>250</v>
      </c>
      <c r="BA20" s="9">
        <f t="shared" si="6"/>
        <v>81.25</v>
      </c>
      <c r="BB20" s="9"/>
      <c r="BC20" s="10"/>
      <c r="BD20" s="5">
        <f t="shared" si="5"/>
        <v>18.75</v>
      </c>
      <c r="BG20" t="s">
        <v>146</v>
      </c>
      <c r="BH20" t="s">
        <v>146</v>
      </c>
      <c r="BI20">
        <v>566</v>
      </c>
      <c r="BJ20">
        <v>566</v>
      </c>
      <c r="BK20">
        <v>4457.5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4456.9624999999996</v>
      </c>
      <c r="BR20">
        <v>0</v>
      </c>
      <c r="BS20">
        <v>0.04</v>
      </c>
      <c r="BT20" t="s">
        <v>146</v>
      </c>
      <c r="BU20">
        <v>59536659</v>
      </c>
      <c r="BV20" t="s">
        <v>163</v>
      </c>
      <c r="BW20">
        <v>0</v>
      </c>
      <c r="BX20">
        <v>0</v>
      </c>
      <c r="BY20" t="s">
        <v>164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158</v>
      </c>
      <c r="CK20">
        <v>10</v>
      </c>
      <c r="CL20">
        <v>0</v>
      </c>
      <c r="CM20">
        <v>0</v>
      </c>
      <c r="CN20">
        <v>4457.5</v>
      </c>
      <c r="CO20" t="s">
        <v>150</v>
      </c>
      <c r="CP20">
        <v>0</v>
      </c>
      <c r="CQ20">
        <v>0</v>
      </c>
      <c r="CR20">
        <v>0</v>
      </c>
      <c r="CS20" t="s">
        <v>166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167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190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406</v>
      </c>
      <c r="EC20" t="s">
        <v>406</v>
      </c>
      <c r="ED20" t="s">
        <v>405</v>
      </c>
      <c r="EE20" t="s">
        <v>407</v>
      </c>
      <c r="EF20" t="s">
        <v>164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4457.5</v>
      </c>
      <c r="EQ20">
        <v>0</v>
      </c>
      <c r="ER20">
        <v>0</v>
      </c>
      <c r="ES20" t="s">
        <v>146</v>
      </c>
      <c r="ET20" t="s">
        <v>170</v>
      </c>
      <c r="EU20" t="s">
        <v>146</v>
      </c>
      <c r="EV20">
        <v>0</v>
      </c>
    </row>
    <row r="21" spans="1:152" x14ac:dyDescent="0.25">
      <c r="A21">
        <v>9879478208</v>
      </c>
      <c r="B21" t="s">
        <v>141</v>
      </c>
      <c r="C21" t="s">
        <v>390</v>
      </c>
      <c r="D21" t="s">
        <v>143</v>
      </c>
      <c r="E21" t="s">
        <v>144</v>
      </c>
      <c r="F21" t="s">
        <v>145</v>
      </c>
      <c r="G21">
        <v>35082</v>
      </c>
      <c r="H21" t="s">
        <v>145</v>
      </c>
      <c r="I21">
        <v>511361</v>
      </c>
      <c r="J21">
        <v>2628299498</v>
      </c>
      <c r="K21">
        <v>2762761</v>
      </c>
      <c r="L21">
        <v>2692440</v>
      </c>
      <c r="M21" t="s">
        <v>146</v>
      </c>
      <c r="N21">
        <v>9879478208</v>
      </c>
      <c r="O21">
        <v>123</v>
      </c>
      <c r="P21" t="s">
        <v>147</v>
      </c>
      <c r="Q21" t="s">
        <v>148</v>
      </c>
      <c r="R21" t="s">
        <v>149</v>
      </c>
      <c r="S21">
        <v>250100000000001</v>
      </c>
      <c r="T21" t="s">
        <v>150</v>
      </c>
      <c r="U21" t="s">
        <v>151</v>
      </c>
      <c r="V21">
        <v>4814</v>
      </c>
      <c r="W21" t="s">
        <v>152</v>
      </c>
      <c r="X21" t="s">
        <v>151</v>
      </c>
      <c r="Y21">
        <v>44</v>
      </c>
      <c r="Z21" t="s">
        <v>153</v>
      </c>
      <c r="AA21" t="s">
        <v>154</v>
      </c>
      <c r="AB21" t="s">
        <v>146</v>
      </c>
      <c r="AC21">
        <v>200239</v>
      </c>
      <c r="AD21" t="s">
        <v>155</v>
      </c>
      <c r="AE21" t="s">
        <v>156</v>
      </c>
      <c r="AF21" t="s">
        <v>391</v>
      </c>
      <c r="AG21">
        <v>566</v>
      </c>
      <c r="AH21">
        <v>719340</v>
      </c>
      <c r="AI21" t="s">
        <v>158</v>
      </c>
      <c r="AJ21">
        <v>566</v>
      </c>
      <c r="AK21">
        <v>9879478208</v>
      </c>
      <c r="AL21">
        <v>9879478208</v>
      </c>
      <c r="AM21" t="s">
        <v>159</v>
      </c>
      <c r="AN21" t="s">
        <v>392</v>
      </c>
      <c r="AO21" t="s">
        <v>393</v>
      </c>
      <c r="AP21" t="s">
        <v>146</v>
      </c>
      <c r="AQ21" t="s">
        <v>162</v>
      </c>
      <c r="AR21">
        <v>9000</v>
      </c>
      <c r="AS21">
        <v>9000</v>
      </c>
      <c r="AT21" s="5">
        <f t="shared" si="0"/>
        <v>3000</v>
      </c>
      <c r="AU21" s="5">
        <v>350</v>
      </c>
      <c r="AV21" s="5">
        <f t="shared" si="1"/>
        <v>2650</v>
      </c>
      <c r="AW21" s="6">
        <f t="shared" si="2"/>
        <v>466.40000000000003</v>
      </c>
      <c r="AX21" s="7">
        <f t="shared" si="3"/>
        <v>2120</v>
      </c>
      <c r="AY21" s="8">
        <f t="shared" si="4"/>
        <v>63.6</v>
      </c>
      <c r="AZ21" s="5">
        <v>250</v>
      </c>
      <c r="BA21" s="9">
        <f t="shared" si="6"/>
        <v>81.25</v>
      </c>
      <c r="BB21" s="9">
        <v>1000</v>
      </c>
      <c r="BC21" s="10">
        <v>5000</v>
      </c>
      <c r="BD21" s="5">
        <f t="shared" si="5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9000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8999.4624999999996</v>
      </c>
      <c r="BR21">
        <v>0</v>
      </c>
      <c r="BS21">
        <v>0.04</v>
      </c>
      <c r="BT21" t="s">
        <v>146</v>
      </c>
      <c r="BU21">
        <v>59536659</v>
      </c>
      <c r="BV21" t="s">
        <v>163</v>
      </c>
      <c r="BW21">
        <v>0</v>
      </c>
      <c r="BX21">
        <v>0</v>
      </c>
      <c r="BY21" t="s">
        <v>164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158</v>
      </c>
      <c r="CK21">
        <v>10</v>
      </c>
      <c r="CL21">
        <v>0</v>
      </c>
      <c r="CM21">
        <v>0</v>
      </c>
      <c r="CN21">
        <v>9000</v>
      </c>
      <c r="CO21" t="s">
        <v>150</v>
      </c>
      <c r="CP21">
        <v>0</v>
      </c>
      <c r="CQ21">
        <v>0</v>
      </c>
      <c r="CR21">
        <v>0</v>
      </c>
      <c r="CS21" t="s">
        <v>166</v>
      </c>
      <c r="CT21">
        <v>0</v>
      </c>
      <c r="CU21">
        <v>0</v>
      </c>
      <c r="CV21">
        <v>0</v>
      </c>
      <c r="CW21" t="s">
        <v>156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167</v>
      </c>
      <c r="DE21">
        <v>0</v>
      </c>
      <c r="DF21">
        <v>0</v>
      </c>
      <c r="DG21">
        <v>0</v>
      </c>
      <c r="DH21" t="s">
        <v>150</v>
      </c>
      <c r="DI21">
        <v>0</v>
      </c>
      <c r="DJ21">
        <v>0</v>
      </c>
      <c r="DK21">
        <v>0</v>
      </c>
      <c r="DL21" t="s">
        <v>156</v>
      </c>
      <c r="DM21">
        <v>45</v>
      </c>
      <c r="DN21">
        <v>0</v>
      </c>
      <c r="DO21" t="s">
        <v>156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155</v>
      </c>
      <c r="DV21">
        <v>0</v>
      </c>
      <c r="DW21">
        <v>0</v>
      </c>
      <c r="DX21">
        <v>0.5</v>
      </c>
      <c r="DY21">
        <v>0.04</v>
      </c>
      <c r="DZ21">
        <v>2.0020566090040005E+19</v>
      </c>
      <c r="EA21">
        <v>3.4600356600000148E+18</v>
      </c>
      <c r="EB21" t="s">
        <v>394</v>
      </c>
      <c r="EC21" t="s">
        <v>394</v>
      </c>
      <c r="ED21" t="s">
        <v>391</v>
      </c>
      <c r="EE21" t="s">
        <v>395</v>
      </c>
      <c r="EF21" t="s">
        <v>164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9000</v>
      </c>
      <c r="EQ21">
        <v>0</v>
      </c>
      <c r="ER21">
        <v>0</v>
      </c>
      <c r="ES21" t="s">
        <v>146</v>
      </c>
      <c r="ET21" t="s">
        <v>170</v>
      </c>
      <c r="EU21" t="s">
        <v>146</v>
      </c>
      <c r="EV21">
        <v>0</v>
      </c>
    </row>
    <row r="22" spans="1:152" x14ac:dyDescent="0.25">
      <c r="A22">
        <v>9878746726</v>
      </c>
      <c r="B22" t="s">
        <v>141</v>
      </c>
      <c r="C22" t="s">
        <v>416</v>
      </c>
      <c r="D22" t="s">
        <v>143</v>
      </c>
      <c r="E22" t="s">
        <v>144</v>
      </c>
      <c r="F22" t="s">
        <v>145</v>
      </c>
      <c r="G22">
        <v>35082</v>
      </c>
      <c r="H22" t="s">
        <v>145</v>
      </c>
      <c r="I22">
        <v>678701</v>
      </c>
      <c r="J22">
        <v>2628156687</v>
      </c>
      <c r="K22">
        <v>1229363</v>
      </c>
      <c r="L22">
        <v>1001031</v>
      </c>
      <c r="M22">
        <v>25566744</v>
      </c>
      <c r="N22">
        <v>9878746726</v>
      </c>
      <c r="O22">
        <v>123</v>
      </c>
      <c r="P22" t="s">
        <v>147</v>
      </c>
      <c r="Q22" t="s">
        <v>148</v>
      </c>
      <c r="R22" t="s">
        <v>149</v>
      </c>
      <c r="S22" t="s">
        <v>417</v>
      </c>
      <c r="T22" t="s">
        <v>156</v>
      </c>
      <c r="U22" t="s">
        <v>418</v>
      </c>
      <c r="V22">
        <v>5999</v>
      </c>
      <c r="W22" t="s">
        <v>419</v>
      </c>
      <c r="X22" t="s">
        <v>418</v>
      </c>
      <c r="Y22">
        <v>63</v>
      </c>
      <c r="Z22" t="s">
        <v>420</v>
      </c>
      <c r="AA22" t="s">
        <v>154</v>
      </c>
      <c r="AB22" t="s">
        <v>146</v>
      </c>
      <c r="AC22">
        <v>301011</v>
      </c>
      <c r="AD22" t="s">
        <v>155</v>
      </c>
      <c r="AE22" t="s">
        <v>156</v>
      </c>
      <c r="AF22" t="s">
        <v>421</v>
      </c>
      <c r="AG22">
        <v>566</v>
      </c>
      <c r="AH22">
        <v>270192</v>
      </c>
      <c r="AI22" t="s">
        <v>422</v>
      </c>
      <c r="AJ22">
        <v>566</v>
      </c>
      <c r="AK22">
        <v>9878746726</v>
      </c>
      <c r="AL22">
        <v>9878746726</v>
      </c>
      <c r="AM22" t="s">
        <v>423</v>
      </c>
      <c r="AN22" t="s">
        <v>424</v>
      </c>
      <c r="AO22" t="s">
        <v>425</v>
      </c>
      <c r="AP22" t="s">
        <v>146</v>
      </c>
      <c r="AQ22" t="s">
        <v>426</v>
      </c>
      <c r="AR22">
        <v>9107.5</v>
      </c>
      <c r="AS22">
        <v>9000</v>
      </c>
      <c r="AT22" s="5">
        <f t="shared" si="0"/>
        <v>3000</v>
      </c>
      <c r="AU22" s="5">
        <v>350</v>
      </c>
      <c r="AV22" s="5">
        <f t="shared" si="1"/>
        <v>2650</v>
      </c>
      <c r="AW22" s="6">
        <f t="shared" si="2"/>
        <v>466.40000000000003</v>
      </c>
      <c r="AX22" s="7">
        <f t="shared" si="3"/>
        <v>2120</v>
      </c>
      <c r="AY22" s="8">
        <f t="shared" si="4"/>
        <v>63.6</v>
      </c>
      <c r="AZ22" s="5">
        <v>250</v>
      </c>
      <c r="BA22" s="9">
        <f t="shared" si="6"/>
        <v>81.25</v>
      </c>
      <c r="BB22" s="9">
        <v>1000</v>
      </c>
      <c r="BC22" s="10">
        <v>5000</v>
      </c>
      <c r="BD22" s="5">
        <f t="shared" si="5"/>
        <v>18.75</v>
      </c>
      <c r="BG22" t="s">
        <v>146</v>
      </c>
      <c r="BH22" t="s">
        <v>146</v>
      </c>
      <c r="BI22">
        <v>566</v>
      </c>
      <c r="BJ22">
        <v>566</v>
      </c>
      <c r="BK22">
        <v>9107.5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9106.9624999999996</v>
      </c>
      <c r="BR22">
        <v>0</v>
      </c>
      <c r="BS22">
        <v>0.04</v>
      </c>
      <c r="BT22" t="s">
        <v>146</v>
      </c>
      <c r="BU22">
        <v>6067466</v>
      </c>
      <c r="BV22" t="s">
        <v>427</v>
      </c>
      <c r="BW22">
        <v>0</v>
      </c>
      <c r="BX22">
        <v>0</v>
      </c>
      <c r="BY22" t="s">
        <v>164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422</v>
      </c>
      <c r="CK22">
        <v>10</v>
      </c>
      <c r="CL22">
        <v>0</v>
      </c>
      <c r="CM22">
        <v>0</v>
      </c>
      <c r="CN22">
        <v>9107.5</v>
      </c>
      <c r="CO22" t="s">
        <v>150</v>
      </c>
      <c r="CP22">
        <v>0</v>
      </c>
      <c r="CQ22">
        <v>0</v>
      </c>
      <c r="CR22">
        <v>0</v>
      </c>
      <c r="CS22" t="s">
        <v>150</v>
      </c>
      <c r="CT22">
        <v>0</v>
      </c>
      <c r="CU22">
        <v>0</v>
      </c>
      <c r="CV22">
        <v>0</v>
      </c>
      <c r="CW22" t="s">
        <v>156</v>
      </c>
      <c r="CX22">
        <v>10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167</v>
      </c>
      <c r="DE22">
        <v>10</v>
      </c>
      <c r="DF22">
        <v>0</v>
      </c>
      <c r="DG22">
        <v>0</v>
      </c>
      <c r="DH22" t="s">
        <v>150</v>
      </c>
      <c r="DI22">
        <v>25</v>
      </c>
      <c r="DJ22">
        <v>0</v>
      </c>
      <c r="DK22">
        <v>0</v>
      </c>
      <c r="DL22" t="s">
        <v>156</v>
      </c>
      <c r="DM22">
        <v>25</v>
      </c>
      <c r="DN22">
        <v>0</v>
      </c>
      <c r="DO22" t="s">
        <v>156</v>
      </c>
      <c r="DP22">
        <v>0</v>
      </c>
      <c r="DQ22">
        <v>0</v>
      </c>
      <c r="DR22" t="s">
        <v>146</v>
      </c>
      <c r="DS22" t="s">
        <v>146</v>
      </c>
      <c r="DT22" t="s">
        <v>146</v>
      </c>
      <c r="DU22" t="s">
        <v>155</v>
      </c>
      <c r="DV22">
        <v>0</v>
      </c>
      <c r="DW22">
        <v>0</v>
      </c>
      <c r="DX22">
        <v>0.5</v>
      </c>
      <c r="DY22">
        <v>0.04</v>
      </c>
      <c r="DZ22">
        <v>2.0020566000040006E+19</v>
      </c>
      <c r="EA22">
        <v>3.0040567E+19</v>
      </c>
      <c r="EB22" t="s">
        <v>428</v>
      </c>
      <c r="EC22" t="s">
        <v>428</v>
      </c>
      <c r="ED22" t="s">
        <v>421</v>
      </c>
      <c r="EE22" t="s">
        <v>429</v>
      </c>
      <c r="EF22" t="s">
        <v>164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9107.5</v>
      </c>
      <c r="EQ22">
        <v>0</v>
      </c>
      <c r="ER22">
        <v>0</v>
      </c>
      <c r="ES22" t="s">
        <v>146</v>
      </c>
      <c r="ET22" t="s">
        <v>170</v>
      </c>
      <c r="EU22" t="s">
        <v>146</v>
      </c>
      <c r="EV22">
        <v>0</v>
      </c>
    </row>
    <row r="23" spans="1:152" x14ac:dyDescent="0.25">
      <c r="A23">
        <v>9880279221</v>
      </c>
      <c r="B23" t="s">
        <v>141</v>
      </c>
      <c r="C23" t="s">
        <v>430</v>
      </c>
      <c r="D23" t="s">
        <v>143</v>
      </c>
      <c r="E23" t="s">
        <v>144</v>
      </c>
      <c r="F23" t="s">
        <v>144</v>
      </c>
      <c r="G23">
        <v>35082</v>
      </c>
      <c r="H23" t="s">
        <v>145</v>
      </c>
      <c r="I23">
        <v>825146</v>
      </c>
      <c r="J23">
        <v>2628365754</v>
      </c>
      <c r="K23">
        <v>1129861</v>
      </c>
      <c r="L23">
        <v>1001036</v>
      </c>
      <c r="M23">
        <v>25567517</v>
      </c>
      <c r="N23">
        <v>9880279221</v>
      </c>
      <c r="O23">
        <v>123</v>
      </c>
      <c r="P23" t="s">
        <v>147</v>
      </c>
      <c r="Q23" t="s">
        <v>148</v>
      </c>
      <c r="R23" t="s">
        <v>149</v>
      </c>
      <c r="S23" t="s">
        <v>417</v>
      </c>
      <c r="T23" t="s">
        <v>156</v>
      </c>
      <c r="U23" t="s">
        <v>431</v>
      </c>
      <c r="V23">
        <v>5999</v>
      </c>
      <c r="W23" t="s">
        <v>419</v>
      </c>
      <c r="X23" t="s">
        <v>431</v>
      </c>
      <c r="Y23">
        <v>63</v>
      </c>
      <c r="Z23" t="s">
        <v>420</v>
      </c>
      <c r="AA23" t="s">
        <v>154</v>
      </c>
      <c r="AB23" t="s">
        <v>146</v>
      </c>
      <c r="AC23">
        <v>301011</v>
      </c>
      <c r="AD23" t="s">
        <v>155</v>
      </c>
      <c r="AE23" t="s">
        <v>156</v>
      </c>
      <c r="AF23" t="s">
        <v>432</v>
      </c>
      <c r="AG23">
        <v>566</v>
      </c>
      <c r="AH23">
        <v>317504</v>
      </c>
      <c r="AI23" t="s">
        <v>153</v>
      </c>
      <c r="AJ23">
        <v>566</v>
      </c>
      <c r="AK23">
        <v>9880279221</v>
      </c>
      <c r="AL23">
        <v>9880279221</v>
      </c>
      <c r="AM23" t="s">
        <v>433</v>
      </c>
      <c r="AN23" t="s">
        <v>434</v>
      </c>
      <c r="AO23" t="s">
        <v>435</v>
      </c>
      <c r="AP23" t="s">
        <v>146</v>
      </c>
      <c r="AQ23" t="s">
        <v>303</v>
      </c>
      <c r="AR23">
        <v>9107.5</v>
      </c>
      <c r="AS23">
        <v>9000</v>
      </c>
      <c r="AT23" s="5">
        <f t="shared" si="0"/>
        <v>3000</v>
      </c>
      <c r="AU23" s="5">
        <v>350</v>
      </c>
      <c r="AV23" s="5">
        <f t="shared" si="1"/>
        <v>2650</v>
      </c>
      <c r="AW23" s="6">
        <f t="shared" si="2"/>
        <v>466.40000000000003</v>
      </c>
      <c r="AX23" s="7">
        <f t="shared" si="3"/>
        <v>2120</v>
      </c>
      <c r="AY23" s="8">
        <f t="shared" si="4"/>
        <v>63.6</v>
      </c>
      <c r="AZ23" s="5">
        <v>250</v>
      </c>
      <c r="BA23" s="9">
        <f t="shared" si="6"/>
        <v>81.25</v>
      </c>
      <c r="BB23" s="9">
        <v>1000</v>
      </c>
      <c r="BC23" s="10">
        <v>5000</v>
      </c>
      <c r="BD23" s="5">
        <f t="shared" si="5"/>
        <v>18.75</v>
      </c>
      <c r="BG23" t="s">
        <v>146</v>
      </c>
      <c r="BH23" t="s">
        <v>146</v>
      </c>
      <c r="BI23">
        <v>566</v>
      </c>
      <c r="BJ23">
        <v>566</v>
      </c>
      <c r="BK23">
        <v>9107.5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9106.9624999999996</v>
      </c>
      <c r="BR23">
        <v>0</v>
      </c>
      <c r="BS23">
        <v>0.04</v>
      </c>
      <c r="BT23" t="s">
        <v>146</v>
      </c>
      <c r="BU23">
        <v>6067466</v>
      </c>
      <c r="BV23" t="s">
        <v>427</v>
      </c>
      <c r="BW23">
        <v>0</v>
      </c>
      <c r="BX23">
        <v>0</v>
      </c>
      <c r="BY23" t="s">
        <v>164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153</v>
      </c>
      <c r="CK23">
        <v>10</v>
      </c>
      <c r="CL23">
        <v>0</v>
      </c>
      <c r="CM23">
        <v>0</v>
      </c>
      <c r="CN23">
        <v>9107.5</v>
      </c>
      <c r="CO23" t="s">
        <v>150</v>
      </c>
      <c r="CP23">
        <v>0</v>
      </c>
      <c r="CQ23">
        <v>0</v>
      </c>
      <c r="CR23">
        <v>0</v>
      </c>
      <c r="CS23" t="s">
        <v>150</v>
      </c>
      <c r="CT23">
        <v>0</v>
      </c>
      <c r="CU23">
        <v>0</v>
      </c>
      <c r="CV23">
        <v>0</v>
      </c>
      <c r="CW23" t="s">
        <v>156</v>
      </c>
      <c r="CX23">
        <v>10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167</v>
      </c>
      <c r="DE23">
        <v>10</v>
      </c>
      <c r="DF23">
        <v>0</v>
      </c>
      <c r="DG23">
        <v>0</v>
      </c>
      <c r="DH23" t="s">
        <v>150</v>
      </c>
      <c r="DI23">
        <v>25</v>
      </c>
      <c r="DJ23">
        <v>0</v>
      </c>
      <c r="DK23">
        <v>0</v>
      </c>
      <c r="DL23" t="s">
        <v>156</v>
      </c>
      <c r="DM23">
        <v>25</v>
      </c>
      <c r="DN23">
        <v>0</v>
      </c>
      <c r="DO23" t="s">
        <v>156</v>
      </c>
      <c r="DP23">
        <v>0</v>
      </c>
      <c r="DQ23">
        <v>0</v>
      </c>
      <c r="DR23" t="s">
        <v>146</v>
      </c>
      <c r="DS23" t="s">
        <v>146</v>
      </c>
      <c r="DT23" t="s">
        <v>146</v>
      </c>
      <c r="DU23" t="s">
        <v>155</v>
      </c>
      <c r="DV23">
        <v>0</v>
      </c>
      <c r="DW23">
        <v>0</v>
      </c>
      <c r="DX23">
        <v>0.5</v>
      </c>
      <c r="DY23">
        <v>0.04</v>
      </c>
      <c r="DZ23">
        <v>2.0020566000040006E+19</v>
      </c>
      <c r="EA23">
        <v>3.0040566E+19</v>
      </c>
      <c r="EB23" t="s">
        <v>436</v>
      </c>
      <c r="EC23" t="s">
        <v>436</v>
      </c>
      <c r="ED23" t="s">
        <v>432</v>
      </c>
      <c r="EE23" t="s">
        <v>437</v>
      </c>
      <c r="EF23" t="s">
        <v>164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9107.5</v>
      </c>
      <c r="EQ23">
        <v>0</v>
      </c>
      <c r="ER23">
        <v>0</v>
      </c>
      <c r="ES23" t="s">
        <v>146</v>
      </c>
      <c r="ET23" t="s">
        <v>170</v>
      </c>
      <c r="EU23" t="s">
        <v>146</v>
      </c>
      <c r="EV23">
        <v>0</v>
      </c>
    </row>
    <row r="24" spans="1:152" x14ac:dyDescent="0.25">
      <c r="A24">
        <v>9877215063</v>
      </c>
      <c r="B24" t="s">
        <v>141</v>
      </c>
      <c r="C24" t="s">
        <v>447</v>
      </c>
      <c r="D24" t="s">
        <v>438</v>
      </c>
      <c r="E24" t="s">
        <v>144</v>
      </c>
      <c r="F24" t="s">
        <v>145</v>
      </c>
      <c r="G24">
        <v>35080</v>
      </c>
      <c r="H24" t="s">
        <v>145</v>
      </c>
      <c r="I24">
        <v>53464</v>
      </c>
      <c r="J24">
        <v>2627767259</v>
      </c>
      <c r="K24">
        <v>1064888</v>
      </c>
      <c r="L24">
        <v>1001020</v>
      </c>
      <c r="M24">
        <v>25565573</v>
      </c>
      <c r="N24">
        <v>9877215063</v>
      </c>
      <c r="O24">
        <v>123</v>
      </c>
      <c r="P24" t="s">
        <v>147</v>
      </c>
      <c r="Q24" t="s">
        <v>148</v>
      </c>
      <c r="R24" t="s">
        <v>149</v>
      </c>
      <c r="S24" t="s">
        <v>417</v>
      </c>
      <c r="T24" t="s">
        <v>156</v>
      </c>
      <c r="U24" t="s">
        <v>431</v>
      </c>
      <c r="V24">
        <v>5999</v>
      </c>
      <c r="W24" t="s">
        <v>419</v>
      </c>
      <c r="X24" t="s">
        <v>431</v>
      </c>
      <c r="Y24">
        <v>63</v>
      </c>
      <c r="Z24" t="s">
        <v>420</v>
      </c>
      <c r="AA24" t="s">
        <v>154</v>
      </c>
      <c r="AB24" t="s">
        <v>146</v>
      </c>
      <c r="AC24">
        <v>301011</v>
      </c>
      <c r="AD24" t="s">
        <v>155</v>
      </c>
      <c r="AE24" t="s">
        <v>156</v>
      </c>
      <c r="AF24" t="s">
        <v>448</v>
      </c>
      <c r="AG24">
        <v>566</v>
      </c>
      <c r="AH24">
        <v>53464</v>
      </c>
      <c r="AI24" t="s">
        <v>449</v>
      </c>
      <c r="AJ24">
        <v>566</v>
      </c>
      <c r="AK24">
        <v>304610053464</v>
      </c>
      <c r="AL24">
        <v>9877215063</v>
      </c>
      <c r="AM24" t="s">
        <v>433</v>
      </c>
      <c r="AN24" t="s">
        <v>450</v>
      </c>
      <c r="AO24" t="s">
        <v>146</v>
      </c>
      <c r="AP24" t="s">
        <v>146</v>
      </c>
      <c r="AQ24" t="s">
        <v>451</v>
      </c>
      <c r="AR24">
        <v>9107.5</v>
      </c>
      <c r="AS24">
        <v>9000</v>
      </c>
      <c r="AT24" s="5">
        <f t="shared" si="0"/>
        <v>3000</v>
      </c>
      <c r="AU24" s="5">
        <v>350</v>
      </c>
      <c r="AV24" s="5">
        <f t="shared" si="1"/>
        <v>2650</v>
      </c>
      <c r="AW24" s="6">
        <f t="shared" si="2"/>
        <v>466.40000000000003</v>
      </c>
      <c r="AX24" s="7">
        <f t="shared" si="3"/>
        <v>2120</v>
      </c>
      <c r="AY24" s="8">
        <f t="shared" si="4"/>
        <v>63.6</v>
      </c>
      <c r="AZ24" s="5">
        <v>250</v>
      </c>
      <c r="BA24" s="9">
        <f t="shared" si="6"/>
        <v>81.25</v>
      </c>
      <c r="BB24" s="9">
        <v>1000</v>
      </c>
      <c r="BC24" s="10">
        <v>5000</v>
      </c>
      <c r="BD24" s="5">
        <f t="shared" si="5"/>
        <v>18.75</v>
      </c>
      <c r="BG24" t="s">
        <v>146</v>
      </c>
      <c r="BH24" t="s">
        <v>146</v>
      </c>
      <c r="BI24">
        <v>566</v>
      </c>
      <c r="BJ24">
        <v>566</v>
      </c>
      <c r="BK24">
        <v>9107.5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9106.9624999999996</v>
      </c>
      <c r="BR24">
        <v>0</v>
      </c>
      <c r="BS24">
        <v>0.04</v>
      </c>
      <c r="BT24" t="s">
        <v>146</v>
      </c>
      <c r="BU24">
        <v>6067466</v>
      </c>
      <c r="BV24" t="s">
        <v>427</v>
      </c>
      <c r="BW24">
        <v>0</v>
      </c>
      <c r="BX24">
        <v>0</v>
      </c>
      <c r="BY24" t="s">
        <v>164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449</v>
      </c>
      <c r="CK24">
        <v>0</v>
      </c>
      <c r="CL24">
        <v>0</v>
      </c>
      <c r="CM24">
        <v>0</v>
      </c>
      <c r="CN24">
        <v>9107.5</v>
      </c>
      <c r="CO24" t="s">
        <v>150</v>
      </c>
      <c r="CP24">
        <v>0</v>
      </c>
      <c r="CQ24">
        <v>0</v>
      </c>
      <c r="CR24">
        <v>0</v>
      </c>
      <c r="CS24" t="s">
        <v>150</v>
      </c>
      <c r="CT24">
        <v>0</v>
      </c>
      <c r="CU24">
        <v>0</v>
      </c>
      <c r="CV24">
        <v>0</v>
      </c>
      <c r="CW24" t="s">
        <v>156</v>
      </c>
      <c r="CX24">
        <v>10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167</v>
      </c>
      <c r="DE24">
        <v>10</v>
      </c>
      <c r="DF24">
        <v>0</v>
      </c>
      <c r="DG24">
        <v>0</v>
      </c>
      <c r="DH24" t="s">
        <v>150</v>
      </c>
      <c r="DI24">
        <v>25</v>
      </c>
      <c r="DJ24">
        <v>0</v>
      </c>
      <c r="DK24">
        <v>0</v>
      </c>
      <c r="DL24" t="s">
        <v>156</v>
      </c>
      <c r="DM24">
        <v>25</v>
      </c>
      <c r="DN24">
        <v>0</v>
      </c>
      <c r="DO24" t="s">
        <v>156</v>
      </c>
      <c r="DP24">
        <v>0</v>
      </c>
      <c r="DQ24">
        <v>0</v>
      </c>
      <c r="DR24" t="s">
        <v>146</v>
      </c>
      <c r="DS24" t="s">
        <v>146</v>
      </c>
      <c r="DT24" t="s">
        <v>146</v>
      </c>
      <c r="DU24" t="s">
        <v>155</v>
      </c>
      <c r="DV24">
        <v>0</v>
      </c>
      <c r="DW24">
        <v>0</v>
      </c>
      <c r="DX24">
        <v>0.5</v>
      </c>
      <c r="DY24">
        <v>0.04</v>
      </c>
      <c r="DZ24">
        <v>2.0020566000040006E+19</v>
      </c>
      <c r="EA24">
        <v>3.0040567E+19</v>
      </c>
      <c r="EB24" t="s">
        <v>452</v>
      </c>
      <c r="EC24" t="s">
        <v>452</v>
      </c>
      <c r="ED24" t="s">
        <v>453</v>
      </c>
      <c r="EE24" t="s">
        <v>454</v>
      </c>
      <c r="EF24" t="s">
        <v>164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0</v>
      </c>
      <c r="EQ24">
        <v>9107.5</v>
      </c>
      <c r="ER24">
        <v>0</v>
      </c>
      <c r="ES24" t="s">
        <v>146</v>
      </c>
      <c r="ET24" t="s">
        <v>170</v>
      </c>
      <c r="EU24" t="s">
        <v>146</v>
      </c>
      <c r="EV24">
        <v>0</v>
      </c>
    </row>
    <row r="25" spans="1:152" x14ac:dyDescent="0.25">
      <c r="A25">
        <v>9883480101</v>
      </c>
      <c r="B25" t="s">
        <v>141</v>
      </c>
      <c r="C25" t="s">
        <v>459</v>
      </c>
      <c r="D25" t="s">
        <v>143</v>
      </c>
      <c r="E25" t="s">
        <v>144</v>
      </c>
      <c r="F25" t="s">
        <v>145</v>
      </c>
      <c r="G25">
        <v>35083</v>
      </c>
      <c r="H25" t="s">
        <v>145</v>
      </c>
      <c r="I25">
        <v>291759</v>
      </c>
      <c r="J25">
        <v>2628791839</v>
      </c>
      <c r="K25">
        <v>6242319</v>
      </c>
      <c r="L25">
        <v>1001046</v>
      </c>
      <c r="M25">
        <v>25568242</v>
      </c>
      <c r="N25">
        <v>9883480101</v>
      </c>
      <c r="O25">
        <v>123</v>
      </c>
      <c r="P25" t="s">
        <v>147</v>
      </c>
      <c r="Q25" t="s">
        <v>148</v>
      </c>
      <c r="R25" t="s">
        <v>149</v>
      </c>
      <c r="S25" t="s">
        <v>417</v>
      </c>
      <c r="T25" t="s">
        <v>156</v>
      </c>
      <c r="U25" t="s">
        <v>418</v>
      </c>
      <c r="V25">
        <v>5999</v>
      </c>
      <c r="W25" t="s">
        <v>419</v>
      </c>
      <c r="X25" t="s">
        <v>418</v>
      </c>
      <c r="Y25">
        <v>63</v>
      </c>
      <c r="Z25" t="s">
        <v>420</v>
      </c>
      <c r="AA25" t="s">
        <v>154</v>
      </c>
      <c r="AB25" t="s">
        <v>146</v>
      </c>
      <c r="AC25">
        <v>301011</v>
      </c>
      <c r="AD25" t="s">
        <v>155</v>
      </c>
      <c r="AE25" t="s">
        <v>156</v>
      </c>
      <c r="AF25" t="s">
        <v>460</v>
      </c>
      <c r="AG25">
        <v>566</v>
      </c>
      <c r="AH25">
        <v>307498</v>
      </c>
      <c r="AI25" t="s">
        <v>422</v>
      </c>
      <c r="AJ25">
        <v>566</v>
      </c>
      <c r="AK25">
        <v>9883480101</v>
      </c>
      <c r="AL25">
        <v>9883480101</v>
      </c>
      <c r="AM25" t="s">
        <v>423</v>
      </c>
      <c r="AN25" t="s">
        <v>461</v>
      </c>
      <c r="AO25" t="s">
        <v>462</v>
      </c>
      <c r="AP25" t="s">
        <v>146</v>
      </c>
      <c r="AQ25" t="s">
        <v>426</v>
      </c>
      <c r="AR25">
        <v>9107.5</v>
      </c>
      <c r="AS25">
        <v>9000</v>
      </c>
      <c r="AT25" s="5">
        <f t="shared" si="0"/>
        <v>3000</v>
      </c>
      <c r="AU25" s="5">
        <v>350</v>
      </c>
      <c r="AV25" s="5">
        <f t="shared" si="1"/>
        <v>2650</v>
      </c>
      <c r="AW25" s="6">
        <f t="shared" si="2"/>
        <v>466.40000000000003</v>
      </c>
      <c r="AX25" s="7">
        <f t="shared" si="3"/>
        <v>2120</v>
      </c>
      <c r="AY25" s="8">
        <f t="shared" si="4"/>
        <v>63.6</v>
      </c>
      <c r="AZ25" s="5">
        <v>250</v>
      </c>
      <c r="BA25" s="9">
        <f t="shared" si="6"/>
        <v>81.25</v>
      </c>
      <c r="BB25" s="9">
        <v>1000</v>
      </c>
      <c r="BC25" s="10">
        <v>5000</v>
      </c>
      <c r="BD25" s="5">
        <f t="shared" si="5"/>
        <v>18.75</v>
      </c>
      <c r="BG25" t="s">
        <v>146</v>
      </c>
      <c r="BH25" t="s">
        <v>146</v>
      </c>
      <c r="BI25">
        <v>566</v>
      </c>
      <c r="BJ25">
        <v>566</v>
      </c>
      <c r="BK25">
        <v>9107.5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9106.9624999999996</v>
      </c>
      <c r="BR25">
        <v>0</v>
      </c>
      <c r="BS25">
        <v>0.04</v>
      </c>
      <c r="BT25" t="s">
        <v>146</v>
      </c>
      <c r="BU25">
        <v>6067466</v>
      </c>
      <c r="BV25" t="s">
        <v>427</v>
      </c>
      <c r="BW25">
        <v>0</v>
      </c>
      <c r="BX25">
        <v>0</v>
      </c>
      <c r="BY25" t="s">
        <v>164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422</v>
      </c>
      <c r="CK25">
        <v>10</v>
      </c>
      <c r="CL25">
        <v>0</v>
      </c>
      <c r="CM25">
        <v>0</v>
      </c>
      <c r="CN25">
        <v>9107.5</v>
      </c>
      <c r="CO25" t="s">
        <v>150</v>
      </c>
      <c r="CP25">
        <v>0</v>
      </c>
      <c r="CQ25">
        <v>0</v>
      </c>
      <c r="CR25">
        <v>0</v>
      </c>
      <c r="CS25" t="s">
        <v>150</v>
      </c>
      <c r="CT25">
        <v>0</v>
      </c>
      <c r="CU25">
        <v>0</v>
      </c>
      <c r="CV25">
        <v>0</v>
      </c>
      <c r="CW25" t="s">
        <v>156</v>
      </c>
      <c r="CX25">
        <v>10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167</v>
      </c>
      <c r="DE25">
        <v>10</v>
      </c>
      <c r="DF25">
        <v>0</v>
      </c>
      <c r="DG25">
        <v>0</v>
      </c>
      <c r="DH25" t="s">
        <v>150</v>
      </c>
      <c r="DI25">
        <v>25</v>
      </c>
      <c r="DJ25">
        <v>0</v>
      </c>
      <c r="DK25">
        <v>0</v>
      </c>
      <c r="DL25" t="s">
        <v>156</v>
      </c>
      <c r="DM25">
        <v>25</v>
      </c>
      <c r="DN25">
        <v>0</v>
      </c>
      <c r="DO25" t="s">
        <v>156</v>
      </c>
      <c r="DP25">
        <v>0</v>
      </c>
      <c r="DQ25">
        <v>0</v>
      </c>
      <c r="DR25" t="s">
        <v>146</v>
      </c>
      <c r="DS25" t="s">
        <v>146</v>
      </c>
      <c r="DT25" t="s">
        <v>146</v>
      </c>
      <c r="DU25" t="s">
        <v>155</v>
      </c>
      <c r="DV25">
        <v>0</v>
      </c>
      <c r="DW25">
        <v>0</v>
      </c>
      <c r="DX25">
        <v>0.5</v>
      </c>
      <c r="DY25">
        <v>0.04</v>
      </c>
      <c r="DZ25">
        <v>2.0020566000040006E+19</v>
      </c>
      <c r="EA25">
        <v>3.0040567E+19</v>
      </c>
      <c r="EB25" t="s">
        <v>463</v>
      </c>
      <c r="EC25" t="s">
        <v>463</v>
      </c>
      <c r="ED25" t="s">
        <v>460</v>
      </c>
      <c r="EE25" t="s">
        <v>464</v>
      </c>
      <c r="EF25" t="s">
        <v>164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9107.5</v>
      </c>
      <c r="EQ25">
        <v>0</v>
      </c>
      <c r="ER25">
        <v>0</v>
      </c>
      <c r="ES25" t="s">
        <v>146</v>
      </c>
      <c r="ET25" t="s">
        <v>170</v>
      </c>
      <c r="EU25" t="s">
        <v>146</v>
      </c>
      <c r="EV25">
        <v>0</v>
      </c>
    </row>
    <row r="26" spans="1:152" x14ac:dyDescent="0.25">
      <c r="A26">
        <v>9879736807</v>
      </c>
      <c r="B26" t="s">
        <v>141</v>
      </c>
      <c r="C26" t="s">
        <v>476</v>
      </c>
      <c r="D26" t="s">
        <v>143</v>
      </c>
      <c r="E26" t="s">
        <v>144</v>
      </c>
      <c r="F26" t="s">
        <v>144</v>
      </c>
      <c r="G26">
        <v>35082</v>
      </c>
      <c r="H26" t="s">
        <v>145</v>
      </c>
      <c r="I26">
        <v>14401</v>
      </c>
      <c r="J26">
        <v>2628272308</v>
      </c>
      <c r="K26">
        <v>1129861</v>
      </c>
      <c r="L26">
        <v>1001033</v>
      </c>
      <c r="M26">
        <v>25567247</v>
      </c>
      <c r="N26">
        <v>9879736807</v>
      </c>
      <c r="O26">
        <v>123</v>
      </c>
      <c r="P26" t="s">
        <v>147</v>
      </c>
      <c r="Q26" t="s">
        <v>148</v>
      </c>
      <c r="R26" t="s">
        <v>149</v>
      </c>
      <c r="S26" t="s">
        <v>417</v>
      </c>
      <c r="T26" t="s">
        <v>156</v>
      </c>
      <c r="U26" t="s">
        <v>418</v>
      </c>
      <c r="V26">
        <v>5999</v>
      </c>
      <c r="W26" t="s">
        <v>419</v>
      </c>
      <c r="X26" t="s">
        <v>418</v>
      </c>
      <c r="Y26">
        <v>63</v>
      </c>
      <c r="Z26" t="s">
        <v>420</v>
      </c>
      <c r="AA26" t="s">
        <v>154</v>
      </c>
      <c r="AB26" t="s">
        <v>146</v>
      </c>
      <c r="AC26">
        <v>301011</v>
      </c>
      <c r="AD26" t="s">
        <v>155</v>
      </c>
      <c r="AE26" t="s">
        <v>156</v>
      </c>
      <c r="AF26" t="s">
        <v>477</v>
      </c>
      <c r="AG26">
        <v>566</v>
      </c>
      <c r="AH26">
        <v>278512</v>
      </c>
      <c r="AI26" t="s">
        <v>422</v>
      </c>
      <c r="AJ26">
        <v>566</v>
      </c>
      <c r="AK26">
        <v>9879736807</v>
      </c>
      <c r="AL26">
        <v>9879736807</v>
      </c>
      <c r="AM26" t="s">
        <v>423</v>
      </c>
      <c r="AN26" t="s">
        <v>424</v>
      </c>
      <c r="AO26" t="s">
        <v>425</v>
      </c>
      <c r="AP26" t="s">
        <v>146</v>
      </c>
      <c r="AQ26" t="s">
        <v>426</v>
      </c>
      <c r="AR26">
        <v>9107.5</v>
      </c>
      <c r="AS26">
        <v>9000</v>
      </c>
      <c r="AT26" s="5">
        <f t="shared" si="0"/>
        <v>3000</v>
      </c>
      <c r="AU26" s="5">
        <v>350</v>
      </c>
      <c r="AV26" s="5">
        <f t="shared" si="1"/>
        <v>2650</v>
      </c>
      <c r="AW26" s="6">
        <f t="shared" si="2"/>
        <v>466.40000000000003</v>
      </c>
      <c r="AX26" s="7">
        <f t="shared" si="3"/>
        <v>2120</v>
      </c>
      <c r="AY26" s="8">
        <f t="shared" si="4"/>
        <v>63.6</v>
      </c>
      <c r="AZ26" s="5">
        <v>250</v>
      </c>
      <c r="BA26" s="9">
        <f t="shared" si="6"/>
        <v>81.25</v>
      </c>
      <c r="BB26" s="9">
        <v>1000</v>
      </c>
      <c r="BC26" s="10">
        <v>5000</v>
      </c>
      <c r="BD26" s="5">
        <f t="shared" si="5"/>
        <v>18.75</v>
      </c>
      <c r="BG26" t="s">
        <v>146</v>
      </c>
      <c r="BH26" t="s">
        <v>146</v>
      </c>
      <c r="BI26">
        <v>566</v>
      </c>
      <c r="BJ26">
        <v>566</v>
      </c>
      <c r="BK26">
        <v>9107.5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9106.9624999999996</v>
      </c>
      <c r="BR26">
        <v>0</v>
      </c>
      <c r="BS26">
        <v>0.04</v>
      </c>
      <c r="BT26" t="s">
        <v>146</v>
      </c>
      <c r="BU26">
        <v>6067466</v>
      </c>
      <c r="BV26" t="s">
        <v>427</v>
      </c>
      <c r="BW26">
        <v>0</v>
      </c>
      <c r="BX26">
        <v>0</v>
      </c>
      <c r="BY26" t="s">
        <v>164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422</v>
      </c>
      <c r="CK26">
        <v>10</v>
      </c>
      <c r="CL26">
        <v>0</v>
      </c>
      <c r="CM26">
        <v>0</v>
      </c>
      <c r="CN26">
        <v>9107.5</v>
      </c>
      <c r="CO26" t="s">
        <v>150</v>
      </c>
      <c r="CP26">
        <v>0</v>
      </c>
      <c r="CQ26">
        <v>0</v>
      </c>
      <c r="CR26">
        <v>0</v>
      </c>
      <c r="CS26" t="s">
        <v>150</v>
      </c>
      <c r="CT26">
        <v>0</v>
      </c>
      <c r="CU26">
        <v>0</v>
      </c>
      <c r="CV26">
        <v>0</v>
      </c>
      <c r="CW26" t="s">
        <v>156</v>
      </c>
      <c r="CX26">
        <v>10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167</v>
      </c>
      <c r="DE26">
        <v>10</v>
      </c>
      <c r="DF26">
        <v>0</v>
      </c>
      <c r="DG26">
        <v>0</v>
      </c>
      <c r="DH26" t="s">
        <v>150</v>
      </c>
      <c r="DI26">
        <v>25</v>
      </c>
      <c r="DJ26">
        <v>0</v>
      </c>
      <c r="DK26">
        <v>0</v>
      </c>
      <c r="DL26" t="s">
        <v>156</v>
      </c>
      <c r="DM26">
        <v>25</v>
      </c>
      <c r="DN26">
        <v>0</v>
      </c>
      <c r="DO26" t="s">
        <v>156</v>
      </c>
      <c r="DP26">
        <v>0</v>
      </c>
      <c r="DQ26">
        <v>0</v>
      </c>
      <c r="DR26" t="s">
        <v>146</v>
      </c>
      <c r="DS26" t="s">
        <v>146</v>
      </c>
      <c r="DT26" t="s">
        <v>146</v>
      </c>
      <c r="DU26" t="s">
        <v>155</v>
      </c>
      <c r="DV26">
        <v>0</v>
      </c>
      <c r="DW26">
        <v>0</v>
      </c>
      <c r="DX26">
        <v>0.5</v>
      </c>
      <c r="DY26">
        <v>0.04</v>
      </c>
      <c r="DZ26">
        <v>2.0020566000040006E+19</v>
      </c>
      <c r="EA26">
        <v>3.0040567E+19</v>
      </c>
      <c r="EB26" t="s">
        <v>478</v>
      </c>
      <c r="EC26" t="s">
        <v>478</v>
      </c>
      <c r="ED26" t="s">
        <v>477</v>
      </c>
      <c r="EE26" t="s">
        <v>479</v>
      </c>
      <c r="EF26" t="s">
        <v>164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9107.5</v>
      </c>
      <c r="EQ26">
        <v>0</v>
      </c>
      <c r="ER26">
        <v>0</v>
      </c>
      <c r="ES26" t="s">
        <v>146</v>
      </c>
      <c r="ET26" t="s">
        <v>170</v>
      </c>
      <c r="EU26" t="s">
        <v>146</v>
      </c>
      <c r="EV26">
        <v>0</v>
      </c>
    </row>
    <row r="27" spans="1:152" x14ac:dyDescent="0.25">
      <c r="A27">
        <v>9883898166</v>
      </c>
      <c r="B27" t="s">
        <v>141</v>
      </c>
      <c r="C27" t="s">
        <v>480</v>
      </c>
      <c r="D27" t="s">
        <v>143</v>
      </c>
      <c r="E27" t="s">
        <v>144</v>
      </c>
      <c r="F27" t="s">
        <v>145</v>
      </c>
      <c r="G27">
        <v>35084</v>
      </c>
      <c r="H27" t="s">
        <v>145</v>
      </c>
      <c r="I27">
        <v>430023</v>
      </c>
      <c r="J27">
        <v>2628837015</v>
      </c>
      <c r="K27">
        <v>6242319</v>
      </c>
      <c r="L27">
        <v>1001048</v>
      </c>
      <c r="M27">
        <v>25568327</v>
      </c>
      <c r="N27">
        <v>9883898166</v>
      </c>
      <c r="O27">
        <v>123</v>
      </c>
      <c r="P27" t="s">
        <v>147</v>
      </c>
      <c r="Q27" t="s">
        <v>148</v>
      </c>
      <c r="R27" t="s">
        <v>149</v>
      </c>
      <c r="S27" t="s">
        <v>417</v>
      </c>
      <c r="T27" t="s">
        <v>156</v>
      </c>
      <c r="U27" t="s">
        <v>418</v>
      </c>
      <c r="V27">
        <v>5999</v>
      </c>
      <c r="W27" t="s">
        <v>419</v>
      </c>
      <c r="X27" t="s">
        <v>418</v>
      </c>
      <c r="Y27">
        <v>63</v>
      </c>
      <c r="Z27" t="s">
        <v>420</v>
      </c>
      <c r="AA27" t="s">
        <v>154</v>
      </c>
      <c r="AB27" t="s">
        <v>146</v>
      </c>
      <c r="AC27">
        <v>301011</v>
      </c>
      <c r="AD27" t="s">
        <v>155</v>
      </c>
      <c r="AE27" t="s">
        <v>156</v>
      </c>
      <c r="AF27" t="s">
        <v>481</v>
      </c>
      <c r="AG27">
        <v>566</v>
      </c>
      <c r="AH27">
        <v>310652</v>
      </c>
      <c r="AI27" t="s">
        <v>422</v>
      </c>
      <c r="AJ27">
        <v>566</v>
      </c>
      <c r="AK27">
        <v>9883898166</v>
      </c>
      <c r="AL27">
        <v>9883898166</v>
      </c>
      <c r="AM27" t="s">
        <v>423</v>
      </c>
      <c r="AN27" t="s">
        <v>461</v>
      </c>
      <c r="AO27" t="s">
        <v>462</v>
      </c>
      <c r="AP27" t="s">
        <v>146</v>
      </c>
      <c r="AQ27" t="s">
        <v>426</v>
      </c>
      <c r="AR27">
        <v>9107.5</v>
      </c>
      <c r="AS27">
        <v>9000</v>
      </c>
      <c r="AT27" s="5">
        <f t="shared" si="0"/>
        <v>3000</v>
      </c>
      <c r="AU27" s="5">
        <v>350</v>
      </c>
      <c r="AV27" s="5">
        <f t="shared" si="1"/>
        <v>2650</v>
      </c>
      <c r="AW27" s="6">
        <f t="shared" si="2"/>
        <v>466.40000000000003</v>
      </c>
      <c r="AX27" s="7">
        <f t="shared" si="3"/>
        <v>2120</v>
      </c>
      <c r="AY27" s="8">
        <f t="shared" si="4"/>
        <v>63.6</v>
      </c>
      <c r="AZ27" s="5">
        <v>250</v>
      </c>
      <c r="BA27" s="9">
        <f t="shared" si="6"/>
        <v>81.25</v>
      </c>
      <c r="BB27" s="9">
        <v>1000</v>
      </c>
      <c r="BC27" s="10">
        <v>5000</v>
      </c>
      <c r="BD27" s="5">
        <f t="shared" si="5"/>
        <v>18.75</v>
      </c>
      <c r="BG27" t="s">
        <v>146</v>
      </c>
      <c r="BH27" t="s">
        <v>146</v>
      </c>
      <c r="BI27">
        <v>566</v>
      </c>
      <c r="BJ27">
        <v>566</v>
      </c>
      <c r="BK27">
        <v>9107.5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9106.9624999999996</v>
      </c>
      <c r="BR27">
        <v>0</v>
      </c>
      <c r="BS27">
        <v>0.04</v>
      </c>
      <c r="BT27" t="s">
        <v>146</v>
      </c>
      <c r="BU27">
        <v>6067466</v>
      </c>
      <c r="BV27" t="s">
        <v>427</v>
      </c>
      <c r="BW27">
        <v>0</v>
      </c>
      <c r="BX27">
        <v>0</v>
      </c>
      <c r="BY27" t="s">
        <v>164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422</v>
      </c>
      <c r="CK27">
        <v>10</v>
      </c>
      <c r="CL27">
        <v>0</v>
      </c>
      <c r="CM27">
        <v>0</v>
      </c>
      <c r="CN27">
        <v>9107.5</v>
      </c>
      <c r="CO27" t="s">
        <v>150</v>
      </c>
      <c r="CP27">
        <v>0</v>
      </c>
      <c r="CQ27">
        <v>0</v>
      </c>
      <c r="CR27">
        <v>0</v>
      </c>
      <c r="CS27" t="s">
        <v>150</v>
      </c>
      <c r="CT27">
        <v>0</v>
      </c>
      <c r="CU27">
        <v>0</v>
      </c>
      <c r="CV27">
        <v>0</v>
      </c>
      <c r="CW27" t="s">
        <v>156</v>
      </c>
      <c r="CX27">
        <v>10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167</v>
      </c>
      <c r="DE27">
        <v>10</v>
      </c>
      <c r="DF27">
        <v>0</v>
      </c>
      <c r="DG27">
        <v>0</v>
      </c>
      <c r="DH27" t="s">
        <v>150</v>
      </c>
      <c r="DI27">
        <v>25</v>
      </c>
      <c r="DJ27">
        <v>0</v>
      </c>
      <c r="DK27">
        <v>0</v>
      </c>
      <c r="DL27" t="s">
        <v>156</v>
      </c>
      <c r="DM27">
        <v>25</v>
      </c>
      <c r="DN27">
        <v>0</v>
      </c>
      <c r="DO27" t="s">
        <v>156</v>
      </c>
      <c r="DP27">
        <v>0</v>
      </c>
      <c r="DQ27">
        <v>0</v>
      </c>
      <c r="DR27" t="s">
        <v>146</v>
      </c>
      <c r="DS27" t="s">
        <v>146</v>
      </c>
      <c r="DT27" t="s">
        <v>146</v>
      </c>
      <c r="DU27" t="s">
        <v>155</v>
      </c>
      <c r="DV27">
        <v>0</v>
      </c>
      <c r="DW27">
        <v>0</v>
      </c>
      <c r="DX27">
        <v>0.5</v>
      </c>
      <c r="DY27">
        <v>0.04</v>
      </c>
      <c r="DZ27">
        <v>2.0020566000040006E+19</v>
      </c>
      <c r="EA27">
        <v>3.0040567E+19</v>
      </c>
      <c r="EB27" t="s">
        <v>482</v>
      </c>
      <c r="EC27" t="s">
        <v>482</v>
      </c>
      <c r="ED27" t="s">
        <v>481</v>
      </c>
      <c r="EE27" t="s">
        <v>483</v>
      </c>
      <c r="EF27" t="s">
        <v>164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9107.5</v>
      </c>
      <c r="EQ27">
        <v>0</v>
      </c>
      <c r="ER27">
        <v>0</v>
      </c>
      <c r="ES27" t="s">
        <v>146</v>
      </c>
      <c r="ET27" t="s">
        <v>170</v>
      </c>
      <c r="EU27" t="s">
        <v>146</v>
      </c>
      <c r="EV27">
        <v>0</v>
      </c>
    </row>
    <row r="28" spans="1:152" x14ac:dyDescent="0.25">
      <c r="A28">
        <v>9879986991</v>
      </c>
      <c r="B28" t="s">
        <v>141</v>
      </c>
      <c r="C28" t="s">
        <v>484</v>
      </c>
      <c r="D28" t="s">
        <v>143</v>
      </c>
      <c r="E28" t="s">
        <v>144</v>
      </c>
      <c r="F28" t="s">
        <v>144</v>
      </c>
      <c r="G28">
        <v>35082</v>
      </c>
      <c r="H28" t="s">
        <v>145</v>
      </c>
      <c r="I28">
        <v>321450</v>
      </c>
      <c r="J28">
        <v>2628342352</v>
      </c>
      <c r="K28">
        <v>1129861</v>
      </c>
      <c r="L28">
        <v>1001034</v>
      </c>
      <c r="M28">
        <v>25567371</v>
      </c>
      <c r="N28">
        <v>9879986991</v>
      </c>
      <c r="O28">
        <v>123</v>
      </c>
      <c r="P28" t="s">
        <v>147</v>
      </c>
      <c r="Q28" t="s">
        <v>148</v>
      </c>
      <c r="R28" t="s">
        <v>149</v>
      </c>
      <c r="S28" t="s">
        <v>417</v>
      </c>
      <c r="T28" t="s">
        <v>156</v>
      </c>
      <c r="U28" t="s">
        <v>431</v>
      </c>
      <c r="V28">
        <v>5999</v>
      </c>
      <c r="W28" t="s">
        <v>419</v>
      </c>
      <c r="X28" t="s">
        <v>431</v>
      </c>
      <c r="Y28">
        <v>63</v>
      </c>
      <c r="Z28" t="s">
        <v>420</v>
      </c>
      <c r="AA28" t="s">
        <v>154</v>
      </c>
      <c r="AB28" t="s">
        <v>146</v>
      </c>
      <c r="AC28">
        <v>301011</v>
      </c>
      <c r="AD28" t="s">
        <v>155</v>
      </c>
      <c r="AE28" t="s">
        <v>156</v>
      </c>
      <c r="AF28" t="s">
        <v>485</v>
      </c>
      <c r="AG28">
        <v>566</v>
      </c>
      <c r="AH28">
        <v>93745</v>
      </c>
      <c r="AI28" t="s">
        <v>153</v>
      </c>
      <c r="AJ28">
        <v>566</v>
      </c>
      <c r="AK28">
        <v>9879986991</v>
      </c>
      <c r="AL28">
        <v>9879986991</v>
      </c>
      <c r="AM28" t="s">
        <v>433</v>
      </c>
      <c r="AN28" t="s">
        <v>434</v>
      </c>
      <c r="AO28" t="s">
        <v>435</v>
      </c>
      <c r="AP28" t="s">
        <v>146</v>
      </c>
      <c r="AQ28" t="s">
        <v>303</v>
      </c>
      <c r="AR28">
        <v>9107.5</v>
      </c>
      <c r="AS28">
        <v>9000</v>
      </c>
      <c r="AT28" s="5">
        <f t="shared" si="0"/>
        <v>3000</v>
      </c>
      <c r="AU28" s="5">
        <v>350</v>
      </c>
      <c r="AV28" s="5">
        <f t="shared" si="1"/>
        <v>2650</v>
      </c>
      <c r="AW28" s="6">
        <f t="shared" si="2"/>
        <v>466.40000000000003</v>
      </c>
      <c r="AX28" s="7">
        <f t="shared" si="3"/>
        <v>2120</v>
      </c>
      <c r="AY28" s="8">
        <f t="shared" si="4"/>
        <v>63.6</v>
      </c>
      <c r="AZ28" s="5">
        <v>250</v>
      </c>
      <c r="BA28" s="9">
        <f t="shared" si="6"/>
        <v>81.25</v>
      </c>
      <c r="BB28" s="9">
        <v>1000</v>
      </c>
      <c r="BC28" s="10">
        <v>5000</v>
      </c>
      <c r="BD28" s="5">
        <f t="shared" si="5"/>
        <v>18.75</v>
      </c>
      <c r="BG28" t="s">
        <v>146</v>
      </c>
      <c r="BH28" t="s">
        <v>146</v>
      </c>
      <c r="BI28">
        <v>566</v>
      </c>
      <c r="BJ28">
        <v>566</v>
      </c>
      <c r="BK28">
        <v>9107.5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9106.9624999999996</v>
      </c>
      <c r="BR28">
        <v>0</v>
      </c>
      <c r="BS28">
        <v>0.04</v>
      </c>
      <c r="BT28" t="s">
        <v>146</v>
      </c>
      <c r="BU28">
        <v>6067466</v>
      </c>
      <c r="BV28" t="s">
        <v>427</v>
      </c>
      <c r="BW28">
        <v>0</v>
      </c>
      <c r="BX28">
        <v>0</v>
      </c>
      <c r="BY28" t="s">
        <v>164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153</v>
      </c>
      <c r="CK28">
        <v>10</v>
      </c>
      <c r="CL28">
        <v>0</v>
      </c>
      <c r="CM28">
        <v>0</v>
      </c>
      <c r="CN28">
        <v>9107.5</v>
      </c>
      <c r="CO28" t="s">
        <v>150</v>
      </c>
      <c r="CP28">
        <v>0</v>
      </c>
      <c r="CQ28">
        <v>0</v>
      </c>
      <c r="CR28">
        <v>0</v>
      </c>
      <c r="CS28" t="s">
        <v>150</v>
      </c>
      <c r="CT28">
        <v>0</v>
      </c>
      <c r="CU28">
        <v>0</v>
      </c>
      <c r="CV28">
        <v>0</v>
      </c>
      <c r="CW28" t="s">
        <v>156</v>
      </c>
      <c r="CX28">
        <v>10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167</v>
      </c>
      <c r="DE28">
        <v>10</v>
      </c>
      <c r="DF28">
        <v>0</v>
      </c>
      <c r="DG28">
        <v>0</v>
      </c>
      <c r="DH28" t="s">
        <v>150</v>
      </c>
      <c r="DI28">
        <v>25</v>
      </c>
      <c r="DJ28">
        <v>0</v>
      </c>
      <c r="DK28">
        <v>0</v>
      </c>
      <c r="DL28" t="s">
        <v>156</v>
      </c>
      <c r="DM28">
        <v>25</v>
      </c>
      <c r="DN28">
        <v>0</v>
      </c>
      <c r="DO28" t="s">
        <v>156</v>
      </c>
      <c r="DP28">
        <v>0</v>
      </c>
      <c r="DQ28">
        <v>0</v>
      </c>
      <c r="DR28" t="s">
        <v>146</v>
      </c>
      <c r="DS28" t="s">
        <v>146</v>
      </c>
      <c r="DT28" t="s">
        <v>146</v>
      </c>
      <c r="DU28" t="s">
        <v>155</v>
      </c>
      <c r="DV28">
        <v>0</v>
      </c>
      <c r="DW28">
        <v>0</v>
      </c>
      <c r="DX28">
        <v>0.5</v>
      </c>
      <c r="DY28">
        <v>0.04</v>
      </c>
      <c r="DZ28">
        <v>2.0020566000040006E+19</v>
      </c>
      <c r="EA28">
        <v>3.0040566E+19</v>
      </c>
      <c r="EB28" t="s">
        <v>486</v>
      </c>
      <c r="EC28" t="s">
        <v>486</v>
      </c>
      <c r="ED28" t="s">
        <v>485</v>
      </c>
      <c r="EE28" t="s">
        <v>487</v>
      </c>
      <c r="EF28" t="s">
        <v>164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9107.5</v>
      </c>
      <c r="EQ28">
        <v>0</v>
      </c>
      <c r="ER28">
        <v>0</v>
      </c>
      <c r="ES28" t="s">
        <v>146</v>
      </c>
      <c r="ET28" t="s">
        <v>170</v>
      </c>
      <c r="EU28" t="s">
        <v>146</v>
      </c>
      <c r="EV28">
        <v>0</v>
      </c>
    </row>
    <row r="29" spans="1:152" x14ac:dyDescent="0.25">
      <c r="A29">
        <v>9878434409</v>
      </c>
      <c r="B29" t="s">
        <v>141</v>
      </c>
      <c r="C29" t="s">
        <v>497</v>
      </c>
      <c r="D29" t="s">
        <v>143</v>
      </c>
      <c r="E29" t="s">
        <v>144</v>
      </c>
      <c r="F29" t="s">
        <v>145</v>
      </c>
      <c r="G29">
        <v>35081</v>
      </c>
      <c r="H29" t="s">
        <v>145</v>
      </c>
      <c r="I29">
        <v>548896</v>
      </c>
      <c r="J29">
        <v>2627923577</v>
      </c>
      <c r="K29">
        <v>5104729</v>
      </c>
      <c r="L29">
        <v>1001028</v>
      </c>
      <c r="M29">
        <v>25566549</v>
      </c>
      <c r="N29">
        <v>9878434409</v>
      </c>
      <c r="O29">
        <v>123</v>
      </c>
      <c r="P29" t="s">
        <v>147</v>
      </c>
      <c r="Q29" t="s">
        <v>148</v>
      </c>
      <c r="R29" t="s">
        <v>149</v>
      </c>
      <c r="S29" t="s">
        <v>417</v>
      </c>
      <c r="T29" t="s">
        <v>156</v>
      </c>
      <c r="U29" t="s">
        <v>418</v>
      </c>
      <c r="V29">
        <v>5999</v>
      </c>
      <c r="W29" t="s">
        <v>419</v>
      </c>
      <c r="X29" t="s">
        <v>418</v>
      </c>
      <c r="Y29">
        <v>63</v>
      </c>
      <c r="Z29" t="s">
        <v>420</v>
      </c>
      <c r="AA29" t="s">
        <v>154</v>
      </c>
      <c r="AB29" t="s">
        <v>146</v>
      </c>
      <c r="AC29">
        <v>301011</v>
      </c>
      <c r="AD29" t="s">
        <v>155</v>
      </c>
      <c r="AE29" t="s">
        <v>156</v>
      </c>
      <c r="AF29" t="s">
        <v>498</v>
      </c>
      <c r="AG29">
        <v>566</v>
      </c>
      <c r="AH29">
        <v>267148</v>
      </c>
      <c r="AI29" t="s">
        <v>422</v>
      </c>
      <c r="AJ29">
        <v>566</v>
      </c>
      <c r="AK29">
        <v>9878434409</v>
      </c>
      <c r="AL29">
        <v>9878434409</v>
      </c>
      <c r="AM29" t="s">
        <v>423</v>
      </c>
      <c r="AN29" t="s">
        <v>424</v>
      </c>
      <c r="AO29" t="s">
        <v>425</v>
      </c>
      <c r="AP29" t="s">
        <v>146</v>
      </c>
      <c r="AQ29" t="s">
        <v>426</v>
      </c>
      <c r="AR29">
        <v>9107.5</v>
      </c>
      <c r="AS29">
        <v>9000</v>
      </c>
      <c r="AT29" s="5">
        <f t="shared" si="0"/>
        <v>3000</v>
      </c>
      <c r="AU29" s="5">
        <v>350</v>
      </c>
      <c r="AV29" s="5">
        <f t="shared" si="1"/>
        <v>2650</v>
      </c>
      <c r="AW29" s="6">
        <f t="shared" si="2"/>
        <v>466.40000000000003</v>
      </c>
      <c r="AX29" s="7">
        <f t="shared" si="3"/>
        <v>2120</v>
      </c>
      <c r="AY29" s="8">
        <f t="shared" si="4"/>
        <v>63.6</v>
      </c>
      <c r="AZ29" s="5">
        <v>250</v>
      </c>
      <c r="BA29" s="9">
        <f t="shared" si="6"/>
        <v>81.25</v>
      </c>
      <c r="BB29" s="9">
        <v>1000</v>
      </c>
      <c r="BC29" s="10">
        <v>5000</v>
      </c>
      <c r="BD29" s="5">
        <f t="shared" si="5"/>
        <v>18.75</v>
      </c>
      <c r="BG29" t="s">
        <v>146</v>
      </c>
      <c r="BH29" t="s">
        <v>146</v>
      </c>
      <c r="BI29">
        <v>566</v>
      </c>
      <c r="BJ29">
        <v>566</v>
      </c>
      <c r="BK29">
        <v>9107.5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9106.9624999999996</v>
      </c>
      <c r="BR29">
        <v>0</v>
      </c>
      <c r="BS29">
        <v>0.04</v>
      </c>
      <c r="BT29" t="s">
        <v>146</v>
      </c>
      <c r="BU29">
        <v>6067466</v>
      </c>
      <c r="BV29" t="s">
        <v>427</v>
      </c>
      <c r="BW29">
        <v>0</v>
      </c>
      <c r="BX29">
        <v>0</v>
      </c>
      <c r="BY29" t="s">
        <v>164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422</v>
      </c>
      <c r="CK29">
        <v>10</v>
      </c>
      <c r="CL29">
        <v>0</v>
      </c>
      <c r="CM29">
        <v>0</v>
      </c>
      <c r="CN29">
        <v>9107.5</v>
      </c>
      <c r="CO29" t="s">
        <v>150</v>
      </c>
      <c r="CP29">
        <v>0</v>
      </c>
      <c r="CQ29">
        <v>0</v>
      </c>
      <c r="CR29">
        <v>0</v>
      </c>
      <c r="CS29" t="s">
        <v>150</v>
      </c>
      <c r="CT29">
        <v>0</v>
      </c>
      <c r="CU29">
        <v>0</v>
      </c>
      <c r="CV29">
        <v>0</v>
      </c>
      <c r="CW29" t="s">
        <v>156</v>
      </c>
      <c r="CX29">
        <v>10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167</v>
      </c>
      <c r="DE29">
        <v>10</v>
      </c>
      <c r="DF29">
        <v>0</v>
      </c>
      <c r="DG29">
        <v>0</v>
      </c>
      <c r="DH29" t="s">
        <v>150</v>
      </c>
      <c r="DI29">
        <v>25</v>
      </c>
      <c r="DJ29">
        <v>0</v>
      </c>
      <c r="DK29">
        <v>0</v>
      </c>
      <c r="DL29" t="s">
        <v>156</v>
      </c>
      <c r="DM29">
        <v>25</v>
      </c>
      <c r="DN29">
        <v>0</v>
      </c>
      <c r="DO29" t="s">
        <v>156</v>
      </c>
      <c r="DP29">
        <v>0</v>
      </c>
      <c r="DQ29">
        <v>0</v>
      </c>
      <c r="DR29" t="s">
        <v>146</v>
      </c>
      <c r="DS29" t="s">
        <v>146</v>
      </c>
      <c r="DT29" t="s">
        <v>146</v>
      </c>
      <c r="DU29" t="s">
        <v>155</v>
      </c>
      <c r="DV29">
        <v>0</v>
      </c>
      <c r="DW29">
        <v>0</v>
      </c>
      <c r="DX29">
        <v>0.5</v>
      </c>
      <c r="DY29">
        <v>0.04</v>
      </c>
      <c r="DZ29">
        <v>2.0020566000040006E+19</v>
      </c>
      <c r="EA29">
        <v>3.0040567E+19</v>
      </c>
      <c r="EB29" t="s">
        <v>499</v>
      </c>
      <c r="EC29" t="s">
        <v>499</v>
      </c>
      <c r="ED29" t="s">
        <v>498</v>
      </c>
      <c r="EE29" t="s">
        <v>500</v>
      </c>
      <c r="EF29" t="s">
        <v>164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9107.5</v>
      </c>
      <c r="EQ29">
        <v>0</v>
      </c>
      <c r="ER29">
        <v>0</v>
      </c>
      <c r="ES29" t="s">
        <v>146</v>
      </c>
      <c r="ET29" t="s">
        <v>170</v>
      </c>
      <c r="EU29" t="s">
        <v>146</v>
      </c>
      <c r="EV29">
        <v>0</v>
      </c>
    </row>
    <row r="30" spans="1:152" x14ac:dyDescent="0.25">
      <c r="A30">
        <v>9877478950</v>
      </c>
      <c r="B30" t="s">
        <v>141</v>
      </c>
      <c r="C30" t="s">
        <v>255</v>
      </c>
      <c r="D30" t="s">
        <v>143</v>
      </c>
      <c r="E30" t="s">
        <v>144</v>
      </c>
      <c r="F30" t="s">
        <v>145</v>
      </c>
      <c r="G30">
        <v>35081</v>
      </c>
      <c r="H30" t="s">
        <v>145</v>
      </c>
      <c r="I30">
        <v>63338</v>
      </c>
      <c r="J30">
        <v>2627884039</v>
      </c>
      <c r="K30">
        <v>3502832</v>
      </c>
      <c r="L30">
        <v>2692440</v>
      </c>
      <c r="M30" t="s">
        <v>146</v>
      </c>
      <c r="N30">
        <v>9877478950</v>
      </c>
      <c r="O30">
        <v>123</v>
      </c>
      <c r="P30" t="s">
        <v>147</v>
      </c>
      <c r="Q30" t="s">
        <v>148</v>
      </c>
      <c r="R30" t="s">
        <v>149</v>
      </c>
      <c r="S30">
        <v>250100000000001</v>
      </c>
      <c r="T30" t="s">
        <v>150</v>
      </c>
      <c r="U30" t="s">
        <v>151</v>
      </c>
      <c r="V30">
        <v>4814</v>
      </c>
      <c r="W30" t="s">
        <v>152</v>
      </c>
      <c r="X30" t="s">
        <v>151</v>
      </c>
      <c r="Y30">
        <v>44</v>
      </c>
      <c r="Z30" t="s">
        <v>153</v>
      </c>
      <c r="AA30" t="s">
        <v>154</v>
      </c>
      <c r="AB30" t="s">
        <v>146</v>
      </c>
      <c r="AC30">
        <v>200239</v>
      </c>
      <c r="AD30" t="s">
        <v>155</v>
      </c>
      <c r="AE30" t="s">
        <v>156</v>
      </c>
      <c r="AF30" t="s">
        <v>256</v>
      </c>
      <c r="AG30">
        <v>566</v>
      </c>
      <c r="AH30">
        <v>244715</v>
      </c>
      <c r="AI30" t="s">
        <v>158</v>
      </c>
      <c r="AJ30">
        <v>566</v>
      </c>
      <c r="AK30">
        <v>9877478950</v>
      </c>
      <c r="AL30">
        <v>9877478950</v>
      </c>
      <c r="AM30" t="s">
        <v>159</v>
      </c>
      <c r="AN30" t="s">
        <v>160</v>
      </c>
      <c r="AO30" t="s">
        <v>161</v>
      </c>
      <c r="AP30" t="s">
        <v>146</v>
      </c>
      <c r="AQ30" t="s">
        <v>162</v>
      </c>
      <c r="AR30">
        <v>9107.5</v>
      </c>
      <c r="AS30">
        <v>9000</v>
      </c>
      <c r="AT30" s="5">
        <f t="shared" si="0"/>
        <v>3000</v>
      </c>
      <c r="AU30" s="5">
        <v>350</v>
      </c>
      <c r="AV30" s="5">
        <f t="shared" si="1"/>
        <v>2650</v>
      </c>
      <c r="AW30" s="6">
        <f t="shared" si="2"/>
        <v>466.40000000000003</v>
      </c>
      <c r="AX30" s="7">
        <f t="shared" si="3"/>
        <v>2120</v>
      </c>
      <c r="AY30" s="8">
        <f t="shared" si="4"/>
        <v>63.6</v>
      </c>
      <c r="AZ30" s="5">
        <v>250</v>
      </c>
      <c r="BA30" s="9">
        <f t="shared" si="6"/>
        <v>81.25</v>
      </c>
      <c r="BB30" s="9">
        <v>1000</v>
      </c>
      <c r="BC30" s="10">
        <v>5000</v>
      </c>
      <c r="BD30" s="5">
        <f t="shared" si="5"/>
        <v>18.75</v>
      </c>
      <c r="BG30" t="s">
        <v>146</v>
      </c>
      <c r="BH30" t="s">
        <v>146</v>
      </c>
      <c r="BI30">
        <v>566</v>
      </c>
      <c r="BJ30">
        <v>566</v>
      </c>
      <c r="BK30">
        <v>9107.5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9106.9624999999996</v>
      </c>
      <c r="BR30">
        <v>0</v>
      </c>
      <c r="BS30">
        <v>0.04</v>
      </c>
      <c r="BT30" t="s">
        <v>146</v>
      </c>
      <c r="BU30">
        <v>59536659</v>
      </c>
      <c r="BV30" t="s">
        <v>163</v>
      </c>
      <c r="BW30">
        <v>0</v>
      </c>
      <c r="BX30">
        <v>0</v>
      </c>
      <c r="BY30" t="s">
        <v>164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158</v>
      </c>
      <c r="CK30">
        <v>10</v>
      </c>
      <c r="CL30">
        <v>0</v>
      </c>
      <c r="CM30">
        <v>0</v>
      </c>
      <c r="CN30">
        <v>9107.5</v>
      </c>
      <c r="CO30" t="s">
        <v>150</v>
      </c>
      <c r="CP30">
        <v>0</v>
      </c>
      <c r="CQ30">
        <v>0</v>
      </c>
      <c r="CR30">
        <v>0</v>
      </c>
      <c r="CS30" t="s">
        <v>166</v>
      </c>
      <c r="CT30">
        <v>0</v>
      </c>
      <c r="CU30">
        <v>0</v>
      </c>
      <c r="CV30">
        <v>0</v>
      </c>
      <c r="CW30" t="s">
        <v>156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167</v>
      </c>
      <c r="DE30">
        <v>0</v>
      </c>
      <c r="DF30">
        <v>0</v>
      </c>
      <c r="DG30">
        <v>0</v>
      </c>
      <c r="DH30" t="s">
        <v>150</v>
      </c>
      <c r="DI30">
        <v>0</v>
      </c>
      <c r="DJ30">
        <v>0</v>
      </c>
      <c r="DK30">
        <v>0</v>
      </c>
      <c r="DL30" t="s">
        <v>156</v>
      </c>
      <c r="DM30">
        <v>45</v>
      </c>
      <c r="DN30">
        <v>0</v>
      </c>
      <c r="DO30" t="s">
        <v>156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155</v>
      </c>
      <c r="DV30">
        <v>0</v>
      </c>
      <c r="DW30">
        <v>0</v>
      </c>
      <c r="DX30">
        <v>0.5</v>
      </c>
      <c r="DY30">
        <v>0.04</v>
      </c>
      <c r="DZ30">
        <v>2.0020566090040005E+19</v>
      </c>
      <c r="EA30">
        <v>3.4600356600000148E+18</v>
      </c>
      <c r="EB30" t="s">
        <v>257</v>
      </c>
      <c r="EC30" t="s">
        <v>257</v>
      </c>
      <c r="ED30" t="s">
        <v>256</v>
      </c>
      <c r="EE30" t="s">
        <v>258</v>
      </c>
      <c r="EF30" t="s">
        <v>164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9107.5</v>
      </c>
      <c r="EQ30">
        <v>0</v>
      </c>
      <c r="ER30">
        <v>0</v>
      </c>
      <c r="ES30" t="s">
        <v>146</v>
      </c>
      <c r="ET30" t="s">
        <v>170</v>
      </c>
      <c r="EU30" t="s">
        <v>146</v>
      </c>
      <c r="EV30">
        <v>0</v>
      </c>
    </row>
    <row r="31" spans="1:152" x14ac:dyDescent="0.25">
      <c r="A31">
        <v>9878335724</v>
      </c>
      <c r="B31" t="s">
        <v>141</v>
      </c>
      <c r="C31" t="s">
        <v>277</v>
      </c>
      <c r="D31" t="s">
        <v>143</v>
      </c>
      <c r="E31" t="s">
        <v>144</v>
      </c>
      <c r="F31" t="s">
        <v>145</v>
      </c>
      <c r="G31">
        <v>35081</v>
      </c>
      <c r="H31" t="s">
        <v>145</v>
      </c>
      <c r="I31">
        <v>594293</v>
      </c>
      <c r="J31">
        <v>2627942366</v>
      </c>
      <c r="K31">
        <v>7222277</v>
      </c>
      <c r="L31">
        <v>2692440</v>
      </c>
      <c r="M31" t="s">
        <v>146</v>
      </c>
      <c r="N31">
        <v>9878335724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150</v>
      </c>
      <c r="U31" t="s">
        <v>151</v>
      </c>
      <c r="V31">
        <v>4814</v>
      </c>
      <c r="W31" t="s">
        <v>152</v>
      </c>
      <c r="X31" t="s">
        <v>151</v>
      </c>
      <c r="Y31">
        <v>44</v>
      </c>
      <c r="Z31" t="s">
        <v>153</v>
      </c>
      <c r="AA31" t="s">
        <v>154</v>
      </c>
      <c r="AB31" t="s">
        <v>146</v>
      </c>
      <c r="AC31">
        <v>200239</v>
      </c>
      <c r="AD31" t="s">
        <v>155</v>
      </c>
      <c r="AE31" t="s">
        <v>156</v>
      </c>
      <c r="AF31" t="s">
        <v>278</v>
      </c>
      <c r="AG31">
        <v>566</v>
      </c>
      <c r="AH31">
        <v>883937</v>
      </c>
      <c r="AI31" t="s">
        <v>158</v>
      </c>
      <c r="AJ31">
        <v>566</v>
      </c>
      <c r="AK31">
        <v>9878335724</v>
      </c>
      <c r="AL31">
        <v>9878335724</v>
      </c>
      <c r="AM31" t="s">
        <v>159</v>
      </c>
      <c r="AN31" t="s">
        <v>198</v>
      </c>
      <c r="AO31" t="s">
        <v>199</v>
      </c>
      <c r="AP31" t="s">
        <v>146</v>
      </c>
      <c r="AQ31" t="s">
        <v>162</v>
      </c>
      <c r="AR31">
        <v>9107.5</v>
      </c>
      <c r="AS31">
        <v>9000</v>
      </c>
      <c r="AT31" s="5">
        <f t="shared" si="0"/>
        <v>3000</v>
      </c>
      <c r="AU31" s="5">
        <v>350</v>
      </c>
      <c r="AV31" s="5">
        <f t="shared" si="1"/>
        <v>2650</v>
      </c>
      <c r="AW31" s="6">
        <f t="shared" si="2"/>
        <v>466.40000000000003</v>
      </c>
      <c r="AX31" s="7">
        <f t="shared" si="3"/>
        <v>2120</v>
      </c>
      <c r="AY31" s="8">
        <f t="shared" si="4"/>
        <v>63.6</v>
      </c>
      <c r="AZ31" s="5">
        <v>250</v>
      </c>
      <c r="BA31" s="9">
        <f t="shared" si="6"/>
        <v>81.25</v>
      </c>
      <c r="BB31" s="9">
        <v>1000</v>
      </c>
      <c r="BC31" s="10">
        <v>5000</v>
      </c>
      <c r="BD31" s="5">
        <f t="shared" si="5"/>
        <v>18.75</v>
      </c>
      <c r="BG31" t="s">
        <v>146</v>
      </c>
      <c r="BH31" t="s">
        <v>146</v>
      </c>
      <c r="BI31">
        <v>566</v>
      </c>
      <c r="BJ31">
        <v>566</v>
      </c>
      <c r="BK31">
        <v>9107.5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9106.9624999999996</v>
      </c>
      <c r="BR31">
        <v>0</v>
      </c>
      <c r="BS31">
        <v>0.04</v>
      </c>
      <c r="BT31" t="s">
        <v>146</v>
      </c>
      <c r="BU31">
        <v>59536659</v>
      </c>
      <c r="BV31" t="s">
        <v>163</v>
      </c>
      <c r="BW31">
        <v>0</v>
      </c>
      <c r="BX31">
        <v>0</v>
      </c>
      <c r="BY31" t="s">
        <v>164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158</v>
      </c>
      <c r="CK31">
        <v>10</v>
      </c>
      <c r="CL31">
        <v>0</v>
      </c>
      <c r="CM31">
        <v>0</v>
      </c>
      <c r="CN31">
        <v>9107.5</v>
      </c>
      <c r="CO31" t="s">
        <v>150</v>
      </c>
      <c r="CP31">
        <v>0</v>
      </c>
      <c r="CQ31">
        <v>0</v>
      </c>
      <c r="CR31">
        <v>0</v>
      </c>
      <c r="CS31" t="s">
        <v>166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167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155</v>
      </c>
      <c r="DV31">
        <v>0</v>
      </c>
      <c r="DW31">
        <v>0</v>
      </c>
      <c r="DX31">
        <v>0.5</v>
      </c>
      <c r="DY31">
        <v>0.04</v>
      </c>
      <c r="DZ31">
        <v>2.0020566090040005E+19</v>
      </c>
      <c r="EA31">
        <v>3.4600356600000148E+18</v>
      </c>
      <c r="EB31" t="s">
        <v>279</v>
      </c>
      <c r="EC31" t="s">
        <v>279</v>
      </c>
      <c r="ED31" t="s">
        <v>278</v>
      </c>
      <c r="EE31" t="s">
        <v>280</v>
      </c>
      <c r="EF31" t="s">
        <v>164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9107.5</v>
      </c>
      <c r="EQ31">
        <v>0</v>
      </c>
      <c r="ER31">
        <v>0</v>
      </c>
      <c r="ES31" t="s">
        <v>146</v>
      </c>
      <c r="ET31" t="s">
        <v>170</v>
      </c>
      <c r="EU31" t="s">
        <v>146</v>
      </c>
      <c r="EV31">
        <v>0</v>
      </c>
    </row>
    <row r="32" spans="1:152" x14ac:dyDescent="0.25">
      <c r="A32">
        <v>9876877890</v>
      </c>
      <c r="B32" t="s">
        <v>141</v>
      </c>
      <c r="C32" t="s">
        <v>291</v>
      </c>
      <c r="D32" t="s">
        <v>143</v>
      </c>
      <c r="E32" t="s">
        <v>144</v>
      </c>
      <c r="F32" t="s">
        <v>145</v>
      </c>
      <c r="G32">
        <v>35080</v>
      </c>
      <c r="H32" t="s">
        <v>145</v>
      </c>
      <c r="I32">
        <v>590561</v>
      </c>
      <c r="J32">
        <v>2627781728</v>
      </c>
      <c r="K32">
        <v>9792064</v>
      </c>
      <c r="L32">
        <v>2692440</v>
      </c>
      <c r="M32" t="s">
        <v>146</v>
      </c>
      <c r="N32">
        <v>9876877890</v>
      </c>
      <c r="O32">
        <v>123</v>
      </c>
      <c r="P32" t="s">
        <v>147</v>
      </c>
      <c r="Q32" t="s">
        <v>148</v>
      </c>
      <c r="R32" t="s">
        <v>149</v>
      </c>
      <c r="S32">
        <v>250100000000001</v>
      </c>
      <c r="T32" t="s">
        <v>150</v>
      </c>
      <c r="U32" t="s">
        <v>151</v>
      </c>
      <c r="V32">
        <v>4814</v>
      </c>
      <c r="W32" t="s">
        <v>152</v>
      </c>
      <c r="X32" t="s">
        <v>151</v>
      </c>
      <c r="Y32">
        <v>44</v>
      </c>
      <c r="Z32" t="s">
        <v>153</v>
      </c>
      <c r="AA32" t="s">
        <v>154</v>
      </c>
      <c r="AB32" t="s">
        <v>146</v>
      </c>
      <c r="AC32">
        <v>200239</v>
      </c>
      <c r="AD32" t="s">
        <v>155</v>
      </c>
      <c r="AE32" t="s">
        <v>156</v>
      </c>
      <c r="AF32" t="s">
        <v>292</v>
      </c>
      <c r="AG32">
        <v>566</v>
      </c>
      <c r="AH32">
        <v>805322</v>
      </c>
      <c r="AI32" t="s">
        <v>158</v>
      </c>
      <c r="AJ32">
        <v>566</v>
      </c>
      <c r="AK32">
        <v>9876877890</v>
      </c>
      <c r="AL32">
        <v>9876877890</v>
      </c>
      <c r="AM32" t="s">
        <v>159</v>
      </c>
      <c r="AN32" t="s">
        <v>198</v>
      </c>
      <c r="AO32" t="s">
        <v>199</v>
      </c>
      <c r="AP32" t="s">
        <v>146</v>
      </c>
      <c r="AQ32" t="s">
        <v>162</v>
      </c>
      <c r="AR32">
        <v>9107.5</v>
      </c>
      <c r="AS32">
        <v>9000</v>
      </c>
      <c r="AT32" s="5">
        <f t="shared" si="0"/>
        <v>3000</v>
      </c>
      <c r="AU32" s="5">
        <v>350</v>
      </c>
      <c r="AV32" s="5">
        <f t="shared" si="1"/>
        <v>2650</v>
      </c>
      <c r="AW32" s="6">
        <f t="shared" si="2"/>
        <v>466.40000000000003</v>
      </c>
      <c r="AX32" s="7">
        <f t="shared" si="3"/>
        <v>2120</v>
      </c>
      <c r="AY32" s="8">
        <f t="shared" si="4"/>
        <v>63.6</v>
      </c>
      <c r="AZ32" s="5">
        <v>250</v>
      </c>
      <c r="BA32" s="9">
        <f t="shared" si="6"/>
        <v>81.25</v>
      </c>
      <c r="BB32" s="9">
        <v>1000</v>
      </c>
      <c r="BC32" s="10">
        <v>5000</v>
      </c>
      <c r="BD32" s="5">
        <f t="shared" si="5"/>
        <v>18.75</v>
      </c>
      <c r="BG32" t="s">
        <v>146</v>
      </c>
      <c r="BH32" t="s">
        <v>146</v>
      </c>
      <c r="BI32">
        <v>566</v>
      </c>
      <c r="BJ32">
        <v>566</v>
      </c>
      <c r="BK32">
        <v>9107.5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9106.9624999999996</v>
      </c>
      <c r="BR32">
        <v>0</v>
      </c>
      <c r="BS32">
        <v>0.04</v>
      </c>
      <c r="BT32" t="s">
        <v>146</v>
      </c>
      <c r="BU32">
        <v>59536659</v>
      </c>
      <c r="BV32" t="s">
        <v>163</v>
      </c>
      <c r="BW32">
        <v>0</v>
      </c>
      <c r="BX32">
        <v>0</v>
      </c>
      <c r="BY32" t="s">
        <v>164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158</v>
      </c>
      <c r="CK32">
        <v>10</v>
      </c>
      <c r="CL32">
        <v>0</v>
      </c>
      <c r="CM32">
        <v>0</v>
      </c>
      <c r="CN32">
        <v>9107.5</v>
      </c>
      <c r="CO32" t="s">
        <v>150</v>
      </c>
      <c r="CP32">
        <v>0</v>
      </c>
      <c r="CQ32">
        <v>0</v>
      </c>
      <c r="CR32">
        <v>0</v>
      </c>
      <c r="CS32" t="s">
        <v>166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167</v>
      </c>
      <c r="DE32">
        <v>0</v>
      </c>
      <c r="DF32">
        <v>0</v>
      </c>
      <c r="DG32">
        <v>0</v>
      </c>
      <c r="DH32" t="s">
        <v>150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155</v>
      </c>
      <c r="DV32">
        <v>0</v>
      </c>
      <c r="DW32">
        <v>0</v>
      </c>
      <c r="DX32">
        <v>0.5</v>
      </c>
      <c r="DY32">
        <v>0.04</v>
      </c>
      <c r="DZ32">
        <v>2.0020566090040005E+19</v>
      </c>
      <c r="EA32">
        <v>3.4600356600000148E+18</v>
      </c>
      <c r="EB32" t="s">
        <v>293</v>
      </c>
      <c r="EC32" t="s">
        <v>293</v>
      </c>
      <c r="ED32" t="s">
        <v>292</v>
      </c>
      <c r="EE32" t="s">
        <v>294</v>
      </c>
      <c r="EF32" t="s">
        <v>164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9107.5</v>
      </c>
      <c r="EQ32">
        <v>0</v>
      </c>
      <c r="ER32">
        <v>0</v>
      </c>
      <c r="ES32" t="s">
        <v>146</v>
      </c>
      <c r="ET32" t="s">
        <v>170</v>
      </c>
      <c r="EU32" t="s">
        <v>146</v>
      </c>
      <c r="EV32">
        <v>0</v>
      </c>
    </row>
    <row r="33" spans="1:152" x14ac:dyDescent="0.25">
      <c r="A33">
        <v>9878244485</v>
      </c>
      <c r="B33" t="s">
        <v>141</v>
      </c>
      <c r="C33" t="s">
        <v>306</v>
      </c>
      <c r="D33" t="s">
        <v>143</v>
      </c>
      <c r="E33" t="s">
        <v>144</v>
      </c>
      <c r="F33" t="s">
        <v>145</v>
      </c>
      <c r="G33">
        <v>35081</v>
      </c>
      <c r="H33" t="s">
        <v>145</v>
      </c>
      <c r="I33">
        <v>714351</v>
      </c>
      <c r="J33">
        <v>2627942288</v>
      </c>
      <c r="K33">
        <v>7222277</v>
      </c>
      <c r="L33">
        <v>2692440</v>
      </c>
      <c r="M33" t="s">
        <v>146</v>
      </c>
      <c r="N33">
        <v>9878244485</v>
      </c>
      <c r="O33">
        <v>123</v>
      </c>
      <c r="P33" t="s">
        <v>147</v>
      </c>
      <c r="Q33" t="s">
        <v>148</v>
      </c>
      <c r="R33" t="s">
        <v>149</v>
      </c>
      <c r="S33">
        <v>250100000000001</v>
      </c>
      <c r="T33" t="s">
        <v>150</v>
      </c>
      <c r="U33" t="s">
        <v>151</v>
      </c>
      <c r="V33">
        <v>4814</v>
      </c>
      <c r="W33" t="s">
        <v>152</v>
      </c>
      <c r="X33" t="s">
        <v>151</v>
      </c>
      <c r="Y33">
        <v>44</v>
      </c>
      <c r="Z33" t="s">
        <v>153</v>
      </c>
      <c r="AA33" t="s">
        <v>154</v>
      </c>
      <c r="AB33" t="s">
        <v>146</v>
      </c>
      <c r="AC33">
        <v>200239</v>
      </c>
      <c r="AD33" t="s">
        <v>155</v>
      </c>
      <c r="AE33" t="s">
        <v>156</v>
      </c>
      <c r="AF33" t="s">
        <v>307</v>
      </c>
      <c r="AG33">
        <v>566</v>
      </c>
      <c r="AH33">
        <v>816348</v>
      </c>
      <c r="AI33" t="s">
        <v>158</v>
      </c>
      <c r="AJ33">
        <v>566</v>
      </c>
      <c r="AK33">
        <v>9878244485</v>
      </c>
      <c r="AL33">
        <v>9878244485</v>
      </c>
      <c r="AM33" t="s">
        <v>159</v>
      </c>
      <c r="AN33" t="s">
        <v>308</v>
      </c>
      <c r="AO33" t="s">
        <v>309</v>
      </c>
      <c r="AP33" t="s">
        <v>146</v>
      </c>
      <c r="AQ33" t="s">
        <v>162</v>
      </c>
      <c r="AR33">
        <v>9107.5</v>
      </c>
      <c r="AS33">
        <v>9000</v>
      </c>
      <c r="AT33" s="5">
        <f t="shared" si="0"/>
        <v>3000</v>
      </c>
      <c r="AU33" s="5">
        <v>350</v>
      </c>
      <c r="AV33" s="5">
        <f t="shared" si="1"/>
        <v>2650</v>
      </c>
      <c r="AW33" s="6">
        <f t="shared" si="2"/>
        <v>466.40000000000003</v>
      </c>
      <c r="AX33" s="7">
        <f t="shared" si="3"/>
        <v>2120</v>
      </c>
      <c r="AY33" s="8">
        <f t="shared" si="4"/>
        <v>63.6</v>
      </c>
      <c r="AZ33" s="5">
        <v>250</v>
      </c>
      <c r="BA33" s="9">
        <f t="shared" si="6"/>
        <v>81.25</v>
      </c>
      <c r="BB33" s="9">
        <v>1000</v>
      </c>
      <c r="BC33" s="10">
        <v>5000</v>
      </c>
      <c r="BD33" s="5">
        <f t="shared" si="5"/>
        <v>18.75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59536659</v>
      </c>
      <c r="BV33" t="s">
        <v>163</v>
      </c>
      <c r="BW33">
        <v>0</v>
      </c>
      <c r="BX33">
        <v>0</v>
      </c>
      <c r="BY33" t="s">
        <v>164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158</v>
      </c>
      <c r="CK33">
        <v>10</v>
      </c>
      <c r="CL33">
        <v>0</v>
      </c>
      <c r="CM33">
        <v>0</v>
      </c>
      <c r="CN33">
        <v>9107.5</v>
      </c>
      <c r="CO33" t="s">
        <v>150</v>
      </c>
      <c r="CP33">
        <v>0</v>
      </c>
      <c r="CQ33">
        <v>0</v>
      </c>
      <c r="CR33">
        <v>0</v>
      </c>
      <c r="CS33" t="s">
        <v>166</v>
      </c>
      <c r="CT33">
        <v>0</v>
      </c>
      <c r="CU33">
        <v>0</v>
      </c>
      <c r="CV33">
        <v>0</v>
      </c>
      <c r="CW33" t="s">
        <v>156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167</v>
      </c>
      <c r="DE33">
        <v>0</v>
      </c>
      <c r="DF33">
        <v>0</v>
      </c>
      <c r="DG33">
        <v>0</v>
      </c>
      <c r="DH33" t="s">
        <v>150</v>
      </c>
      <c r="DI33">
        <v>0</v>
      </c>
      <c r="DJ33">
        <v>0</v>
      </c>
      <c r="DK33">
        <v>0</v>
      </c>
      <c r="DL33" t="s">
        <v>156</v>
      </c>
      <c r="DM33">
        <v>45</v>
      </c>
      <c r="DN33">
        <v>0</v>
      </c>
      <c r="DO33" t="s">
        <v>156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155</v>
      </c>
      <c r="DV33">
        <v>0</v>
      </c>
      <c r="DW33">
        <v>0</v>
      </c>
      <c r="DX33">
        <v>0.5</v>
      </c>
      <c r="DY33">
        <v>0.04</v>
      </c>
      <c r="DZ33">
        <v>2.0020566090040005E+19</v>
      </c>
      <c r="EA33">
        <v>3.4600356600000148E+18</v>
      </c>
      <c r="EB33" t="s">
        <v>310</v>
      </c>
      <c r="EC33" t="s">
        <v>310</v>
      </c>
      <c r="ED33" t="s">
        <v>307</v>
      </c>
      <c r="EE33" t="s">
        <v>311</v>
      </c>
      <c r="EF33" t="s">
        <v>164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9107.5</v>
      </c>
      <c r="EQ33">
        <v>0</v>
      </c>
      <c r="ER33">
        <v>0</v>
      </c>
      <c r="ES33" t="s">
        <v>146</v>
      </c>
      <c r="ET33" t="s">
        <v>170</v>
      </c>
      <c r="EU33" t="s">
        <v>146</v>
      </c>
      <c r="EV33">
        <v>0</v>
      </c>
    </row>
    <row r="34" spans="1:152" x14ac:dyDescent="0.25">
      <c r="A34">
        <v>9876982895</v>
      </c>
      <c r="B34" t="s">
        <v>141</v>
      </c>
      <c r="C34" t="s">
        <v>342</v>
      </c>
      <c r="D34" t="s">
        <v>143</v>
      </c>
      <c r="E34" t="s">
        <v>144</v>
      </c>
      <c r="F34" t="s">
        <v>145</v>
      </c>
      <c r="G34">
        <v>35080</v>
      </c>
      <c r="H34" t="s">
        <v>145</v>
      </c>
      <c r="I34">
        <v>807677</v>
      </c>
      <c r="J34">
        <v>2627781780</v>
      </c>
      <c r="K34">
        <v>9792064</v>
      </c>
      <c r="L34">
        <v>2692440</v>
      </c>
      <c r="M34" t="s">
        <v>146</v>
      </c>
      <c r="N34">
        <v>9876982895</v>
      </c>
      <c r="O34">
        <v>123</v>
      </c>
      <c r="P34" t="s">
        <v>147</v>
      </c>
      <c r="Q34" t="s">
        <v>148</v>
      </c>
      <c r="R34" t="s">
        <v>149</v>
      </c>
      <c r="S34">
        <v>250100000000001</v>
      </c>
      <c r="T34" t="s">
        <v>150</v>
      </c>
      <c r="U34" t="s">
        <v>151</v>
      </c>
      <c r="V34">
        <v>4814</v>
      </c>
      <c r="W34" t="s">
        <v>152</v>
      </c>
      <c r="X34" t="s">
        <v>151</v>
      </c>
      <c r="Y34">
        <v>44</v>
      </c>
      <c r="Z34" t="s">
        <v>153</v>
      </c>
      <c r="AA34" t="s">
        <v>154</v>
      </c>
      <c r="AB34" t="s">
        <v>146</v>
      </c>
      <c r="AC34">
        <v>200239</v>
      </c>
      <c r="AD34" t="s">
        <v>155</v>
      </c>
      <c r="AE34" t="s">
        <v>156</v>
      </c>
      <c r="AF34" t="s">
        <v>343</v>
      </c>
      <c r="AG34">
        <v>566</v>
      </c>
      <c r="AH34">
        <v>883558</v>
      </c>
      <c r="AI34" t="s">
        <v>158</v>
      </c>
      <c r="AJ34">
        <v>566</v>
      </c>
      <c r="AK34">
        <v>9876982895</v>
      </c>
      <c r="AL34">
        <v>9876982895</v>
      </c>
      <c r="AM34" t="s">
        <v>159</v>
      </c>
      <c r="AN34" t="s">
        <v>308</v>
      </c>
      <c r="AO34" t="s">
        <v>309</v>
      </c>
      <c r="AP34" t="s">
        <v>146</v>
      </c>
      <c r="AQ34" t="s">
        <v>162</v>
      </c>
      <c r="AR34">
        <v>9107.5</v>
      </c>
      <c r="AS34">
        <v>9000</v>
      </c>
      <c r="AT34" s="5">
        <f t="shared" si="0"/>
        <v>3000</v>
      </c>
      <c r="AU34" s="5">
        <v>350</v>
      </c>
      <c r="AV34" s="5">
        <f t="shared" si="1"/>
        <v>2650</v>
      </c>
      <c r="AW34" s="6">
        <f t="shared" si="2"/>
        <v>466.40000000000003</v>
      </c>
      <c r="AX34" s="7">
        <f t="shared" si="3"/>
        <v>2120</v>
      </c>
      <c r="AY34" s="8">
        <f t="shared" si="4"/>
        <v>63.6</v>
      </c>
      <c r="AZ34" s="5">
        <v>250</v>
      </c>
      <c r="BA34" s="9">
        <f t="shared" si="6"/>
        <v>81.25</v>
      </c>
      <c r="BB34" s="9">
        <v>1000</v>
      </c>
      <c r="BC34" s="10">
        <v>5000</v>
      </c>
      <c r="BD34" s="5">
        <f t="shared" si="5"/>
        <v>18.75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59536659</v>
      </c>
      <c r="BV34" t="s">
        <v>163</v>
      </c>
      <c r="BW34">
        <v>0</v>
      </c>
      <c r="BX34">
        <v>0</v>
      </c>
      <c r="BY34" t="s">
        <v>164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158</v>
      </c>
      <c r="CK34">
        <v>10</v>
      </c>
      <c r="CL34">
        <v>0</v>
      </c>
      <c r="CM34">
        <v>0</v>
      </c>
      <c r="CN34">
        <v>9107.5</v>
      </c>
      <c r="CO34" t="s">
        <v>150</v>
      </c>
      <c r="CP34">
        <v>0</v>
      </c>
      <c r="CQ34">
        <v>0</v>
      </c>
      <c r="CR34">
        <v>0</v>
      </c>
      <c r="CS34" t="s">
        <v>166</v>
      </c>
      <c r="CT34">
        <v>0</v>
      </c>
      <c r="CU34">
        <v>0</v>
      </c>
      <c r="CV34">
        <v>0</v>
      </c>
      <c r="CW34" t="s">
        <v>156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167</v>
      </c>
      <c r="DE34">
        <v>0</v>
      </c>
      <c r="DF34">
        <v>0</v>
      </c>
      <c r="DG34">
        <v>0</v>
      </c>
      <c r="DH34" t="s">
        <v>150</v>
      </c>
      <c r="DI34">
        <v>0</v>
      </c>
      <c r="DJ34">
        <v>0</v>
      </c>
      <c r="DK34">
        <v>0</v>
      </c>
      <c r="DL34" t="s">
        <v>156</v>
      </c>
      <c r="DM34">
        <v>45</v>
      </c>
      <c r="DN34">
        <v>0</v>
      </c>
      <c r="DO34" t="s">
        <v>156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155</v>
      </c>
      <c r="DV34">
        <v>0</v>
      </c>
      <c r="DW34">
        <v>0</v>
      </c>
      <c r="DX34">
        <v>0.5</v>
      </c>
      <c r="DY34">
        <v>0.04</v>
      </c>
      <c r="DZ34">
        <v>2.0020566090040005E+19</v>
      </c>
      <c r="EA34">
        <v>3.4600356600000148E+18</v>
      </c>
      <c r="EB34" t="s">
        <v>344</v>
      </c>
      <c r="EC34" t="s">
        <v>344</v>
      </c>
      <c r="ED34" t="s">
        <v>343</v>
      </c>
      <c r="EE34" t="s">
        <v>345</v>
      </c>
      <c r="EF34" t="s">
        <v>164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9107.5</v>
      </c>
      <c r="EQ34">
        <v>0</v>
      </c>
      <c r="ER34">
        <v>0</v>
      </c>
      <c r="ES34" t="s">
        <v>146</v>
      </c>
      <c r="ET34" t="s">
        <v>170</v>
      </c>
      <c r="EU34" t="s">
        <v>146</v>
      </c>
      <c r="EV34">
        <v>0</v>
      </c>
    </row>
    <row r="35" spans="1:152" x14ac:dyDescent="0.25">
      <c r="A35">
        <v>9877289372</v>
      </c>
      <c r="B35" t="s">
        <v>141</v>
      </c>
      <c r="C35" t="s">
        <v>358</v>
      </c>
      <c r="D35" t="s">
        <v>143</v>
      </c>
      <c r="E35" t="s">
        <v>144</v>
      </c>
      <c r="F35" t="s">
        <v>145</v>
      </c>
      <c r="G35">
        <v>35080</v>
      </c>
      <c r="H35" t="s">
        <v>145</v>
      </c>
      <c r="I35">
        <v>583519</v>
      </c>
      <c r="J35">
        <v>2627781906</v>
      </c>
      <c r="K35">
        <v>2140676</v>
      </c>
      <c r="L35">
        <v>2692440</v>
      </c>
      <c r="M35" t="s">
        <v>146</v>
      </c>
      <c r="N35">
        <v>9877289372</v>
      </c>
      <c r="O35">
        <v>123</v>
      </c>
      <c r="P35" t="s">
        <v>147</v>
      </c>
      <c r="Q35" t="s">
        <v>148</v>
      </c>
      <c r="R35" t="s">
        <v>149</v>
      </c>
      <c r="S35">
        <v>250100000000001</v>
      </c>
      <c r="T35" t="s">
        <v>150</v>
      </c>
      <c r="U35" t="s">
        <v>151</v>
      </c>
      <c r="V35">
        <v>4814</v>
      </c>
      <c r="W35" t="s">
        <v>152</v>
      </c>
      <c r="X35" t="s">
        <v>151</v>
      </c>
      <c r="Y35">
        <v>44</v>
      </c>
      <c r="Z35" t="s">
        <v>153</v>
      </c>
      <c r="AA35" t="s">
        <v>154</v>
      </c>
      <c r="AB35" t="s">
        <v>146</v>
      </c>
      <c r="AC35">
        <v>200239</v>
      </c>
      <c r="AD35" t="s">
        <v>155</v>
      </c>
      <c r="AE35" t="s">
        <v>156</v>
      </c>
      <c r="AF35" t="s">
        <v>359</v>
      </c>
      <c r="AG35">
        <v>566</v>
      </c>
      <c r="AH35">
        <v>107016</v>
      </c>
      <c r="AI35" t="s">
        <v>158</v>
      </c>
      <c r="AJ35">
        <v>566</v>
      </c>
      <c r="AK35">
        <v>9877289372</v>
      </c>
      <c r="AL35">
        <v>9877289372</v>
      </c>
      <c r="AM35" t="s">
        <v>159</v>
      </c>
      <c r="AN35" t="s">
        <v>198</v>
      </c>
      <c r="AO35" t="s">
        <v>199</v>
      </c>
      <c r="AP35" t="s">
        <v>146</v>
      </c>
      <c r="AQ35" t="s">
        <v>162</v>
      </c>
      <c r="AR35">
        <v>9107.5</v>
      </c>
      <c r="AS35">
        <v>9000</v>
      </c>
      <c r="AT35" s="5">
        <f t="shared" si="0"/>
        <v>3000</v>
      </c>
      <c r="AU35" s="5">
        <v>350</v>
      </c>
      <c r="AV35" s="5">
        <f t="shared" si="1"/>
        <v>2650</v>
      </c>
      <c r="AW35" s="6">
        <f t="shared" si="2"/>
        <v>466.40000000000003</v>
      </c>
      <c r="AX35" s="7">
        <f t="shared" si="3"/>
        <v>2120</v>
      </c>
      <c r="AY35" s="8">
        <f t="shared" si="4"/>
        <v>63.6</v>
      </c>
      <c r="AZ35" s="5">
        <v>250</v>
      </c>
      <c r="BA35" s="9">
        <f t="shared" si="6"/>
        <v>81.25</v>
      </c>
      <c r="BB35" s="9">
        <v>1000</v>
      </c>
      <c r="BC35" s="10">
        <v>5000</v>
      </c>
      <c r="BD35" s="5">
        <f t="shared" si="5"/>
        <v>18.75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59536659</v>
      </c>
      <c r="BV35" t="s">
        <v>163</v>
      </c>
      <c r="BW35">
        <v>0</v>
      </c>
      <c r="BX35">
        <v>0</v>
      </c>
      <c r="BY35" t="s">
        <v>164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158</v>
      </c>
      <c r="CK35">
        <v>10</v>
      </c>
      <c r="CL35">
        <v>0</v>
      </c>
      <c r="CM35">
        <v>0</v>
      </c>
      <c r="CN35">
        <v>9107.5</v>
      </c>
      <c r="CO35" t="s">
        <v>150</v>
      </c>
      <c r="CP35">
        <v>0</v>
      </c>
      <c r="CQ35">
        <v>0</v>
      </c>
      <c r="CR35">
        <v>0</v>
      </c>
      <c r="CS35" t="s">
        <v>166</v>
      </c>
      <c r="CT35">
        <v>0</v>
      </c>
      <c r="CU35">
        <v>0</v>
      </c>
      <c r="CV35">
        <v>0</v>
      </c>
      <c r="CW35" t="s">
        <v>156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167</v>
      </c>
      <c r="DE35">
        <v>0</v>
      </c>
      <c r="DF35">
        <v>0</v>
      </c>
      <c r="DG35">
        <v>0</v>
      </c>
      <c r="DH35" t="s">
        <v>150</v>
      </c>
      <c r="DI35">
        <v>0</v>
      </c>
      <c r="DJ35">
        <v>0</v>
      </c>
      <c r="DK35">
        <v>0</v>
      </c>
      <c r="DL35" t="s">
        <v>156</v>
      </c>
      <c r="DM35">
        <v>45</v>
      </c>
      <c r="DN35">
        <v>0</v>
      </c>
      <c r="DO35" t="s">
        <v>156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155</v>
      </c>
      <c r="DV35">
        <v>0</v>
      </c>
      <c r="DW35">
        <v>0</v>
      </c>
      <c r="DX35">
        <v>0.5</v>
      </c>
      <c r="DY35">
        <v>0.04</v>
      </c>
      <c r="DZ35">
        <v>2.0020566090040005E+19</v>
      </c>
      <c r="EA35">
        <v>3.4600356600000148E+18</v>
      </c>
      <c r="EB35" t="s">
        <v>360</v>
      </c>
      <c r="EC35" t="s">
        <v>360</v>
      </c>
      <c r="ED35" t="s">
        <v>359</v>
      </c>
      <c r="EE35" t="s">
        <v>361</v>
      </c>
      <c r="EF35" t="s">
        <v>164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9107.5</v>
      </c>
      <c r="EQ35">
        <v>0</v>
      </c>
      <c r="ER35">
        <v>0</v>
      </c>
      <c r="ES35" t="s">
        <v>146</v>
      </c>
      <c r="ET35" t="s">
        <v>170</v>
      </c>
      <c r="EU35" t="s">
        <v>146</v>
      </c>
      <c r="EV35">
        <v>0</v>
      </c>
    </row>
    <row r="36" spans="1:152" x14ac:dyDescent="0.25">
      <c r="A36">
        <v>9875120546</v>
      </c>
      <c r="B36" t="s">
        <v>141</v>
      </c>
      <c r="C36" t="s">
        <v>376</v>
      </c>
      <c r="D36" t="s">
        <v>143</v>
      </c>
      <c r="E36" t="s">
        <v>144</v>
      </c>
      <c r="F36" t="s">
        <v>145</v>
      </c>
      <c r="G36">
        <v>35076</v>
      </c>
      <c r="H36" t="s">
        <v>145</v>
      </c>
      <c r="I36">
        <v>922731</v>
      </c>
      <c r="J36">
        <v>2627450747</v>
      </c>
      <c r="K36">
        <v>2607648</v>
      </c>
      <c r="L36">
        <v>2692440</v>
      </c>
      <c r="M36" t="s">
        <v>146</v>
      </c>
      <c r="N36">
        <v>9875120546</v>
      </c>
      <c r="O36">
        <v>123</v>
      </c>
      <c r="P36" t="s">
        <v>147</v>
      </c>
      <c r="Q36" t="s">
        <v>148</v>
      </c>
      <c r="R36" t="s">
        <v>149</v>
      </c>
      <c r="S36">
        <v>250100000000001</v>
      </c>
      <c r="T36" t="s">
        <v>150</v>
      </c>
      <c r="U36" t="s">
        <v>151</v>
      </c>
      <c r="V36">
        <v>4814</v>
      </c>
      <c r="W36" t="s">
        <v>152</v>
      </c>
      <c r="X36" t="s">
        <v>151</v>
      </c>
      <c r="Y36">
        <v>44</v>
      </c>
      <c r="Z36" t="s">
        <v>153</v>
      </c>
      <c r="AA36" t="s">
        <v>154</v>
      </c>
      <c r="AB36" t="s">
        <v>146</v>
      </c>
      <c r="AC36">
        <v>200239</v>
      </c>
      <c r="AD36" t="s">
        <v>155</v>
      </c>
      <c r="AE36" t="s">
        <v>156</v>
      </c>
      <c r="AF36" t="s">
        <v>377</v>
      </c>
      <c r="AG36">
        <v>566</v>
      </c>
      <c r="AH36">
        <v>524417</v>
      </c>
      <c r="AI36" t="s">
        <v>158</v>
      </c>
      <c r="AJ36">
        <v>566</v>
      </c>
      <c r="AK36">
        <v>9875120546</v>
      </c>
      <c r="AL36">
        <v>9875120546</v>
      </c>
      <c r="AM36" t="s">
        <v>159</v>
      </c>
      <c r="AN36" t="s">
        <v>198</v>
      </c>
      <c r="AO36" t="s">
        <v>199</v>
      </c>
      <c r="AP36" t="s">
        <v>146</v>
      </c>
      <c r="AQ36" t="s">
        <v>162</v>
      </c>
      <c r="AR36">
        <v>9107.5</v>
      </c>
      <c r="AS36">
        <v>9000</v>
      </c>
      <c r="AT36" s="5">
        <f t="shared" si="0"/>
        <v>3000</v>
      </c>
      <c r="AU36" s="5">
        <v>350</v>
      </c>
      <c r="AV36" s="5">
        <f t="shared" si="1"/>
        <v>2650</v>
      </c>
      <c r="AW36" s="6">
        <f t="shared" si="2"/>
        <v>466.40000000000003</v>
      </c>
      <c r="AX36" s="7">
        <f t="shared" si="3"/>
        <v>2120</v>
      </c>
      <c r="AY36" s="8">
        <f t="shared" si="4"/>
        <v>63.6</v>
      </c>
      <c r="AZ36" s="5">
        <v>250</v>
      </c>
      <c r="BA36" s="9">
        <f t="shared" si="6"/>
        <v>81.25</v>
      </c>
      <c r="BB36" s="9">
        <v>1000</v>
      </c>
      <c r="BC36" s="10">
        <v>5000</v>
      </c>
      <c r="BD36" s="5">
        <f t="shared" si="5"/>
        <v>18.75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59536659</v>
      </c>
      <c r="BV36" t="s">
        <v>163</v>
      </c>
      <c r="BW36">
        <v>0</v>
      </c>
      <c r="BX36">
        <v>0</v>
      </c>
      <c r="BY36" t="s">
        <v>164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158</v>
      </c>
      <c r="CK36">
        <v>10</v>
      </c>
      <c r="CL36">
        <v>0</v>
      </c>
      <c r="CM36">
        <v>0</v>
      </c>
      <c r="CN36">
        <v>9107.5</v>
      </c>
      <c r="CO36" t="s">
        <v>150</v>
      </c>
      <c r="CP36">
        <v>0</v>
      </c>
      <c r="CQ36">
        <v>0</v>
      </c>
      <c r="CR36">
        <v>0</v>
      </c>
      <c r="CS36" t="s">
        <v>166</v>
      </c>
      <c r="CT36">
        <v>0</v>
      </c>
      <c r="CU36">
        <v>0</v>
      </c>
      <c r="CV36">
        <v>0</v>
      </c>
      <c r="CW36" t="s">
        <v>156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167</v>
      </c>
      <c r="DE36">
        <v>0</v>
      </c>
      <c r="DF36">
        <v>0</v>
      </c>
      <c r="DG36">
        <v>0</v>
      </c>
      <c r="DH36" t="s">
        <v>150</v>
      </c>
      <c r="DI36">
        <v>0</v>
      </c>
      <c r="DJ36">
        <v>0</v>
      </c>
      <c r="DK36">
        <v>0</v>
      </c>
      <c r="DL36" t="s">
        <v>156</v>
      </c>
      <c r="DM36">
        <v>45</v>
      </c>
      <c r="DN36">
        <v>0</v>
      </c>
      <c r="DO36" t="s">
        <v>156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155</v>
      </c>
      <c r="DV36">
        <v>0</v>
      </c>
      <c r="DW36">
        <v>0</v>
      </c>
      <c r="DX36">
        <v>0.5</v>
      </c>
      <c r="DY36">
        <v>0.04</v>
      </c>
      <c r="DZ36">
        <v>2.0020566090040005E+19</v>
      </c>
      <c r="EA36">
        <v>3.4600356600000148E+18</v>
      </c>
      <c r="EB36" t="s">
        <v>378</v>
      </c>
      <c r="EC36" t="s">
        <v>378</v>
      </c>
      <c r="ED36" t="s">
        <v>377</v>
      </c>
      <c r="EE36" t="s">
        <v>379</v>
      </c>
      <c r="EF36" t="s">
        <v>164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9107.5</v>
      </c>
      <c r="EQ36">
        <v>0</v>
      </c>
      <c r="ER36">
        <v>0</v>
      </c>
      <c r="ES36" t="s">
        <v>146</v>
      </c>
      <c r="ET36" t="s">
        <v>170</v>
      </c>
      <c r="EU36" t="s">
        <v>146</v>
      </c>
      <c r="EV36">
        <v>0</v>
      </c>
    </row>
    <row r="37" spans="1:152" x14ac:dyDescent="0.25">
      <c r="A37">
        <v>9877776286</v>
      </c>
      <c r="B37" t="s">
        <v>141</v>
      </c>
      <c r="C37" t="s">
        <v>412</v>
      </c>
      <c r="D37" t="s">
        <v>143</v>
      </c>
      <c r="E37" t="s">
        <v>144</v>
      </c>
      <c r="F37" t="s">
        <v>145</v>
      </c>
      <c r="G37">
        <v>35081</v>
      </c>
      <c r="H37" t="s">
        <v>145</v>
      </c>
      <c r="I37">
        <v>648145</v>
      </c>
      <c r="J37">
        <v>2627884699</v>
      </c>
      <c r="K37">
        <v>3502832</v>
      </c>
      <c r="L37">
        <v>2692440</v>
      </c>
      <c r="M37" t="s">
        <v>146</v>
      </c>
      <c r="N37">
        <v>9877776286</v>
      </c>
      <c r="O37">
        <v>123</v>
      </c>
      <c r="P37" t="s">
        <v>147</v>
      </c>
      <c r="Q37" t="s">
        <v>148</v>
      </c>
      <c r="R37" t="s">
        <v>149</v>
      </c>
      <c r="S37">
        <v>250100000000001</v>
      </c>
      <c r="T37" t="s">
        <v>150</v>
      </c>
      <c r="U37" t="s">
        <v>151</v>
      </c>
      <c r="V37">
        <v>4814</v>
      </c>
      <c r="W37" t="s">
        <v>152</v>
      </c>
      <c r="X37" t="s">
        <v>151</v>
      </c>
      <c r="Y37">
        <v>44</v>
      </c>
      <c r="Z37" t="s">
        <v>153</v>
      </c>
      <c r="AA37" t="s">
        <v>154</v>
      </c>
      <c r="AB37" t="s">
        <v>146</v>
      </c>
      <c r="AC37">
        <v>200239</v>
      </c>
      <c r="AD37" t="s">
        <v>155</v>
      </c>
      <c r="AE37" t="s">
        <v>156</v>
      </c>
      <c r="AF37" t="s">
        <v>413</v>
      </c>
      <c r="AG37">
        <v>566</v>
      </c>
      <c r="AH37">
        <v>465775</v>
      </c>
      <c r="AI37" t="s">
        <v>158</v>
      </c>
      <c r="AJ37">
        <v>566</v>
      </c>
      <c r="AK37">
        <v>9877776286</v>
      </c>
      <c r="AL37">
        <v>9877776286</v>
      </c>
      <c r="AM37" t="s">
        <v>159</v>
      </c>
      <c r="AN37" t="s">
        <v>198</v>
      </c>
      <c r="AO37" t="s">
        <v>199</v>
      </c>
      <c r="AP37" t="s">
        <v>146</v>
      </c>
      <c r="AQ37" t="s">
        <v>162</v>
      </c>
      <c r="AR37">
        <v>9107.5</v>
      </c>
      <c r="AS37">
        <v>9000</v>
      </c>
      <c r="AT37" s="5">
        <f t="shared" si="0"/>
        <v>3000</v>
      </c>
      <c r="AU37" s="5">
        <v>350</v>
      </c>
      <c r="AV37" s="5">
        <f t="shared" si="1"/>
        <v>2650</v>
      </c>
      <c r="AW37" s="6">
        <f t="shared" si="2"/>
        <v>466.40000000000003</v>
      </c>
      <c r="AX37" s="7">
        <f t="shared" si="3"/>
        <v>2120</v>
      </c>
      <c r="AY37" s="8">
        <f t="shared" si="4"/>
        <v>63.6</v>
      </c>
      <c r="AZ37" s="5">
        <v>250</v>
      </c>
      <c r="BA37" s="9">
        <f t="shared" si="6"/>
        <v>81.25</v>
      </c>
      <c r="BB37" s="9">
        <v>1000</v>
      </c>
      <c r="BC37" s="10">
        <v>5000</v>
      </c>
      <c r="BD37" s="5">
        <f t="shared" si="5"/>
        <v>18.75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59536659</v>
      </c>
      <c r="BV37" t="s">
        <v>163</v>
      </c>
      <c r="BW37">
        <v>0</v>
      </c>
      <c r="BX37">
        <v>0</v>
      </c>
      <c r="BY37" t="s">
        <v>164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158</v>
      </c>
      <c r="CK37">
        <v>10</v>
      </c>
      <c r="CL37">
        <v>0</v>
      </c>
      <c r="CM37">
        <v>0</v>
      </c>
      <c r="CN37">
        <v>9107.5</v>
      </c>
      <c r="CO37" t="s">
        <v>150</v>
      </c>
      <c r="CP37">
        <v>0</v>
      </c>
      <c r="CQ37">
        <v>0</v>
      </c>
      <c r="CR37">
        <v>0</v>
      </c>
      <c r="CS37" t="s">
        <v>166</v>
      </c>
      <c r="CT37">
        <v>0</v>
      </c>
      <c r="CU37">
        <v>0</v>
      </c>
      <c r="CV37">
        <v>0</v>
      </c>
      <c r="CW37" t="s">
        <v>156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167</v>
      </c>
      <c r="DE37">
        <v>0</v>
      </c>
      <c r="DF37">
        <v>0</v>
      </c>
      <c r="DG37">
        <v>0</v>
      </c>
      <c r="DH37" t="s">
        <v>150</v>
      </c>
      <c r="DI37">
        <v>0</v>
      </c>
      <c r="DJ37">
        <v>0</v>
      </c>
      <c r="DK37">
        <v>0</v>
      </c>
      <c r="DL37" t="s">
        <v>156</v>
      </c>
      <c r="DM37">
        <v>45</v>
      </c>
      <c r="DN37">
        <v>0</v>
      </c>
      <c r="DO37" t="s">
        <v>156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155</v>
      </c>
      <c r="DV37">
        <v>0</v>
      </c>
      <c r="DW37">
        <v>0</v>
      </c>
      <c r="DX37">
        <v>0.5</v>
      </c>
      <c r="DY37">
        <v>0.04</v>
      </c>
      <c r="DZ37">
        <v>2.0020566090040005E+19</v>
      </c>
      <c r="EA37">
        <v>3.4600356600000148E+18</v>
      </c>
      <c r="EB37" t="s">
        <v>414</v>
      </c>
      <c r="EC37" t="s">
        <v>414</v>
      </c>
      <c r="ED37" t="s">
        <v>413</v>
      </c>
      <c r="EE37" t="s">
        <v>415</v>
      </c>
      <c r="EF37" t="s">
        <v>164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9107.5</v>
      </c>
      <c r="EQ37">
        <v>0</v>
      </c>
      <c r="ER37">
        <v>0</v>
      </c>
      <c r="ES37" t="s">
        <v>146</v>
      </c>
      <c r="ET37" t="s">
        <v>170</v>
      </c>
      <c r="EU37" t="s">
        <v>146</v>
      </c>
      <c r="EV37">
        <v>0</v>
      </c>
    </row>
    <row r="38" spans="1:152" x14ac:dyDescent="0.25">
      <c r="A38">
        <v>9878802756</v>
      </c>
      <c r="B38" t="s">
        <v>141</v>
      </c>
      <c r="C38" t="s">
        <v>380</v>
      </c>
      <c r="D38" t="s">
        <v>143</v>
      </c>
      <c r="E38" t="s">
        <v>144</v>
      </c>
      <c r="F38" t="s">
        <v>145</v>
      </c>
      <c r="G38">
        <v>35082</v>
      </c>
      <c r="H38" t="s">
        <v>145</v>
      </c>
      <c r="I38">
        <v>875367</v>
      </c>
      <c r="J38">
        <v>2628200949</v>
      </c>
      <c r="K38">
        <v>1129861</v>
      </c>
      <c r="L38">
        <v>2692440</v>
      </c>
      <c r="M38" t="s">
        <v>146</v>
      </c>
      <c r="N38">
        <v>9878802756</v>
      </c>
      <c r="O38">
        <v>123</v>
      </c>
      <c r="P38" t="s">
        <v>147</v>
      </c>
      <c r="Q38" t="s">
        <v>148</v>
      </c>
      <c r="R38" t="s">
        <v>149</v>
      </c>
      <c r="S38">
        <v>250100000000001</v>
      </c>
      <c r="T38" t="s">
        <v>150</v>
      </c>
      <c r="U38" t="s">
        <v>151</v>
      </c>
      <c r="V38">
        <v>4814</v>
      </c>
      <c r="W38" t="s">
        <v>152</v>
      </c>
      <c r="X38" t="s">
        <v>151</v>
      </c>
      <c r="Y38">
        <v>44</v>
      </c>
      <c r="Z38" t="s">
        <v>153</v>
      </c>
      <c r="AA38" t="s">
        <v>154</v>
      </c>
      <c r="AB38" t="s">
        <v>146</v>
      </c>
      <c r="AC38">
        <v>200239</v>
      </c>
      <c r="AD38" t="s">
        <v>155</v>
      </c>
      <c r="AE38" t="s">
        <v>156</v>
      </c>
      <c r="AF38" t="s">
        <v>381</v>
      </c>
      <c r="AG38">
        <v>566</v>
      </c>
      <c r="AH38">
        <v>230618</v>
      </c>
      <c r="AI38" t="s">
        <v>158</v>
      </c>
      <c r="AJ38">
        <v>566</v>
      </c>
      <c r="AK38">
        <v>9878802756</v>
      </c>
      <c r="AL38">
        <v>9878802756</v>
      </c>
      <c r="AM38" t="s">
        <v>159</v>
      </c>
      <c r="AN38" t="s">
        <v>198</v>
      </c>
      <c r="AO38" t="s">
        <v>199</v>
      </c>
      <c r="AP38" t="s">
        <v>146</v>
      </c>
      <c r="AQ38" t="s">
        <v>162</v>
      </c>
      <c r="AR38">
        <v>10457.5</v>
      </c>
      <c r="AS38">
        <v>10350</v>
      </c>
      <c r="AT38" s="5">
        <f t="shared" si="0"/>
        <v>10350</v>
      </c>
      <c r="AU38" s="5">
        <v>350</v>
      </c>
      <c r="AV38" s="5">
        <f t="shared" si="1"/>
        <v>10000</v>
      </c>
      <c r="AW38" s="6">
        <f t="shared" si="2"/>
        <v>1760.0000000000002</v>
      </c>
      <c r="AX38" s="7">
        <f t="shared" si="3"/>
        <v>8000</v>
      </c>
      <c r="AY38" s="8">
        <f t="shared" si="4"/>
        <v>240</v>
      </c>
      <c r="AZ38" s="5">
        <v>250</v>
      </c>
      <c r="BA38" s="9">
        <f t="shared" si="6"/>
        <v>81.25</v>
      </c>
      <c r="BB38" s="9"/>
      <c r="BC38" s="10"/>
      <c r="BD38" s="5">
        <f t="shared" si="5"/>
        <v>18.75</v>
      </c>
      <c r="BG38" t="s">
        <v>146</v>
      </c>
      <c r="BH38" t="s">
        <v>146</v>
      </c>
      <c r="BI38">
        <v>566</v>
      </c>
      <c r="BJ38">
        <v>566</v>
      </c>
      <c r="BK38">
        <v>10457.5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10456.9625</v>
      </c>
      <c r="BR38">
        <v>0</v>
      </c>
      <c r="BS38">
        <v>0.04</v>
      </c>
      <c r="BT38" t="s">
        <v>146</v>
      </c>
      <c r="BU38">
        <v>59536659</v>
      </c>
      <c r="BV38" t="s">
        <v>163</v>
      </c>
      <c r="BW38">
        <v>0</v>
      </c>
      <c r="BX38">
        <v>0</v>
      </c>
      <c r="BY38" t="s">
        <v>164</v>
      </c>
      <c r="BZ38">
        <v>0</v>
      </c>
      <c r="CA38" t="s">
        <v>146</v>
      </c>
      <c r="CB38">
        <v>0</v>
      </c>
      <c r="CC38">
        <v>0</v>
      </c>
      <c r="CD38" t="s">
        <v>165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158</v>
      </c>
      <c r="CK38">
        <v>10</v>
      </c>
      <c r="CL38">
        <v>0</v>
      </c>
      <c r="CM38">
        <v>0</v>
      </c>
      <c r="CN38">
        <v>10457.5</v>
      </c>
      <c r="CO38" t="s">
        <v>150</v>
      </c>
      <c r="CP38">
        <v>0</v>
      </c>
      <c r="CQ38">
        <v>0</v>
      </c>
      <c r="CR38">
        <v>0</v>
      </c>
      <c r="CS38" t="s">
        <v>166</v>
      </c>
      <c r="CT38">
        <v>0</v>
      </c>
      <c r="CU38">
        <v>0</v>
      </c>
      <c r="CV38">
        <v>0</v>
      </c>
      <c r="CW38" t="s">
        <v>156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167</v>
      </c>
      <c r="DE38">
        <v>0</v>
      </c>
      <c r="DF38">
        <v>0</v>
      </c>
      <c r="DG38">
        <v>0</v>
      </c>
      <c r="DH38" t="s">
        <v>150</v>
      </c>
      <c r="DI38">
        <v>0</v>
      </c>
      <c r="DJ38">
        <v>0</v>
      </c>
      <c r="DK38">
        <v>0</v>
      </c>
      <c r="DL38" t="s">
        <v>156</v>
      </c>
      <c r="DM38">
        <v>45</v>
      </c>
      <c r="DN38">
        <v>0</v>
      </c>
      <c r="DO38" t="s">
        <v>156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155</v>
      </c>
      <c r="DV38">
        <v>0</v>
      </c>
      <c r="DW38">
        <v>0</v>
      </c>
      <c r="DX38">
        <v>0.5</v>
      </c>
      <c r="DY38">
        <v>0.04</v>
      </c>
      <c r="DZ38">
        <v>2.0020566090040005E+19</v>
      </c>
      <c r="EA38">
        <v>3.4600356600000148E+18</v>
      </c>
      <c r="EB38" t="s">
        <v>382</v>
      </c>
      <c r="EC38" t="s">
        <v>382</v>
      </c>
      <c r="ED38" t="s">
        <v>381</v>
      </c>
      <c r="EE38" t="s">
        <v>383</v>
      </c>
      <c r="EF38" t="s">
        <v>164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10457.5</v>
      </c>
      <c r="EQ38">
        <v>0</v>
      </c>
      <c r="ER38">
        <v>0</v>
      </c>
      <c r="ES38" t="s">
        <v>146</v>
      </c>
      <c r="ET38" t="s">
        <v>170</v>
      </c>
      <c r="EU38" t="s">
        <v>146</v>
      </c>
      <c r="EV38">
        <v>0</v>
      </c>
    </row>
    <row r="39" spans="1:152" x14ac:dyDescent="0.25">
      <c r="A39">
        <v>9879426843</v>
      </c>
      <c r="B39" t="s">
        <v>141</v>
      </c>
      <c r="C39" t="s">
        <v>273</v>
      </c>
      <c r="D39" t="s">
        <v>143</v>
      </c>
      <c r="E39" t="s">
        <v>144</v>
      </c>
      <c r="F39" t="s">
        <v>145</v>
      </c>
      <c r="G39">
        <v>35082</v>
      </c>
      <c r="H39" t="s">
        <v>145</v>
      </c>
      <c r="I39">
        <v>883250</v>
      </c>
      <c r="J39">
        <v>2628299464</v>
      </c>
      <c r="K39">
        <v>2762761</v>
      </c>
      <c r="L39">
        <v>2692440</v>
      </c>
      <c r="M39" t="s">
        <v>146</v>
      </c>
      <c r="N39">
        <v>9879426843</v>
      </c>
      <c r="O39">
        <v>123</v>
      </c>
      <c r="P39" t="s">
        <v>147</v>
      </c>
      <c r="Q39" t="s">
        <v>148</v>
      </c>
      <c r="R39" t="s">
        <v>149</v>
      </c>
      <c r="S39">
        <v>250100000000001</v>
      </c>
      <c r="T39" t="s">
        <v>150</v>
      </c>
      <c r="U39" t="s">
        <v>151</v>
      </c>
      <c r="V39">
        <v>4814</v>
      </c>
      <c r="W39" t="s">
        <v>152</v>
      </c>
      <c r="X39" t="s">
        <v>151</v>
      </c>
      <c r="Y39">
        <v>44</v>
      </c>
      <c r="Z39" t="s">
        <v>153</v>
      </c>
      <c r="AA39" t="s">
        <v>154</v>
      </c>
      <c r="AB39" t="s">
        <v>146</v>
      </c>
      <c r="AC39">
        <v>200239</v>
      </c>
      <c r="AD39" t="s">
        <v>155</v>
      </c>
      <c r="AE39" t="s">
        <v>156</v>
      </c>
      <c r="AF39" t="s">
        <v>274</v>
      </c>
      <c r="AG39">
        <v>566</v>
      </c>
      <c r="AH39">
        <v>680416</v>
      </c>
      <c r="AI39" t="s">
        <v>158</v>
      </c>
      <c r="AJ39">
        <v>566</v>
      </c>
      <c r="AK39">
        <v>9879426843</v>
      </c>
      <c r="AL39">
        <v>9879426843</v>
      </c>
      <c r="AM39" t="s">
        <v>159</v>
      </c>
      <c r="AN39" t="s">
        <v>173</v>
      </c>
      <c r="AO39" t="s">
        <v>174</v>
      </c>
      <c r="AP39" t="s">
        <v>146</v>
      </c>
      <c r="AQ39" t="s">
        <v>162</v>
      </c>
      <c r="AR39">
        <v>10957.5</v>
      </c>
      <c r="AS39">
        <v>10850</v>
      </c>
      <c r="AT39" s="5">
        <f t="shared" si="0"/>
        <v>10850</v>
      </c>
      <c r="AU39" s="5">
        <v>350</v>
      </c>
      <c r="AV39" s="5">
        <f t="shared" si="1"/>
        <v>10500</v>
      </c>
      <c r="AW39" s="6">
        <f t="shared" si="2"/>
        <v>1848.0000000000002</v>
      </c>
      <c r="AX39" s="7">
        <f t="shared" si="3"/>
        <v>8400</v>
      </c>
      <c r="AY39" s="8">
        <f t="shared" si="4"/>
        <v>252</v>
      </c>
      <c r="AZ39" s="5">
        <v>250</v>
      </c>
      <c r="BA39" s="9">
        <f t="shared" si="6"/>
        <v>81.25</v>
      </c>
      <c r="BB39" s="9"/>
      <c r="BC39" s="10"/>
      <c r="BD39" s="5">
        <f t="shared" si="5"/>
        <v>18.75</v>
      </c>
      <c r="BG39" t="s">
        <v>146</v>
      </c>
      <c r="BH39" t="s">
        <v>146</v>
      </c>
      <c r="BI39">
        <v>566</v>
      </c>
      <c r="BJ39">
        <v>566</v>
      </c>
      <c r="BK39">
        <v>10957.5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10956.9625</v>
      </c>
      <c r="BR39">
        <v>0</v>
      </c>
      <c r="BS39">
        <v>0.04</v>
      </c>
      <c r="BT39" t="s">
        <v>146</v>
      </c>
      <c r="BU39">
        <v>59536659</v>
      </c>
      <c r="BV39" t="s">
        <v>163</v>
      </c>
      <c r="BW39">
        <v>0</v>
      </c>
      <c r="BX39">
        <v>0</v>
      </c>
      <c r="BY39" t="s">
        <v>164</v>
      </c>
      <c r="BZ39">
        <v>0</v>
      </c>
      <c r="CA39" t="s">
        <v>146</v>
      </c>
      <c r="CB39">
        <v>0</v>
      </c>
      <c r="CC39">
        <v>0</v>
      </c>
      <c r="CD39" t="s">
        <v>165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158</v>
      </c>
      <c r="CK39">
        <v>10</v>
      </c>
      <c r="CL39">
        <v>0</v>
      </c>
      <c r="CM39">
        <v>0</v>
      </c>
      <c r="CN39">
        <v>10957.5</v>
      </c>
      <c r="CO39" t="s">
        <v>150</v>
      </c>
      <c r="CP39">
        <v>0</v>
      </c>
      <c r="CQ39">
        <v>0</v>
      </c>
      <c r="CR39">
        <v>0</v>
      </c>
      <c r="CS39" t="s">
        <v>166</v>
      </c>
      <c r="CT39">
        <v>0</v>
      </c>
      <c r="CU39">
        <v>0</v>
      </c>
      <c r="CV39">
        <v>0</v>
      </c>
      <c r="CW39" t="s">
        <v>156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167</v>
      </c>
      <c r="DE39">
        <v>0</v>
      </c>
      <c r="DF39">
        <v>0</v>
      </c>
      <c r="DG39">
        <v>0</v>
      </c>
      <c r="DH39" t="s">
        <v>150</v>
      </c>
      <c r="DI39">
        <v>0</v>
      </c>
      <c r="DJ39">
        <v>0</v>
      </c>
      <c r="DK39">
        <v>0</v>
      </c>
      <c r="DL39" t="s">
        <v>156</v>
      </c>
      <c r="DM39">
        <v>45</v>
      </c>
      <c r="DN39">
        <v>0</v>
      </c>
      <c r="DO39" t="s">
        <v>156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155</v>
      </c>
      <c r="DV39">
        <v>0</v>
      </c>
      <c r="DW39">
        <v>0</v>
      </c>
      <c r="DX39">
        <v>0.5</v>
      </c>
      <c r="DY39">
        <v>0.04</v>
      </c>
      <c r="DZ39">
        <v>2.0020566090040005E+19</v>
      </c>
      <c r="EA39">
        <v>3.4600356600000148E+18</v>
      </c>
      <c r="EB39" t="s">
        <v>275</v>
      </c>
      <c r="EC39" t="s">
        <v>275</v>
      </c>
      <c r="ED39" t="s">
        <v>274</v>
      </c>
      <c r="EE39" t="s">
        <v>276</v>
      </c>
      <c r="EF39" t="s">
        <v>164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10957.5</v>
      </c>
      <c r="EQ39">
        <v>0</v>
      </c>
      <c r="ER39">
        <v>0</v>
      </c>
      <c r="ES39" t="s">
        <v>146</v>
      </c>
      <c r="ET39" t="s">
        <v>170</v>
      </c>
      <c r="EU39" t="s">
        <v>146</v>
      </c>
      <c r="EV39">
        <v>0</v>
      </c>
    </row>
    <row r="40" spans="1:152" x14ac:dyDescent="0.25">
      <c r="A40">
        <v>676455510772</v>
      </c>
      <c r="B40" t="s">
        <v>141</v>
      </c>
      <c r="C40" t="s">
        <v>362</v>
      </c>
      <c r="D40" t="s">
        <v>143</v>
      </c>
      <c r="E40" t="s">
        <v>144</v>
      </c>
      <c r="F40" t="s">
        <v>145</v>
      </c>
      <c r="G40" t="s">
        <v>146</v>
      </c>
      <c r="H40" t="s">
        <v>145</v>
      </c>
      <c r="I40">
        <v>421886</v>
      </c>
      <c r="J40">
        <v>56676455510772</v>
      </c>
      <c r="K40">
        <v>2181467</v>
      </c>
      <c r="L40" t="s">
        <v>146</v>
      </c>
      <c r="M40" t="s">
        <v>146</v>
      </c>
      <c r="N40">
        <v>676455510772</v>
      </c>
      <c r="O40" t="s">
        <v>146</v>
      </c>
      <c r="P40" t="s">
        <v>147</v>
      </c>
      <c r="Q40" t="s">
        <v>148</v>
      </c>
      <c r="R40" t="s">
        <v>149</v>
      </c>
      <c r="S40">
        <v>250100000000001</v>
      </c>
      <c r="T40" t="s">
        <v>150</v>
      </c>
      <c r="U40" t="s">
        <v>178</v>
      </c>
      <c r="V40" t="s">
        <v>146</v>
      </c>
      <c r="W40" t="s">
        <v>152</v>
      </c>
      <c r="X40" t="s">
        <v>178</v>
      </c>
      <c r="Y40">
        <v>44</v>
      </c>
      <c r="Z40" t="s">
        <v>153</v>
      </c>
      <c r="AA40" t="s">
        <v>154</v>
      </c>
      <c r="AB40" t="s">
        <v>146</v>
      </c>
      <c r="AC40">
        <v>200239</v>
      </c>
      <c r="AD40" t="s">
        <v>155</v>
      </c>
      <c r="AE40" t="s">
        <v>156</v>
      </c>
      <c r="AF40" t="s">
        <v>179</v>
      </c>
      <c r="AG40">
        <v>566</v>
      </c>
      <c r="AH40" t="s">
        <v>146</v>
      </c>
      <c r="AI40" t="s">
        <v>180</v>
      </c>
      <c r="AJ40">
        <v>566</v>
      </c>
      <c r="AK40">
        <v>676455510772</v>
      </c>
      <c r="AL40" t="s">
        <v>146</v>
      </c>
      <c r="AM40" t="s">
        <v>159</v>
      </c>
      <c r="AN40" t="s">
        <v>363</v>
      </c>
      <c r="AO40" t="s">
        <v>146</v>
      </c>
      <c r="AP40">
        <v>7032286462</v>
      </c>
      <c r="AQ40" t="s">
        <v>182</v>
      </c>
      <c r="AR40">
        <v>11607.5</v>
      </c>
      <c r="AS40">
        <v>11500</v>
      </c>
      <c r="AT40" s="5">
        <f t="shared" si="0"/>
        <v>5500</v>
      </c>
      <c r="AU40" s="5">
        <v>350</v>
      </c>
      <c r="AV40" s="5">
        <f t="shared" si="1"/>
        <v>5150</v>
      </c>
      <c r="AW40" s="6">
        <f t="shared" si="2"/>
        <v>906.40000000000009</v>
      </c>
      <c r="AX40" s="7">
        <f t="shared" si="3"/>
        <v>4120</v>
      </c>
      <c r="AY40" s="8">
        <f t="shared" si="4"/>
        <v>123.60000000000001</v>
      </c>
      <c r="AZ40" s="5">
        <v>250</v>
      </c>
      <c r="BA40" s="9">
        <f t="shared" si="6"/>
        <v>81.25</v>
      </c>
      <c r="BB40" s="9">
        <v>1000</v>
      </c>
      <c r="BC40" s="10">
        <v>5000</v>
      </c>
      <c r="BD40" s="5">
        <f t="shared" si="5"/>
        <v>18.75</v>
      </c>
      <c r="BG40" t="s">
        <v>146</v>
      </c>
      <c r="BH40" t="s">
        <v>146</v>
      </c>
      <c r="BI40">
        <v>566</v>
      </c>
      <c r="BJ40">
        <v>566</v>
      </c>
      <c r="BK40">
        <v>11607.5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11606.9625</v>
      </c>
      <c r="BR40">
        <v>0</v>
      </c>
      <c r="BS40">
        <v>0.04</v>
      </c>
      <c r="BT40" t="s">
        <v>146</v>
      </c>
      <c r="BU40">
        <v>59536659</v>
      </c>
      <c r="BV40" t="s">
        <v>163</v>
      </c>
      <c r="BW40">
        <v>0</v>
      </c>
      <c r="BX40">
        <v>0</v>
      </c>
      <c r="BY40" t="s">
        <v>146</v>
      </c>
      <c r="BZ40">
        <v>0</v>
      </c>
      <c r="CA40" t="s">
        <v>146</v>
      </c>
      <c r="CB40">
        <v>0</v>
      </c>
      <c r="CC40">
        <v>0</v>
      </c>
      <c r="CD40" t="s">
        <v>165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180</v>
      </c>
      <c r="CK40">
        <v>10</v>
      </c>
      <c r="CL40">
        <v>0</v>
      </c>
      <c r="CM40">
        <v>0</v>
      </c>
      <c r="CN40">
        <v>11607.5</v>
      </c>
      <c r="CO40" t="s">
        <v>150</v>
      </c>
      <c r="CP40">
        <v>0</v>
      </c>
      <c r="CQ40">
        <v>0</v>
      </c>
      <c r="CR40">
        <v>0</v>
      </c>
      <c r="CS40" t="s">
        <v>166</v>
      </c>
      <c r="CT40">
        <v>0</v>
      </c>
      <c r="CU40">
        <v>0</v>
      </c>
      <c r="CV40">
        <v>0</v>
      </c>
      <c r="CW40" t="s">
        <v>156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167</v>
      </c>
      <c r="DE40">
        <v>0</v>
      </c>
      <c r="DF40">
        <v>0</v>
      </c>
      <c r="DG40">
        <v>0</v>
      </c>
      <c r="DH40" t="s">
        <v>150</v>
      </c>
      <c r="DI40">
        <v>0</v>
      </c>
      <c r="DJ40">
        <v>0</v>
      </c>
      <c r="DK40">
        <v>0</v>
      </c>
      <c r="DL40" t="s">
        <v>156</v>
      </c>
      <c r="DM40">
        <v>45</v>
      </c>
      <c r="DN40">
        <v>0</v>
      </c>
      <c r="DO40" t="s">
        <v>156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155</v>
      </c>
      <c r="DV40">
        <v>0</v>
      </c>
      <c r="DW40">
        <v>0</v>
      </c>
      <c r="DX40">
        <v>0.5</v>
      </c>
      <c r="DY40">
        <v>0.04</v>
      </c>
      <c r="DZ40">
        <v>12446203</v>
      </c>
      <c r="EA40" t="s">
        <v>146</v>
      </c>
      <c r="EB40" t="s">
        <v>364</v>
      </c>
      <c r="EC40" t="s">
        <v>364</v>
      </c>
      <c r="ED40" t="s">
        <v>146</v>
      </c>
      <c r="EE40" t="s">
        <v>365</v>
      </c>
      <c r="EF40" t="s">
        <v>164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185</v>
      </c>
      <c r="EP40">
        <v>11607.5</v>
      </c>
      <c r="EQ40">
        <v>0</v>
      </c>
      <c r="ER40">
        <v>0</v>
      </c>
      <c r="ES40" t="s">
        <v>146</v>
      </c>
      <c r="ET40" t="s">
        <v>170</v>
      </c>
      <c r="EU40" t="s">
        <v>146</v>
      </c>
      <c r="EV40">
        <v>0</v>
      </c>
    </row>
    <row r="41" spans="1:152" x14ac:dyDescent="0.25">
      <c r="A41">
        <v>9877168225</v>
      </c>
      <c r="B41" t="s">
        <v>141</v>
      </c>
      <c r="C41" t="s">
        <v>330</v>
      </c>
      <c r="D41" t="s">
        <v>143</v>
      </c>
      <c r="E41" t="s">
        <v>144</v>
      </c>
      <c r="F41" t="s">
        <v>145</v>
      </c>
      <c r="G41">
        <v>35080</v>
      </c>
      <c r="H41" t="s">
        <v>145</v>
      </c>
      <c r="I41">
        <v>606490</v>
      </c>
      <c r="J41">
        <v>2627781855</v>
      </c>
      <c r="K41">
        <v>9792064</v>
      </c>
      <c r="L41">
        <v>2692440</v>
      </c>
      <c r="M41" t="s">
        <v>146</v>
      </c>
      <c r="N41">
        <v>9877168225</v>
      </c>
      <c r="O41">
        <v>123</v>
      </c>
      <c r="P41" t="s">
        <v>147</v>
      </c>
      <c r="Q41" t="s">
        <v>148</v>
      </c>
      <c r="R41" t="s">
        <v>149</v>
      </c>
      <c r="S41">
        <v>250100000000001</v>
      </c>
      <c r="T41" t="s">
        <v>150</v>
      </c>
      <c r="U41" t="s">
        <v>151</v>
      </c>
      <c r="V41">
        <v>4814</v>
      </c>
      <c r="W41" t="s">
        <v>152</v>
      </c>
      <c r="X41" t="s">
        <v>151</v>
      </c>
      <c r="Y41">
        <v>44</v>
      </c>
      <c r="Z41" t="s">
        <v>153</v>
      </c>
      <c r="AA41" t="s">
        <v>154</v>
      </c>
      <c r="AB41" t="s">
        <v>146</v>
      </c>
      <c r="AC41">
        <v>200239</v>
      </c>
      <c r="AD41" t="s">
        <v>155</v>
      </c>
      <c r="AE41" t="s">
        <v>156</v>
      </c>
      <c r="AF41" t="s">
        <v>331</v>
      </c>
      <c r="AG41">
        <v>566</v>
      </c>
      <c r="AH41">
        <v>19294</v>
      </c>
      <c r="AI41" t="s">
        <v>158</v>
      </c>
      <c r="AJ41">
        <v>566</v>
      </c>
      <c r="AK41">
        <v>9877168225</v>
      </c>
      <c r="AL41">
        <v>9877168225</v>
      </c>
      <c r="AM41" t="s">
        <v>159</v>
      </c>
      <c r="AN41" t="s">
        <v>198</v>
      </c>
      <c r="AO41" t="s">
        <v>199</v>
      </c>
      <c r="AP41" t="s">
        <v>146</v>
      </c>
      <c r="AQ41" t="s">
        <v>162</v>
      </c>
      <c r="AR41">
        <v>11607.5</v>
      </c>
      <c r="AS41">
        <v>11500</v>
      </c>
      <c r="AT41" s="5">
        <f t="shared" si="0"/>
        <v>5500</v>
      </c>
      <c r="AU41" s="5">
        <v>350</v>
      </c>
      <c r="AV41" s="5">
        <f t="shared" si="1"/>
        <v>5150</v>
      </c>
      <c r="AW41" s="6">
        <f t="shared" si="2"/>
        <v>906.40000000000009</v>
      </c>
      <c r="AX41" s="7">
        <f t="shared" si="3"/>
        <v>4120</v>
      </c>
      <c r="AY41" s="8">
        <f t="shared" si="4"/>
        <v>123.60000000000001</v>
      </c>
      <c r="AZ41" s="5">
        <v>250</v>
      </c>
      <c r="BA41" s="9">
        <f t="shared" si="6"/>
        <v>81.25</v>
      </c>
      <c r="BB41" s="9">
        <v>1000</v>
      </c>
      <c r="BC41" s="10">
        <v>5000</v>
      </c>
      <c r="BD41" s="5">
        <f t="shared" si="5"/>
        <v>18.75</v>
      </c>
      <c r="BG41" t="s">
        <v>146</v>
      </c>
      <c r="BH41" t="s">
        <v>146</v>
      </c>
      <c r="BI41">
        <v>566</v>
      </c>
      <c r="BJ41">
        <v>566</v>
      </c>
      <c r="BK41">
        <v>11607.5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11606.9625</v>
      </c>
      <c r="BR41">
        <v>0</v>
      </c>
      <c r="BS41">
        <v>0.04</v>
      </c>
      <c r="BT41" t="s">
        <v>146</v>
      </c>
      <c r="BU41">
        <v>59536659</v>
      </c>
      <c r="BV41" t="s">
        <v>163</v>
      </c>
      <c r="BW41">
        <v>0</v>
      </c>
      <c r="BX41">
        <v>0</v>
      </c>
      <c r="BY41" t="s">
        <v>164</v>
      </c>
      <c r="BZ41">
        <v>0</v>
      </c>
      <c r="CA41" t="s">
        <v>146</v>
      </c>
      <c r="CB41">
        <v>0</v>
      </c>
      <c r="CC41">
        <v>0</v>
      </c>
      <c r="CD41" t="s">
        <v>165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158</v>
      </c>
      <c r="CK41">
        <v>10</v>
      </c>
      <c r="CL41">
        <v>0</v>
      </c>
      <c r="CM41">
        <v>0</v>
      </c>
      <c r="CN41">
        <v>11607.5</v>
      </c>
      <c r="CO41" t="s">
        <v>150</v>
      </c>
      <c r="CP41">
        <v>0</v>
      </c>
      <c r="CQ41">
        <v>0</v>
      </c>
      <c r="CR41">
        <v>0</v>
      </c>
      <c r="CS41" t="s">
        <v>166</v>
      </c>
      <c r="CT41">
        <v>0</v>
      </c>
      <c r="CU41">
        <v>0</v>
      </c>
      <c r="CV41">
        <v>0</v>
      </c>
      <c r="CW41" t="s">
        <v>156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167</v>
      </c>
      <c r="DE41">
        <v>0</v>
      </c>
      <c r="DF41">
        <v>0</v>
      </c>
      <c r="DG41">
        <v>0</v>
      </c>
      <c r="DH41" t="s">
        <v>150</v>
      </c>
      <c r="DI41">
        <v>0</v>
      </c>
      <c r="DJ41">
        <v>0</v>
      </c>
      <c r="DK41">
        <v>0</v>
      </c>
      <c r="DL41" t="s">
        <v>156</v>
      </c>
      <c r="DM41">
        <v>45</v>
      </c>
      <c r="DN41">
        <v>0</v>
      </c>
      <c r="DO41" t="s">
        <v>156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155</v>
      </c>
      <c r="DV41">
        <v>0</v>
      </c>
      <c r="DW41">
        <v>0</v>
      </c>
      <c r="DX41">
        <v>0.5</v>
      </c>
      <c r="DY41">
        <v>0.04</v>
      </c>
      <c r="DZ41">
        <v>2.0020566090040005E+19</v>
      </c>
      <c r="EA41">
        <v>3.4600356600000148E+18</v>
      </c>
      <c r="EB41" t="s">
        <v>332</v>
      </c>
      <c r="EC41" t="s">
        <v>332</v>
      </c>
      <c r="ED41" t="s">
        <v>331</v>
      </c>
      <c r="EE41" t="s">
        <v>333</v>
      </c>
      <c r="EF41" t="s">
        <v>164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11607.5</v>
      </c>
      <c r="EQ41">
        <v>0</v>
      </c>
      <c r="ER41">
        <v>0</v>
      </c>
      <c r="ES41" t="s">
        <v>146</v>
      </c>
      <c r="ET41" t="s">
        <v>170</v>
      </c>
      <c r="EU41" t="s">
        <v>146</v>
      </c>
      <c r="EV41">
        <v>0</v>
      </c>
    </row>
    <row r="42" spans="1:152" x14ac:dyDescent="0.25">
      <c r="A42">
        <v>9876795283</v>
      </c>
      <c r="B42" t="s">
        <v>141</v>
      </c>
      <c r="C42" t="s">
        <v>384</v>
      </c>
      <c r="D42" t="s">
        <v>143</v>
      </c>
      <c r="E42" t="s">
        <v>144</v>
      </c>
      <c r="F42" t="s">
        <v>145</v>
      </c>
      <c r="G42">
        <v>35079</v>
      </c>
      <c r="H42" t="s">
        <v>145</v>
      </c>
      <c r="I42">
        <v>329586</v>
      </c>
      <c r="J42">
        <v>2627680598</v>
      </c>
      <c r="K42">
        <v>1064888</v>
      </c>
      <c r="L42">
        <v>2692440</v>
      </c>
      <c r="M42" t="s">
        <v>146</v>
      </c>
      <c r="N42">
        <v>9876795283</v>
      </c>
      <c r="O42">
        <v>123</v>
      </c>
      <c r="P42" t="s">
        <v>147</v>
      </c>
      <c r="Q42" t="s">
        <v>148</v>
      </c>
      <c r="R42" t="s">
        <v>149</v>
      </c>
      <c r="S42">
        <v>250100000000001</v>
      </c>
      <c r="T42" t="s">
        <v>150</v>
      </c>
      <c r="U42" t="s">
        <v>151</v>
      </c>
      <c r="V42">
        <v>4814</v>
      </c>
      <c r="W42" t="s">
        <v>152</v>
      </c>
      <c r="X42" t="s">
        <v>151</v>
      </c>
      <c r="Y42">
        <v>44</v>
      </c>
      <c r="Z42" t="s">
        <v>153</v>
      </c>
      <c r="AA42" t="s">
        <v>154</v>
      </c>
      <c r="AB42" t="s">
        <v>146</v>
      </c>
      <c r="AC42">
        <v>200239</v>
      </c>
      <c r="AD42" t="s">
        <v>155</v>
      </c>
      <c r="AE42" t="s">
        <v>156</v>
      </c>
      <c r="AF42" t="s">
        <v>385</v>
      </c>
      <c r="AG42">
        <v>566</v>
      </c>
      <c r="AH42">
        <v>744310</v>
      </c>
      <c r="AI42" t="s">
        <v>158</v>
      </c>
      <c r="AJ42">
        <v>566</v>
      </c>
      <c r="AK42">
        <v>9876795283</v>
      </c>
      <c r="AL42">
        <v>9876795283</v>
      </c>
      <c r="AM42" t="s">
        <v>159</v>
      </c>
      <c r="AN42" t="s">
        <v>386</v>
      </c>
      <c r="AO42" t="s">
        <v>387</v>
      </c>
      <c r="AP42" t="s">
        <v>146</v>
      </c>
      <c r="AQ42" t="s">
        <v>162</v>
      </c>
      <c r="AR42">
        <v>11607.5</v>
      </c>
      <c r="AS42">
        <v>11500</v>
      </c>
      <c r="AT42" s="5">
        <f t="shared" si="0"/>
        <v>5500</v>
      </c>
      <c r="AU42" s="5">
        <v>350</v>
      </c>
      <c r="AV42" s="5">
        <f t="shared" si="1"/>
        <v>5150</v>
      </c>
      <c r="AW42" s="6">
        <f t="shared" si="2"/>
        <v>906.40000000000009</v>
      </c>
      <c r="AX42" s="7">
        <f t="shared" si="3"/>
        <v>4120</v>
      </c>
      <c r="AY42" s="8">
        <f t="shared" si="4"/>
        <v>123.60000000000001</v>
      </c>
      <c r="AZ42" s="5">
        <v>250</v>
      </c>
      <c r="BA42" s="9">
        <f t="shared" si="6"/>
        <v>81.25</v>
      </c>
      <c r="BB42" s="9">
        <v>1000</v>
      </c>
      <c r="BC42" s="10">
        <v>5000</v>
      </c>
      <c r="BD42" s="5">
        <f t="shared" si="5"/>
        <v>18.75</v>
      </c>
      <c r="BG42" t="s">
        <v>146</v>
      </c>
      <c r="BH42" t="s">
        <v>146</v>
      </c>
      <c r="BI42">
        <v>566</v>
      </c>
      <c r="BJ42">
        <v>566</v>
      </c>
      <c r="BK42">
        <v>11607.5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11606.9625</v>
      </c>
      <c r="BR42">
        <v>0</v>
      </c>
      <c r="BS42">
        <v>0.04</v>
      </c>
      <c r="BT42" t="s">
        <v>146</v>
      </c>
      <c r="BU42">
        <v>59536659</v>
      </c>
      <c r="BV42" t="s">
        <v>163</v>
      </c>
      <c r="BW42">
        <v>0</v>
      </c>
      <c r="BX42">
        <v>0</v>
      </c>
      <c r="BY42" t="s">
        <v>164</v>
      </c>
      <c r="BZ42">
        <v>0</v>
      </c>
      <c r="CA42" t="s">
        <v>146</v>
      </c>
      <c r="CB42">
        <v>0</v>
      </c>
      <c r="CC42">
        <v>0</v>
      </c>
      <c r="CD42" t="s">
        <v>165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158</v>
      </c>
      <c r="CK42">
        <v>10</v>
      </c>
      <c r="CL42">
        <v>0</v>
      </c>
      <c r="CM42">
        <v>0</v>
      </c>
      <c r="CN42">
        <v>11607.5</v>
      </c>
      <c r="CO42" t="s">
        <v>150</v>
      </c>
      <c r="CP42">
        <v>0</v>
      </c>
      <c r="CQ42">
        <v>0</v>
      </c>
      <c r="CR42">
        <v>0</v>
      </c>
      <c r="CS42" t="s">
        <v>166</v>
      </c>
      <c r="CT42">
        <v>0</v>
      </c>
      <c r="CU42">
        <v>0</v>
      </c>
      <c r="CV42">
        <v>0</v>
      </c>
      <c r="CW42" t="s">
        <v>156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167</v>
      </c>
      <c r="DE42">
        <v>0</v>
      </c>
      <c r="DF42">
        <v>0</v>
      </c>
      <c r="DG42">
        <v>0</v>
      </c>
      <c r="DH42" t="s">
        <v>150</v>
      </c>
      <c r="DI42">
        <v>0</v>
      </c>
      <c r="DJ42">
        <v>0</v>
      </c>
      <c r="DK42">
        <v>0</v>
      </c>
      <c r="DL42" t="s">
        <v>156</v>
      </c>
      <c r="DM42">
        <v>45</v>
      </c>
      <c r="DN42">
        <v>0</v>
      </c>
      <c r="DO42" t="s">
        <v>156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155</v>
      </c>
      <c r="DV42">
        <v>0</v>
      </c>
      <c r="DW42">
        <v>0</v>
      </c>
      <c r="DX42">
        <v>0.5</v>
      </c>
      <c r="DY42">
        <v>0.04</v>
      </c>
      <c r="DZ42">
        <v>2.0020566090040005E+19</v>
      </c>
      <c r="EA42">
        <v>3.4600356600000148E+18</v>
      </c>
      <c r="EB42" t="s">
        <v>388</v>
      </c>
      <c r="EC42" t="s">
        <v>388</v>
      </c>
      <c r="ED42" t="s">
        <v>385</v>
      </c>
      <c r="EE42" t="s">
        <v>389</v>
      </c>
      <c r="EF42" t="s">
        <v>164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11607.5</v>
      </c>
      <c r="EQ42">
        <v>0</v>
      </c>
      <c r="ER42">
        <v>0</v>
      </c>
      <c r="ES42" t="s">
        <v>146</v>
      </c>
      <c r="ET42" t="s">
        <v>170</v>
      </c>
      <c r="EU42" t="s">
        <v>146</v>
      </c>
      <c r="EV42">
        <v>0</v>
      </c>
    </row>
    <row r="43" spans="1:152" x14ac:dyDescent="0.25">
      <c r="A43">
        <v>9878338967</v>
      </c>
      <c r="B43" t="s">
        <v>141</v>
      </c>
      <c r="C43" t="s">
        <v>509</v>
      </c>
      <c r="D43" t="s">
        <v>143</v>
      </c>
      <c r="E43" t="s">
        <v>144</v>
      </c>
      <c r="F43" t="s">
        <v>145</v>
      </c>
      <c r="G43">
        <v>35081</v>
      </c>
      <c r="H43" t="s">
        <v>145</v>
      </c>
      <c r="I43">
        <v>911395</v>
      </c>
      <c r="J43">
        <v>2627916632</v>
      </c>
      <c r="K43">
        <v>7222277</v>
      </c>
      <c r="L43">
        <v>1001025</v>
      </c>
      <c r="M43">
        <v>25566444</v>
      </c>
      <c r="N43">
        <v>9878338967</v>
      </c>
      <c r="O43">
        <v>123</v>
      </c>
      <c r="P43" t="s">
        <v>147</v>
      </c>
      <c r="Q43" t="s">
        <v>148</v>
      </c>
      <c r="R43" t="s">
        <v>149</v>
      </c>
      <c r="S43" t="s">
        <v>417</v>
      </c>
      <c r="T43" t="s">
        <v>156</v>
      </c>
      <c r="U43" t="s">
        <v>418</v>
      </c>
      <c r="V43">
        <v>5999</v>
      </c>
      <c r="W43" t="s">
        <v>419</v>
      </c>
      <c r="X43" t="s">
        <v>418</v>
      </c>
      <c r="Y43">
        <v>63</v>
      </c>
      <c r="Z43" t="s">
        <v>420</v>
      </c>
      <c r="AA43" t="s">
        <v>154</v>
      </c>
      <c r="AB43" t="s">
        <v>146</v>
      </c>
      <c r="AC43">
        <v>301011</v>
      </c>
      <c r="AD43" t="s">
        <v>155</v>
      </c>
      <c r="AE43" t="s">
        <v>156</v>
      </c>
      <c r="AF43" t="s">
        <v>510</v>
      </c>
      <c r="AG43">
        <v>566</v>
      </c>
      <c r="AH43">
        <v>911395</v>
      </c>
      <c r="AI43" t="s">
        <v>503</v>
      </c>
      <c r="AJ43">
        <v>566</v>
      </c>
      <c r="AK43">
        <v>9878338967</v>
      </c>
      <c r="AL43">
        <v>9878338967</v>
      </c>
      <c r="AM43" t="s">
        <v>423</v>
      </c>
      <c r="AN43" t="s">
        <v>511</v>
      </c>
      <c r="AO43" t="s">
        <v>512</v>
      </c>
      <c r="AP43" t="s">
        <v>146</v>
      </c>
      <c r="AQ43" t="s">
        <v>506</v>
      </c>
      <c r="AR43">
        <v>16607.5</v>
      </c>
      <c r="AS43">
        <v>16500</v>
      </c>
      <c r="AT43" s="5">
        <f t="shared" si="0"/>
        <v>10500</v>
      </c>
      <c r="AU43" s="5">
        <v>350</v>
      </c>
      <c r="AV43" s="5">
        <f t="shared" si="1"/>
        <v>10150</v>
      </c>
      <c r="AW43" s="6">
        <f t="shared" si="2"/>
        <v>1786.4</v>
      </c>
      <c r="AX43" s="7">
        <f t="shared" si="3"/>
        <v>8120</v>
      </c>
      <c r="AY43" s="8">
        <f t="shared" si="4"/>
        <v>243.6</v>
      </c>
      <c r="AZ43" s="5">
        <v>250</v>
      </c>
      <c r="BA43" s="9">
        <f t="shared" si="6"/>
        <v>81.25</v>
      </c>
      <c r="BB43" s="9">
        <v>1000</v>
      </c>
      <c r="BC43" s="10">
        <v>5000</v>
      </c>
      <c r="BD43" s="5">
        <f t="shared" si="5"/>
        <v>18.75</v>
      </c>
      <c r="BG43" t="s">
        <v>146</v>
      </c>
      <c r="BH43" t="s">
        <v>146</v>
      </c>
      <c r="BI43">
        <v>566</v>
      </c>
      <c r="BJ43">
        <v>566</v>
      </c>
      <c r="BK43">
        <v>16607.5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16606.962500000001</v>
      </c>
      <c r="BR43">
        <v>0</v>
      </c>
      <c r="BS43">
        <v>0.04</v>
      </c>
      <c r="BT43" t="s">
        <v>146</v>
      </c>
      <c r="BU43">
        <v>6067466</v>
      </c>
      <c r="BV43" t="s">
        <v>427</v>
      </c>
      <c r="BW43">
        <v>0</v>
      </c>
      <c r="BX43">
        <v>0</v>
      </c>
      <c r="BY43" t="s">
        <v>164</v>
      </c>
      <c r="BZ43">
        <v>0</v>
      </c>
      <c r="CA43" t="s">
        <v>146</v>
      </c>
      <c r="CB43">
        <v>0</v>
      </c>
      <c r="CC43">
        <v>0</v>
      </c>
      <c r="CD43" t="s">
        <v>165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503</v>
      </c>
      <c r="CK43">
        <v>10</v>
      </c>
      <c r="CL43">
        <v>0</v>
      </c>
      <c r="CM43">
        <v>0</v>
      </c>
      <c r="CN43">
        <v>16607.5</v>
      </c>
      <c r="CO43" t="s">
        <v>150</v>
      </c>
      <c r="CP43">
        <v>0</v>
      </c>
      <c r="CQ43">
        <v>0</v>
      </c>
      <c r="CR43">
        <v>0</v>
      </c>
      <c r="CS43" t="s">
        <v>150</v>
      </c>
      <c r="CT43">
        <v>0</v>
      </c>
      <c r="CU43">
        <v>0</v>
      </c>
      <c r="CV43">
        <v>0</v>
      </c>
      <c r="CW43" t="s">
        <v>156</v>
      </c>
      <c r="CX43">
        <v>10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167</v>
      </c>
      <c r="DE43">
        <v>10</v>
      </c>
      <c r="DF43">
        <v>0</v>
      </c>
      <c r="DG43">
        <v>0</v>
      </c>
      <c r="DH43" t="s">
        <v>150</v>
      </c>
      <c r="DI43">
        <v>25</v>
      </c>
      <c r="DJ43">
        <v>0</v>
      </c>
      <c r="DK43">
        <v>0</v>
      </c>
      <c r="DL43" t="s">
        <v>156</v>
      </c>
      <c r="DM43">
        <v>25</v>
      </c>
      <c r="DN43">
        <v>0</v>
      </c>
      <c r="DO43" t="s">
        <v>156</v>
      </c>
      <c r="DP43">
        <v>0</v>
      </c>
      <c r="DQ43">
        <v>0</v>
      </c>
      <c r="DR43" t="s">
        <v>146</v>
      </c>
      <c r="DS43" t="s">
        <v>146</v>
      </c>
      <c r="DT43" t="s">
        <v>146</v>
      </c>
      <c r="DU43" t="s">
        <v>155</v>
      </c>
      <c r="DV43">
        <v>0</v>
      </c>
      <c r="DW43">
        <v>0</v>
      </c>
      <c r="DX43">
        <v>0.5</v>
      </c>
      <c r="DY43">
        <v>0.04</v>
      </c>
      <c r="DZ43">
        <v>2.0020566000040006E+19</v>
      </c>
      <c r="EA43">
        <v>3.0040567E+19</v>
      </c>
      <c r="EB43" t="s">
        <v>513</v>
      </c>
      <c r="EC43" t="s">
        <v>513</v>
      </c>
      <c r="ED43" t="s">
        <v>510</v>
      </c>
      <c r="EE43" t="s">
        <v>514</v>
      </c>
      <c r="EF43" t="s">
        <v>164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16607.5</v>
      </c>
      <c r="EQ43">
        <v>0</v>
      </c>
      <c r="ER43">
        <v>0</v>
      </c>
      <c r="ES43" t="s">
        <v>146</v>
      </c>
      <c r="ET43" t="s">
        <v>170</v>
      </c>
      <c r="EU43" t="s">
        <v>146</v>
      </c>
      <c r="EV43">
        <v>0</v>
      </c>
    </row>
    <row r="44" spans="1:152" x14ac:dyDescent="0.25">
      <c r="A44">
        <v>9876676860</v>
      </c>
      <c r="B44" t="s">
        <v>141</v>
      </c>
      <c r="C44" t="s">
        <v>142</v>
      </c>
      <c r="D44" t="s">
        <v>143</v>
      </c>
      <c r="E44" t="s">
        <v>144</v>
      </c>
      <c r="F44" t="s">
        <v>145</v>
      </c>
      <c r="G44">
        <v>35079</v>
      </c>
      <c r="H44" t="s">
        <v>145</v>
      </c>
      <c r="I44">
        <v>889627</v>
      </c>
      <c r="J44">
        <v>2627680521</v>
      </c>
      <c r="K44">
        <v>2921716</v>
      </c>
      <c r="L44">
        <v>2692440</v>
      </c>
      <c r="M44" t="s">
        <v>146</v>
      </c>
      <c r="N44">
        <v>9876676860</v>
      </c>
      <c r="O44">
        <v>123</v>
      </c>
      <c r="P44" t="s">
        <v>147</v>
      </c>
      <c r="Q44" t="s">
        <v>148</v>
      </c>
      <c r="R44" t="s">
        <v>149</v>
      </c>
      <c r="S44">
        <v>250100000000001</v>
      </c>
      <c r="T44" t="s">
        <v>150</v>
      </c>
      <c r="U44" t="s">
        <v>151</v>
      </c>
      <c r="V44">
        <v>4814</v>
      </c>
      <c r="W44" t="s">
        <v>152</v>
      </c>
      <c r="X44" t="s">
        <v>151</v>
      </c>
      <c r="Y44">
        <v>44</v>
      </c>
      <c r="Z44" t="s">
        <v>153</v>
      </c>
      <c r="AA44" t="s">
        <v>154</v>
      </c>
      <c r="AB44" t="s">
        <v>146</v>
      </c>
      <c r="AC44">
        <v>200239</v>
      </c>
      <c r="AD44" t="s">
        <v>155</v>
      </c>
      <c r="AE44" t="s">
        <v>156</v>
      </c>
      <c r="AF44" t="s">
        <v>157</v>
      </c>
      <c r="AG44">
        <v>566</v>
      </c>
      <c r="AH44">
        <v>655502</v>
      </c>
      <c r="AI44" t="s">
        <v>158</v>
      </c>
      <c r="AJ44">
        <v>566</v>
      </c>
      <c r="AK44">
        <v>9876676860</v>
      </c>
      <c r="AL44">
        <v>9876676860</v>
      </c>
      <c r="AM44" t="s">
        <v>159</v>
      </c>
      <c r="AN44" t="s">
        <v>160</v>
      </c>
      <c r="AO44" t="s">
        <v>161</v>
      </c>
      <c r="AP44" t="s">
        <v>146</v>
      </c>
      <c r="AQ44" t="s">
        <v>162</v>
      </c>
      <c r="AR44">
        <v>16607.5</v>
      </c>
      <c r="AS44">
        <v>16500</v>
      </c>
      <c r="AT44" s="5">
        <f t="shared" si="0"/>
        <v>10500</v>
      </c>
      <c r="AU44" s="5">
        <v>350</v>
      </c>
      <c r="AV44" s="5">
        <f t="shared" si="1"/>
        <v>10150</v>
      </c>
      <c r="AW44" s="6">
        <f t="shared" si="2"/>
        <v>1786.4</v>
      </c>
      <c r="AX44" s="7">
        <f t="shared" si="3"/>
        <v>8120</v>
      </c>
      <c r="AY44" s="8">
        <f t="shared" si="4"/>
        <v>243.6</v>
      </c>
      <c r="AZ44" s="5">
        <v>250</v>
      </c>
      <c r="BA44" s="9">
        <f t="shared" si="6"/>
        <v>81.25</v>
      </c>
      <c r="BB44" s="9">
        <v>1000</v>
      </c>
      <c r="BC44" s="10">
        <v>5000</v>
      </c>
      <c r="BD44" s="5">
        <f t="shared" si="5"/>
        <v>18.75</v>
      </c>
      <c r="BG44" t="s">
        <v>146</v>
      </c>
      <c r="BH44" t="s">
        <v>146</v>
      </c>
      <c r="BI44">
        <v>566</v>
      </c>
      <c r="BJ44">
        <v>566</v>
      </c>
      <c r="BK44">
        <v>16607.5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16606.962500000001</v>
      </c>
      <c r="BR44">
        <v>0</v>
      </c>
      <c r="BS44">
        <v>0.04</v>
      </c>
      <c r="BT44" t="s">
        <v>146</v>
      </c>
      <c r="BU44">
        <v>59536659</v>
      </c>
      <c r="BV44" t="s">
        <v>163</v>
      </c>
      <c r="BW44">
        <v>0</v>
      </c>
      <c r="BX44">
        <v>0</v>
      </c>
      <c r="BY44" t="s">
        <v>164</v>
      </c>
      <c r="BZ44">
        <v>0</v>
      </c>
      <c r="CA44" t="s">
        <v>146</v>
      </c>
      <c r="CB44">
        <v>0</v>
      </c>
      <c r="CC44">
        <v>0</v>
      </c>
      <c r="CD44" t="s">
        <v>165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158</v>
      </c>
      <c r="CK44">
        <v>10</v>
      </c>
      <c r="CL44">
        <v>0</v>
      </c>
      <c r="CM44">
        <v>0</v>
      </c>
      <c r="CN44">
        <v>16607.5</v>
      </c>
      <c r="CO44" t="s">
        <v>150</v>
      </c>
      <c r="CP44">
        <v>0</v>
      </c>
      <c r="CQ44">
        <v>0</v>
      </c>
      <c r="CR44">
        <v>0</v>
      </c>
      <c r="CS44" t="s">
        <v>166</v>
      </c>
      <c r="CT44">
        <v>0</v>
      </c>
      <c r="CU44">
        <v>0</v>
      </c>
      <c r="CV44">
        <v>0</v>
      </c>
      <c r="CW44" t="s">
        <v>156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167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156</v>
      </c>
      <c r="DM44">
        <v>45</v>
      </c>
      <c r="DN44">
        <v>0</v>
      </c>
      <c r="DO44" t="s">
        <v>156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155</v>
      </c>
      <c r="DV44">
        <v>0</v>
      </c>
      <c r="DW44">
        <v>0</v>
      </c>
      <c r="DX44">
        <v>0.5</v>
      </c>
      <c r="DY44">
        <v>0.04</v>
      </c>
      <c r="DZ44">
        <v>2.0020566090040005E+19</v>
      </c>
      <c r="EA44">
        <v>3.4600356600000148E+18</v>
      </c>
      <c r="EB44" t="s">
        <v>168</v>
      </c>
      <c r="EC44" t="s">
        <v>168</v>
      </c>
      <c r="ED44" t="s">
        <v>157</v>
      </c>
      <c r="EE44" t="s">
        <v>169</v>
      </c>
      <c r="EF44" t="s">
        <v>164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16607.5</v>
      </c>
      <c r="EQ44">
        <v>0</v>
      </c>
      <c r="ER44">
        <v>0</v>
      </c>
      <c r="ES44" t="s">
        <v>146</v>
      </c>
      <c r="ET44" t="s">
        <v>170</v>
      </c>
      <c r="EU44" t="s">
        <v>146</v>
      </c>
      <c r="EV44">
        <v>0</v>
      </c>
    </row>
    <row r="45" spans="1:152" x14ac:dyDescent="0.25">
      <c r="A45">
        <v>9879635237</v>
      </c>
      <c r="B45" t="s">
        <v>141</v>
      </c>
      <c r="C45" t="s">
        <v>171</v>
      </c>
      <c r="D45" t="s">
        <v>143</v>
      </c>
      <c r="E45" t="s">
        <v>144</v>
      </c>
      <c r="F45" t="s">
        <v>145</v>
      </c>
      <c r="G45">
        <v>35082</v>
      </c>
      <c r="H45" t="s">
        <v>145</v>
      </c>
      <c r="I45">
        <v>78770</v>
      </c>
      <c r="J45">
        <v>2628299613</v>
      </c>
      <c r="K45">
        <v>2762761</v>
      </c>
      <c r="L45">
        <v>2692440</v>
      </c>
      <c r="M45" t="s">
        <v>146</v>
      </c>
      <c r="N45">
        <v>9879635237</v>
      </c>
      <c r="O45">
        <v>123</v>
      </c>
      <c r="P45" t="s">
        <v>147</v>
      </c>
      <c r="Q45" t="s">
        <v>148</v>
      </c>
      <c r="R45" t="s">
        <v>149</v>
      </c>
      <c r="S45">
        <v>250100000000001</v>
      </c>
      <c r="T45" t="s">
        <v>150</v>
      </c>
      <c r="U45" t="s">
        <v>151</v>
      </c>
      <c r="V45">
        <v>4814</v>
      </c>
      <c r="W45" t="s">
        <v>152</v>
      </c>
      <c r="X45" t="s">
        <v>151</v>
      </c>
      <c r="Y45">
        <v>44</v>
      </c>
      <c r="Z45" t="s">
        <v>153</v>
      </c>
      <c r="AA45" t="s">
        <v>154</v>
      </c>
      <c r="AB45" t="s">
        <v>146</v>
      </c>
      <c r="AC45">
        <v>200239</v>
      </c>
      <c r="AD45" t="s">
        <v>155</v>
      </c>
      <c r="AE45" t="s">
        <v>156</v>
      </c>
      <c r="AF45" t="s">
        <v>172</v>
      </c>
      <c r="AG45">
        <v>566</v>
      </c>
      <c r="AH45">
        <v>834735</v>
      </c>
      <c r="AI45" t="s">
        <v>158</v>
      </c>
      <c r="AJ45">
        <v>566</v>
      </c>
      <c r="AK45">
        <v>9879635237</v>
      </c>
      <c r="AL45">
        <v>9879635237</v>
      </c>
      <c r="AM45" t="s">
        <v>159</v>
      </c>
      <c r="AN45" t="s">
        <v>173</v>
      </c>
      <c r="AO45" t="s">
        <v>174</v>
      </c>
      <c r="AP45" t="s">
        <v>146</v>
      </c>
      <c r="AQ45" t="s">
        <v>162</v>
      </c>
      <c r="AR45">
        <v>16607.5</v>
      </c>
      <c r="AS45">
        <v>16500</v>
      </c>
      <c r="AT45" s="5">
        <f t="shared" si="0"/>
        <v>10500</v>
      </c>
      <c r="AU45" s="5">
        <v>350</v>
      </c>
      <c r="AV45" s="5">
        <f t="shared" si="1"/>
        <v>10150</v>
      </c>
      <c r="AW45" s="6">
        <f t="shared" si="2"/>
        <v>1786.4</v>
      </c>
      <c r="AX45" s="7">
        <f t="shared" si="3"/>
        <v>8120</v>
      </c>
      <c r="AY45" s="8">
        <f t="shared" si="4"/>
        <v>243.6</v>
      </c>
      <c r="AZ45" s="5">
        <v>250</v>
      </c>
      <c r="BA45" s="9">
        <f t="shared" si="6"/>
        <v>81.25</v>
      </c>
      <c r="BB45" s="9">
        <v>1000</v>
      </c>
      <c r="BC45" s="10">
        <v>5000</v>
      </c>
      <c r="BD45" s="5">
        <f t="shared" si="5"/>
        <v>18.75</v>
      </c>
      <c r="BG45" t="s">
        <v>146</v>
      </c>
      <c r="BH45" t="s">
        <v>146</v>
      </c>
      <c r="BI45">
        <v>566</v>
      </c>
      <c r="BJ45">
        <v>566</v>
      </c>
      <c r="BK45">
        <v>16607.5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16606.962500000001</v>
      </c>
      <c r="BR45">
        <v>0</v>
      </c>
      <c r="BS45">
        <v>0.04</v>
      </c>
      <c r="BT45" t="s">
        <v>146</v>
      </c>
      <c r="BU45">
        <v>59536659</v>
      </c>
      <c r="BV45" t="s">
        <v>163</v>
      </c>
      <c r="BW45">
        <v>0</v>
      </c>
      <c r="BX45">
        <v>0</v>
      </c>
      <c r="BY45" t="s">
        <v>164</v>
      </c>
      <c r="BZ45">
        <v>0</v>
      </c>
      <c r="CA45" t="s">
        <v>146</v>
      </c>
      <c r="CB45">
        <v>0</v>
      </c>
      <c r="CC45">
        <v>0</v>
      </c>
      <c r="CD45" t="s">
        <v>165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158</v>
      </c>
      <c r="CK45">
        <v>10</v>
      </c>
      <c r="CL45">
        <v>0</v>
      </c>
      <c r="CM45">
        <v>0</v>
      </c>
      <c r="CN45">
        <v>16607.5</v>
      </c>
      <c r="CO45" t="s">
        <v>150</v>
      </c>
      <c r="CP45">
        <v>0</v>
      </c>
      <c r="CQ45">
        <v>0</v>
      </c>
      <c r="CR45">
        <v>0</v>
      </c>
      <c r="CS45" t="s">
        <v>166</v>
      </c>
      <c r="CT45">
        <v>0</v>
      </c>
      <c r="CU45">
        <v>0</v>
      </c>
      <c r="CV45">
        <v>0</v>
      </c>
      <c r="CW45" t="s">
        <v>156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167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156</v>
      </c>
      <c r="DM45">
        <v>45</v>
      </c>
      <c r="DN45">
        <v>0</v>
      </c>
      <c r="DO45" t="s">
        <v>156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155</v>
      </c>
      <c r="DV45">
        <v>0</v>
      </c>
      <c r="DW45">
        <v>0</v>
      </c>
      <c r="DX45">
        <v>0.5</v>
      </c>
      <c r="DY45">
        <v>0.04</v>
      </c>
      <c r="DZ45">
        <v>2.0020566090040005E+19</v>
      </c>
      <c r="EA45">
        <v>3.4600356600000148E+18</v>
      </c>
      <c r="EB45" t="s">
        <v>175</v>
      </c>
      <c r="EC45" t="s">
        <v>175</v>
      </c>
      <c r="ED45" t="s">
        <v>172</v>
      </c>
      <c r="EE45" t="s">
        <v>176</v>
      </c>
      <c r="EF45" t="s">
        <v>164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16607.5</v>
      </c>
      <c r="EQ45">
        <v>0</v>
      </c>
      <c r="ER45">
        <v>0</v>
      </c>
      <c r="ES45" t="s">
        <v>146</v>
      </c>
      <c r="ET45" t="s">
        <v>170</v>
      </c>
      <c r="EU45" t="s">
        <v>146</v>
      </c>
      <c r="EV45">
        <v>0</v>
      </c>
    </row>
    <row r="46" spans="1:152" x14ac:dyDescent="0.25">
      <c r="A46">
        <v>9877877071</v>
      </c>
      <c r="B46" t="s">
        <v>141</v>
      </c>
      <c r="C46" t="s">
        <v>196</v>
      </c>
      <c r="D46" t="s">
        <v>143</v>
      </c>
      <c r="E46" t="s">
        <v>144</v>
      </c>
      <c r="F46" t="s">
        <v>145</v>
      </c>
      <c r="G46">
        <v>35081</v>
      </c>
      <c r="H46" t="s">
        <v>145</v>
      </c>
      <c r="I46">
        <v>117809</v>
      </c>
      <c r="J46">
        <v>2627884914</v>
      </c>
      <c r="K46">
        <v>3502832</v>
      </c>
      <c r="L46">
        <v>2692440</v>
      </c>
      <c r="M46" t="s">
        <v>146</v>
      </c>
      <c r="N46">
        <v>9877877071</v>
      </c>
      <c r="O46">
        <v>123</v>
      </c>
      <c r="P46" t="s">
        <v>147</v>
      </c>
      <c r="Q46" t="s">
        <v>148</v>
      </c>
      <c r="R46" t="s">
        <v>149</v>
      </c>
      <c r="S46">
        <v>250100000000001</v>
      </c>
      <c r="T46" t="s">
        <v>150</v>
      </c>
      <c r="U46" t="s">
        <v>151</v>
      </c>
      <c r="V46">
        <v>4814</v>
      </c>
      <c r="W46" t="s">
        <v>152</v>
      </c>
      <c r="X46" t="s">
        <v>151</v>
      </c>
      <c r="Y46">
        <v>44</v>
      </c>
      <c r="Z46" t="s">
        <v>153</v>
      </c>
      <c r="AA46" t="s">
        <v>154</v>
      </c>
      <c r="AB46" t="s">
        <v>146</v>
      </c>
      <c r="AC46">
        <v>200239</v>
      </c>
      <c r="AD46" t="s">
        <v>155</v>
      </c>
      <c r="AE46" t="s">
        <v>156</v>
      </c>
      <c r="AF46" t="s">
        <v>197</v>
      </c>
      <c r="AG46">
        <v>566</v>
      </c>
      <c r="AH46">
        <v>540414</v>
      </c>
      <c r="AI46" t="s">
        <v>158</v>
      </c>
      <c r="AJ46">
        <v>566</v>
      </c>
      <c r="AK46">
        <v>9877877071</v>
      </c>
      <c r="AL46">
        <v>9877877071</v>
      </c>
      <c r="AM46" t="s">
        <v>159</v>
      </c>
      <c r="AN46" t="s">
        <v>198</v>
      </c>
      <c r="AO46" t="s">
        <v>199</v>
      </c>
      <c r="AP46" t="s">
        <v>146</v>
      </c>
      <c r="AQ46" t="s">
        <v>162</v>
      </c>
      <c r="AR46">
        <v>16607.5</v>
      </c>
      <c r="AS46">
        <v>16500</v>
      </c>
      <c r="AT46" s="5">
        <f t="shared" si="0"/>
        <v>10500</v>
      </c>
      <c r="AU46" s="5">
        <v>350</v>
      </c>
      <c r="AV46" s="5">
        <f t="shared" si="1"/>
        <v>10150</v>
      </c>
      <c r="AW46" s="6">
        <f t="shared" si="2"/>
        <v>1786.4</v>
      </c>
      <c r="AX46" s="7">
        <f t="shared" si="3"/>
        <v>8120</v>
      </c>
      <c r="AY46" s="8">
        <f t="shared" si="4"/>
        <v>243.6</v>
      </c>
      <c r="AZ46" s="5">
        <v>250</v>
      </c>
      <c r="BA46" s="9">
        <f t="shared" si="6"/>
        <v>81.25</v>
      </c>
      <c r="BB46" s="9">
        <v>1000</v>
      </c>
      <c r="BC46" s="10">
        <v>5000</v>
      </c>
      <c r="BD46" s="5">
        <f t="shared" si="5"/>
        <v>18.75</v>
      </c>
      <c r="BG46" t="s">
        <v>146</v>
      </c>
      <c r="BH46" t="s">
        <v>146</v>
      </c>
      <c r="BI46">
        <v>566</v>
      </c>
      <c r="BJ46">
        <v>566</v>
      </c>
      <c r="BK46">
        <v>16607.5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16606.962500000001</v>
      </c>
      <c r="BR46">
        <v>0</v>
      </c>
      <c r="BS46">
        <v>0.04</v>
      </c>
      <c r="BT46" t="s">
        <v>146</v>
      </c>
      <c r="BU46">
        <v>59536659</v>
      </c>
      <c r="BV46" t="s">
        <v>163</v>
      </c>
      <c r="BW46">
        <v>0</v>
      </c>
      <c r="BX46">
        <v>0</v>
      </c>
      <c r="BY46" t="s">
        <v>164</v>
      </c>
      <c r="BZ46">
        <v>0</v>
      </c>
      <c r="CA46" t="s">
        <v>146</v>
      </c>
      <c r="CB46">
        <v>0</v>
      </c>
      <c r="CC46">
        <v>0</v>
      </c>
      <c r="CD46" t="s">
        <v>165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158</v>
      </c>
      <c r="CK46">
        <v>10</v>
      </c>
      <c r="CL46">
        <v>0</v>
      </c>
      <c r="CM46">
        <v>0</v>
      </c>
      <c r="CN46">
        <v>16607.5</v>
      </c>
      <c r="CO46" t="s">
        <v>150</v>
      </c>
      <c r="CP46">
        <v>0</v>
      </c>
      <c r="CQ46">
        <v>0</v>
      </c>
      <c r="CR46">
        <v>0</v>
      </c>
      <c r="CS46" t="s">
        <v>166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167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155</v>
      </c>
      <c r="DV46">
        <v>0</v>
      </c>
      <c r="DW46">
        <v>0</v>
      </c>
      <c r="DX46">
        <v>0.5</v>
      </c>
      <c r="DY46">
        <v>0.04</v>
      </c>
      <c r="DZ46">
        <v>2.0020566090040005E+19</v>
      </c>
      <c r="EA46">
        <v>3.4600356600000148E+18</v>
      </c>
      <c r="EB46" t="s">
        <v>200</v>
      </c>
      <c r="EC46" t="s">
        <v>200</v>
      </c>
      <c r="ED46" t="s">
        <v>197</v>
      </c>
      <c r="EE46" t="s">
        <v>201</v>
      </c>
      <c r="EF46" t="s">
        <v>164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16607.5</v>
      </c>
      <c r="EQ46">
        <v>0</v>
      </c>
      <c r="ER46">
        <v>0</v>
      </c>
      <c r="ES46" t="s">
        <v>146</v>
      </c>
      <c r="ET46" t="s">
        <v>170</v>
      </c>
      <c r="EU46" t="s">
        <v>146</v>
      </c>
      <c r="EV46">
        <v>0</v>
      </c>
    </row>
    <row r="47" spans="1:152" x14ac:dyDescent="0.25">
      <c r="A47">
        <v>9878385573</v>
      </c>
      <c r="B47" t="s">
        <v>141</v>
      </c>
      <c r="C47" t="s">
        <v>231</v>
      </c>
      <c r="D47" t="s">
        <v>143</v>
      </c>
      <c r="E47" t="s">
        <v>144</v>
      </c>
      <c r="F47" t="s">
        <v>145</v>
      </c>
      <c r="G47">
        <v>35081</v>
      </c>
      <c r="H47" t="s">
        <v>145</v>
      </c>
      <c r="I47">
        <v>494392</v>
      </c>
      <c r="J47">
        <v>2627942414</v>
      </c>
      <c r="K47">
        <v>7140380</v>
      </c>
      <c r="L47">
        <v>2692440</v>
      </c>
      <c r="M47" t="s">
        <v>146</v>
      </c>
      <c r="N47">
        <v>9878385573</v>
      </c>
      <c r="O47">
        <v>123</v>
      </c>
      <c r="P47" t="s">
        <v>147</v>
      </c>
      <c r="Q47" t="s">
        <v>148</v>
      </c>
      <c r="R47" t="s">
        <v>149</v>
      </c>
      <c r="S47">
        <v>250100000000001</v>
      </c>
      <c r="T47" t="s">
        <v>150</v>
      </c>
      <c r="U47" t="s">
        <v>151</v>
      </c>
      <c r="V47">
        <v>4814</v>
      </c>
      <c r="W47" t="s">
        <v>152</v>
      </c>
      <c r="X47" t="s">
        <v>151</v>
      </c>
      <c r="Y47">
        <v>44</v>
      </c>
      <c r="Z47" t="s">
        <v>153</v>
      </c>
      <c r="AA47" t="s">
        <v>154</v>
      </c>
      <c r="AB47" t="s">
        <v>146</v>
      </c>
      <c r="AC47">
        <v>200239</v>
      </c>
      <c r="AD47" t="s">
        <v>155</v>
      </c>
      <c r="AE47" t="s">
        <v>156</v>
      </c>
      <c r="AF47" t="s">
        <v>232</v>
      </c>
      <c r="AG47">
        <v>566</v>
      </c>
      <c r="AH47">
        <v>920926</v>
      </c>
      <c r="AI47" t="s">
        <v>158</v>
      </c>
      <c r="AJ47">
        <v>566</v>
      </c>
      <c r="AK47">
        <v>9878385573</v>
      </c>
      <c r="AL47">
        <v>9878385573</v>
      </c>
      <c r="AM47" t="s">
        <v>159</v>
      </c>
      <c r="AN47" t="s">
        <v>198</v>
      </c>
      <c r="AO47" t="s">
        <v>199</v>
      </c>
      <c r="AP47" t="s">
        <v>146</v>
      </c>
      <c r="AQ47" t="s">
        <v>162</v>
      </c>
      <c r="AR47">
        <v>16607.5</v>
      </c>
      <c r="AS47">
        <v>16500</v>
      </c>
      <c r="AT47" s="5">
        <f t="shared" si="0"/>
        <v>10500</v>
      </c>
      <c r="AU47" s="5">
        <v>350</v>
      </c>
      <c r="AV47" s="5">
        <f t="shared" si="1"/>
        <v>10150</v>
      </c>
      <c r="AW47" s="6">
        <f t="shared" si="2"/>
        <v>1786.4</v>
      </c>
      <c r="AX47" s="7">
        <f t="shared" si="3"/>
        <v>8120</v>
      </c>
      <c r="AY47" s="8">
        <f t="shared" si="4"/>
        <v>243.6</v>
      </c>
      <c r="AZ47" s="5">
        <v>250</v>
      </c>
      <c r="BA47" s="9">
        <f t="shared" si="6"/>
        <v>81.25</v>
      </c>
      <c r="BB47" s="9">
        <v>1000</v>
      </c>
      <c r="BC47" s="10">
        <v>5000</v>
      </c>
      <c r="BD47" s="5">
        <f t="shared" si="5"/>
        <v>18.75</v>
      </c>
      <c r="BG47" t="s">
        <v>146</v>
      </c>
      <c r="BH47" t="s">
        <v>146</v>
      </c>
      <c r="BI47">
        <v>566</v>
      </c>
      <c r="BJ47">
        <v>566</v>
      </c>
      <c r="BK47">
        <v>16607.5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16606.962500000001</v>
      </c>
      <c r="BR47">
        <v>0</v>
      </c>
      <c r="BS47">
        <v>0.04</v>
      </c>
      <c r="BT47" t="s">
        <v>146</v>
      </c>
      <c r="BU47">
        <v>59536659</v>
      </c>
      <c r="BV47" t="s">
        <v>163</v>
      </c>
      <c r="BW47">
        <v>0</v>
      </c>
      <c r="BX47">
        <v>0</v>
      </c>
      <c r="BY47" t="s">
        <v>164</v>
      </c>
      <c r="BZ47">
        <v>0</v>
      </c>
      <c r="CA47" t="s">
        <v>146</v>
      </c>
      <c r="CB47">
        <v>0</v>
      </c>
      <c r="CC47">
        <v>0</v>
      </c>
      <c r="CD47" t="s">
        <v>165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158</v>
      </c>
      <c r="CK47">
        <v>10</v>
      </c>
      <c r="CL47">
        <v>0</v>
      </c>
      <c r="CM47">
        <v>0</v>
      </c>
      <c r="CN47">
        <v>16607.5</v>
      </c>
      <c r="CO47" t="s">
        <v>150</v>
      </c>
      <c r="CP47">
        <v>0</v>
      </c>
      <c r="CQ47">
        <v>0</v>
      </c>
      <c r="CR47">
        <v>0</v>
      </c>
      <c r="CS47" t="s">
        <v>166</v>
      </c>
      <c r="CT47">
        <v>0</v>
      </c>
      <c r="CU47">
        <v>0</v>
      </c>
      <c r="CV47">
        <v>0</v>
      </c>
      <c r="CW47" t="s">
        <v>156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167</v>
      </c>
      <c r="DE47">
        <v>0</v>
      </c>
      <c r="DF47">
        <v>0</v>
      </c>
      <c r="DG47">
        <v>0</v>
      </c>
      <c r="DH47" t="s">
        <v>150</v>
      </c>
      <c r="DI47">
        <v>0</v>
      </c>
      <c r="DJ47">
        <v>0</v>
      </c>
      <c r="DK47">
        <v>0</v>
      </c>
      <c r="DL47" t="s">
        <v>156</v>
      </c>
      <c r="DM47">
        <v>45</v>
      </c>
      <c r="DN47">
        <v>0</v>
      </c>
      <c r="DO47" t="s">
        <v>156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155</v>
      </c>
      <c r="DV47">
        <v>0</v>
      </c>
      <c r="DW47">
        <v>0</v>
      </c>
      <c r="DX47">
        <v>0.5</v>
      </c>
      <c r="DY47">
        <v>0.04</v>
      </c>
      <c r="DZ47">
        <v>2.0020566090040005E+19</v>
      </c>
      <c r="EA47">
        <v>3.4600356600000148E+18</v>
      </c>
      <c r="EB47" t="s">
        <v>233</v>
      </c>
      <c r="EC47" t="s">
        <v>233</v>
      </c>
      <c r="ED47" t="s">
        <v>232</v>
      </c>
      <c r="EE47" t="s">
        <v>234</v>
      </c>
      <c r="EF47" t="s">
        <v>164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16607.5</v>
      </c>
      <c r="EQ47">
        <v>0</v>
      </c>
      <c r="ER47">
        <v>0</v>
      </c>
      <c r="ES47" t="s">
        <v>146</v>
      </c>
      <c r="ET47" t="s">
        <v>170</v>
      </c>
      <c r="EU47" t="s">
        <v>146</v>
      </c>
      <c r="EV47">
        <v>0</v>
      </c>
    </row>
    <row r="48" spans="1:152" x14ac:dyDescent="0.25">
      <c r="A48">
        <v>9877765220</v>
      </c>
      <c r="B48" t="s">
        <v>141</v>
      </c>
      <c r="C48" t="s">
        <v>235</v>
      </c>
      <c r="D48" t="s">
        <v>143</v>
      </c>
      <c r="E48" t="s">
        <v>144</v>
      </c>
      <c r="F48" t="s">
        <v>145</v>
      </c>
      <c r="G48">
        <v>35081</v>
      </c>
      <c r="H48" t="s">
        <v>145</v>
      </c>
      <c r="I48">
        <v>279286</v>
      </c>
      <c r="J48">
        <v>2627884680</v>
      </c>
      <c r="K48">
        <v>3502832</v>
      </c>
      <c r="L48">
        <v>2692440</v>
      </c>
      <c r="M48" t="s">
        <v>146</v>
      </c>
      <c r="N48">
        <v>9877765220</v>
      </c>
      <c r="O48">
        <v>123</v>
      </c>
      <c r="P48" t="s">
        <v>147</v>
      </c>
      <c r="Q48" t="s">
        <v>148</v>
      </c>
      <c r="R48" t="s">
        <v>149</v>
      </c>
      <c r="S48">
        <v>250100000000001</v>
      </c>
      <c r="T48" t="s">
        <v>150</v>
      </c>
      <c r="U48" t="s">
        <v>151</v>
      </c>
      <c r="V48">
        <v>4814</v>
      </c>
      <c r="W48" t="s">
        <v>152</v>
      </c>
      <c r="X48" t="s">
        <v>151</v>
      </c>
      <c r="Y48">
        <v>44</v>
      </c>
      <c r="Z48" t="s">
        <v>153</v>
      </c>
      <c r="AA48" t="s">
        <v>154</v>
      </c>
      <c r="AB48" t="s">
        <v>146</v>
      </c>
      <c r="AC48">
        <v>200239</v>
      </c>
      <c r="AD48" t="s">
        <v>155</v>
      </c>
      <c r="AE48" t="s">
        <v>156</v>
      </c>
      <c r="AF48" t="s">
        <v>236</v>
      </c>
      <c r="AG48">
        <v>566</v>
      </c>
      <c r="AH48">
        <v>457652</v>
      </c>
      <c r="AI48" t="s">
        <v>158</v>
      </c>
      <c r="AJ48">
        <v>566</v>
      </c>
      <c r="AK48">
        <v>9877765220</v>
      </c>
      <c r="AL48">
        <v>9877765220</v>
      </c>
      <c r="AM48" t="s">
        <v>159</v>
      </c>
      <c r="AN48" t="s">
        <v>198</v>
      </c>
      <c r="AO48" t="s">
        <v>199</v>
      </c>
      <c r="AP48" t="s">
        <v>146</v>
      </c>
      <c r="AQ48" t="s">
        <v>162</v>
      </c>
      <c r="AR48">
        <v>16607.5</v>
      </c>
      <c r="AS48">
        <v>16500</v>
      </c>
      <c r="AT48" s="5">
        <f t="shared" si="0"/>
        <v>10500</v>
      </c>
      <c r="AU48" s="5">
        <v>350</v>
      </c>
      <c r="AV48" s="5">
        <f t="shared" si="1"/>
        <v>10150</v>
      </c>
      <c r="AW48" s="6">
        <f t="shared" si="2"/>
        <v>1786.4</v>
      </c>
      <c r="AX48" s="7">
        <f t="shared" si="3"/>
        <v>8120</v>
      </c>
      <c r="AY48" s="8">
        <f t="shared" si="4"/>
        <v>243.6</v>
      </c>
      <c r="AZ48" s="5">
        <v>250</v>
      </c>
      <c r="BA48" s="9">
        <f t="shared" si="6"/>
        <v>81.25</v>
      </c>
      <c r="BB48" s="9">
        <v>1000</v>
      </c>
      <c r="BC48" s="10">
        <v>5000</v>
      </c>
      <c r="BD48" s="5">
        <f t="shared" si="5"/>
        <v>18.75</v>
      </c>
      <c r="BG48" t="s">
        <v>146</v>
      </c>
      <c r="BH48" t="s">
        <v>146</v>
      </c>
      <c r="BI48">
        <v>566</v>
      </c>
      <c r="BJ48">
        <v>566</v>
      </c>
      <c r="BK48">
        <v>16607.5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16606.962500000001</v>
      </c>
      <c r="BR48">
        <v>0</v>
      </c>
      <c r="BS48">
        <v>0.04</v>
      </c>
      <c r="BT48" t="s">
        <v>146</v>
      </c>
      <c r="BU48">
        <v>59536659</v>
      </c>
      <c r="BV48" t="s">
        <v>163</v>
      </c>
      <c r="BW48">
        <v>0</v>
      </c>
      <c r="BX48">
        <v>0</v>
      </c>
      <c r="BY48" t="s">
        <v>164</v>
      </c>
      <c r="BZ48">
        <v>0</v>
      </c>
      <c r="CA48" t="s">
        <v>146</v>
      </c>
      <c r="CB48">
        <v>0</v>
      </c>
      <c r="CC48">
        <v>0</v>
      </c>
      <c r="CD48" t="s">
        <v>165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158</v>
      </c>
      <c r="CK48">
        <v>10</v>
      </c>
      <c r="CL48">
        <v>0</v>
      </c>
      <c r="CM48">
        <v>0</v>
      </c>
      <c r="CN48">
        <v>16607.5</v>
      </c>
      <c r="CO48" t="s">
        <v>150</v>
      </c>
      <c r="CP48">
        <v>0</v>
      </c>
      <c r="CQ48">
        <v>0</v>
      </c>
      <c r="CR48">
        <v>0</v>
      </c>
      <c r="CS48" t="s">
        <v>166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167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155</v>
      </c>
      <c r="DV48">
        <v>0</v>
      </c>
      <c r="DW48">
        <v>0</v>
      </c>
      <c r="DX48">
        <v>0.5</v>
      </c>
      <c r="DY48">
        <v>0.04</v>
      </c>
      <c r="DZ48">
        <v>2.0020566090040005E+19</v>
      </c>
      <c r="EA48">
        <v>3.4600356600000148E+18</v>
      </c>
      <c r="EB48" t="s">
        <v>237</v>
      </c>
      <c r="EC48" t="s">
        <v>237</v>
      </c>
      <c r="ED48" t="s">
        <v>236</v>
      </c>
      <c r="EE48" t="s">
        <v>238</v>
      </c>
      <c r="EF48" t="s">
        <v>164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16607.5</v>
      </c>
      <c r="EQ48">
        <v>0</v>
      </c>
      <c r="ER48">
        <v>0</v>
      </c>
      <c r="ES48" t="s">
        <v>146</v>
      </c>
      <c r="ET48" t="s">
        <v>170</v>
      </c>
      <c r="EU48" t="s">
        <v>146</v>
      </c>
      <c r="EV48">
        <v>0</v>
      </c>
    </row>
    <row r="49" spans="1:152" x14ac:dyDescent="0.25">
      <c r="A49">
        <v>9876711818</v>
      </c>
      <c r="B49" t="s">
        <v>141</v>
      </c>
      <c r="C49" t="s">
        <v>243</v>
      </c>
      <c r="D49" t="s">
        <v>143</v>
      </c>
      <c r="E49" t="s">
        <v>144</v>
      </c>
      <c r="F49" t="s">
        <v>145</v>
      </c>
      <c r="G49">
        <v>35079</v>
      </c>
      <c r="H49" t="s">
        <v>145</v>
      </c>
      <c r="I49">
        <v>881417</v>
      </c>
      <c r="J49">
        <v>2627680540</v>
      </c>
      <c r="K49">
        <v>9792064</v>
      </c>
      <c r="L49">
        <v>2692440</v>
      </c>
      <c r="M49" t="s">
        <v>146</v>
      </c>
      <c r="N49">
        <v>9876711818</v>
      </c>
      <c r="O49">
        <v>123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151</v>
      </c>
      <c r="V49">
        <v>4814</v>
      </c>
      <c r="W49" t="s">
        <v>152</v>
      </c>
      <c r="X49" t="s">
        <v>151</v>
      </c>
      <c r="Y49">
        <v>44</v>
      </c>
      <c r="Z49" t="s">
        <v>153</v>
      </c>
      <c r="AA49" t="s">
        <v>154</v>
      </c>
      <c r="AB49" t="s">
        <v>146</v>
      </c>
      <c r="AC49">
        <v>200239</v>
      </c>
      <c r="AD49" t="s">
        <v>155</v>
      </c>
      <c r="AE49" t="s">
        <v>156</v>
      </c>
      <c r="AF49" t="s">
        <v>244</v>
      </c>
      <c r="AG49">
        <v>566</v>
      </c>
      <c r="AH49">
        <v>681668</v>
      </c>
      <c r="AI49" t="s">
        <v>158</v>
      </c>
      <c r="AJ49">
        <v>566</v>
      </c>
      <c r="AK49">
        <v>9876711818</v>
      </c>
      <c r="AL49">
        <v>9876711818</v>
      </c>
      <c r="AM49" t="s">
        <v>159</v>
      </c>
      <c r="AN49" t="s">
        <v>160</v>
      </c>
      <c r="AO49" t="s">
        <v>161</v>
      </c>
      <c r="AP49" t="s">
        <v>146</v>
      </c>
      <c r="AQ49" t="s">
        <v>162</v>
      </c>
      <c r="AR49">
        <v>16607.5</v>
      </c>
      <c r="AS49">
        <v>16500</v>
      </c>
      <c r="AT49" s="5">
        <f t="shared" si="0"/>
        <v>10500</v>
      </c>
      <c r="AU49" s="5">
        <v>350</v>
      </c>
      <c r="AV49" s="5">
        <f t="shared" si="1"/>
        <v>10150</v>
      </c>
      <c r="AW49" s="6">
        <f t="shared" si="2"/>
        <v>1786.4</v>
      </c>
      <c r="AX49" s="7">
        <f t="shared" si="3"/>
        <v>8120</v>
      </c>
      <c r="AY49" s="8">
        <f t="shared" si="4"/>
        <v>243.6</v>
      </c>
      <c r="AZ49" s="5">
        <v>250</v>
      </c>
      <c r="BA49" s="9">
        <f t="shared" si="6"/>
        <v>81.25</v>
      </c>
      <c r="BB49" s="9">
        <v>1000</v>
      </c>
      <c r="BC49" s="10">
        <v>5000</v>
      </c>
      <c r="BD49" s="5">
        <f t="shared" si="5"/>
        <v>18.75</v>
      </c>
      <c r="BG49" t="s">
        <v>146</v>
      </c>
      <c r="BH49" t="s">
        <v>146</v>
      </c>
      <c r="BI49">
        <v>566</v>
      </c>
      <c r="BJ49">
        <v>566</v>
      </c>
      <c r="BK49">
        <v>16607.5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16606.962500000001</v>
      </c>
      <c r="BR49">
        <v>0</v>
      </c>
      <c r="BS49">
        <v>0.04</v>
      </c>
      <c r="BT49" t="s">
        <v>146</v>
      </c>
      <c r="BU49">
        <v>59536659</v>
      </c>
      <c r="BV49" t="s">
        <v>163</v>
      </c>
      <c r="BW49">
        <v>0</v>
      </c>
      <c r="BX49">
        <v>0</v>
      </c>
      <c r="BY49" t="s">
        <v>164</v>
      </c>
      <c r="BZ49">
        <v>0</v>
      </c>
      <c r="CA49" t="s">
        <v>146</v>
      </c>
      <c r="CB49">
        <v>0</v>
      </c>
      <c r="CC49">
        <v>0</v>
      </c>
      <c r="CD49" t="s">
        <v>165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158</v>
      </c>
      <c r="CK49">
        <v>10</v>
      </c>
      <c r="CL49">
        <v>0</v>
      </c>
      <c r="CM49">
        <v>0</v>
      </c>
      <c r="CN49">
        <v>16607.5</v>
      </c>
      <c r="CO49" t="s">
        <v>150</v>
      </c>
      <c r="CP49">
        <v>0</v>
      </c>
      <c r="CQ49">
        <v>0</v>
      </c>
      <c r="CR49">
        <v>0</v>
      </c>
      <c r="CS49" t="s">
        <v>166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167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155</v>
      </c>
      <c r="DV49">
        <v>0</v>
      </c>
      <c r="DW49">
        <v>0</v>
      </c>
      <c r="DX49">
        <v>0.5</v>
      </c>
      <c r="DY49">
        <v>0.04</v>
      </c>
      <c r="DZ49">
        <v>2.0020566090040005E+19</v>
      </c>
      <c r="EA49">
        <v>3.4600356600000148E+18</v>
      </c>
      <c r="EB49" t="s">
        <v>245</v>
      </c>
      <c r="EC49" t="s">
        <v>245</v>
      </c>
      <c r="ED49" t="s">
        <v>244</v>
      </c>
      <c r="EE49" t="s">
        <v>246</v>
      </c>
      <c r="EF49" t="s">
        <v>164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16607.5</v>
      </c>
      <c r="EQ49">
        <v>0</v>
      </c>
      <c r="ER49">
        <v>0</v>
      </c>
      <c r="ES49" t="s">
        <v>146</v>
      </c>
      <c r="ET49" t="s">
        <v>170</v>
      </c>
      <c r="EU49" t="s">
        <v>146</v>
      </c>
      <c r="EV49">
        <v>0</v>
      </c>
    </row>
    <row r="50" spans="1:152" x14ac:dyDescent="0.25">
      <c r="A50">
        <v>9884630431</v>
      </c>
      <c r="B50" t="s">
        <v>141</v>
      </c>
      <c r="C50" t="s">
        <v>259</v>
      </c>
      <c r="D50" t="s">
        <v>143</v>
      </c>
      <c r="E50" t="s">
        <v>144</v>
      </c>
      <c r="F50" t="s">
        <v>144</v>
      </c>
      <c r="G50">
        <v>35086</v>
      </c>
      <c r="H50" t="s">
        <v>145</v>
      </c>
      <c r="I50">
        <v>735664</v>
      </c>
      <c r="J50">
        <v>2628919507</v>
      </c>
      <c r="K50">
        <v>3543774</v>
      </c>
      <c r="L50">
        <v>2692440</v>
      </c>
      <c r="M50" t="s">
        <v>146</v>
      </c>
      <c r="N50">
        <v>9884630431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151</v>
      </c>
      <c r="V50">
        <v>4814</v>
      </c>
      <c r="W50" t="s">
        <v>152</v>
      </c>
      <c r="X50" t="s">
        <v>151</v>
      </c>
      <c r="Y50">
        <v>44</v>
      </c>
      <c r="Z50" t="s">
        <v>153</v>
      </c>
      <c r="AA50" t="s">
        <v>154</v>
      </c>
      <c r="AB50" t="s">
        <v>146</v>
      </c>
      <c r="AC50">
        <v>200239</v>
      </c>
      <c r="AD50" t="s">
        <v>155</v>
      </c>
      <c r="AE50" t="s">
        <v>156</v>
      </c>
      <c r="AF50" t="s">
        <v>260</v>
      </c>
      <c r="AG50">
        <v>566</v>
      </c>
      <c r="AH50">
        <v>556670</v>
      </c>
      <c r="AI50" t="s">
        <v>158</v>
      </c>
      <c r="AJ50">
        <v>566</v>
      </c>
      <c r="AK50">
        <v>9884630431</v>
      </c>
      <c r="AL50">
        <v>9884630431</v>
      </c>
      <c r="AM50" t="s">
        <v>159</v>
      </c>
      <c r="AN50" t="s">
        <v>261</v>
      </c>
      <c r="AO50" t="s">
        <v>262</v>
      </c>
      <c r="AP50" t="s">
        <v>146</v>
      </c>
      <c r="AQ50" t="s">
        <v>162</v>
      </c>
      <c r="AR50">
        <v>16607.5</v>
      </c>
      <c r="AS50">
        <v>16500</v>
      </c>
      <c r="AT50" s="5">
        <f t="shared" si="0"/>
        <v>10500</v>
      </c>
      <c r="AU50" s="5">
        <v>350</v>
      </c>
      <c r="AV50" s="5">
        <f t="shared" si="1"/>
        <v>10150</v>
      </c>
      <c r="AW50" s="6">
        <f t="shared" si="2"/>
        <v>1786.4</v>
      </c>
      <c r="AX50" s="7">
        <f t="shared" si="3"/>
        <v>8120</v>
      </c>
      <c r="AY50" s="8">
        <f t="shared" si="4"/>
        <v>243.6</v>
      </c>
      <c r="AZ50" s="5">
        <v>250</v>
      </c>
      <c r="BA50" s="9">
        <f t="shared" si="6"/>
        <v>81.25</v>
      </c>
      <c r="BB50" s="9">
        <v>1000</v>
      </c>
      <c r="BC50" s="10">
        <v>5000</v>
      </c>
      <c r="BD50" s="5">
        <f t="shared" si="5"/>
        <v>18.75</v>
      </c>
      <c r="BG50" t="s">
        <v>146</v>
      </c>
      <c r="BH50" t="s">
        <v>146</v>
      </c>
      <c r="BI50">
        <v>566</v>
      </c>
      <c r="BJ50">
        <v>566</v>
      </c>
      <c r="BK50">
        <v>16607.5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16606.962500000001</v>
      </c>
      <c r="BR50">
        <v>0</v>
      </c>
      <c r="BS50">
        <v>0.04</v>
      </c>
      <c r="BT50" t="s">
        <v>146</v>
      </c>
      <c r="BU50">
        <v>59536659</v>
      </c>
      <c r="BV50" t="s">
        <v>163</v>
      </c>
      <c r="BW50">
        <v>0</v>
      </c>
      <c r="BX50">
        <v>0</v>
      </c>
      <c r="BY50" t="s">
        <v>164</v>
      </c>
      <c r="BZ50">
        <v>0</v>
      </c>
      <c r="CA50" t="s">
        <v>146</v>
      </c>
      <c r="CB50">
        <v>0</v>
      </c>
      <c r="CC50">
        <v>0</v>
      </c>
      <c r="CD50" t="s">
        <v>165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158</v>
      </c>
      <c r="CK50">
        <v>10</v>
      </c>
      <c r="CL50">
        <v>0</v>
      </c>
      <c r="CM50">
        <v>0</v>
      </c>
      <c r="CN50">
        <v>16607.5</v>
      </c>
      <c r="CO50" t="s">
        <v>150</v>
      </c>
      <c r="CP50">
        <v>0</v>
      </c>
      <c r="CQ50">
        <v>0</v>
      </c>
      <c r="CR50">
        <v>0</v>
      </c>
      <c r="CS50" t="s">
        <v>166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167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155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263</v>
      </c>
      <c r="EC50" t="s">
        <v>263</v>
      </c>
      <c r="ED50" t="s">
        <v>260</v>
      </c>
      <c r="EE50" t="s">
        <v>264</v>
      </c>
      <c r="EF50" t="s">
        <v>164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16607.5</v>
      </c>
      <c r="EQ50">
        <v>0</v>
      </c>
      <c r="ER50">
        <v>0</v>
      </c>
      <c r="ES50" t="s">
        <v>146</v>
      </c>
      <c r="ET50" t="s">
        <v>170</v>
      </c>
      <c r="EU50" t="s">
        <v>146</v>
      </c>
      <c r="EV50">
        <v>0</v>
      </c>
    </row>
    <row r="51" spans="1:152" x14ac:dyDescent="0.25">
      <c r="A51">
        <v>9878324846</v>
      </c>
      <c r="B51" t="s">
        <v>141</v>
      </c>
      <c r="C51" t="s">
        <v>318</v>
      </c>
      <c r="D51" t="s">
        <v>143</v>
      </c>
      <c r="E51" t="s">
        <v>144</v>
      </c>
      <c r="F51" t="s">
        <v>145</v>
      </c>
      <c r="G51">
        <v>35081</v>
      </c>
      <c r="H51" t="s">
        <v>145</v>
      </c>
      <c r="I51">
        <v>109611</v>
      </c>
      <c r="J51">
        <v>2627942346</v>
      </c>
      <c r="K51">
        <v>7222277</v>
      </c>
      <c r="L51">
        <v>2692440</v>
      </c>
      <c r="M51" t="s">
        <v>146</v>
      </c>
      <c r="N51">
        <v>9878324846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151</v>
      </c>
      <c r="V51">
        <v>4814</v>
      </c>
      <c r="W51" t="s">
        <v>152</v>
      </c>
      <c r="X51" t="s">
        <v>151</v>
      </c>
      <c r="Y51">
        <v>44</v>
      </c>
      <c r="Z51" t="s">
        <v>153</v>
      </c>
      <c r="AA51" t="s">
        <v>154</v>
      </c>
      <c r="AB51" t="s">
        <v>146</v>
      </c>
      <c r="AC51">
        <v>200239</v>
      </c>
      <c r="AD51" t="s">
        <v>155</v>
      </c>
      <c r="AE51" t="s">
        <v>156</v>
      </c>
      <c r="AF51" t="s">
        <v>319</v>
      </c>
      <c r="AG51">
        <v>566</v>
      </c>
      <c r="AH51">
        <v>875915</v>
      </c>
      <c r="AI51" t="s">
        <v>158</v>
      </c>
      <c r="AJ51">
        <v>566</v>
      </c>
      <c r="AK51">
        <v>9878324846</v>
      </c>
      <c r="AL51">
        <v>9878324846</v>
      </c>
      <c r="AM51" t="s">
        <v>159</v>
      </c>
      <c r="AN51" t="s">
        <v>198</v>
      </c>
      <c r="AO51" t="s">
        <v>199</v>
      </c>
      <c r="AP51" t="s">
        <v>146</v>
      </c>
      <c r="AQ51" t="s">
        <v>162</v>
      </c>
      <c r="AR51">
        <v>16607.5</v>
      </c>
      <c r="AS51">
        <v>16500</v>
      </c>
      <c r="AT51" s="5">
        <f t="shared" si="0"/>
        <v>10500</v>
      </c>
      <c r="AU51" s="5">
        <v>350</v>
      </c>
      <c r="AV51" s="5">
        <f t="shared" si="1"/>
        <v>10150</v>
      </c>
      <c r="AW51" s="6">
        <f t="shared" si="2"/>
        <v>1786.4</v>
      </c>
      <c r="AX51" s="7">
        <f t="shared" si="3"/>
        <v>8120</v>
      </c>
      <c r="AY51" s="8">
        <f t="shared" si="4"/>
        <v>243.6</v>
      </c>
      <c r="AZ51" s="5">
        <v>250</v>
      </c>
      <c r="BA51" s="9">
        <f t="shared" si="6"/>
        <v>81.25</v>
      </c>
      <c r="BB51" s="9">
        <v>1000</v>
      </c>
      <c r="BC51" s="10">
        <v>5000</v>
      </c>
      <c r="BD51" s="5">
        <f t="shared" si="5"/>
        <v>18.75</v>
      </c>
      <c r="BG51" t="s">
        <v>146</v>
      </c>
      <c r="BH51" t="s">
        <v>146</v>
      </c>
      <c r="BI51">
        <v>566</v>
      </c>
      <c r="BJ51">
        <v>566</v>
      </c>
      <c r="BK51">
        <v>16607.5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16606.962500000001</v>
      </c>
      <c r="BR51">
        <v>0</v>
      </c>
      <c r="BS51">
        <v>0.04</v>
      </c>
      <c r="BT51" t="s">
        <v>146</v>
      </c>
      <c r="BU51">
        <v>59536659</v>
      </c>
      <c r="BV51" t="s">
        <v>163</v>
      </c>
      <c r="BW51">
        <v>0</v>
      </c>
      <c r="BX51">
        <v>0</v>
      </c>
      <c r="BY51" t="s">
        <v>164</v>
      </c>
      <c r="BZ51">
        <v>0</v>
      </c>
      <c r="CA51" t="s">
        <v>146</v>
      </c>
      <c r="CB51">
        <v>0</v>
      </c>
      <c r="CC51">
        <v>0</v>
      </c>
      <c r="CD51" t="s">
        <v>165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158</v>
      </c>
      <c r="CK51">
        <v>10</v>
      </c>
      <c r="CL51">
        <v>0</v>
      </c>
      <c r="CM51">
        <v>0</v>
      </c>
      <c r="CN51">
        <v>16607.5</v>
      </c>
      <c r="CO51" t="s">
        <v>150</v>
      </c>
      <c r="CP51">
        <v>0</v>
      </c>
      <c r="CQ51">
        <v>0</v>
      </c>
      <c r="CR51">
        <v>0</v>
      </c>
      <c r="CS51" t="s">
        <v>166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167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155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320</v>
      </c>
      <c r="EC51" t="s">
        <v>320</v>
      </c>
      <c r="ED51" t="s">
        <v>319</v>
      </c>
      <c r="EE51" t="s">
        <v>321</v>
      </c>
      <c r="EF51" t="s">
        <v>164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16607.5</v>
      </c>
      <c r="EQ51">
        <v>0</v>
      </c>
      <c r="ER51">
        <v>0</v>
      </c>
      <c r="ES51" t="s">
        <v>146</v>
      </c>
      <c r="ET51" t="s">
        <v>170</v>
      </c>
      <c r="EU51" t="s">
        <v>146</v>
      </c>
      <c r="EV51">
        <v>0</v>
      </c>
    </row>
    <row r="52" spans="1:152" x14ac:dyDescent="0.25">
      <c r="A52">
        <v>9884626112</v>
      </c>
      <c r="B52" t="s">
        <v>141</v>
      </c>
      <c r="C52" t="s">
        <v>326</v>
      </c>
      <c r="D52" t="s">
        <v>143</v>
      </c>
      <c r="E52" t="s">
        <v>144</v>
      </c>
      <c r="F52" t="s">
        <v>144</v>
      </c>
      <c r="G52">
        <v>35086</v>
      </c>
      <c r="H52" t="s">
        <v>145</v>
      </c>
      <c r="I52">
        <v>537400</v>
      </c>
      <c r="J52">
        <v>2628919499</v>
      </c>
      <c r="K52">
        <v>3543774</v>
      </c>
      <c r="L52">
        <v>2692440</v>
      </c>
      <c r="M52" t="s">
        <v>146</v>
      </c>
      <c r="N52">
        <v>9884626112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150</v>
      </c>
      <c r="U52" t="s">
        <v>151</v>
      </c>
      <c r="V52">
        <v>4814</v>
      </c>
      <c r="W52" t="s">
        <v>152</v>
      </c>
      <c r="X52" t="s">
        <v>151</v>
      </c>
      <c r="Y52">
        <v>44</v>
      </c>
      <c r="Z52" t="s">
        <v>153</v>
      </c>
      <c r="AA52" t="s">
        <v>154</v>
      </c>
      <c r="AB52" t="s">
        <v>146</v>
      </c>
      <c r="AC52">
        <v>200239</v>
      </c>
      <c r="AD52" t="s">
        <v>155</v>
      </c>
      <c r="AE52" t="s">
        <v>156</v>
      </c>
      <c r="AF52" t="s">
        <v>327</v>
      </c>
      <c r="AG52">
        <v>566</v>
      </c>
      <c r="AH52">
        <v>552035</v>
      </c>
      <c r="AI52" t="s">
        <v>158</v>
      </c>
      <c r="AJ52">
        <v>566</v>
      </c>
      <c r="AK52">
        <v>9884626112</v>
      </c>
      <c r="AL52">
        <v>9884626112</v>
      </c>
      <c r="AM52" t="s">
        <v>159</v>
      </c>
      <c r="AN52" t="s">
        <v>261</v>
      </c>
      <c r="AO52" t="s">
        <v>262</v>
      </c>
      <c r="AP52" t="s">
        <v>146</v>
      </c>
      <c r="AQ52" t="s">
        <v>162</v>
      </c>
      <c r="AR52">
        <v>16607.5</v>
      </c>
      <c r="AS52">
        <v>16500</v>
      </c>
      <c r="AT52" s="5">
        <f t="shared" si="0"/>
        <v>10500</v>
      </c>
      <c r="AU52" s="5">
        <v>350</v>
      </c>
      <c r="AV52" s="5">
        <f t="shared" si="1"/>
        <v>10150</v>
      </c>
      <c r="AW52" s="6">
        <f t="shared" si="2"/>
        <v>1786.4</v>
      </c>
      <c r="AX52" s="7">
        <f t="shared" si="3"/>
        <v>8120</v>
      </c>
      <c r="AY52" s="8">
        <f t="shared" si="4"/>
        <v>243.6</v>
      </c>
      <c r="AZ52" s="5">
        <v>250</v>
      </c>
      <c r="BA52" s="9">
        <f t="shared" si="6"/>
        <v>81.25</v>
      </c>
      <c r="BB52" s="9">
        <v>1000</v>
      </c>
      <c r="BC52" s="10">
        <v>5000</v>
      </c>
      <c r="BD52" s="5">
        <f t="shared" si="5"/>
        <v>18.75</v>
      </c>
      <c r="BG52" t="s">
        <v>146</v>
      </c>
      <c r="BH52" t="s">
        <v>146</v>
      </c>
      <c r="BI52">
        <v>566</v>
      </c>
      <c r="BJ52">
        <v>566</v>
      </c>
      <c r="BK52">
        <v>16607.5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16606.962500000001</v>
      </c>
      <c r="BR52">
        <v>0</v>
      </c>
      <c r="BS52">
        <v>0.04</v>
      </c>
      <c r="BT52" t="s">
        <v>146</v>
      </c>
      <c r="BU52">
        <v>59536659</v>
      </c>
      <c r="BV52" t="s">
        <v>163</v>
      </c>
      <c r="BW52">
        <v>0</v>
      </c>
      <c r="BX52">
        <v>0</v>
      </c>
      <c r="BY52" t="s">
        <v>164</v>
      </c>
      <c r="BZ52">
        <v>0</v>
      </c>
      <c r="CA52" t="s">
        <v>146</v>
      </c>
      <c r="CB52">
        <v>0</v>
      </c>
      <c r="CC52">
        <v>0</v>
      </c>
      <c r="CD52" t="s">
        <v>165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158</v>
      </c>
      <c r="CK52">
        <v>10</v>
      </c>
      <c r="CL52">
        <v>0</v>
      </c>
      <c r="CM52">
        <v>0</v>
      </c>
      <c r="CN52">
        <v>16607.5</v>
      </c>
      <c r="CO52" t="s">
        <v>150</v>
      </c>
      <c r="CP52">
        <v>0</v>
      </c>
      <c r="CQ52">
        <v>0</v>
      </c>
      <c r="CR52">
        <v>0</v>
      </c>
      <c r="CS52" t="s">
        <v>166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167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155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3.4600356600000148E+18</v>
      </c>
      <c r="EB52" t="s">
        <v>328</v>
      </c>
      <c r="EC52" t="s">
        <v>328</v>
      </c>
      <c r="ED52" t="s">
        <v>327</v>
      </c>
      <c r="EE52" t="s">
        <v>329</v>
      </c>
      <c r="EF52" t="s">
        <v>164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16607.5</v>
      </c>
      <c r="EQ52">
        <v>0</v>
      </c>
      <c r="ER52">
        <v>0</v>
      </c>
      <c r="ES52" t="s">
        <v>146</v>
      </c>
      <c r="ET52" t="s">
        <v>170</v>
      </c>
      <c r="EU52" t="s">
        <v>146</v>
      </c>
      <c r="EV52">
        <v>0</v>
      </c>
    </row>
    <row r="53" spans="1:152" x14ac:dyDescent="0.25">
      <c r="A53">
        <v>9877696042</v>
      </c>
      <c r="B53" t="s">
        <v>141</v>
      </c>
      <c r="C53" t="s">
        <v>334</v>
      </c>
      <c r="D53" t="s">
        <v>143</v>
      </c>
      <c r="E53" t="s">
        <v>144</v>
      </c>
      <c r="F53" t="s">
        <v>145</v>
      </c>
      <c r="G53">
        <v>35081</v>
      </c>
      <c r="H53" t="s">
        <v>145</v>
      </c>
      <c r="I53">
        <v>245188</v>
      </c>
      <c r="J53">
        <v>2627884534</v>
      </c>
      <c r="K53">
        <v>3502832</v>
      </c>
      <c r="L53">
        <v>2692440</v>
      </c>
      <c r="M53" t="s">
        <v>146</v>
      </c>
      <c r="N53">
        <v>9877696042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151</v>
      </c>
      <c r="V53">
        <v>4814</v>
      </c>
      <c r="W53" t="s">
        <v>152</v>
      </c>
      <c r="X53" t="s">
        <v>151</v>
      </c>
      <c r="Y53">
        <v>44</v>
      </c>
      <c r="Z53" t="s">
        <v>153</v>
      </c>
      <c r="AA53" t="s">
        <v>154</v>
      </c>
      <c r="AB53" t="s">
        <v>146</v>
      </c>
      <c r="AC53">
        <v>200239</v>
      </c>
      <c r="AD53" t="s">
        <v>155</v>
      </c>
      <c r="AE53" t="s">
        <v>156</v>
      </c>
      <c r="AF53" t="s">
        <v>335</v>
      </c>
      <c r="AG53">
        <v>566</v>
      </c>
      <c r="AH53">
        <v>406679</v>
      </c>
      <c r="AI53" t="s">
        <v>158</v>
      </c>
      <c r="AJ53">
        <v>566</v>
      </c>
      <c r="AK53">
        <v>9877696042</v>
      </c>
      <c r="AL53">
        <v>9877696042</v>
      </c>
      <c r="AM53" t="s">
        <v>159</v>
      </c>
      <c r="AN53" t="s">
        <v>198</v>
      </c>
      <c r="AO53" t="s">
        <v>199</v>
      </c>
      <c r="AP53" t="s">
        <v>146</v>
      </c>
      <c r="AQ53" t="s">
        <v>162</v>
      </c>
      <c r="AR53">
        <v>16607.5</v>
      </c>
      <c r="AS53">
        <v>16500</v>
      </c>
      <c r="AT53" s="5">
        <f t="shared" si="0"/>
        <v>10500</v>
      </c>
      <c r="AU53" s="5">
        <v>350</v>
      </c>
      <c r="AV53" s="5">
        <f t="shared" si="1"/>
        <v>10150</v>
      </c>
      <c r="AW53" s="6">
        <f t="shared" si="2"/>
        <v>1786.4</v>
      </c>
      <c r="AX53" s="7">
        <f t="shared" si="3"/>
        <v>8120</v>
      </c>
      <c r="AY53" s="8">
        <f t="shared" si="4"/>
        <v>243.6</v>
      </c>
      <c r="AZ53" s="5">
        <v>250</v>
      </c>
      <c r="BA53" s="9">
        <f t="shared" si="6"/>
        <v>81.25</v>
      </c>
      <c r="BB53" s="9">
        <v>1000</v>
      </c>
      <c r="BC53" s="10">
        <v>5000</v>
      </c>
      <c r="BD53" s="5">
        <f t="shared" si="5"/>
        <v>18.75</v>
      </c>
      <c r="BG53" t="s">
        <v>146</v>
      </c>
      <c r="BH53" t="s">
        <v>146</v>
      </c>
      <c r="BI53">
        <v>566</v>
      </c>
      <c r="BJ53">
        <v>566</v>
      </c>
      <c r="BK53">
        <v>16607.5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16606.962500000001</v>
      </c>
      <c r="BR53">
        <v>0</v>
      </c>
      <c r="BS53">
        <v>0.04</v>
      </c>
      <c r="BT53" t="s">
        <v>146</v>
      </c>
      <c r="BU53">
        <v>59536659</v>
      </c>
      <c r="BV53" t="s">
        <v>163</v>
      </c>
      <c r="BW53">
        <v>0</v>
      </c>
      <c r="BX53">
        <v>0</v>
      </c>
      <c r="BY53" t="s">
        <v>164</v>
      </c>
      <c r="BZ53">
        <v>0</v>
      </c>
      <c r="CA53" t="s">
        <v>146</v>
      </c>
      <c r="CB53">
        <v>0</v>
      </c>
      <c r="CC53">
        <v>0</v>
      </c>
      <c r="CD53" t="s">
        <v>165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158</v>
      </c>
      <c r="CK53">
        <v>10</v>
      </c>
      <c r="CL53">
        <v>0</v>
      </c>
      <c r="CM53">
        <v>0</v>
      </c>
      <c r="CN53">
        <v>16607.5</v>
      </c>
      <c r="CO53" t="s">
        <v>150</v>
      </c>
      <c r="CP53">
        <v>0</v>
      </c>
      <c r="CQ53">
        <v>0</v>
      </c>
      <c r="CR53">
        <v>0</v>
      </c>
      <c r="CS53" t="s">
        <v>166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167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155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336</v>
      </c>
      <c r="EC53" t="s">
        <v>336</v>
      </c>
      <c r="ED53" t="s">
        <v>335</v>
      </c>
      <c r="EE53" t="s">
        <v>337</v>
      </c>
      <c r="EF53" t="s">
        <v>164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16607.5</v>
      </c>
      <c r="EQ53">
        <v>0</v>
      </c>
      <c r="ER53">
        <v>0</v>
      </c>
      <c r="ES53" t="s">
        <v>146</v>
      </c>
      <c r="ET53" t="s">
        <v>170</v>
      </c>
      <c r="EU53" t="s">
        <v>146</v>
      </c>
      <c r="EV53">
        <v>0</v>
      </c>
    </row>
    <row r="54" spans="1:152" x14ac:dyDescent="0.25">
      <c r="A54">
        <v>9879675427</v>
      </c>
      <c r="B54" t="s">
        <v>141</v>
      </c>
      <c r="C54" t="s">
        <v>338</v>
      </c>
      <c r="D54" t="s">
        <v>143</v>
      </c>
      <c r="E54" t="s">
        <v>144</v>
      </c>
      <c r="F54" t="s">
        <v>145</v>
      </c>
      <c r="G54">
        <v>35082</v>
      </c>
      <c r="H54" t="s">
        <v>145</v>
      </c>
      <c r="I54">
        <v>941649</v>
      </c>
      <c r="J54">
        <v>2628299649</v>
      </c>
      <c r="K54">
        <v>2762761</v>
      </c>
      <c r="L54">
        <v>2692440</v>
      </c>
      <c r="M54" t="s">
        <v>146</v>
      </c>
      <c r="N54">
        <v>9879675427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151</v>
      </c>
      <c r="V54">
        <v>4814</v>
      </c>
      <c r="W54" t="s">
        <v>152</v>
      </c>
      <c r="X54" t="s">
        <v>151</v>
      </c>
      <c r="Y54">
        <v>44</v>
      </c>
      <c r="Z54" t="s">
        <v>153</v>
      </c>
      <c r="AA54" t="s">
        <v>154</v>
      </c>
      <c r="AB54" t="s">
        <v>146</v>
      </c>
      <c r="AC54">
        <v>200239</v>
      </c>
      <c r="AD54" t="s">
        <v>155</v>
      </c>
      <c r="AE54" t="s">
        <v>156</v>
      </c>
      <c r="AF54" t="s">
        <v>339</v>
      </c>
      <c r="AG54">
        <v>566</v>
      </c>
      <c r="AH54">
        <v>864381</v>
      </c>
      <c r="AI54" t="s">
        <v>158</v>
      </c>
      <c r="AJ54">
        <v>566</v>
      </c>
      <c r="AK54">
        <v>9879675427</v>
      </c>
      <c r="AL54">
        <v>9879675427</v>
      </c>
      <c r="AM54" t="s">
        <v>159</v>
      </c>
      <c r="AN54" t="s">
        <v>198</v>
      </c>
      <c r="AO54" t="s">
        <v>199</v>
      </c>
      <c r="AP54" t="s">
        <v>146</v>
      </c>
      <c r="AQ54" t="s">
        <v>162</v>
      </c>
      <c r="AR54">
        <v>16607.5</v>
      </c>
      <c r="AS54">
        <v>16500</v>
      </c>
      <c r="AT54" s="5">
        <f t="shared" si="0"/>
        <v>10500</v>
      </c>
      <c r="AU54" s="5">
        <v>350</v>
      </c>
      <c r="AV54" s="5">
        <f t="shared" si="1"/>
        <v>10150</v>
      </c>
      <c r="AW54" s="6">
        <f t="shared" si="2"/>
        <v>1786.4</v>
      </c>
      <c r="AX54" s="7">
        <f t="shared" si="3"/>
        <v>8120</v>
      </c>
      <c r="AY54" s="8">
        <f t="shared" si="4"/>
        <v>243.6</v>
      </c>
      <c r="AZ54" s="5">
        <v>250</v>
      </c>
      <c r="BA54" s="9">
        <f t="shared" si="6"/>
        <v>81.25</v>
      </c>
      <c r="BB54" s="9">
        <v>1000</v>
      </c>
      <c r="BC54" s="10">
        <v>5000</v>
      </c>
      <c r="BD54" s="5">
        <f t="shared" si="5"/>
        <v>18.75</v>
      </c>
      <c r="BG54" t="s">
        <v>146</v>
      </c>
      <c r="BH54" t="s">
        <v>146</v>
      </c>
      <c r="BI54">
        <v>566</v>
      </c>
      <c r="BJ54">
        <v>566</v>
      </c>
      <c r="BK54">
        <v>16607.5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16606.962500000001</v>
      </c>
      <c r="BR54">
        <v>0</v>
      </c>
      <c r="BS54">
        <v>0.04</v>
      </c>
      <c r="BT54" t="s">
        <v>146</v>
      </c>
      <c r="BU54">
        <v>59536659</v>
      </c>
      <c r="BV54" t="s">
        <v>163</v>
      </c>
      <c r="BW54">
        <v>0</v>
      </c>
      <c r="BX54">
        <v>0</v>
      </c>
      <c r="BY54" t="s">
        <v>164</v>
      </c>
      <c r="BZ54">
        <v>0</v>
      </c>
      <c r="CA54" t="s">
        <v>146</v>
      </c>
      <c r="CB54">
        <v>0</v>
      </c>
      <c r="CC54">
        <v>0</v>
      </c>
      <c r="CD54" t="s">
        <v>165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158</v>
      </c>
      <c r="CK54">
        <v>10</v>
      </c>
      <c r="CL54">
        <v>0</v>
      </c>
      <c r="CM54">
        <v>0</v>
      </c>
      <c r="CN54">
        <v>16607.5</v>
      </c>
      <c r="CO54" t="s">
        <v>150</v>
      </c>
      <c r="CP54">
        <v>0</v>
      </c>
      <c r="CQ54">
        <v>0</v>
      </c>
      <c r="CR54">
        <v>0</v>
      </c>
      <c r="CS54" t="s">
        <v>166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167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155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340</v>
      </c>
      <c r="EC54" t="s">
        <v>340</v>
      </c>
      <c r="ED54" t="s">
        <v>339</v>
      </c>
      <c r="EE54" t="s">
        <v>341</v>
      </c>
      <c r="EF54" t="s">
        <v>164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16607.5</v>
      </c>
      <c r="EQ54">
        <v>0</v>
      </c>
      <c r="ER54">
        <v>0</v>
      </c>
      <c r="ES54" t="s">
        <v>146</v>
      </c>
      <c r="ET54" t="s">
        <v>170</v>
      </c>
      <c r="EU54" t="s">
        <v>146</v>
      </c>
      <c r="EV54">
        <v>0</v>
      </c>
    </row>
    <row r="55" spans="1:152" x14ac:dyDescent="0.25">
      <c r="A55">
        <v>9878094560</v>
      </c>
      <c r="B55" t="s">
        <v>141</v>
      </c>
      <c r="C55" t="s">
        <v>346</v>
      </c>
      <c r="D55" t="s">
        <v>143</v>
      </c>
      <c r="E55" t="s">
        <v>144</v>
      </c>
      <c r="F55" t="s">
        <v>145</v>
      </c>
      <c r="G55">
        <v>35081</v>
      </c>
      <c r="H55" t="s">
        <v>145</v>
      </c>
      <c r="I55">
        <v>185262</v>
      </c>
      <c r="J55">
        <v>2627942141</v>
      </c>
      <c r="K55">
        <v>7222277</v>
      </c>
      <c r="L55">
        <v>2692440</v>
      </c>
      <c r="M55" t="s">
        <v>146</v>
      </c>
      <c r="N55">
        <v>9878094560</v>
      </c>
      <c r="O55">
        <v>123</v>
      </c>
      <c r="P55" t="s">
        <v>147</v>
      </c>
      <c r="Q55" t="s">
        <v>148</v>
      </c>
      <c r="R55" t="s">
        <v>149</v>
      </c>
      <c r="S55">
        <v>250100000000001</v>
      </c>
      <c r="T55" t="s">
        <v>150</v>
      </c>
      <c r="U55" t="s">
        <v>151</v>
      </c>
      <c r="V55">
        <v>4814</v>
      </c>
      <c r="W55" t="s">
        <v>152</v>
      </c>
      <c r="X55" t="s">
        <v>151</v>
      </c>
      <c r="Y55">
        <v>44</v>
      </c>
      <c r="Z55" t="s">
        <v>153</v>
      </c>
      <c r="AA55" t="s">
        <v>154</v>
      </c>
      <c r="AB55" t="s">
        <v>146</v>
      </c>
      <c r="AC55">
        <v>200239</v>
      </c>
      <c r="AD55" t="s">
        <v>155</v>
      </c>
      <c r="AE55" t="s">
        <v>156</v>
      </c>
      <c r="AF55" t="s">
        <v>347</v>
      </c>
      <c r="AG55">
        <v>566</v>
      </c>
      <c r="AH55">
        <v>703523</v>
      </c>
      <c r="AI55" t="s">
        <v>158</v>
      </c>
      <c r="AJ55">
        <v>566</v>
      </c>
      <c r="AK55">
        <v>9878094560</v>
      </c>
      <c r="AL55">
        <v>9878094560</v>
      </c>
      <c r="AM55" t="s">
        <v>159</v>
      </c>
      <c r="AN55" t="s">
        <v>173</v>
      </c>
      <c r="AO55" t="s">
        <v>174</v>
      </c>
      <c r="AP55" t="s">
        <v>146</v>
      </c>
      <c r="AQ55" t="s">
        <v>162</v>
      </c>
      <c r="AR55">
        <v>16607.5</v>
      </c>
      <c r="AS55">
        <v>16500</v>
      </c>
      <c r="AT55" s="5">
        <f t="shared" si="0"/>
        <v>10500</v>
      </c>
      <c r="AU55" s="5">
        <v>350</v>
      </c>
      <c r="AV55" s="5">
        <f t="shared" si="1"/>
        <v>10150</v>
      </c>
      <c r="AW55" s="6">
        <f t="shared" si="2"/>
        <v>1786.4</v>
      </c>
      <c r="AX55" s="7">
        <f t="shared" si="3"/>
        <v>8120</v>
      </c>
      <c r="AY55" s="8">
        <f t="shared" si="4"/>
        <v>243.6</v>
      </c>
      <c r="AZ55" s="5">
        <v>250</v>
      </c>
      <c r="BA55" s="9">
        <f t="shared" si="6"/>
        <v>81.25</v>
      </c>
      <c r="BB55" s="9">
        <v>1000</v>
      </c>
      <c r="BC55" s="10">
        <v>5000</v>
      </c>
      <c r="BD55" s="5">
        <f t="shared" si="5"/>
        <v>18.75</v>
      </c>
      <c r="BG55" t="s">
        <v>146</v>
      </c>
      <c r="BH55" t="s">
        <v>146</v>
      </c>
      <c r="BI55">
        <v>566</v>
      </c>
      <c r="BJ55">
        <v>566</v>
      </c>
      <c r="BK55">
        <v>16607.5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16606.962500000001</v>
      </c>
      <c r="BR55">
        <v>0</v>
      </c>
      <c r="BS55">
        <v>0.04</v>
      </c>
      <c r="BT55" t="s">
        <v>146</v>
      </c>
      <c r="BU55">
        <v>59536659</v>
      </c>
      <c r="BV55" t="s">
        <v>163</v>
      </c>
      <c r="BW55">
        <v>0</v>
      </c>
      <c r="BX55">
        <v>0</v>
      </c>
      <c r="BY55" t="s">
        <v>164</v>
      </c>
      <c r="BZ55">
        <v>0</v>
      </c>
      <c r="CA55" t="s">
        <v>146</v>
      </c>
      <c r="CB55">
        <v>0</v>
      </c>
      <c r="CC55">
        <v>0</v>
      </c>
      <c r="CD55" t="s">
        <v>165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158</v>
      </c>
      <c r="CK55">
        <v>10</v>
      </c>
      <c r="CL55">
        <v>0</v>
      </c>
      <c r="CM55">
        <v>0</v>
      </c>
      <c r="CN55">
        <v>16607.5</v>
      </c>
      <c r="CO55" t="s">
        <v>150</v>
      </c>
      <c r="CP55">
        <v>0</v>
      </c>
      <c r="CQ55">
        <v>0</v>
      </c>
      <c r="CR55">
        <v>0</v>
      </c>
      <c r="CS55" t="s">
        <v>166</v>
      </c>
      <c r="CT55">
        <v>0</v>
      </c>
      <c r="CU55">
        <v>0</v>
      </c>
      <c r="CV55">
        <v>0</v>
      </c>
      <c r="CW55" t="s">
        <v>156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167</v>
      </c>
      <c r="DE55">
        <v>0</v>
      </c>
      <c r="DF55">
        <v>0</v>
      </c>
      <c r="DG55">
        <v>0</v>
      </c>
      <c r="DH55" t="s">
        <v>150</v>
      </c>
      <c r="DI55">
        <v>0</v>
      </c>
      <c r="DJ55">
        <v>0</v>
      </c>
      <c r="DK55">
        <v>0</v>
      </c>
      <c r="DL55" t="s">
        <v>156</v>
      </c>
      <c r="DM55">
        <v>45</v>
      </c>
      <c r="DN55">
        <v>0</v>
      </c>
      <c r="DO55" t="s">
        <v>156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155</v>
      </c>
      <c r="DV55">
        <v>0</v>
      </c>
      <c r="DW55">
        <v>0</v>
      </c>
      <c r="DX55">
        <v>0.5</v>
      </c>
      <c r="DY55">
        <v>0.04</v>
      </c>
      <c r="DZ55">
        <v>2.0020566090040005E+19</v>
      </c>
      <c r="EA55">
        <v>3.4600356600000148E+18</v>
      </c>
      <c r="EB55" t="s">
        <v>348</v>
      </c>
      <c r="EC55" t="s">
        <v>348</v>
      </c>
      <c r="ED55" t="s">
        <v>347</v>
      </c>
      <c r="EE55" t="s">
        <v>349</v>
      </c>
      <c r="EF55" t="s">
        <v>164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16607.5</v>
      </c>
      <c r="EQ55">
        <v>0</v>
      </c>
      <c r="ER55">
        <v>0</v>
      </c>
      <c r="ES55" t="s">
        <v>146</v>
      </c>
      <c r="ET55" t="s">
        <v>170</v>
      </c>
      <c r="EU55" t="s">
        <v>146</v>
      </c>
      <c r="EV55">
        <v>0</v>
      </c>
    </row>
    <row r="56" spans="1:152" x14ac:dyDescent="0.25">
      <c r="A56">
        <v>9877431939</v>
      </c>
      <c r="B56" t="s">
        <v>141</v>
      </c>
      <c r="C56" t="s">
        <v>350</v>
      </c>
      <c r="D56" t="s">
        <v>143</v>
      </c>
      <c r="E56" t="s">
        <v>144</v>
      </c>
      <c r="F56" t="s">
        <v>145</v>
      </c>
      <c r="G56">
        <v>35081</v>
      </c>
      <c r="H56" t="s">
        <v>145</v>
      </c>
      <c r="I56">
        <v>740417</v>
      </c>
      <c r="J56">
        <v>2627883899</v>
      </c>
      <c r="K56">
        <v>3502832</v>
      </c>
      <c r="L56">
        <v>2692440</v>
      </c>
      <c r="M56" t="s">
        <v>146</v>
      </c>
      <c r="N56">
        <v>9877431939</v>
      </c>
      <c r="O56">
        <v>123</v>
      </c>
      <c r="P56" t="s">
        <v>147</v>
      </c>
      <c r="Q56" t="s">
        <v>148</v>
      </c>
      <c r="R56" t="s">
        <v>149</v>
      </c>
      <c r="S56">
        <v>250100000000001</v>
      </c>
      <c r="T56" t="s">
        <v>150</v>
      </c>
      <c r="U56" t="s">
        <v>151</v>
      </c>
      <c r="V56">
        <v>4814</v>
      </c>
      <c r="W56" t="s">
        <v>152</v>
      </c>
      <c r="X56" t="s">
        <v>151</v>
      </c>
      <c r="Y56">
        <v>44</v>
      </c>
      <c r="Z56" t="s">
        <v>153</v>
      </c>
      <c r="AA56" t="s">
        <v>154</v>
      </c>
      <c r="AB56" t="s">
        <v>146</v>
      </c>
      <c r="AC56">
        <v>200239</v>
      </c>
      <c r="AD56" t="s">
        <v>155</v>
      </c>
      <c r="AE56" t="s">
        <v>156</v>
      </c>
      <c r="AF56" t="s">
        <v>351</v>
      </c>
      <c r="AG56">
        <v>566</v>
      </c>
      <c r="AH56">
        <v>210018</v>
      </c>
      <c r="AI56" t="s">
        <v>158</v>
      </c>
      <c r="AJ56">
        <v>566</v>
      </c>
      <c r="AK56">
        <v>9877431939</v>
      </c>
      <c r="AL56">
        <v>9877431939</v>
      </c>
      <c r="AM56" t="s">
        <v>159</v>
      </c>
      <c r="AN56" t="s">
        <v>198</v>
      </c>
      <c r="AO56" t="s">
        <v>199</v>
      </c>
      <c r="AP56" t="s">
        <v>146</v>
      </c>
      <c r="AQ56" t="s">
        <v>162</v>
      </c>
      <c r="AR56">
        <v>16607.5</v>
      </c>
      <c r="AS56">
        <v>16500</v>
      </c>
      <c r="AT56" s="5">
        <f t="shared" si="0"/>
        <v>10500</v>
      </c>
      <c r="AU56" s="5">
        <v>350</v>
      </c>
      <c r="AV56" s="5">
        <f t="shared" si="1"/>
        <v>10150</v>
      </c>
      <c r="AW56" s="6">
        <f t="shared" si="2"/>
        <v>1786.4</v>
      </c>
      <c r="AX56" s="7">
        <f t="shared" si="3"/>
        <v>8120</v>
      </c>
      <c r="AY56" s="8">
        <f t="shared" si="4"/>
        <v>243.6</v>
      </c>
      <c r="AZ56" s="5">
        <v>250</v>
      </c>
      <c r="BA56" s="9">
        <f t="shared" si="6"/>
        <v>81.25</v>
      </c>
      <c r="BB56" s="9">
        <v>1000</v>
      </c>
      <c r="BC56" s="10">
        <v>5000</v>
      </c>
      <c r="BD56" s="5">
        <f t="shared" si="5"/>
        <v>18.75</v>
      </c>
      <c r="BG56" t="s">
        <v>146</v>
      </c>
      <c r="BH56" t="s">
        <v>146</v>
      </c>
      <c r="BI56">
        <v>566</v>
      </c>
      <c r="BJ56">
        <v>566</v>
      </c>
      <c r="BK56">
        <v>16607.5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16606.962500000001</v>
      </c>
      <c r="BR56">
        <v>0</v>
      </c>
      <c r="BS56">
        <v>0.04</v>
      </c>
      <c r="BT56" t="s">
        <v>146</v>
      </c>
      <c r="BU56">
        <v>59536659</v>
      </c>
      <c r="BV56" t="s">
        <v>163</v>
      </c>
      <c r="BW56">
        <v>0</v>
      </c>
      <c r="BX56">
        <v>0</v>
      </c>
      <c r="BY56" t="s">
        <v>164</v>
      </c>
      <c r="BZ56">
        <v>0</v>
      </c>
      <c r="CA56" t="s">
        <v>146</v>
      </c>
      <c r="CB56">
        <v>0</v>
      </c>
      <c r="CC56">
        <v>0</v>
      </c>
      <c r="CD56" t="s">
        <v>165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158</v>
      </c>
      <c r="CK56">
        <v>10</v>
      </c>
      <c r="CL56">
        <v>0</v>
      </c>
      <c r="CM56">
        <v>0</v>
      </c>
      <c r="CN56">
        <v>16607.5</v>
      </c>
      <c r="CO56" t="s">
        <v>150</v>
      </c>
      <c r="CP56">
        <v>0</v>
      </c>
      <c r="CQ56">
        <v>0</v>
      </c>
      <c r="CR56">
        <v>0</v>
      </c>
      <c r="CS56" t="s">
        <v>166</v>
      </c>
      <c r="CT56">
        <v>0</v>
      </c>
      <c r="CU56">
        <v>0</v>
      </c>
      <c r="CV56">
        <v>0</v>
      </c>
      <c r="CW56" t="s">
        <v>156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167</v>
      </c>
      <c r="DE56">
        <v>0</v>
      </c>
      <c r="DF56">
        <v>0</v>
      </c>
      <c r="DG56">
        <v>0</v>
      </c>
      <c r="DH56" t="s">
        <v>150</v>
      </c>
      <c r="DI56">
        <v>0</v>
      </c>
      <c r="DJ56">
        <v>0</v>
      </c>
      <c r="DK56">
        <v>0</v>
      </c>
      <c r="DL56" t="s">
        <v>156</v>
      </c>
      <c r="DM56">
        <v>45</v>
      </c>
      <c r="DN56">
        <v>0</v>
      </c>
      <c r="DO56" t="s">
        <v>156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155</v>
      </c>
      <c r="DV56">
        <v>0</v>
      </c>
      <c r="DW56">
        <v>0</v>
      </c>
      <c r="DX56">
        <v>0.5</v>
      </c>
      <c r="DY56">
        <v>0.04</v>
      </c>
      <c r="DZ56">
        <v>2.0020566090040005E+19</v>
      </c>
      <c r="EA56">
        <v>3.4600356600000148E+18</v>
      </c>
      <c r="EB56" t="s">
        <v>352</v>
      </c>
      <c r="EC56" t="s">
        <v>352</v>
      </c>
      <c r="ED56" t="s">
        <v>351</v>
      </c>
      <c r="EE56" t="s">
        <v>353</v>
      </c>
      <c r="EF56" t="s">
        <v>164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16607.5</v>
      </c>
      <c r="EQ56">
        <v>0</v>
      </c>
      <c r="ER56">
        <v>0</v>
      </c>
      <c r="ES56" t="s">
        <v>146</v>
      </c>
      <c r="ET56" t="s">
        <v>170</v>
      </c>
      <c r="EU56" t="s">
        <v>146</v>
      </c>
      <c r="EV56">
        <v>0</v>
      </c>
    </row>
    <row r="57" spans="1:152" x14ac:dyDescent="0.25">
      <c r="A57">
        <v>9877626414</v>
      </c>
      <c r="B57" t="s">
        <v>141</v>
      </c>
      <c r="C57" t="s">
        <v>354</v>
      </c>
      <c r="D57" t="s">
        <v>143</v>
      </c>
      <c r="E57" t="s">
        <v>144</v>
      </c>
      <c r="F57" t="s">
        <v>145</v>
      </c>
      <c r="G57">
        <v>35081</v>
      </c>
      <c r="H57" t="s">
        <v>145</v>
      </c>
      <c r="I57">
        <v>855487</v>
      </c>
      <c r="J57">
        <v>2627884342</v>
      </c>
      <c r="K57">
        <v>3502832</v>
      </c>
      <c r="L57">
        <v>2692440</v>
      </c>
      <c r="M57" t="s">
        <v>146</v>
      </c>
      <c r="N57">
        <v>9877626414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151</v>
      </c>
      <c r="V57">
        <v>4814</v>
      </c>
      <c r="W57" t="s">
        <v>152</v>
      </c>
      <c r="X57" t="s">
        <v>151</v>
      </c>
      <c r="Y57">
        <v>44</v>
      </c>
      <c r="Z57" t="s">
        <v>153</v>
      </c>
      <c r="AA57" t="s">
        <v>154</v>
      </c>
      <c r="AB57" t="s">
        <v>146</v>
      </c>
      <c r="AC57">
        <v>200239</v>
      </c>
      <c r="AD57" t="s">
        <v>155</v>
      </c>
      <c r="AE57" t="s">
        <v>156</v>
      </c>
      <c r="AF57" t="s">
        <v>355</v>
      </c>
      <c r="AG57">
        <v>566</v>
      </c>
      <c r="AH57">
        <v>355481</v>
      </c>
      <c r="AI57" t="s">
        <v>158</v>
      </c>
      <c r="AJ57">
        <v>566</v>
      </c>
      <c r="AK57">
        <v>9877626414</v>
      </c>
      <c r="AL57">
        <v>9877626414</v>
      </c>
      <c r="AM57" t="s">
        <v>159</v>
      </c>
      <c r="AN57" t="s">
        <v>198</v>
      </c>
      <c r="AO57" t="s">
        <v>199</v>
      </c>
      <c r="AP57" t="s">
        <v>146</v>
      </c>
      <c r="AQ57" t="s">
        <v>162</v>
      </c>
      <c r="AR57">
        <v>45157.5</v>
      </c>
      <c r="AS57">
        <v>45050</v>
      </c>
      <c r="AT57" s="5">
        <f t="shared" si="0"/>
        <v>45050</v>
      </c>
      <c r="AU57" s="5">
        <v>350</v>
      </c>
      <c r="AV57" s="5">
        <f t="shared" si="1"/>
        <v>44700</v>
      </c>
      <c r="AW57" s="6">
        <f t="shared" si="2"/>
        <v>7867.2000000000007</v>
      </c>
      <c r="AX57" s="7">
        <f t="shared" si="3"/>
        <v>35760</v>
      </c>
      <c r="AY57" s="8">
        <f t="shared" si="4"/>
        <v>1072.8</v>
      </c>
      <c r="AZ57" s="5">
        <v>250</v>
      </c>
      <c r="BA57" s="9">
        <f t="shared" si="6"/>
        <v>81.25</v>
      </c>
      <c r="BB57" s="9"/>
      <c r="BC57" s="10"/>
      <c r="BD57" s="5">
        <f t="shared" si="5"/>
        <v>18.75</v>
      </c>
      <c r="BG57" t="s">
        <v>146</v>
      </c>
      <c r="BH57" t="s">
        <v>146</v>
      </c>
      <c r="BI57">
        <v>566</v>
      </c>
      <c r="BJ57">
        <v>566</v>
      </c>
      <c r="BK57">
        <v>45157.5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45156.962500000001</v>
      </c>
      <c r="BR57">
        <v>0</v>
      </c>
      <c r="BS57">
        <v>0.04</v>
      </c>
      <c r="BT57" t="s">
        <v>146</v>
      </c>
      <c r="BU57">
        <v>59536659</v>
      </c>
      <c r="BV57" t="s">
        <v>163</v>
      </c>
      <c r="BW57">
        <v>0</v>
      </c>
      <c r="BX57">
        <v>0</v>
      </c>
      <c r="BY57" t="s">
        <v>164</v>
      </c>
      <c r="BZ57">
        <v>0</v>
      </c>
      <c r="CA57" t="s">
        <v>146</v>
      </c>
      <c r="CB57">
        <v>0</v>
      </c>
      <c r="CC57">
        <v>0</v>
      </c>
      <c r="CD57" t="s">
        <v>165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158</v>
      </c>
      <c r="CK57">
        <v>10</v>
      </c>
      <c r="CL57">
        <v>0</v>
      </c>
      <c r="CM57">
        <v>0</v>
      </c>
      <c r="CN57">
        <v>45157.5</v>
      </c>
      <c r="CO57" t="s">
        <v>150</v>
      </c>
      <c r="CP57">
        <v>0</v>
      </c>
      <c r="CQ57">
        <v>0</v>
      </c>
      <c r="CR57">
        <v>0</v>
      </c>
      <c r="CS57" t="s">
        <v>166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167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155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3.4600356600000148E+18</v>
      </c>
      <c r="EB57" t="s">
        <v>356</v>
      </c>
      <c r="EC57" t="s">
        <v>356</v>
      </c>
      <c r="ED57" t="s">
        <v>355</v>
      </c>
      <c r="EE57" t="s">
        <v>357</v>
      </c>
      <c r="EF57" t="s">
        <v>164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45157.5</v>
      </c>
      <c r="EQ57">
        <v>0</v>
      </c>
      <c r="ER57">
        <v>0</v>
      </c>
      <c r="ES57" t="s">
        <v>146</v>
      </c>
      <c r="ET57" t="s">
        <v>170</v>
      </c>
      <c r="EU57" t="s">
        <v>146</v>
      </c>
      <c r="EV57">
        <v>0</v>
      </c>
    </row>
    <row r="58" spans="1:152" x14ac:dyDescent="0.25">
      <c r="A58">
        <v>9878410825</v>
      </c>
      <c r="B58" t="s">
        <v>141</v>
      </c>
      <c r="C58" t="s">
        <v>488</v>
      </c>
      <c r="D58" t="s">
        <v>143</v>
      </c>
      <c r="E58" t="s">
        <v>144</v>
      </c>
      <c r="F58" t="s">
        <v>145</v>
      </c>
      <c r="G58">
        <v>35081</v>
      </c>
      <c r="H58" t="s">
        <v>145</v>
      </c>
      <c r="I58" t="s">
        <v>489</v>
      </c>
      <c r="J58">
        <v>2627921885</v>
      </c>
      <c r="K58">
        <v>8355131</v>
      </c>
      <c r="L58">
        <v>1001027</v>
      </c>
      <c r="M58">
        <v>25566516</v>
      </c>
      <c r="N58">
        <v>9878410825</v>
      </c>
      <c r="O58">
        <v>123</v>
      </c>
      <c r="P58" t="s">
        <v>147</v>
      </c>
      <c r="Q58" t="s">
        <v>148</v>
      </c>
      <c r="R58" t="s">
        <v>149</v>
      </c>
      <c r="S58" t="s">
        <v>417</v>
      </c>
      <c r="T58" t="s">
        <v>156</v>
      </c>
      <c r="U58" t="s">
        <v>431</v>
      </c>
      <c r="V58">
        <v>5999</v>
      </c>
      <c r="W58" t="s">
        <v>419</v>
      </c>
      <c r="X58" t="s">
        <v>431</v>
      </c>
      <c r="Y58">
        <v>63</v>
      </c>
      <c r="Z58" t="s">
        <v>420</v>
      </c>
      <c r="AA58" t="s">
        <v>154</v>
      </c>
      <c r="AB58" t="s">
        <v>146</v>
      </c>
      <c r="AC58">
        <v>301011</v>
      </c>
      <c r="AD58" t="s">
        <v>155</v>
      </c>
      <c r="AE58" t="s">
        <v>156</v>
      </c>
      <c r="AF58" t="s">
        <v>490</v>
      </c>
      <c r="AG58">
        <v>566</v>
      </c>
      <c r="AH58">
        <v>939856</v>
      </c>
      <c r="AI58" t="s">
        <v>491</v>
      </c>
      <c r="AJ58">
        <v>566</v>
      </c>
      <c r="AK58">
        <v>9878410825</v>
      </c>
      <c r="AL58">
        <v>9878410825</v>
      </c>
      <c r="AM58" t="s">
        <v>423</v>
      </c>
      <c r="AN58" t="s">
        <v>492</v>
      </c>
      <c r="AO58" t="s">
        <v>493</v>
      </c>
      <c r="AP58" t="s">
        <v>146</v>
      </c>
      <c r="AQ58" t="s">
        <v>494</v>
      </c>
      <c r="AR58">
        <v>56777.5</v>
      </c>
      <c r="AS58">
        <v>56670</v>
      </c>
      <c r="AT58" s="5">
        <f t="shared" si="0"/>
        <v>50670</v>
      </c>
      <c r="AU58" s="5">
        <v>350</v>
      </c>
      <c r="AV58" s="5">
        <f t="shared" si="1"/>
        <v>50320</v>
      </c>
      <c r="AW58" s="6">
        <f t="shared" si="2"/>
        <v>8856.3200000000015</v>
      </c>
      <c r="AX58" s="7">
        <f t="shared" si="3"/>
        <v>40256</v>
      </c>
      <c r="AY58" s="8">
        <f t="shared" si="4"/>
        <v>1207.68</v>
      </c>
      <c r="AZ58" s="5">
        <v>250</v>
      </c>
      <c r="BA58" s="9">
        <f t="shared" si="6"/>
        <v>81.25</v>
      </c>
      <c r="BB58" s="9">
        <v>1000</v>
      </c>
      <c r="BC58" s="10">
        <v>5000</v>
      </c>
      <c r="BD58" s="5">
        <f t="shared" si="5"/>
        <v>18.75</v>
      </c>
      <c r="BG58" t="s">
        <v>146</v>
      </c>
      <c r="BH58" t="s">
        <v>146</v>
      </c>
      <c r="BI58">
        <v>566</v>
      </c>
      <c r="BJ58">
        <v>566</v>
      </c>
      <c r="BK58">
        <v>56777.5</v>
      </c>
      <c r="BL58">
        <v>350</v>
      </c>
      <c r="BM58">
        <v>0</v>
      </c>
      <c r="BN58">
        <v>350</v>
      </c>
      <c r="BO58">
        <v>26.25</v>
      </c>
      <c r="BP58">
        <v>0</v>
      </c>
      <c r="BQ58">
        <v>56401.25</v>
      </c>
      <c r="BR58">
        <v>0</v>
      </c>
      <c r="BS58">
        <v>26.25</v>
      </c>
      <c r="BT58" t="s">
        <v>146</v>
      </c>
      <c r="BU58">
        <v>6067466</v>
      </c>
      <c r="BV58" t="s">
        <v>427</v>
      </c>
      <c r="BW58">
        <v>0</v>
      </c>
      <c r="BX58">
        <v>0</v>
      </c>
      <c r="BY58" t="s">
        <v>164</v>
      </c>
      <c r="BZ58">
        <v>0</v>
      </c>
      <c r="CA58" t="s">
        <v>146</v>
      </c>
      <c r="CB58">
        <v>0</v>
      </c>
      <c r="CC58">
        <v>0</v>
      </c>
      <c r="CD58" t="s">
        <v>165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491</v>
      </c>
      <c r="CK58">
        <v>10</v>
      </c>
      <c r="CL58">
        <v>0</v>
      </c>
      <c r="CM58">
        <v>0</v>
      </c>
      <c r="CN58">
        <v>56777.5</v>
      </c>
      <c r="CO58" t="s">
        <v>150</v>
      </c>
      <c r="CP58">
        <v>0</v>
      </c>
      <c r="CQ58">
        <v>0</v>
      </c>
      <c r="CR58">
        <v>0</v>
      </c>
      <c r="CS58" t="s">
        <v>150</v>
      </c>
      <c r="CT58">
        <v>0</v>
      </c>
      <c r="CU58">
        <v>0</v>
      </c>
      <c r="CV58">
        <v>0</v>
      </c>
      <c r="CW58" t="s">
        <v>156</v>
      </c>
      <c r="CX58">
        <v>10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167</v>
      </c>
      <c r="DE58">
        <v>10</v>
      </c>
      <c r="DF58">
        <v>0</v>
      </c>
      <c r="DG58">
        <v>0</v>
      </c>
      <c r="DH58" t="s">
        <v>150</v>
      </c>
      <c r="DI58">
        <v>25</v>
      </c>
      <c r="DJ58">
        <v>0</v>
      </c>
      <c r="DK58">
        <v>0</v>
      </c>
      <c r="DL58" t="s">
        <v>156</v>
      </c>
      <c r="DM58">
        <v>25</v>
      </c>
      <c r="DN58">
        <v>0</v>
      </c>
      <c r="DO58" t="s">
        <v>156</v>
      </c>
      <c r="DP58">
        <v>0</v>
      </c>
      <c r="DQ58">
        <v>0</v>
      </c>
      <c r="DR58" t="s">
        <v>146</v>
      </c>
      <c r="DS58" t="s">
        <v>146</v>
      </c>
      <c r="DT58" t="s">
        <v>146</v>
      </c>
      <c r="DU58" t="s">
        <v>155</v>
      </c>
      <c r="DV58">
        <v>0</v>
      </c>
      <c r="DW58">
        <v>0</v>
      </c>
      <c r="DX58">
        <v>350</v>
      </c>
      <c r="DY58">
        <v>26.25</v>
      </c>
      <c r="DZ58">
        <v>2.0020566000040006E+19</v>
      </c>
      <c r="EA58">
        <v>4.0010566E+19</v>
      </c>
      <c r="EB58" t="s">
        <v>495</v>
      </c>
      <c r="EC58" t="s">
        <v>495</v>
      </c>
      <c r="ED58" t="s">
        <v>490</v>
      </c>
      <c r="EE58" t="s">
        <v>496</v>
      </c>
      <c r="EF58" t="s">
        <v>164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56777.5</v>
      </c>
      <c r="EQ58">
        <v>0</v>
      </c>
      <c r="ER58">
        <v>0</v>
      </c>
      <c r="ES58" t="s">
        <v>146</v>
      </c>
      <c r="ET58" t="s">
        <v>170</v>
      </c>
      <c r="EU58" t="s">
        <v>146</v>
      </c>
      <c r="EV58">
        <v>0</v>
      </c>
    </row>
    <row r="59" spans="1:152" x14ac:dyDescent="0.25">
      <c r="A59">
        <v>9879613508</v>
      </c>
      <c r="B59" t="s">
        <v>141</v>
      </c>
      <c r="C59" t="s">
        <v>281</v>
      </c>
      <c r="D59" t="s">
        <v>143</v>
      </c>
      <c r="E59" t="s">
        <v>144</v>
      </c>
      <c r="F59" t="s">
        <v>145</v>
      </c>
      <c r="G59">
        <v>35082</v>
      </c>
      <c r="H59" t="s">
        <v>145</v>
      </c>
      <c r="I59">
        <v>383023</v>
      </c>
      <c r="J59">
        <v>2628299596</v>
      </c>
      <c r="K59">
        <v>2762761</v>
      </c>
      <c r="L59">
        <v>2692440</v>
      </c>
      <c r="M59" t="s">
        <v>146</v>
      </c>
      <c r="N59">
        <v>9879613508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151</v>
      </c>
      <c r="V59">
        <v>4814</v>
      </c>
      <c r="W59" t="s">
        <v>152</v>
      </c>
      <c r="X59" t="s">
        <v>151</v>
      </c>
      <c r="Y59">
        <v>44</v>
      </c>
      <c r="Z59" t="s">
        <v>153</v>
      </c>
      <c r="AA59" t="s">
        <v>154</v>
      </c>
      <c r="AB59" t="s">
        <v>146</v>
      </c>
      <c r="AC59">
        <v>200239</v>
      </c>
      <c r="AD59" t="s">
        <v>155</v>
      </c>
      <c r="AE59" t="s">
        <v>156</v>
      </c>
      <c r="AF59" t="s">
        <v>282</v>
      </c>
      <c r="AG59">
        <v>566</v>
      </c>
      <c r="AH59">
        <v>819124</v>
      </c>
      <c r="AI59" t="s">
        <v>158</v>
      </c>
      <c r="AJ59">
        <v>566</v>
      </c>
      <c r="AK59">
        <v>9879613508</v>
      </c>
      <c r="AL59">
        <v>9879613508</v>
      </c>
      <c r="AM59" t="s">
        <v>159</v>
      </c>
      <c r="AN59" t="s">
        <v>173</v>
      </c>
      <c r="AO59" t="s">
        <v>174</v>
      </c>
      <c r="AP59" t="s">
        <v>146</v>
      </c>
      <c r="AQ59" t="s">
        <v>162</v>
      </c>
      <c r="AR59">
        <v>61457.5</v>
      </c>
      <c r="AS59">
        <v>61350</v>
      </c>
      <c r="AT59" s="5">
        <f t="shared" si="0"/>
        <v>55350</v>
      </c>
      <c r="AU59" s="5">
        <v>350</v>
      </c>
      <c r="AV59" s="5">
        <f t="shared" si="1"/>
        <v>55000</v>
      </c>
      <c r="AW59" s="6">
        <f t="shared" si="2"/>
        <v>9680.0000000000018</v>
      </c>
      <c r="AX59" s="7">
        <f t="shared" si="3"/>
        <v>44000</v>
      </c>
      <c r="AY59" s="8">
        <f t="shared" si="4"/>
        <v>1320</v>
      </c>
      <c r="AZ59" s="5">
        <v>250</v>
      </c>
      <c r="BA59" s="9">
        <f t="shared" si="6"/>
        <v>81.25</v>
      </c>
      <c r="BB59" s="9">
        <v>1000</v>
      </c>
      <c r="BC59" s="10">
        <v>5000</v>
      </c>
      <c r="BD59" s="5">
        <f t="shared" si="5"/>
        <v>18.75</v>
      </c>
      <c r="BG59" t="s">
        <v>146</v>
      </c>
      <c r="BH59" t="s">
        <v>146</v>
      </c>
      <c r="BI59">
        <v>566</v>
      </c>
      <c r="BJ59">
        <v>566</v>
      </c>
      <c r="BK59">
        <v>61457.5</v>
      </c>
      <c r="BL59">
        <v>350</v>
      </c>
      <c r="BM59">
        <v>0</v>
      </c>
      <c r="BN59">
        <v>350</v>
      </c>
      <c r="BO59">
        <v>26.25</v>
      </c>
      <c r="BP59">
        <v>0</v>
      </c>
      <c r="BQ59">
        <v>61081.25</v>
      </c>
      <c r="BR59">
        <v>0</v>
      </c>
      <c r="BS59">
        <v>26.25</v>
      </c>
      <c r="BT59" t="s">
        <v>146</v>
      </c>
      <c r="BU59">
        <v>59536659</v>
      </c>
      <c r="BV59" t="s">
        <v>163</v>
      </c>
      <c r="BW59">
        <v>0</v>
      </c>
      <c r="BX59">
        <v>0</v>
      </c>
      <c r="BY59" t="s">
        <v>164</v>
      </c>
      <c r="BZ59">
        <v>0</v>
      </c>
      <c r="CA59" t="s">
        <v>146</v>
      </c>
      <c r="CB59">
        <v>0</v>
      </c>
      <c r="CC59">
        <v>0</v>
      </c>
      <c r="CD59" t="s">
        <v>165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158</v>
      </c>
      <c r="CK59">
        <v>10</v>
      </c>
      <c r="CL59">
        <v>0</v>
      </c>
      <c r="CM59">
        <v>0</v>
      </c>
      <c r="CN59">
        <v>61457.5</v>
      </c>
      <c r="CO59" t="s">
        <v>150</v>
      </c>
      <c r="CP59">
        <v>0</v>
      </c>
      <c r="CQ59">
        <v>0</v>
      </c>
      <c r="CR59">
        <v>0</v>
      </c>
      <c r="CS59" t="s">
        <v>166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167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155</v>
      </c>
      <c r="DV59">
        <v>0</v>
      </c>
      <c r="DW59">
        <v>0</v>
      </c>
      <c r="DX59">
        <v>350</v>
      </c>
      <c r="DY59">
        <v>26.25</v>
      </c>
      <c r="DZ59">
        <v>2.0020566090040005E+19</v>
      </c>
      <c r="EA59">
        <v>3.4600356600000148E+18</v>
      </c>
      <c r="EB59" t="s">
        <v>283</v>
      </c>
      <c r="EC59" t="s">
        <v>283</v>
      </c>
      <c r="ED59" t="s">
        <v>282</v>
      </c>
      <c r="EE59" t="s">
        <v>284</v>
      </c>
      <c r="EF59" t="s">
        <v>164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61457.5</v>
      </c>
      <c r="EQ59">
        <v>0</v>
      </c>
      <c r="ER59">
        <v>0</v>
      </c>
      <c r="ES59" t="s">
        <v>146</v>
      </c>
      <c r="ET59" t="s">
        <v>170</v>
      </c>
      <c r="EU59" t="s">
        <v>146</v>
      </c>
      <c r="EV59">
        <v>0</v>
      </c>
    </row>
    <row r="60" spans="1:152" x14ac:dyDescent="0.25">
      <c r="A60">
        <v>9875390288</v>
      </c>
      <c r="B60" t="s">
        <v>141</v>
      </c>
      <c r="C60" t="s">
        <v>312</v>
      </c>
      <c r="D60" t="s">
        <v>143</v>
      </c>
      <c r="E60" t="s">
        <v>144</v>
      </c>
      <c r="F60" t="s">
        <v>145</v>
      </c>
      <c r="G60">
        <v>35077</v>
      </c>
      <c r="H60" t="s">
        <v>145</v>
      </c>
      <c r="I60">
        <v>807202</v>
      </c>
      <c r="J60">
        <v>2627500993</v>
      </c>
      <c r="K60">
        <v>1084681</v>
      </c>
      <c r="L60">
        <v>2692440</v>
      </c>
      <c r="M60" t="s">
        <v>146</v>
      </c>
      <c r="N60">
        <v>9875390288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151</v>
      </c>
      <c r="V60">
        <v>4814</v>
      </c>
      <c r="W60" t="s">
        <v>152</v>
      </c>
      <c r="X60" t="s">
        <v>151</v>
      </c>
      <c r="Y60">
        <v>44</v>
      </c>
      <c r="Z60" t="s">
        <v>153</v>
      </c>
      <c r="AA60" t="s">
        <v>154</v>
      </c>
      <c r="AB60" t="s">
        <v>146</v>
      </c>
      <c r="AC60">
        <v>200239</v>
      </c>
      <c r="AD60" t="s">
        <v>155</v>
      </c>
      <c r="AE60" t="s">
        <v>156</v>
      </c>
      <c r="AF60" t="s">
        <v>313</v>
      </c>
      <c r="AG60">
        <v>566</v>
      </c>
      <c r="AH60">
        <v>734704</v>
      </c>
      <c r="AI60" t="s">
        <v>158</v>
      </c>
      <c r="AJ60">
        <v>566</v>
      </c>
      <c r="AK60">
        <v>9875390288</v>
      </c>
      <c r="AL60">
        <v>9875390288</v>
      </c>
      <c r="AM60" t="s">
        <v>159</v>
      </c>
      <c r="AN60" t="s">
        <v>314</v>
      </c>
      <c r="AO60" t="s">
        <v>315</v>
      </c>
      <c r="AP60" t="s">
        <v>146</v>
      </c>
      <c r="AQ60" t="s">
        <v>162</v>
      </c>
      <c r="AR60">
        <v>61457.5</v>
      </c>
      <c r="AS60">
        <v>61350</v>
      </c>
      <c r="AT60" s="5">
        <f t="shared" si="0"/>
        <v>55350</v>
      </c>
      <c r="AU60" s="5">
        <v>350</v>
      </c>
      <c r="AV60" s="5">
        <f t="shared" si="1"/>
        <v>55000</v>
      </c>
      <c r="AW60" s="6">
        <f t="shared" si="2"/>
        <v>9680.0000000000018</v>
      </c>
      <c r="AX60" s="7">
        <f t="shared" si="3"/>
        <v>44000</v>
      </c>
      <c r="AY60" s="8">
        <f t="shared" si="4"/>
        <v>1320</v>
      </c>
      <c r="AZ60" s="5">
        <v>250</v>
      </c>
      <c r="BA60" s="9">
        <f t="shared" si="6"/>
        <v>81.25</v>
      </c>
      <c r="BB60" s="9">
        <v>1000</v>
      </c>
      <c r="BC60" s="10">
        <v>5000</v>
      </c>
      <c r="BD60" s="5">
        <f t="shared" si="5"/>
        <v>18.75</v>
      </c>
      <c r="BG60" t="s">
        <v>146</v>
      </c>
      <c r="BH60" t="s">
        <v>146</v>
      </c>
      <c r="BI60">
        <v>566</v>
      </c>
      <c r="BJ60">
        <v>566</v>
      </c>
      <c r="BK60">
        <v>61457.5</v>
      </c>
      <c r="BL60">
        <v>350</v>
      </c>
      <c r="BM60">
        <v>0</v>
      </c>
      <c r="BN60">
        <v>350</v>
      </c>
      <c r="BO60">
        <v>26.25</v>
      </c>
      <c r="BP60">
        <v>0</v>
      </c>
      <c r="BQ60">
        <v>61081.25</v>
      </c>
      <c r="BR60">
        <v>0</v>
      </c>
      <c r="BS60">
        <v>26.25</v>
      </c>
      <c r="BT60" t="s">
        <v>146</v>
      </c>
      <c r="BU60">
        <v>59536659</v>
      </c>
      <c r="BV60" t="s">
        <v>163</v>
      </c>
      <c r="BW60">
        <v>0</v>
      </c>
      <c r="BX60">
        <v>0</v>
      </c>
      <c r="BY60" t="s">
        <v>164</v>
      </c>
      <c r="BZ60">
        <v>0</v>
      </c>
      <c r="CA60" t="s">
        <v>146</v>
      </c>
      <c r="CB60">
        <v>0</v>
      </c>
      <c r="CC60">
        <v>0</v>
      </c>
      <c r="CD60" t="s">
        <v>165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158</v>
      </c>
      <c r="CK60">
        <v>10</v>
      </c>
      <c r="CL60">
        <v>0</v>
      </c>
      <c r="CM60">
        <v>0</v>
      </c>
      <c r="CN60">
        <v>61457.5</v>
      </c>
      <c r="CO60" t="s">
        <v>150</v>
      </c>
      <c r="CP60">
        <v>0</v>
      </c>
      <c r="CQ60">
        <v>0</v>
      </c>
      <c r="CR60">
        <v>0</v>
      </c>
      <c r="CS60" t="s">
        <v>166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167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155</v>
      </c>
      <c r="DV60">
        <v>0</v>
      </c>
      <c r="DW60">
        <v>0</v>
      </c>
      <c r="DX60">
        <v>350</v>
      </c>
      <c r="DY60">
        <v>26.25</v>
      </c>
      <c r="DZ60">
        <v>2.0020566090040005E+19</v>
      </c>
      <c r="EA60">
        <v>3.4600356600000148E+18</v>
      </c>
      <c r="EB60" t="s">
        <v>316</v>
      </c>
      <c r="EC60" t="s">
        <v>316</v>
      </c>
      <c r="ED60" t="s">
        <v>313</v>
      </c>
      <c r="EE60" t="s">
        <v>317</v>
      </c>
      <c r="EF60" t="s">
        <v>164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61457.5</v>
      </c>
      <c r="EQ60">
        <v>0</v>
      </c>
      <c r="ER60">
        <v>0</v>
      </c>
      <c r="ES60" t="s">
        <v>146</v>
      </c>
      <c r="ET60" t="s">
        <v>170</v>
      </c>
      <c r="EU60" t="s">
        <v>146</v>
      </c>
      <c r="EV60">
        <v>0</v>
      </c>
    </row>
    <row r="61" spans="1:152" x14ac:dyDescent="0.25">
      <c r="A61">
        <v>9884527406</v>
      </c>
      <c r="B61" t="s">
        <v>141</v>
      </c>
      <c r="C61" t="s">
        <v>239</v>
      </c>
      <c r="D61" t="s">
        <v>143</v>
      </c>
      <c r="E61" t="s">
        <v>144</v>
      </c>
      <c r="F61" t="s">
        <v>144</v>
      </c>
      <c r="G61">
        <v>35085</v>
      </c>
      <c r="H61" t="s">
        <v>145</v>
      </c>
      <c r="I61">
        <v>810783</v>
      </c>
      <c r="J61">
        <v>2628904273</v>
      </c>
      <c r="K61">
        <v>3543774</v>
      </c>
      <c r="L61">
        <v>2692440</v>
      </c>
      <c r="M61" t="s">
        <v>146</v>
      </c>
      <c r="N61">
        <v>9884527406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156</v>
      </c>
      <c r="U61" t="s">
        <v>151</v>
      </c>
      <c r="V61">
        <v>4814</v>
      </c>
      <c r="W61" t="s">
        <v>152</v>
      </c>
      <c r="X61" t="s">
        <v>151</v>
      </c>
      <c r="Y61">
        <v>44</v>
      </c>
      <c r="Z61" t="s">
        <v>153</v>
      </c>
      <c r="AA61" t="s">
        <v>154</v>
      </c>
      <c r="AB61" t="s">
        <v>146</v>
      </c>
      <c r="AC61">
        <v>200241</v>
      </c>
      <c r="AD61" t="s">
        <v>219</v>
      </c>
      <c r="AE61" t="s">
        <v>156</v>
      </c>
      <c r="AF61" t="s">
        <v>240</v>
      </c>
      <c r="AG61">
        <v>566</v>
      </c>
      <c r="AH61">
        <v>454690</v>
      </c>
      <c r="AI61" t="s">
        <v>158</v>
      </c>
      <c r="AJ61">
        <v>566</v>
      </c>
      <c r="AK61">
        <v>9884527406</v>
      </c>
      <c r="AL61">
        <v>9884527406</v>
      </c>
      <c r="AM61" t="s">
        <v>159</v>
      </c>
      <c r="AN61" t="s">
        <v>221</v>
      </c>
      <c r="AO61" t="s">
        <v>222</v>
      </c>
      <c r="AP61" t="s">
        <v>146</v>
      </c>
      <c r="AQ61" t="s">
        <v>162</v>
      </c>
      <c r="AR61">
        <v>72000</v>
      </c>
      <c r="AS61">
        <v>72000</v>
      </c>
      <c r="AT61" s="5">
        <f t="shared" si="0"/>
        <v>71000</v>
      </c>
      <c r="AU61" s="5">
        <v>350</v>
      </c>
      <c r="AV61" s="5">
        <f t="shared" si="1"/>
        <v>70650</v>
      </c>
      <c r="AW61" s="6">
        <f t="shared" si="2"/>
        <v>12434.400000000001</v>
      </c>
      <c r="AX61" s="7">
        <f t="shared" si="3"/>
        <v>56520</v>
      </c>
      <c r="AY61" s="8">
        <f t="shared" si="4"/>
        <v>1695.6000000000001</v>
      </c>
      <c r="AZ61" s="5">
        <v>250</v>
      </c>
      <c r="BA61" s="9">
        <f t="shared" si="6"/>
        <v>81.25</v>
      </c>
      <c r="BB61" s="9">
        <v>1000</v>
      </c>
      <c r="BC61" s="10"/>
      <c r="BD61" s="5">
        <f t="shared" si="5"/>
        <v>18.75</v>
      </c>
      <c r="BE61" t="s">
        <v>146</v>
      </c>
      <c r="BF61" t="s">
        <v>146</v>
      </c>
      <c r="BG61" t="s">
        <v>146</v>
      </c>
      <c r="BH61" t="s">
        <v>146</v>
      </c>
      <c r="BI61">
        <v>566</v>
      </c>
      <c r="BJ61">
        <v>566</v>
      </c>
      <c r="BK61">
        <v>72000</v>
      </c>
      <c r="BL61">
        <v>350</v>
      </c>
      <c r="BM61">
        <v>0</v>
      </c>
      <c r="BN61">
        <v>350</v>
      </c>
      <c r="BO61">
        <v>26.25</v>
      </c>
      <c r="BP61">
        <v>0</v>
      </c>
      <c r="BQ61">
        <v>71623.75</v>
      </c>
      <c r="BR61">
        <v>0</v>
      </c>
      <c r="BS61">
        <v>26.25</v>
      </c>
      <c r="BT61" t="s">
        <v>146</v>
      </c>
      <c r="BU61">
        <v>59536659</v>
      </c>
      <c r="BV61" t="s">
        <v>163</v>
      </c>
      <c r="BW61">
        <v>0</v>
      </c>
      <c r="BX61">
        <v>0</v>
      </c>
      <c r="BY61" t="s">
        <v>164</v>
      </c>
      <c r="BZ61">
        <v>0</v>
      </c>
      <c r="CA61" t="s">
        <v>146</v>
      </c>
      <c r="CB61">
        <v>0</v>
      </c>
      <c r="CC61">
        <v>0</v>
      </c>
      <c r="CD61" t="s">
        <v>165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158</v>
      </c>
      <c r="CK61">
        <v>10</v>
      </c>
      <c r="CL61">
        <v>0</v>
      </c>
      <c r="CM61">
        <v>0</v>
      </c>
      <c r="CN61">
        <v>72000</v>
      </c>
      <c r="CO61" t="s">
        <v>150</v>
      </c>
      <c r="CP61">
        <v>0</v>
      </c>
      <c r="CQ61">
        <v>0</v>
      </c>
      <c r="CR61">
        <v>0</v>
      </c>
      <c r="CS61" t="s">
        <v>166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167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219</v>
      </c>
      <c r="DV61">
        <v>0</v>
      </c>
      <c r="DW61">
        <v>0</v>
      </c>
      <c r="DX61">
        <v>350</v>
      </c>
      <c r="DY61">
        <v>26.25</v>
      </c>
      <c r="DZ61">
        <v>2.0020566090040005E+19</v>
      </c>
      <c r="EA61">
        <v>3.4600356600000148E+18</v>
      </c>
      <c r="EB61" t="s">
        <v>241</v>
      </c>
      <c r="EC61" t="s">
        <v>241</v>
      </c>
      <c r="ED61" t="s">
        <v>240</v>
      </c>
      <c r="EE61" t="s">
        <v>242</v>
      </c>
      <c r="EF61" t="s">
        <v>164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72000</v>
      </c>
      <c r="EQ61">
        <v>0</v>
      </c>
      <c r="ER61">
        <v>0</v>
      </c>
      <c r="ES61" t="s">
        <v>146</v>
      </c>
      <c r="ET61" t="s">
        <v>170</v>
      </c>
      <c r="EU61" t="s">
        <v>146</v>
      </c>
      <c r="EV61">
        <v>0</v>
      </c>
    </row>
    <row r="62" spans="1:152" x14ac:dyDescent="0.25">
      <c r="A62">
        <v>9879340760</v>
      </c>
      <c r="B62" t="s">
        <v>141</v>
      </c>
      <c r="C62" t="s">
        <v>269</v>
      </c>
      <c r="D62" t="s">
        <v>143</v>
      </c>
      <c r="E62" t="s">
        <v>144</v>
      </c>
      <c r="F62" t="s">
        <v>145</v>
      </c>
      <c r="G62">
        <v>35082</v>
      </c>
      <c r="H62" t="s">
        <v>145</v>
      </c>
      <c r="I62">
        <v>677114</v>
      </c>
      <c r="J62">
        <v>2628299416</v>
      </c>
      <c r="K62">
        <v>2762761</v>
      </c>
      <c r="L62">
        <v>2692440</v>
      </c>
      <c r="M62" t="s">
        <v>146</v>
      </c>
      <c r="N62">
        <v>9879340760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151</v>
      </c>
      <c r="V62">
        <v>4814</v>
      </c>
      <c r="W62" t="s">
        <v>152</v>
      </c>
      <c r="X62" t="s">
        <v>151</v>
      </c>
      <c r="Y62">
        <v>44</v>
      </c>
      <c r="Z62" t="s">
        <v>153</v>
      </c>
      <c r="AA62" t="s">
        <v>154</v>
      </c>
      <c r="AB62" t="s">
        <v>146</v>
      </c>
      <c r="AC62">
        <v>200239</v>
      </c>
      <c r="AD62" t="s">
        <v>155</v>
      </c>
      <c r="AE62" t="s">
        <v>156</v>
      </c>
      <c r="AF62" t="s">
        <v>270</v>
      </c>
      <c r="AG62">
        <v>566</v>
      </c>
      <c r="AH62">
        <v>615834</v>
      </c>
      <c r="AI62" t="s">
        <v>158</v>
      </c>
      <c r="AJ62">
        <v>566</v>
      </c>
      <c r="AK62">
        <v>9879340760</v>
      </c>
      <c r="AL62">
        <v>9879340760</v>
      </c>
      <c r="AM62" t="s">
        <v>159</v>
      </c>
      <c r="AN62" t="s">
        <v>173</v>
      </c>
      <c r="AO62" t="s">
        <v>174</v>
      </c>
      <c r="AP62" t="s">
        <v>146</v>
      </c>
      <c r="AQ62" t="s">
        <v>162</v>
      </c>
      <c r="AR62">
        <v>84827.5</v>
      </c>
      <c r="AS62">
        <v>84720</v>
      </c>
      <c r="AT62" s="5">
        <f t="shared" si="0"/>
        <v>83720</v>
      </c>
      <c r="AU62" s="5">
        <v>350</v>
      </c>
      <c r="AV62" s="5">
        <f t="shared" si="1"/>
        <v>83370</v>
      </c>
      <c r="AW62" s="6">
        <f t="shared" si="2"/>
        <v>14673.12</v>
      </c>
      <c r="AX62" s="7">
        <f t="shared" si="3"/>
        <v>66696</v>
      </c>
      <c r="AY62" s="8">
        <f t="shared" si="4"/>
        <v>2000.88</v>
      </c>
      <c r="AZ62" s="5">
        <v>250</v>
      </c>
      <c r="BA62" s="9">
        <f t="shared" si="6"/>
        <v>81.25</v>
      </c>
      <c r="BB62" s="9">
        <v>1000</v>
      </c>
      <c r="BC62" s="10"/>
      <c r="BD62" s="5">
        <f t="shared" si="5"/>
        <v>18.75</v>
      </c>
      <c r="BG62" t="s">
        <v>146</v>
      </c>
      <c r="BH62" t="s">
        <v>146</v>
      </c>
      <c r="BI62">
        <v>566</v>
      </c>
      <c r="BJ62">
        <v>566</v>
      </c>
      <c r="BK62">
        <v>84827.5</v>
      </c>
      <c r="BL62">
        <v>350</v>
      </c>
      <c r="BM62">
        <v>0</v>
      </c>
      <c r="BN62">
        <v>350</v>
      </c>
      <c r="BO62">
        <v>26.25</v>
      </c>
      <c r="BP62">
        <v>0</v>
      </c>
      <c r="BQ62">
        <v>84451.25</v>
      </c>
      <c r="BR62">
        <v>0</v>
      </c>
      <c r="BS62">
        <v>26.25</v>
      </c>
      <c r="BT62" t="s">
        <v>146</v>
      </c>
      <c r="BU62">
        <v>59536659</v>
      </c>
      <c r="BV62" t="s">
        <v>163</v>
      </c>
      <c r="BW62">
        <v>0</v>
      </c>
      <c r="BX62">
        <v>0</v>
      </c>
      <c r="BY62" t="s">
        <v>164</v>
      </c>
      <c r="BZ62">
        <v>0</v>
      </c>
      <c r="CA62" t="s">
        <v>146</v>
      </c>
      <c r="CB62">
        <v>0</v>
      </c>
      <c r="CC62">
        <v>0</v>
      </c>
      <c r="CD62" t="s">
        <v>165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158</v>
      </c>
      <c r="CK62">
        <v>10</v>
      </c>
      <c r="CL62">
        <v>0</v>
      </c>
      <c r="CM62">
        <v>0</v>
      </c>
      <c r="CN62">
        <v>84827.5</v>
      </c>
      <c r="CO62" t="s">
        <v>150</v>
      </c>
      <c r="CP62">
        <v>0</v>
      </c>
      <c r="CQ62">
        <v>0</v>
      </c>
      <c r="CR62">
        <v>0</v>
      </c>
      <c r="CS62" t="s">
        <v>166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167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155</v>
      </c>
      <c r="DV62">
        <v>0</v>
      </c>
      <c r="DW62">
        <v>0</v>
      </c>
      <c r="DX62">
        <v>350</v>
      </c>
      <c r="DY62">
        <v>26.25</v>
      </c>
      <c r="DZ62">
        <v>2.0020566090040005E+19</v>
      </c>
      <c r="EA62">
        <v>3.4600356600000148E+18</v>
      </c>
      <c r="EB62" t="s">
        <v>271</v>
      </c>
      <c r="EC62" t="s">
        <v>271</v>
      </c>
      <c r="ED62" t="s">
        <v>270</v>
      </c>
      <c r="EE62" t="s">
        <v>272</v>
      </c>
      <c r="EF62" t="s">
        <v>164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84827.5</v>
      </c>
      <c r="EQ62">
        <v>0</v>
      </c>
      <c r="ER62">
        <v>0</v>
      </c>
      <c r="ES62" t="s">
        <v>146</v>
      </c>
      <c r="ET62" t="s">
        <v>170</v>
      </c>
      <c r="EU62" t="s">
        <v>146</v>
      </c>
      <c r="EV62">
        <v>0</v>
      </c>
    </row>
    <row r="63" spans="1:152" x14ac:dyDescent="0.25">
      <c r="A63">
        <v>9877677093</v>
      </c>
      <c r="B63" t="s">
        <v>141</v>
      </c>
      <c r="C63" t="s">
        <v>214</v>
      </c>
      <c r="D63" t="s">
        <v>143</v>
      </c>
      <c r="E63" t="s">
        <v>144</v>
      </c>
      <c r="F63" t="s">
        <v>145</v>
      </c>
      <c r="G63">
        <v>35081</v>
      </c>
      <c r="H63" t="s">
        <v>145</v>
      </c>
      <c r="I63">
        <v>226276</v>
      </c>
      <c r="J63">
        <v>2627884459</v>
      </c>
      <c r="K63">
        <v>3502832</v>
      </c>
      <c r="L63">
        <v>2692440</v>
      </c>
      <c r="M63" t="s">
        <v>146</v>
      </c>
      <c r="N63">
        <v>9877677093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151</v>
      </c>
      <c r="V63">
        <v>4814</v>
      </c>
      <c r="W63" t="s">
        <v>152</v>
      </c>
      <c r="X63" t="s">
        <v>151</v>
      </c>
      <c r="Y63">
        <v>44</v>
      </c>
      <c r="Z63" t="s">
        <v>153</v>
      </c>
      <c r="AA63" t="s">
        <v>154</v>
      </c>
      <c r="AB63" t="s">
        <v>146</v>
      </c>
      <c r="AC63">
        <v>200239</v>
      </c>
      <c r="AD63" t="s">
        <v>155</v>
      </c>
      <c r="AE63" t="s">
        <v>156</v>
      </c>
      <c r="AF63" t="s">
        <v>215</v>
      </c>
      <c r="AG63">
        <v>566</v>
      </c>
      <c r="AH63">
        <v>392812</v>
      </c>
      <c r="AI63" t="s">
        <v>158</v>
      </c>
      <c r="AJ63">
        <v>566</v>
      </c>
      <c r="AK63">
        <v>9877677093</v>
      </c>
      <c r="AL63">
        <v>9877677093</v>
      </c>
      <c r="AM63" t="s">
        <v>159</v>
      </c>
      <c r="AN63" t="s">
        <v>198</v>
      </c>
      <c r="AO63" t="s">
        <v>199</v>
      </c>
      <c r="AP63" t="s">
        <v>146</v>
      </c>
      <c r="AQ63" t="s">
        <v>162</v>
      </c>
      <c r="AR63">
        <v>101157.5</v>
      </c>
      <c r="AS63">
        <v>101050</v>
      </c>
      <c r="AT63" s="5">
        <f t="shared" si="0"/>
        <v>95050</v>
      </c>
      <c r="AU63" s="5">
        <v>350</v>
      </c>
      <c r="AV63" s="5">
        <f t="shared" si="1"/>
        <v>94700</v>
      </c>
      <c r="AW63" s="6">
        <f t="shared" si="2"/>
        <v>16667.2</v>
      </c>
      <c r="AX63" s="7">
        <f t="shared" si="3"/>
        <v>75760</v>
      </c>
      <c r="AY63" s="8">
        <f t="shared" si="4"/>
        <v>2272.8000000000002</v>
      </c>
      <c r="AZ63" s="5">
        <v>250</v>
      </c>
      <c r="BA63" s="9">
        <f t="shared" si="6"/>
        <v>81.25</v>
      </c>
      <c r="BB63" s="9">
        <v>1000</v>
      </c>
      <c r="BC63" s="10">
        <v>5000</v>
      </c>
      <c r="BD63" s="5">
        <f t="shared" si="5"/>
        <v>18.75</v>
      </c>
      <c r="BG63" t="s">
        <v>146</v>
      </c>
      <c r="BH63" t="s">
        <v>146</v>
      </c>
      <c r="BI63">
        <v>566</v>
      </c>
      <c r="BJ63">
        <v>566</v>
      </c>
      <c r="BK63">
        <v>101157.5</v>
      </c>
      <c r="BL63">
        <v>350</v>
      </c>
      <c r="BM63">
        <v>0</v>
      </c>
      <c r="BN63">
        <v>350</v>
      </c>
      <c r="BO63">
        <v>26.25</v>
      </c>
      <c r="BP63">
        <v>0</v>
      </c>
      <c r="BQ63">
        <v>100781.25</v>
      </c>
      <c r="BR63">
        <v>0</v>
      </c>
      <c r="BS63">
        <v>26.25</v>
      </c>
      <c r="BT63" t="s">
        <v>146</v>
      </c>
      <c r="BU63">
        <v>59536659</v>
      </c>
      <c r="BV63" t="s">
        <v>163</v>
      </c>
      <c r="BW63">
        <v>0</v>
      </c>
      <c r="BX63">
        <v>0</v>
      </c>
      <c r="BY63" t="s">
        <v>164</v>
      </c>
      <c r="BZ63">
        <v>0</v>
      </c>
      <c r="CA63" t="s">
        <v>146</v>
      </c>
      <c r="CB63">
        <v>0</v>
      </c>
      <c r="CC63">
        <v>0</v>
      </c>
      <c r="CD63" t="s">
        <v>165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158</v>
      </c>
      <c r="CK63">
        <v>10</v>
      </c>
      <c r="CL63">
        <v>0</v>
      </c>
      <c r="CM63">
        <v>0</v>
      </c>
      <c r="CN63">
        <v>101157.5</v>
      </c>
      <c r="CO63" t="s">
        <v>150</v>
      </c>
      <c r="CP63">
        <v>0</v>
      </c>
      <c r="CQ63">
        <v>0</v>
      </c>
      <c r="CR63">
        <v>0</v>
      </c>
      <c r="CS63" t="s">
        <v>166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167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155</v>
      </c>
      <c r="DV63">
        <v>0</v>
      </c>
      <c r="DW63">
        <v>0</v>
      </c>
      <c r="DX63">
        <v>350</v>
      </c>
      <c r="DY63">
        <v>26.25</v>
      </c>
      <c r="DZ63">
        <v>2.0020566090040005E+19</v>
      </c>
      <c r="EA63">
        <v>3.4600356600000148E+18</v>
      </c>
      <c r="EB63" t="s">
        <v>216</v>
      </c>
      <c r="EC63" t="s">
        <v>216</v>
      </c>
      <c r="ED63" t="s">
        <v>215</v>
      </c>
      <c r="EE63" t="s">
        <v>217</v>
      </c>
      <c r="EF63" t="s">
        <v>164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101157.5</v>
      </c>
      <c r="EQ63">
        <v>0</v>
      </c>
      <c r="ER63">
        <v>0</v>
      </c>
      <c r="ES63" t="s">
        <v>146</v>
      </c>
      <c r="ET63" t="s">
        <v>170</v>
      </c>
      <c r="EU63" t="s">
        <v>146</v>
      </c>
      <c r="EV63">
        <v>0</v>
      </c>
    </row>
    <row r="64" spans="1:152" x14ac:dyDescent="0.25">
      <c r="A64">
        <v>9878308597</v>
      </c>
      <c r="B64" t="s">
        <v>141</v>
      </c>
      <c r="C64" t="s">
        <v>285</v>
      </c>
      <c r="D64" t="s">
        <v>143</v>
      </c>
      <c r="E64" t="s">
        <v>144</v>
      </c>
      <c r="F64" t="s">
        <v>145</v>
      </c>
      <c r="G64">
        <v>35081</v>
      </c>
      <c r="H64" t="s">
        <v>145</v>
      </c>
      <c r="I64">
        <v>603841</v>
      </c>
      <c r="J64">
        <v>2627942335</v>
      </c>
      <c r="K64">
        <v>7222277</v>
      </c>
      <c r="L64">
        <v>2692440</v>
      </c>
      <c r="M64" t="s">
        <v>146</v>
      </c>
      <c r="N64">
        <v>9878308597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44</v>
      </c>
      <c r="Z64" t="s">
        <v>153</v>
      </c>
      <c r="AA64" t="s">
        <v>154</v>
      </c>
      <c r="AB64" t="s">
        <v>146</v>
      </c>
      <c r="AC64">
        <v>200239</v>
      </c>
      <c r="AD64" t="s">
        <v>155</v>
      </c>
      <c r="AE64" t="s">
        <v>156</v>
      </c>
      <c r="AF64" t="s">
        <v>286</v>
      </c>
      <c r="AG64">
        <v>566</v>
      </c>
      <c r="AH64">
        <v>864072</v>
      </c>
      <c r="AI64" t="s">
        <v>158</v>
      </c>
      <c r="AJ64">
        <v>566</v>
      </c>
      <c r="AK64">
        <v>9878308597</v>
      </c>
      <c r="AL64">
        <v>9878308597</v>
      </c>
      <c r="AM64" t="s">
        <v>159</v>
      </c>
      <c r="AN64" t="s">
        <v>287</v>
      </c>
      <c r="AO64" t="s">
        <v>288</v>
      </c>
      <c r="AP64" t="s">
        <v>146</v>
      </c>
      <c r="AQ64" t="s">
        <v>162</v>
      </c>
      <c r="AR64">
        <v>106157.5</v>
      </c>
      <c r="AS64">
        <v>106050</v>
      </c>
      <c r="AT64" s="5">
        <f t="shared" si="0"/>
        <v>100050</v>
      </c>
      <c r="AU64" s="5">
        <v>350</v>
      </c>
      <c r="AV64" s="5">
        <f t="shared" si="1"/>
        <v>99700</v>
      </c>
      <c r="AW64" s="6">
        <f t="shared" si="2"/>
        <v>17547.2</v>
      </c>
      <c r="AX64" s="7">
        <f t="shared" si="3"/>
        <v>79760</v>
      </c>
      <c r="AY64" s="8">
        <f t="shared" si="4"/>
        <v>2392.8000000000002</v>
      </c>
      <c r="AZ64" s="5">
        <v>250</v>
      </c>
      <c r="BA64" s="9">
        <f t="shared" si="6"/>
        <v>81.25</v>
      </c>
      <c r="BB64" s="9">
        <v>1000</v>
      </c>
      <c r="BC64" s="10">
        <v>5000</v>
      </c>
      <c r="BD64" s="5">
        <f t="shared" si="5"/>
        <v>18.75</v>
      </c>
      <c r="BG64" t="s">
        <v>146</v>
      </c>
      <c r="BH64" t="s">
        <v>146</v>
      </c>
      <c r="BI64">
        <v>566</v>
      </c>
      <c r="BJ64">
        <v>566</v>
      </c>
      <c r="BK64">
        <v>106157.5</v>
      </c>
      <c r="BL64">
        <v>350</v>
      </c>
      <c r="BM64">
        <v>0</v>
      </c>
      <c r="BN64">
        <v>350</v>
      </c>
      <c r="BO64">
        <v>26.25</v>
      </c>
      <c r="BP64">
        <v>0</v>
      </c>
      <c r="BQ64">
        <v>105781.25</v>
      </c>
      <c r="BR64">
        <v>0</v>
      </c>
      <c r="BS64">
        <v>26.25</v>
      </c>
      <c r="BT64" t="s">
        <v>146</v>
      </c>
      <c r="BU64">
        <v>59536659</v>
      </c>
      <c r="BV64" t="s">
        <v>163</v>
      </c>
      <c r="BW64">
        <v>0</v>
      </c>
      <c r="BX64">
        <v>0</v>
      </c>
      <c r="BY64" t="s">
        <v>164</v>
      </c>
      <c r="BZ64">
        <v>0</v>
      </c>
      <c r="CA64" t="s">
        <v>146</v>
      </c>
      <c r="CB64">
        <v>0</v>
      </c>
      <c r="CC64">
        <v>0</v>
      </c>
      <c r="CD64" t="s">
        <v>165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158</v>
      </c>
      <c r="CK64">
        <v>10</v>
      </c>
      <c r="CL64">
        <v>0</v>
      </c>
      <c r="CM64">
        <v>0</v>
      </c>
      <c r="CN64">
        <v>106157.5</v>
      </c>
      <c r="CO64" t="s">
        <v>150</v>
      </c>
      <c r="CP64">
        <v>0</v>
      </c>
      <c r="CQ64">
        <v>0</v>
      </c>
      <c r="CR64">
        <v>0</v>
      </c>
      <c r="CS64" t="s">
        <v>166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167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155</v>
      </c>
      <c r="DV64">
        <v>0</v>
      </c>
      <c r="DW64">
        <v>0</v>
      </c>
      <c r="DX64">
        <v>350</v>
      </c>
      <c r="DY64">
        <v>26.25</v>
      </c>
      <c r="DZ64">
        <v>2.0020566090040005E+19</v>
      </c>
      <c r="EA64">
        <v>3.4600356600000148E+18</v>
      </c>
      <c r="EB64" t="s">
        <v>289</v>
      </c>
      <c r="EC64" t="s">
        <v>289</v>
      </c>
      <c r="ED64" t="s">
        <v>286</v>
      </c>
      <c r="EE64" t="s">
        <v>290</v>
      </c>
      <c r="EF64" t="s">
        <v>164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106157.5</v>
      </c>
      <c r="EQ64">
        <v>0</v>
      </c>
      <c r="ER64">
        <v>0</v>
      </c>
      <c r="ES64" t="s">
        <v>146</v>
      </c>
      <c r="ET64" t="s">
        <v>170</v>
      </c>
      <c r="EU64" t="s">
        <v>146</v>
      </c>
      <c r="EV64">
        <v>0</v>
      </c>
    </row>
    <row r="65" spans="1:152" x14ac:dyDescent="0.25">
      <c r="A65">
        <v>9878157447</v>
      </c>
      <c r="B65" t="s">
        <v>141</v>
      </c>
      <c r="C65" t="s">
        <v>251</v>
      </c>
      <c r="D65" t="s">
        <v>143</v>
      </c>
      <c r="E65" t="s">
        <v>144</v>
      </c>
      <c r="F65" t="s">
        <v>145</v>
      </c>
      <c r="G65">
        <v>35081</v>
      </c>
      <c r="H65" t="s">
        <v>145</v>
      </c>
      <c r="I65">
        <v>407671</v>
      </c>
      <c r="J65">
        <v>2627942214</v>
      </c>
      <c r="K65">
        <v>7222277</v>
      </c>
      <c r="L65">
        <v>2692440</v>
      </c>
      <c r="M65" t="s">
        <v>146</v>
      </c>
      <c r="N65">
        <v>9878157447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44</v>
      </c>
      <c r="Z65" t="s">
        <v>153</v>
      </c>
      <c r="AA65" t="s">
        <v>154</v>
      </c>
      <c r="AB65" t="s">
        <v>146</v>
      </c>
      <c r="AC65">
        <v>200239</v>
      </c>
      <c r="AD65" t="s">
        <v>155</v>
      </c>
      <c r="AE65" t="s">
        <v>156</v>
      </c>
      <c r="AF65" t="s">
        <v>252</v>
      </c>
      <c r="AG65">
        <v>566</v>
      </c>
      <c r="AH65">
        <v>750478</v>
      </c>
      <c r="AI65" t="s">
        <v>158</v>
      </c>
      <c r="AJ65">
        <v>566</v>
      </c>
      <c r="AK65">
        <v>9878157447</v>
      </c>
      <c r="AL65">
        <v>9878157447</v>
      </c>
      <c r="AM65" t="s">
        <v>159</v>
      </c>
      <c r="AN65" t="s">
        <v>198</v>
      </c>
      <c r="AO65" t="s">
        <v>199</v>
      </c>
      <c r="AP65" t="s">
        <v>146</v>
      </c>
      <c r="AQ65" t="s">
        <v>162</v>
      </c>
      <c r="AR65">
        <v>108157.5</v>
      </c>
      <c r="AS65">
        <v>108050</v>
      </c>
      <c r="AT65" s="5">
        <f t="shared" si="0"/>
        <v>102050</v>
      </c>
      <c r="AU65" s="5">
        <v>350</v>
      </c>
      <c r="AV65" s="5">
        <f t="shared" si="1"/>
        <v>101700</v>
      </c>
      <c r="AW65" s="6">
        <f t="shared" si="2"/>
        <v>17899.2</v>
      </c>
      <c r="AX65" s="7">
        <f t="shared" si="3"/>
        <v>81360</v>
      </c>
      <c r="AY65" s="8">
        <f t="shared" si="4"/>
        <v>2440.8000000000002</v>
      </c>
      <c r="AZ65" s="5">
        <v>250</v>
      </c>
      <c r="BA65" s="9">
        <f t="shared" si="6"/>
        <v>81.25</v>
      </c>
      <c r="BB65" s="9">
        <v>1000</v>
      </c>
      <c r="BC65" s="10">
        <v>5000</v>
      </c>
      <c r="BD65" s="5">
        <f t="shared" si="5"/>
        <v>18.75</v>
      </c>
      <c r="BG65" t="s">
        <v>146</v>
      </c>
      <c r="BH65" t="s">
        <v>146</v>
      </c>
      <c r="BI65">
        <v>566</v>
      </c>
      <c r="BJ65">
        <v>566</v>
      </c>
      <c r="BK65">
        <v>108157.5</v>
      </c>
      <c r="BL65">
        <v>350</v>
      </c>
      <c r="BM65">
        <v>0</v>
      </c>
      <c r="BN65">
        <v>350</v>
      </c>
      <c r="BO65">
        <v>26.25</v>
      </c>
      <c r="BP65">
        <v>0</v>
      </c>
      <c r="BQ65">
        <v>107781.25</v>
      </c>
      <c r="BR65">
        <v>0</v>
      </c>
      <c r="BS65">
        <v>26.25</v>
      </c>
      <c r="BT65" t="s">
        <v>146</v>
      </c>
      <c r="BU65">
        <v>59536659</v>
      </c>
      <c r="BV65" t="s">
        <v>163</v>
      </c>
      <c r="BW65">
        <v>0</v>
      </c>
      <c r="BX65">
        <v>0</v>
      </c>
      <c r="BY65" t="s">
        <v>164</v>
      </c>
      <c r="BZ65">
        <v>0</v>
      </c>
      <c r="CA65" t="s">
        <v>146</v>
      </c>
      <c r="CB65">
        <v>0</v>
      </c>
      <c r="CC65">
        <v>0</v>
      </c>
      <c r="CD65" t="s">
        <v>165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158</v>
      </c>
      <c r="CK65">
        <v>10</v>
      </c>
      <c r="CL65">
        <v>0</v>
      </c>
      <c r="CM65">
        <v>0</v>
      </c>
      <c r="CN65">
        <v>108157.5</v>
      </c>
      <c r="CO65" t="s">
        <v>150</v>
      </c>
      <c r="CP65">
        <v>0</v>
      </c>
      <c r="CQ65">
        <v>0</v>
      </c>
      <c r="CR65">
        <v>0</v>
      </c>
      <c r="CS65" t="s">
        <v>166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167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155</v>
      </c>
      <c r="DV65">
        <v>0</v>
      </c>
      <c r="DW65">
        <v>0</v>
      </c>
      <c r="DX65">
        <v>350</v>
      </c>
      <c r="DY65">
        <v>26.25</v>
      </c>
      <c r="DZ65">
        <v>2.0020566090040005E+19</v>
      </c>
      <c r="EA65">
        <v>3.4600356600000148E+18</v>
      </c>
      <c r="EB65" t="s">
        <v>253</v>
      </c>
      <c r="EC65" t="s">
        <v>253</v>
      </c>
      <c r="ED65" t="s">
        <v>252</v>
      </c>
      <c r="EE65" t="s">
        <v>254</v>
      </c>
      <c r="EF65" t="s">
        <v>164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108157.5</v>
      </c>
      <c r="EQ65">
        <v>0</v>
      </c>
      <c r="ER65">
        <v>0</v>
      </c>
      <c r="ES65" t="s">
        <v>146</v>
      </c>
      <c r="ET65" t="s">
        <v>170</v>
      </c>
      <c r="EU65" t="s">
        <v>146</v>
      </c>
      <c r="EV65">
        <v>0</v>
      </c>
    </row>
    <row r="66" spans="1:152" x14ac:dyDescent="0.25">
      <c r="A66">
        <v>9884530883</v>
      </c>
      <c r="B66" t="s">
        <v>141</v>
      </c>
      <c r="C66" t="s">
        <v>218</v>
      </c>
      <c r="D66" t="s">
        <v>143</v>
      </c>
      <c r="E66" t="s">
        <v>144</v>
      </c>
      <c r="F66" t="s">
        <v>144</v>
      </c>
      <c r="G66">
        <v>35085</v>
      </c>
      <c r="H66" t="s">
        <v>145</v>
      </c>
      <c r="I66">
        <v>839013</v>
      </c>
      <c r="J66">
        <v>2628904279</v>
      </c>
      <c r="K66">
        <v>3543774</v>
      </c>
      <c r="L66">
        <v>2692440</v>
      </c>
      <c r="M66" t="s">
        <v>146</v>
      </c>
      <c r="N66">
        <v>9884530883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156</v>
      </c>
      <c r="U66" t="s">
        <v>151</v>
      </c>
      <c r="V66">
        <v>4814</v>
      </c>
      <c r="W66" t="s">
        <v>152</v>
      </c>
      <c r="X66" t="s">
        <v>151</v>
      </c>
      <c r="Y66">
        <v>44</v>
      </c>
      <c r="Z66" t="s">
        <v>153</v>
      </c>
      <c r="AA66" t="s">
        <v>154</v>
      </c>
      <c r="AB66" t="s">
        <v>146</v>
      </c>
      <c r="AC66">
        <v>200241</v>
      </c>
      <c r="AD66" t="s">
        <v>219</v>
      </c>
      <c r="AE66" t="s">
        <v>156</v>
      </c>
      <c r="AF66" t="s">
        <v>220</v>
      </c>
      <c r="AG66">
        <v>566</v>
      </c>
      <c r="AH66">
        <v>457850</v>
      </c>
      <c r="AI66" t="s">
        <v>158</v>
      </c>
      <c r="AJ66">
        <v>566</v>
      </c>
      <c r="AK66">
        <v>9884530883</v>
      </c>
      <c r="AL66">
        <v>9884530883</v>
      </c>
      <c r="AM66" t="s">
        <v>159</v>
      </c>
      <c r="AN66" t="s">
        <v>221</v>
      </c>
      <c r="AO66" t="s">
        <v>222</v>
      </c>
      <c r="AP66" t="s">
        <v>146</v>
      </c>
      <c r="AQ66" t="s">
        <v>162</v>
      </c>
      <c r="AR66">
        <v>192000</v>
      </c>
      <c r="AS66">
        <v>192000</v>
      </c>
      <c r="AT66" s="5">
        <f t="shared" ref="AT66:AT68" si="7">AS66-BB66-BC66</f>
        <v>191000</v>
      </c>
      <c r="AU66" s="5">
        <v>350</v>
      </c>
      <c r="AV66" s="5">
        <f t="shared" ref="AV66:AV68" si="8">AT66-AU66</f>
        <v>190650</v>
      </c>
      <c r="AW66" s="6">
        <f t="shared" ref="AW66:AW68" si="9">17.6%*AV66</f>
        <v>33554.400000000001</v>
      </c>
      <c r="AX66" s="7">
        <f t="shared" ref="AX66:AX68" si="10">80%*AV66</f>
        <v>152520</v>
      </c>
      <c r="AY66" s="8">
        <f t="shared" ref="AY66:AY68" si="11">AV66*2.4%</f>
        <v>4575.6000000000004</v>
      </c>
      <c r="AZ66" s="5">
        <v>250</v>
      </c>
      <c r="BA66" s="9">
        <f t="shared" ref="BA66:BA68" si="12">100-BD66</f>
        <v>81.25</v>
      </c>
      <c r="BB66" s="9">
        <v>1000</v>
      </c>
      <c r="BC66" s="10"/>
      <c r="BD66" s="5">
        <f t="shared" ref="BD66:BD68" si="13">AZ66*7.5%</f>
        <v>18.75</v>
      </c>
      <c r="BE66" t="s">
        <v>146</v>
      </c>
      <c r="BF66" t="s">
        <v>146</v>
      </c>
      <c r="BG66" t="s">
        <v>146</v>
      </c>
      <c r="BH66" t="s">
        <v>146</v>
      </c>
      <c r="BI66">
        <v>566</v>
      </c>
      <c r="BJ66">
        <v>566</v>
      </c>
      <c r="BK66">
        <v>192000</v>
      </c>
      <c r="BL66">
        <v>350</v>
      </c>
      <c r="BM66">
        <v>0</v>
      </c>
      <c r="BN66">
        <v>350</v>
      </c>
      <c r="BO66">
        <v>26.25</v>
      </c>
      <c r="BP66">
        <v>0</v>
      </c>
      <c r="BQ66">
        <v>191623.75</v>
      </c>
      <c r="BR66">
        <v>0</v>
      </c>
      <c r="BS66">
        <v>26.25</v>
      </c>
      <c r="BT66" t="s">
        <v>146</v>
      </c>
      <c r="BU66">
        <v>59536659</v>
      </c>
      <c r="BV66" t="s">
        <v>163</v>
      </c>
      <c r="BW66">
        <v>0</v>
      </c>
      <c r="BX66">
        <v>0</v>
      </c>
      <c r="BY66" t="s">
        <v>164</v>
      </c>
      <c r="BZ66">
        <v>0</v>
      </c>
      <c r="CA66" t="s">
        <v>146</v>
      </c>
      <c r="CB66">
        <v>0</v>
      </c>
      <c r="CC66">
        <v>0</v>
      </c>
      <c r="CD66" t="s">
        <v>165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158</v>
      </c>
      <c r="CK66">
        <v>10</v>
      </c>
      <c r="CL66">
        <v>0</v>
      </c>
      <c r="CM66">
        <v>0</v>
      </c>
      <c r="CN66">
        <v>192000</v>
      </c>
      <c r="CO66" t="s">
        <v>150</v>
      </c>
      <c r="CP66">
        <v>0</v>
      </c>
      <c r="CQ66">
        <v>0</v>
      </c>
      <c r="CR66">
        <v>0</v>
      </c>
      <c r="CS66" t="s">
        <v>166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167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219</v>
      </c>
      <c r="DV66">
        <v>0</v>
      </c>
      <c r="DW66">
        <v>0</v>
      </c>
      <c r="DX66">
        <v>350</v>
      </c>
      <c r="DY66">
        <v>26.25</v>
      </c>
      <c r="DZ66">
        <v>2.0020566090040005E+19</v>
      </c>
      <c r="EA66">
        <v>3.4600356600000148E+18</v>
      </c>
      <c r="EB66" t="s">
        <v>223</v>
      </c>
      <c r="EC66" t="s">
        <v>223</v>
      </c>
      <c r="ED66" t="s">
        <v>220</v>
      </c>
      <c r="EE66" t="s">
        <v>224</v>
      </c>
      <c r="EF66" t="s">
        <v>164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192000</v>
      </c>
      <c r="EQ66">
        <v>0</v>
      </c>
      <c r="ER66">
        <v>0</v>
      </c>
      <c r="ES66" t="s">
        <v>146</v>
      </c>
      <c r="ET66" t="s">
        <v>170</v>
      </c>
      <c r="EU66" t="s">
        <v>146</v>
      </c>
      <c r="EV66">
        <v>0</v>
      </c>
    </row>
    <row r="67" spans="1:152" x14ac:dyDescent="0.25">
      <c r="A67">
        <v>9884523559</v>
      </c>
      <c r="B67" t="s">
        <v>141</v>
      </c>
      <c r="C67" t="s">
        <v>265</v>
      </c>
      <c r="D67" t="s">
        <v>143</v>
      </c>
      <c r="E67" t="s">
        <v>144</v>
      </c>
      <c r="F67" t="s">
        <v>144</v>
      </c>
      <c r="G67">
        <v>35085</v>
      </c>
      <c r="H67" t="s">
        <v>145</v>
      </c>
      <c r="I67">
        <v>856944</v>
      </c>
      <c r="J67">
        <v>2628904271</v>
      </c>
      <c r="K67">
        <v>3543774</v>
      </c>
      <c r="L67">
        <v>2692440</v>
      </c>
      <c r="M67" t="s">
        <v>146</v>
      </c>
      <c r="N67">
        <v>9884523559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156</v>
      </c>
      <c r="U67" t="s">
        <v>151</v>
      </c>
      <c r="V67">
        <v>4814</v>
      </c>
      <c r="W67" t="s">
        <v>152</v>
      </c>
      <c r="X67" t="s">
        <v>151</v>
      </c>
      <c r="Y67">
        <v>44</v>
      </c>
      <c r="Z67" t="s">
        <v>153</v>
      </c>
      <c r="AA67" t="s">
        <v>154</v>
      </c>
      <c r="AB67" t="s">
        <v>146</v>
      </c>
      <c r="AC67">
        <v>200241</v>
      </c>
      <c r="AD67" t="s">
        <v>219</v>
      </c>
      <c r="AE67" t="s">
        <v>156</v>
      </c>
      <c r="AF67" t="s">
        <v>266</v>
      </c>
      <c r="AG67">
        <v>566</v>
      </c>
      <c r="AH67">
        <v>451363</v>
      </c>
      <c r="AI67" t="s">
        <v>158</v>
      </c>
      <c r="AJ67">
        <v>566</v>
      </c>
      <c r="AK67">
        <v>9884523559</v>
      </c>
      <c r="AL67">
        <v>9884523559</v>
      </c>
      <c r="AM67" t="s">
        <v>159</v>
      </c>
      <c r="AN67" t="s">
        <v>221</v>
      </c>
      <c r="AO67" t="s">
        <v>222</v>
      </c>
      <c r="AP67" t="s">
        <v>146</v>
      </c>
      <c r="AQ67" t="s">
        <v>162</v>
      </c>
      <c r="AR67">
        <v>192000</v>
      </c>
      <c r="AS67">
        <v>192000</v>
      </c>
      <c r="AT67" s="5">
        <f t="shared" si="7"/>
        <v>191000</v>
      </c>
      <c r="AU67" s="5">
        <v>350</v>
      </c>
      <c r="AV67" s="5">
        <f t="shared" si="8"/>
        <v>190650</v>
      </c>
      <c r="AW67" s="6">
        <f t="shared" si="9"/>
        <v>33554.400000000001</v>
      </c>
      <c r="AX67" s="7">
        <f t="shared" si="10"/>
        <v>152520</v>
      </c>
      <c r="AY67" s="8">
        <f t="shared" si="11"/>
        <v>4575.6000000000004</v>
      </c>
      <c r="AZ67" s="5">
        <v>250</v>
      </c>
      <c r="BA67" s="9">
        <f t="shared" si="12"/>
        <v>81.25</v>
      </c>
      <c r="BB67" s="9">
        <v>1000</v>
      </c>
      <c r="BC67" s="10"/>
      <c r="BD67" s="5">
        <f t="shared" si="13"/>
        <v>18.75</v>
      </c>
      <c r="BE67" t="s">
        <v>146</v>
      </c>
      <c r="BF67" t="s">
        <v>146</v>
      </c>
      <c r="BG67" t="s">
        <v>146</v>
      </c>
      <c r="BH67" t="s">
        <v>146</v>
      </c>
      <c r="BI67">
        <v>566</v>
      </c>
      <c r="BJ67">
        <v>566</v>
      </c>
      <c r="BK67">
        <v>192000</v>
      </c>
      <c r="BL67">
        <v>350</v>
      </c>
      <c r="BM67">
        <v>0</v>
      </c>
      <c r="BN67">
        <v>350</v>
      </c>
      <c r="BO67">
        <v>26.25</v>
      </c>
      <c r="BP67">
        <v>0</v>
      </c>
      <c r="BQ67">
        <v>191623.75</v>
      </c>
      <c r="BR67">
        <v>0</v>
      </c>
      <c r="BS67">
        <v>26.25</v>
      </c>
      <c r="BT67" t="s">
        <v>146</v>
      </c>
      <c r="BU67">
        <v>59536659</v>
      </c>
      <c r="BV67" t="s">
        <v>163</v>
      </c>
      <c r="BW67">
        <v>0</v>
      </c>
      <c r="BX67">
        <v>0</v>
      </c>
      <c r="BY67" t="s">
        <v>164</v>
      </c>
      <c r="BZ67">
        <v>0</v>
      </c>
      <c r="CA67" t="s">
        <v>146</v>
      </c>
      <c r="CB67">
        <v>0</v>
      </c>
      <c r="CC67">
        <v>0</v>
      </c>
      <c r="CD67" t="s">
        <v>165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158</v>
      </c>
      <c r="CK67">
        <v>10</v>
      </c>
      <c r="CL67">
        <v>0</v>
      </c>
      <c r="CM67">
        <v>0</v>
      </c>
      <c r="CN67">
        <v>192000</v>
      </c>
      <c r="CO67" t="s">
        <v>150</v>
      </c>
      <c r="CP67">
        <v>0</v>
      </c>
      <c r="CQ67">
        <v>0</v>
      </c>
      <c r="CR67">
        <v>0</v>
      </c>
      <c r="CS67" t="s">
        <v>166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167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219</v>
      </c>
      <c r="DV67">
        <v>0</v>
      </c>
      <c r="DW67">
        <v>0</v>
      </c>
      <c r="DX67">
        <v>350</v>
      </c>
      <c r="DY67">
        <v>26.25</v>
      </c>
      <c r="DZ67">
        <v>2.0020566090040005E+19</v>
      </c>
      <c r="EA67">
        <v>3.4600356600000148E+18</v>
      </c>
      <c r="EB67" t="s">
        <v>267</v>
      </c>
      <c r="EC67" t="s">
        <v>267</v>
      </c>
      <c r="ED67" t="s">
        <v>266</v>
      </c>
      <c r="EE67" t="s">
        <v>268</v>
      </c>
      <c r="EF67" t="s">
        <v>164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192000</v>
      </c>
      <c r="EQ67">
        <v>0</v>
      </c>
      <c r="ER67">
        <v>0</v>
      </c>
      <c r="ES67" t="s">
        <v>146</v>
      </c>
      <c r="ET67" t="s">
        <v>170</v>
      </c>
      <c r="EU67" t="s">
        <v>146</v>
      </c>
      <c r="EV67">
        <v>0</v>
      </c>
    </row>
    <row r="68" spans="1:152" x14ac:dyDescent="0.25">
      <c r="A68">
        <v>9878281387</v>
      </c>
      <c r="B68" t="s">
        <v>141</v>
      </c>
      <c r="C68" t="s">
        <v>408</v>
      </c>
      <c r="D68" t="s">
        <v>143</v>
      </c>
      <c r="E68" t="s">
        <v>144</v>
      </c>
      <c r="F68" t="s">
        <v>145</v>
      </c>
      <c r="G68">
        <v>35081</v>
      </c>
      <c r="H68" t="s">
        <v>145</v>
      </c>
      <c r="I68">
        <v>555872</v>
      </c>
      <c r="J68">
        <v>2627942317</v>
      </c>
      <c r="K68">
        <v>7222277</v>
      </c>
      <c r="L68">
        <v>2692440</v>
      </c>
      <c r="M68" t="s">
        <v>146</v>
      </c>
      <c r="N68">
        <v>9878281387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156</v>
      </c>
      <c r="U68" t="s">
        <v>151</v>
      </c>
      <c r="V68">
        <v>4814</v>
      </c>
      <c r="W68" t="s">
        <v>152</v>
      </c>
      <c r="X68" t="s">
        <v>151</v>
      </c>
      <c r="Y68">
        <v>44</v>
      </c>
      <c r="Z68" t="s">
        <v>153</v>
      </c>
      <c r="AA68" t="s">
        <v>154</v>
      </c>
      <c r="AB68" t="s">
        <v>146</v>
      </c>
      <c r="AC68">
        <v>200241</v>
      </c>
      <c r="AD68" t="s">
        <v>219</v>
      </c>
      <c r="AE68" t="s">
        <v>156</v>
      </c>
      <c r="AF68" t="s">
        <v>409</v>
      </c>
      <c r="AG68">
        <v>566</v>
      </c>
      <c r="AH68">
        <v>843788</v>
      </c>
      <c r="AI68" t="s">
        <v>158</v>
      </c>
      <c r="AJ68">
        <v>566</v>
      </c>
      <c r="AK68">
        <v>9878281387</v>
      </c>
      <c r="AL68">
        <v>9878281387</v>
      </c>
      <c r="AM68" t="s">
        <v>159</v>
      </c>
      <c r="AN68" t="s">
        <v>221</v>
      </c>
      <c r="AO68" t="s">
        <v>222</v>
      </c>
      <c r="AP68" t="s">
        <v>146</v>
      </c>
      <c r="AQ68" t="s">
        <v>162</v>
      </c>
      <c r="AR68">
        <v>192000</v>
      </c>
      <c r="AS68">
        <v>192000</v>
      </c>
      <c r="AT68" s="5">
        <f t="shared" si="7"/>
        <v>191000</v>
      </c>
      <c r="AU68" s="5">
        <v>350</v>
      </c>
      <c r="AV68" s="5">
        <f t="shared" si="8"/>
        <v>190650</v>
      </c>
      <c r="AW68" s="6">
        <f t="shared" si="9"/>
        <v>33554.400000000001</v>
      </c>
      <c r="AX68" s="7">
        <f t="shared" si="10"/>
        <v>152520</v>
      </c>
      <c r="AY68" s="8">
        <f t="shared" si="11"/>
        <v>4575.6000000000004</v>
      </c>
      <c r="AZ68" s="5">
        <v>250</v>
      </c>
      <c r="BA68" s="9">
        <f t="shared" si="12"/>
        <v>81.25</v>
      </c>
      <c r="BB68" s="9">
        <v>1000</v>
      </c>
      <c r="BC68" s="10"/>
      <c r="BD68" s="5">
        <f t="shared" si="13"/>
        <v>18.75</v>
      </c>
      <c r="BE68" t="s">
        <v>146</v>
      </c>
      <c r="BF68" t="s">
        <v>146</v>
      </c>
      <c r="BG68" t="s">
        <v>146</v>
      </c>
      <c r="BH68" t="s">
        <v>146</v>
      </c>
      <c r="BI68">
        <v>566</v>
      </c>
      <c r="BJ68">
        <v>566</v>
      </c>
      <c r="BK68">
        <v>192000</v>
      </c>
      <c r="BL68">
        <v>350</v>
      </c>
      <c r="BM68">
        <v>0</v>
      </c>
      <c r="BN68">
        <v>350</v>
      </c>
      <c r="BO68">
        <v>26.25</v>
      </c>
      <c r="BP68">
        <v>0</v>
      </c>
      <c r="BQ68">
        <v>191623.75</v>
      </c>
      <c r="BR68">
        <v>0</v>
      </c>
      <c r="BS68">
        <v>26.25</v>
      </c>
      <c r="BT68" t="s">
        <v>146</v>
      </c>
      <c r="BU68">
        <v>59536659</v>
      </c>
      <c r="BV68" t="s">
        <v>163</v>
      </c>
      <c r="BW68">
        <v>0</v>
      </c>
      <c r="BX68">
        <v>0</v>
      </c>
      <c r="BY68" t="s">
        <v>164</v>
      </c>
      <c r="BZ68">
        <v>0</v>
      </c>
      <c r="CA68" t="s">
        <v>146</v>
      </c>
      <c r="CB68">
        <v>0</v>
      </c>
      <c r="CC68">
        <v>0</v>
      </c>
      <c r="CD68" t="s">
        <v>165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158</v>
      </c>
      <c r="CK68">
        <v>10</v>
      </c>
      <c r="CL68">
        <v>0</v>
      </c>
      <c r="CM68">
        <v>0</v>
      </c>
      <c r="CN68">
        <v>192000</v>
      </c>
      <c r="CO68" t="s">
        <v>150</v>
      </c>
      <c r="CP68">
        <v>0</v>
      </c>
      <c r="CQ68">
        <v>0</v>
      </c>
      <c r="CR68">
        <v>0</v>
      </c>
      <c r="CS68" t="s">
        <v>166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167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219</v>
      </c>
      <c r="DV68">
        <v>0</v>
      </c>
      <c r="DW68">
        <v>0</v>
      </c>
      <c r="DX68">
        <v>350</v>
      </c>
      <c r="DY68">
        <v>26.25</v>
      </c>
      <c r="DZ68">
        <v>2.0020566090040005E+19</v>
      </c>
      <c r="EA68">
        <v>3.4600356600000148E+18</v>
      </c>
      <c r="EB68" t="s">
        <v>410</v>
      </c>
      <c r="EC68" t="s">
        <v>410</v>
      </c>
      <c r="ED68" t="s">
        <v>409</v>
      </c>
      <c r="EE68" t="s">
        <v>411</v>
      </c>
      <c r="EF68" t="s">
        <v>164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192000</v>
      </c>
      <c r="EQ68">
        <v>0</v>
      </c>
      <c r="ER68">
        <v>0</v>
      </c>
      <c r="ES68" t="s">
        <v>146</v>
      </c>
      <c r="ET68" t="s">
        <v>170</v>
      </c>
      <c r="EU68" t="s">
        <v>146</v>
      </c>
      <c r="EV68">
        <v>0</v>
      </c>
    </row>
  </sheetData>
  <autoFilter ref="A1:EV68" xr:uid="{F2BB88F3-DCBF-4B53-9FAE-3E1CD4BB1C9A}"/>
  <sortState xmlns:xlrd2="http://schemas.microsoft.com/office/spreadsheetml/2017/richdata2" ref="A2:EV68">
    <sortCondition ref="AS1:AS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E05C-92A8-4E6E-BDAE-40BA96C2BC93}">
  <dimension ref="A1:EK3"/>
  <sheetViews>
    <sheetView topLeftCell="K1" workbookViewId="0">
      <selection activeCell="K2" sqref="A2:XFD3"/>
    </sheetView>
  </sheetViews>
  <sheetFormatPr defaultRowHeight="15" x14ac:dyDescent="0.25"/>
  <sheetData>
    <row r="1" spans="1:1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</row>
    <row r="2" spans="1:141" x14ac:dyDescent="0.25">
      <c r="A2">
        <v>11817087</v>
      </c>
      <c r="B2" t="s">
        <v>141</v>
      </c>
      <c r="C2" t="s">
        <v>145</v>
      </c>
      <c r="D2" t="s">
        <v>438</v>
      </c>
      <c r="E2" t="s">
        <v>144</v>
      </c>
      <c r="F2" t="s">
        <v>145</v>
      </c>
      <c r="G2" t="s">
        <v>146</v>
      </c>
      <c r="H2" t="s">
        <v>145</v>
      </c>
      <c r="I2" t="s">
        <v>146</v>
      </c>
      <c r="J2">
        <v>3311817087</v>
      </c>
      <c r="K2">
        <v>4447398</v>
      </c>
      <c r="L2" t="s">
        <v>146</v>
      </c>
      <c r="M2">
        <v>11817087</v>
      </c>
      <c r="N2">
        <v>11817087</v>
      </c>
      <c r="O2" t="s">
        <v>146</v>
      </c>
      <c r="P2" t="s">
        <v>147</v>
      </c>
      <c r="Q2" t="s">
        <v>148</v>
      </c>
      <c r="R2" t="s">
        <v>149</v>
      </c>
      <c r="S2" t="s">
        <v>417</v>
      </c>
      <c r="T2" t="s">
        <v>180</v>
      </c>
      <c r="U2" t="s">
        <v>146</v>
      </c>
      <c r="V2" t="s">
        <v>146</v>
      </c>
      <c r="W2" t="s">
        <v>419</v>
      </c>
      <c r="X2" t="s">
        <v>146</v>
      </c>
      <c r="Y2">
        <v>63</v>
      </c>
      <c r="Z2" t="s">
        <v>420</v>
      </c>
      <c r="AA2" t="s">
        <v>154</v>
      </c>
      <c r="AB2" t="s">
        <v>146</v>
      </c>
      <c r="AC2">
        <v>301015</v>
      </c>
      <c r="AD2" t="s">
        <v>439</v>
      </c>
      <c r="AE2" t="s">
        <v>156</v>
      </c>
      <c r="AF2" t="s">
        <v>146</v>
      </c>
      <c r="AG2">
        <v>566</v>
      </c>
      <c r="AH2" t="s">
        <v>146</v>
      </c>
      <c r="AI2" t="s">
        <v>440</v>
      </c>
      <c r="AJ2">
        <v>566</v>
      </c>
      <c r="AK2" t="s">
        <v>146</v>
      </c>
      <c r="AL2" t="s">
        <v>146</v>
      </c>
      <c r="AM2" t="s">
        <v>441</v>
      </c>
      <c r="AN2" t="s">
        <v>442</v>
      </c>
      <c r="AO2" t="s">
        <v>146</v>
      </c>
      <c r="AP2" t="s">
        <v>146</v>
      </c>
      <c r="AQ2" t="s">
        <v>441</v>
      </c>
      <c r="AR2">
        <v>6350</v>
      </c>
      <c r="AS2">
        <v>6350</v>
      </c>
      <c r="AT2" t="s">
        <v>146</v>
      </c>
      <c r="AU2" t="s">
        <v>146</v>
      </c>
      <c r="AV2" t="s">
        <v>146</v>
      </c>
      <c r="AW2" t="s">
        <v>146</v>
      </c>
      <c r="AX2">
        <v>566</v>
      </c>
      <c r="AY2">
        <v>566</v>
      </c>
      <c r="AZ2">
        <v>6350</v>
      </c>
      <c r="BA2">
        <v>0.5</v>
      </c>
      <c r="BB2">
        <v>0</v>
      </c>
      <c r="BC2">
        <v>0.5</v>
      </c>
      <c r="BD2">
        <v>0.04</v>
      </c>
      <c r="BE2">
        <v>0</v>
      </c>
      <c r="BF2">
        <v>6349.4624999999996</v>
      </c>
      <c r="BG2">
        <v>0</v>
      </c>
      <c r="BH2">
        <v>0.04</v>
      </c>
      <c r="BI2" t="s">
        <v>146</v>
      </c>
      <c r="BJ2">
        <v>6067466</v>
      </c>
      <c r="BK2" t="s">
        <v>427</v>
      </c>
      <c r="BL2">
        <v>0</v>
      </c>
      <c r="BM2">
        <v>0</v>
      </c>
      <c r="BN2" t="s">
        <v>146</v>
      </c>
      <c r="BO2">
        <v>0</v>
      </c>
      <c r="BP2" t="s">
        <v>146</v>
      </c>
      <c r="BQ2">
        <v>0</v>
      </c>
      <c r="BR2">
        <v>0</v>
      </c>
      <c r="BS2" t="s">
        <v>146</v>
      </c>
      <c r="BT2">
        <v>0</v>
      </c>
      <c r="BU2">
        <v>0</v>
      </c>
      <c r="BV2">
        <v>0</v>
      </c>
      <c r="BW2" t="s">
        <v>146</v>
      </c>
      <c r="BX2" t="s">
        <v>146</v>
      </c>
      <c r="BY2" t="s">
        <v>440</v>
      </c>
      <c r="BZ2">
        <v>0</v>
      </c>
      <c r="CA2">
        <v>0</v>
      </c>
      <c r="CB2">
        <v>0</v>
      </c>
      <c r="CC2">
        <v>6350</v>
      </c>
      <c r="CD2" t="s">
        <v>150</v>
      </c>
      <c r="CE2">
        <v>0</v>
      </c>
      <c r="CF2">
        <v>0</v>
      </c>
      <c r="CG2">
        <v>0</v>
      </c>
      <c r="CH2" t="s">
        <v>150</v>
      </c>
      <c r="CI2">
        <v>0</v>
      </c>
      <c r="CJ2">
        <v>0</v>
      </c>
      <c r="CK2">
        <v>0</v>
      </c>
      <c r="CL2" t="s">
        <v>156</v>
      </c>
      <c r="CM2">
        <v>10</v>
      </c>
      <c r="CN2">
        <v>0</v>
      </c>
      <c r="CO2">
        <v>0</v>
      </c>
      <c r="CP2">
        <v>0</v>
      </c>
      <c r="CQ2">
        <v>0</v>
      </c>
      <c r="CR2">
        <v>0</v>
      </c>
      <c r="CS2" t="s">
        <v>167</v>
      </c>
      <c r="CT2">
        <v>10</v>
      </c>
      <c r="CU2">
        <v>0</v>
      </c>
      <c r="CV2">
        <v>0</v>
      </c>
      <c r="CW2" t="s">
        <v>150</v>
      </c>
      <c r="CX2">
        <v>25</v>
      </c>
      <c r="CY2">
        <v>0</v>
      </c>
      <c r="CZ2">
        <v>0</v>
      </c>
      <c r="DA2" t="s">
        <v>156</v>
      </c>
      <c r="DB2">
        <v>25</v>
      </c>
      <c r="DC2">
        <v>0</v>
      </c>
      <c r="DD2" t="s">
        <v>156</v>
      </c>
      <c r="DE2">
        <v>0</v>
      </c>
      <c r="DF2">
        <v>0</v>
      </c>
      <c r="DG2" t="s">
        <v>146</v>
      </c>
      <c r="DH2" t="s">
        <v>146</v>
      </c>
      <c r="DI2" t="s">
        <v>146</v>
      </c>
      <c r="DJ2" t="s">
        <v>439</v>
      </c>
      <c r="DK2">
        <v>0</v>
      </c>
      <c r="DL2">
        <v>0</v>
      </c>
      <c r="DM2">
        <v>0.5</v>
      </c>
      <c r="DN2">
        <v>0.04</v>
      </c>
      <c r="DO2" t="s">
        <v>146</v>
      </c>
      <c r="DP2" t="s">
        <v>146</v>
      </c>
      <c r="DQ2" t="s">
        <v>443</v>
      </c>
      <c r="DR2" t="s">
        <v>444</v>
      </c>
      <c r="DS2" t="s">
        <v>146</v>
      </c>
      <c r="DT2" t="s">
        <v>445</v>
      </c>
      <c r="DU2" t="s">
        <v>164</v>
      </c>
      <c r="DV2" t="s">
        <v>146</v>
      </c>
      <c r="DW2" t="s">
        <v>146</v>
      </c>
      <c r="DX2" t="s">
        <v>146</v>
      </c>
      <c r="DY2" t="s">
        <v>146</v>
      </c>
      <c r="DZ2" t="s">
        <v>146</v>
      </c>
      <c r="EA2" t="s">
        <v>146</v>
      </c>
      <c r="EB2" t="s">
        <v>146</v>
      </c>
      <c r="EC2" t="s">
        <v>146</v>
      </c>
      <c r="ED2" t="s">
        <v>446</v>
      </c>
      <c r="EE2">
        <v>0</v>
      </c>
      <c r="EF2">
        <v>6350</v>
      </c>
      <c r="EG2">
        <v>0</v>
      </c>
      <c r="EH2" t="s">
        <v>146</v>
      </c>
      <c r="EI2" t="s">
        <v>170</v>
      </c>
      <c r="EJ2" t="s">
        <v>146</v>
      </c>
      <c r="EK2">
        <v>0</v>
      </c>
    </row>
    <row r="3" spans="1:141" x14ac:dyDescent="0.25">
      <c r="A3">
        <v>11821187</v>
      </c>
      <c r="B3" t="s">
        <v>141</v>
      </c>
      <c r="C3" t="s">
        <v>145</v>
      </c>
      <c r="D3" t="s">
        <v>438</v>
      </c>
      <c r="E3" t="s">
        <v>144</v>
      </c>
      <c r="F3" t="s">
        <v>145</v>
      </c>
      <c r="G3" t="s">
        <v>146</v>
      </c>
      <c r="H3" t="s">
        <v>145</v>
      </c>
      <c r="I3" t="s">
        <v>146</v>
      </c>
      <c r="J3">
        <v>3311821187</v>
      </c>
      <c r="K3">
        <v>7895212</v>
      </c>
      <c r="L3" t="s">
        <v>146</v>
      </c>
      <c r="M3">
        <v>11821187</v>
      </c>
      <c r="N3">
        <v>11821187</v>
      </c>
      <c r="O3" t="s">
        <v>146</v>
      </c>
      <c r="P3" t="s">
        <v>147</v>
      </c>
      <c r="Q3" t="s">
        <v>148</v>
      </c>
      <c r="R3" t="s">
        <v>149</v>
      </c>
      <c r="S3" t="s">
        <v>417</v>
      </c>
      <c r="T3" t="s">
        <v>180</v>
      </c>
      <c r="U3" t="s">
        <v>146</v>
      </c>
      <c r="V3" t="s">
        <v>146</v>
      </c>
      <c r="W3" t="s">
        <v>419</v>
      </c>
      <c r="X3" t="s">
        <v>146</v>
      </c>
      <c r="Y3">
        <v>63</v>
      </c>
      <c r="Z3" t="s">
        <v>420</v>
      </c>
      <c r="AA3" t="s">
        <v>154</v>
      </c>
      <c r="AB3" t="s">
        <v>146</v>
      </c>
      <c r="AC3">
        <v>301015</v>
      </c>
      <c r="AD3" t="s">
        <v>439</v>
      </c>
      <c r="AE3" t="s">
        <v>156</v>
      </c>
      <c r="AF3" t="s">
        <v>146</v>
      </c>
      <c r="AG3">
        <v>566</v>
      </c>
      <c r="AH3" t="s">
        <v>146</v>
      </c>
      <c r="AI3" t="s">
        <v>440</v>
      </c>
      <c r="AJ3">
        <v>566</v>
      </c>
      <c r="AK3" t="s">
        <v>146</v>
      </c>
      <c r="AL3" t="s">
        <v>146</v>
      </c>
      <c r="AM3" t="s">
        <v>441</v>
      </c>
      <c r="AN3" t="s">
        <v>455</v>
      </c>
      <c r="AO3" t="s">
        <v>146</v>
      </c>
      <c r="AP3" t="s">
        <v>146</v>
      </c>
      <c r="AQ3" t="s">
        <v>441</v>
      </c>
      <c r="AR3">
        <v>6350</v>
      </c>
      <c r="AS3">
        <v>6350</v>
      </c>
      <c r="AT3" t="s">
        <v>146</v>
      </c>
      <c r="AU3" t="s">
        <v>146</v>
      </c>
      <c r="AV3" t="s">
        <v>146</v>
      </c>
      <c r="AW3" t="s">
        <v>146</v>
      </c>
      <c r="AX3">
        <v>566</v>
      </c>
      <c r="AY3">
        <v>566</v>
      </c>
      <c r="AZ3">
        <v>6350</v>
      </c>
      <c r="BA3">
        <v>0.5</v>
      </c>
      <c r="BB3">
        <v>0</v>
      </c>
      <c r="BC3">
        <v>0.5</v>
      </c>
      <c r="BD3">
        <v>0.04</v>
      </c>
      <c r="BE3">
        <v>0</v>
      </c>
      <c r="BF3">
        <v>6349.4624999999996</v>
      </c>
      <c r="BG3">
        <v>0</v>
      </c>
      <c r="BH3">
        <v>0.04</v>
      </c>
      <c r="BI3" t="s">
        <v>146</v>
      </c>
      <c r="BJ3">
        <v>6067466</v>
      </c>
      <c r="BK3" t="s">
        <v>427</v>
      </c>
      <c r="BL3">
        <v>0</v>
      </c>
      <c r="BM3">
        <v>0</v>
      </c>
      <c r="BN3" t="s">
        <v>146</v>
      </c>
      <c r="BO3">
        <v>0</v>
      </c>
      <c r="BP3" t="s">
        <v>146</v>
      </c>
      <c r="BQ3">
        <v>0</v>
      </c>
      <c r="BR3">
        <v>0</v>
      </c>
      <c r="BS3" t="s">
        <v>146</v>
      </c>
      <c r="BT3">
        <v>0</v>
      </c>
      <c r="BU3">
        <v>0</v>
      </c>
      <c r="BV3">
        <v>0</v>
      </c>
      <c r="BW3" t="s">
        <v>146</v>
      </c>
      <c r="BX3" t="s">
        <v>146</v>
      </c>
      <c r="BY3" t="s">
        <v>440</v>
      </c>
      <c r="BZ3">
        <v>0</v>
      </c>
      <c r="CA3">
        <v>0</v>
      </c>
      <c r="CB3">
        <v>0</v>
      </c>
      <c r="CC3">
        <v>6350</v>
      </c>
      <c r="CD3" t="s">
        <v>150</v>
      </c>
      <c r="CE3">
        <v>0</v>
      </c>
      <c r="CF3">
        <v>0</v>
      </c>
      <c r="CG3">
        <v>0</v>
      </c>
      <c r="CH3" t="s">
        <v>150</v>
      </c>
      <c r="CI3">
        <v>0</v>
      </c>
      <c r="CJ3">
        <v>0</v>
      </c>
      <c r="CK3">
        <v>0</v>
      </c>
      <c r="CL3" t="s">
        <v>156</v>
      </c>
      <c r="CM3">
        <v>10</v>
      </c>
      <c r="CN3">
        <v>0</v>
      </c>
      <c r="CO3">
        <v>0</v>
      </c>
      <c r="CP3">
        <v>0</v>
      </c>
      <c r="CQ3">
        <v>0</v>
      </c>
      <c r="CR3">
        <v>0</v>
      </c>
      <c r="CS3" t="s">
        <v>167</v>
      </c>
      <c r="CT3">
        <v>10</v>
      </c>
      <c r="CU3">
        <v>0</v>
      </c>
      <c r="CV3">
        <v>0</v>
      </c>
      <c r="CW3" t="s">
        <v>150</v>
      </c>
      <c r="CX3">
        <v>25</v>
      </c>
      <c r="CY3">
        <v>0</v>
      </c>
      <c r="CZ3">
        <v>0</v>
      </c>
      <c r="DA3" t="s">
        <v>156</v>
      </c>
      <c r="DB3">
        <v>25</v>
      </c>
      <c r="DC3">
        <v>0</v>
      </c>
      <c r="DD3" t="s">
        <v>156</v>
      </c>
      <c r="DE3">
        <v>0</v>
      </c>
      <c r="DF3">
        <v>0</v>
      </c>
      <c r="DG3" t="s">
        <v>146</v>
      </c>
      <c r="DH3" t="s">
        <v>146</v>
      </c>
      <c r="DI3" t="s">
        <v>146</v>
      </c>
      <c r="DJ3" t="s">
        <v>439</v>
      </c>
      <c r="DK3">
        <v>0</v>
      </c>
      <c r="DL3">
        <v>0</v>
      </c>
      <c r="DM3">
        <v>0.5</v>
      </c>
      <c r="DN3">
        <v>0.04</v>
      </c>
      <c r="DO3" t="s">
        <v>146</v>
      </c>
      <c r="DP3" t="s">
        <v>146</v>
      </c>
      <c r="DQ3" t="s">
        <v>456</v>
      </c>
      <c r="DR3" t="s">
        <v>457</v>
      </c>
      <c r="DS3" t="s">
        <v>146</v>
      </c>
      <c r="DT3" t="s">
        <v>458</v>
      </c>
      <c r="DU3" t="s">
        <v>164</v>
      </c>
      <c r="DV3" t="s">
        <v>146</v>
      </c>
      <c r="DW3" t="s">
        <v>146</v>
      </c>
      <c r="DX3" t="s">
        <v>146</v>
      </c>
      <c r="DY3" t="s">
        <v>146</v>
      </c>
      <c r="DZ3" t="s">
        <v>146</v>
      </c>
      <c r="EA3" t="s">
        <v>146</v>
      </c>
      <c r="EB3" t="s">
        <v>146</v>
      </c>
      <c r="EC3" t="s">
        <v>146</v>
      </c>
      <c r="ED3" t="s">
        <v>446</v>
      </c>
      <c r="EE3">
        <v>0</v>
      </c>
      <c r="EF3">
        <v>6350</v>
      </c>
      <c r="EG3">
        <v>0</v>
      </c>
      <c r="EH3" t="s">
        <v>146</v>
      </c>
      <c r="EI3" t="s">
        <v>170</v>
      </c>
      <c r="EJ3" t="s">
        <v>146</v>
      </c>
      <c r="E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SULTAN ABDULRAHAMAN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ABAKPA</dc:creator>
  <cp:lastModifiedBy>BLESSING ABAKPA</cp:lastModifiedBy>
  <dcterms:created xsi:type="dcterms:W3CDTF">2023-02-16T07:07:05Z</dcterms:created>
  <dcterms:modified xsi:type="dcterms:W3CDTF">2023-02-16T07:20:39Z</dcterms:modified>
</cp:coreProperties>
</file>