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72203C9E-ABC4-4D60-A416-927D7BE3A598}" xr6:coauthVersionLast="47" xr6:coauthVersionMax="47" xr10:uidLastSave="{00000000-0000-0000-0000-000000000000}"/>
  <bookViews>
    <workbookView xWindow="-120" yWindow="-120" windowWidth="24240" windowHeight="13140" xr2:uid="{4BC2C4B9-B613-4308-BD7A-D8F9192C8B1D}"/>
  </bookViews>
  <sheets>
    <sheet name="SUMMARY" sheetId="4" r:id="rId1"/>
    <sheet name="RETAILER" sheetId="1" r:id="rId2"/>
    <sheet name="MDA" sheetId="3" r:id="rId3"/>
  </sheets>
  <definedNames>
    <definedName name="_xlnm._FilterDatabase" localSheetId="1" hidden="1">RETAILER!$A$1:$EV$83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3" l="1"/>
  <c r="AT4" i="3"/>
  <c r="AU4" i="3"/>
  <c r="AV4" i="3"/>
  <c r="AW4" i="3"/>
  <c r="AW3" i="3"/>
  <c r="AV3" i="3"/>
  <c r="AU3" i="3"/>
  <c r="AT3" i="3"/>
  <c r="AW2" i="3"/>
  <c r="AV2" i="3"/>
  <c r="AU2" i="3"/>
  <c r="AT2" i="3"/>
  <c r="BD83" i="1" l="1"/>
  <c r="BA83" i="1" s="1"/>
  <c r="AT83" i="1"/>
  <c r="AV83" i="1" s="1"/>
  <c r="AW83" i="1" s="1"/>
  <c r="BD82" i="1"/>
  <c r="BA82" i="1" s="1"/>
  <c r="AT82" i="1"/>
  <c r="AV82" i="1" s="1"/>
  <c r="AY82" i="1" s="1"/>
  <c r="BD81" i="1"/>
  <c r="BA81" i="1"/>
  <c r="AT81" i="1"/>
  <c r="AV81" i="1" s="1"/>
  <c r="AW81" i="1" s="1"/>
  <c r="BD80" i="1"/>
  <c r="BA80" i="1" s="1"/>
  <c r="AT80" i="1"/>
  <c r="AV80" i="1" s="1"/>
  <c r="BD79" i="1"/>
  <c r="BA79" i="1" s="1"/>
  <c r="AT79" i="1"/>
  <c r="AV79" i="1" s="1"/>
  <c r="BD78" i="1"/>
  <c r="BA78" i="1" s="1"/>
  <c r="AT78" i="1"/>
  <c r="AV78" i="1" s="1"/>
  <c r="BD77" i="1"/>
  <c r="BA77" i="1" s="1"/>
  <c r="AT77" i="1"/>
  <c r="AV77" i="1" s="1"/>
  <c r="BD76" i="1"/>
  <c r="BA76" i="1" s="1"/>
  <c r="AT76" i="1"/>
  <c r="AV76" i="1" s="1"/>
  <c r="BD75" i="1"/>
  <c r="BA75" i="1" s="1"/>
  <c r="AT75" i="1"/>
  <c r="AV75" i="1" s="1"/>
  <c r="AW75" i="1" s="1"/>
  <c r="BD74" i="1"/>
  <c r="BA74" i="1" s="1"/>
  <c r="AT74" i="1"/>
  <c r="AV74" i="1" s="1"/>
  <c r="AY74" i="1" s="1"/>
  <c r="BD73" i="1"/>
  <c r="BA73" i="1" s="1"/>
  <c r="AT73" i="1"/>
  <c r="AV73" i="1" s="1"/>
  <c r="AW73" i="1" s="1"/>
  <c r="BD72" i="1"/>
  <c r="BA72" i="1" s="1"/>
  <c r="AT72" i="1"/>
  <c r="AV72" i="1" s="1"/>
  <c r="BD71" i="1"/>
  <c r="BA71" i="1" s="1"/>
  <c r="AT71" i="1"/>
  <c r="AV71" i="1" s="1"/>
  <c r="BD70" i="1"/>
  <c r="BA70" i="1" s="1"/>
  <c r="AT70" i="1"/>
  <c r="AV70" i="1" s="1"/>
  <c r="BD69" i="1"/>
  <c r="BA69" i="1" s="1"/>
  <c r="AT69" i="1"/>
  <c r="AV69" i="1" s="1"/>
  <c r="BD68" i="1"/>
  <c r="BA68" i="1" s="1"/>
  <c r="AT68" i="1"/>
  <c r="AV68" i="1" s="1"/>
  <c r="BD67" i="1"/>
  <c r="BA67" i="1" s="1"/>
  <c r="AT67" i="1"/>
  <c r="AV67" i="1" s="1"/>
  <c r="AW67" i="1" s="1"/>
  <c r="BD66" i="1"/>
  <c r="BA66" i="1" s="1"/>
  <c r="AT66" i="1"/>
  <c r="AV66" i="1" s="1"/>
  <c r="AY66" i="1" s="1"/>
  <c r="BD65" i="1"/>
  <c r="BA65" i="1" s="1"/>
  <c r="AT65" i="1"/>
  <c r="AV65" i="1" s="1"/>
  <c r="BD64" i="1"/>
  <c r="BA64" i="1" s="1"/>
  <c r="AT64" i="1"/>
  <c r="AV64" i="1" s="1"/>
  <c r="BD63" i="1"/>
  <c r="BA63" i="1" s="1"/>
  <c r="AT63" i="1"/>
  <c r="AV63" i="1" s="1"/>
  <c r="AW63" i="1" s="1"/>
  <c r="BD62" i="1"/>
  <c r="BA62" i="1" s="1"/>
  <c r="AT62" i="1"/>
  <c r="AV62" i="1" s="1"/>
  <c r="AY62" i="1" s="1"/>
  <c r="BD61" i="1"/>
  <c r="BA61" i="1"/>
  <c r="AT61" i="1"/>
  <c r="AV61" i="1" s="1"/>
  <c r="AW61" i="1" s="1"/>
  <c r="BD60" i="1"/>
  <c r="BA60" i="1" s="1"/>
  <c r="AT60" i="1"/>
  <c r="AV60" i="1" s="1"/>
  <c r="BD59" i="1"/>
  <c r="BA59" i="1" s="1"/>
  <c r="AT59" i="1"/>
  <c r="AV59" i="1" s="1"/>
  <c r="BD58" i="1"/>
  <c r="BA58" i="1" s="1"/>
  <c r="AT58" i="1"/>
  <c r="AV58" i="1" s="1"/>
  <c r="BD57" i="1"/>
  <c r="BA57" i="1" s="1"/>
  <c r="AT57" i="1"/>
  <c r="AV57" i="1" s="1"/>
  <c r="BD56" i="1"/>
  <c r="BA56" i="1" s="1"/>
  <c r="AT56" i="1"/>
  <c r="AV56" i="1" s="1"/>
  <c r="BD55" i="1"/>
  <c r="BA55" i="1" s="1"/>
  <c r="AT55" i="1"/>
  <c r="AV55" i="1" s="1"/>
  <c r="AW55" i="1" s="1"/>
  <c r="BD54" i="1"/>
  <c r="BA54" i="1" s="1"/>
  <c r="AT54" i="1"/>
  <c r="AV54" i="1" s="1"/>
  <c r="AY54" i="1" s="1"/>
  <c r="BD53" i="1"/>
  <c r="BA53" i="1" s="1"/>
  <c r="AT53" i="1"/>
  <c r="AV53" i="1" s="1"/>
  <c r="AW53" i="1" s="1"/>
  <c r="BD52" i="1"/>
  <c r="BA52" i="1" s="1"/>
  <c r="AT52" i="1"/>
  <c r="AV52" i="1" s="1"/>
  <c r="BD51" i="1"/>
  <c r="BA51" i="1" s="1"/>
  <c r="AT51" i="1"/>
  <c r="AV51" i="1" s="1"/>
  <c r="BD50" i="1"/>
  <c r="BA50" i="1" s="1"/>
  <c r="AT50" i="1"/>
  <c r="AV50" i="1" s="1"/>
  <c r="BD49" i="1"/>
  <c r="BA49" i="1" s="1"/>
  <c r="AT49" i="1"/>
  <c r="AV49" i="1" s="1"/>
  <c r="BD48" i="1"/>
  <c r="BA48" i="1"/>
  <c r="AT48" i="1"/>
  <c r="AV48" i="1" s="1"/>
  <c r="AY48" i="1" s="1"/>
  <c r="BD47" i="1"/>
  <c r="BA47" i="1" s="1"/>
  <c r="AT47" i="1"/>
  <c r="AV47" i="1" s="1"/>
  <c r="AW47" i="1" s="1"/>
  <c r="BD46" i="1"/>
  <c r="BA46" i="1" s="1"/>
  <c r="AT46" i="1"/>
  <c r="AV46" i="1" s="1"/>
  <c r="AY46" i="1" s="1"/>
  <c r="BD45" i="1"/>
  <c r="BA45" i="1" s="1"/>
  <c r="AT45" i="1"/>
  <c r="AV45" i="1" s="1"/>
  <c r="BD44" i="1"/>
  <c r="BA44" i="1" s="1"/>
  <c r="AT44" i="1"/>
  <c r="AV44" i="1" s="1"/>
  <c r="BD43" i="1"/>
  <c r="BA43" i="1" s="1"/>
  <c r="AT43" i="1"/>
  <c r="AV43" i="1" s="1"/>
  <c r="AW43" i="1" s="1"/>
  <c r="BD42" i="1"/>
  <c r="BA42" i="1" s="1"/>
  <c r="AT42" i="1"/>
  <c r="AV42" i="1" s="1"/>
  <c r="AY42" i="1" s="1"/>
  <c r="BD41" i="1"/>
  <c r="BA41" i="1" s="1"/>
  <c r="AT41" i="1"/>
  <c r="AV41" i="1" s="1"/>
  <c r="AW41" i="1" s="1"/>
  <c r="BD40" i="1"/>
  <c r="BA40" i="1"/>
  <c r="AT40" i="1"/>
  <c r="AV40" i="1" s="1"/>
  <c r="BD39" i="1"/>
  <c r="BA39" i="1" s="1"/>
  <c r="AT39" i="1"/>
  <c r="AV39" i="1" s="1"/>
  <c r="AW39" i="1" s="1"/>
  <c r="BD38" i="1"/>
  <c r="BA38" i="1" s="1"/>
  <c r="AT38" i="1"/>
  <c r="AV38" i="1" s="1"/>
  <c r="AY38" i="1" s="1"/>
  <c r="BD37" i="1"/>
  <c r="BA37" i="1"/>
  <c r="AT37" i="1"/>
  <c r="AV37" i="1" s="1"/>
  <c r="AW37" i="1" s="1"/>
  <c r="BD36" i="1"/>
  <c r="BA36" i="1" s="1"/>
  <c r="AT36" i="1"/>
  <c r="AV36" i="1" s="1"/>
  <c r="BD35" i="1"/>
  <c r="BA35" i="1" s="1"/>
  <c r="AT35" i="1"/>
  <c r="AV35" i="1" s="1"/>
  <c r="AW35" i="1" s="1"/>
  <c r="BD34" i="1"/>
  <c r="BA34" i="1" s="1"/>
  <c r="AT34" i="1"/>
  <c r="AV34" i="1" s="1"/>
  <c r="AY34" i="1" s="1"/>
  <c r="BD33" i="1"/>
  <c r="BA33" i="1" s="1"/>
  <c r="AT33" i="1"/>
  <c r="AV33" i="1" s="1"/>
  <c r="AW33" i="1" s="1"/>
  <c r="BD32" i="1"/>
  <c r="BA32" i="1" s="1"/>
  <c r="AT32" i="1"/>
  <c r="AV32" i="1" s="1"/>
  <c r="AY32" i="1" s="1"/>
  <c r="BD31" i="1"/>
  <c r="BA31" i="1" s="1"/>
  <c r="AX31" i="1"/>
  <c r="AT31" i="1"/>
  <c r="AV31" i="1" s="1"/>
  <c r="AW31" i="1" s="1"/>
  <c r="BD30" i="1"/>
  <c r="BA30" i="1" s="1"/>
  <c r="AT30" i="1"/>
  <c r="AV30" i="1" s="1"/>
  <c r="AY30" i="1" s="1"/>
  <c r="BD29" i="1"/>
  <c r="BA29" i="1" s="1"/>
  <c r="AT29" i="1"/>
  <c r="AV29" i="1" s="1"/>
  <c r="AW29" i="1" s="1"/>
  <c r="BD28" i="1"/>
  <c r="BA28" i="1"/>
  <c r="AT28" i="1"/>
  <c r="AV28" i="1" s="1"/>
  <c r="BD27" i="1"/>
  <c r="BA27" i="1" s="1"/>
  <c r="AT27" i="1"/>
  <c r="AV27" i="1" s="1"/>
  <c r="AW27" i="1" s="1"/>
  <c r="BD26" i="1"/>
  <c r="BA26" i="1" s="1"/>
  <c r="AT26" i="1"/>
  <c r="AV26" i="1" s="1"/>
  <c r="AY26" i="1" s="1"/>
  <c r="BD25" i="1"/>
  <c r="BA25" i="1" s="1"/>
  <c r="AT25" i="1"/>
  <c r="AV25" i="1" s="1"/>
  <c r="BD24" i="1"/>
  <c r="BA24" i="1" s="1"/>
  <c r="AT24" i="1"/>
  <c r="AV24" i="1" s="1"/>
  <c r="AY24" i="1" s="1"/>
  <c r="BD23" i="1"/>
  <c r="BA23" i="1" s="1"/>
  <c r="AT23" i="1"/>
  <c r="AV23" i="1" s="1"/>
  <c r="AW23" i="1" s="1"/>
  <c r="BD22" i="1"/>
  <c r="BA22" i="1" s="1"/>
  <c r="AT22" i="1"/>
  <c r="AV22" i="1" s="1"/>
  <c r="AY22" i="1" s="1"/>
  <c r="BD21" i="1"/>
  <c r="BA21" i="1" s="1"/>
  <c r="AT21" i="1"/>
  <c r="AV21" i="1" s="1"/>
  <c r="AW21" i="1" s="1"/>
  <c r="BD20" i="1"/>
  <c r="BA20" i="1" s="1"/>
  <c r="AT20" i="1"/>
  <c r="AV20" i="1" s="1"/>
  <c r="BD19" i="1"/>
  <c r="BA19" i="1" s="1"/>
  <c r="AT19" i="1"/>
  <c r="AV19" i="1" s="1"/>
  <c r="AW19" i="1" s="1"/>
  <c r="BD18" i="1"/>
  <c r="BA18" i="1" s="1"/>
  <c r="AT18" i="1"/>
  <c r="AV18" i="1" s="1"/>
  <c r="AY18" i="1" s="1"/>
  <c r="BD17" i="1"/>
  <c r="BA17" i="1" s="1"/>
  <c r="AT17" i="1"/>
  <c r="AV17" i="1" s="1"/>
  <c r="BD16" i="1"/>
  <c r="BA16" i="1" s="1"/>
  <c r="AT16" i="1"/>
  <c r="AV16" i="1" s="1"/>
  <c r="BD15" i="1"/>
  <c r="BA15" i="1" s="1"/>
  <c r="AT15" i="1"/>
  <c r="AV15" i="1" s="1"/>
  <c r="AW15" i="1" s="1"/>
  <c r="BD14" i="1"/>
  <c r="BA14" i="1" s="1"/>
  <c r="AT14" i="1"/>
  <c r="AV14" i="1" s="1"/>
  <c r="AY14" i="1" s="1"/>
  <c r="BD13" i="1"/>
  <c r="BA13" i="1" s="1"/>
  <c r="AT13" i="1"/>
  <c r="AV13" i="1" s="1"/>
  <c r="BD12" i="1"/>
  <c r="BA12" i="1" s="1"/>
  <c r="AT12" i="1"/>
  <c r="AV12" i="1" s="1"/>
  <c r="AY12" i="1" s="1"/>
  <c r="BD11" i="1"/>
  <c r="BA11" i="1" s="1"/>
  <c r="AT11" i="1"/>
  <c r="AV11" i="1" s="1"/>
  <c r="AW11" i="1" s="1"/>
  <c r="BD10" i="1"/>
  <c r="BA10" i="1" s="1"/>
  <c r="AT10" i="1"/>
  <c r="AV10" i="1" s="1"/>
  <c r="AY10" i="1" s="1"/>
  <c r="BD9" i="1"/>
  <c r="BA9" i="1" s="1"/>
  <c r="AT9" i="1"/>
  <c r="AV9" i="1" s="1"/>
  <c r="AY9" i="1" s="1"/>
  <c r="BD8" i="1"/>
  <c r="BA8" i="1" s="1"/>
  <c r="AT8" i="1"/>
  <c r="AV8" i="1" s="1"/>
  <c r="BD7" i="1"/>
  <c r="BA7" i="1" s="1"/>
  <c r="AT7" i="1"/>
  <c r="AV7" i="1" s="1"/>
  <c r="BD6" i="1"/>
  <c r="BA6" i="1" s="1"/>
  <c r="AT6" i="1"/>
  <c r="AV6" i="1" s="1"/>
  <c r="BD5" i="1"/>
  <c r="BA5" i="1" s="1"/>
  <c r="AT5" i="1"/>
  <c r="AV5" i="1" s="1"/>
  <c r="AY5" i="1" s="1"/>
  <c r="BD4" i="1"/>
  <c r="BA4" i="1" s="1"/>
  <c r="AT4" i="1"/>
  <c r="AV4" i="1" s="1"/>
  <c r="BD3" i="1"/>
  <c r="BA3" i="1"/>
  <c r="AT3" i="1"/>
  <c r="AV3" i="1" s="1"/>
  <c r="BD2" i="1"/>
  <c r="BA2" i="1" s="1"/>
  <c r="AT2" i="1"/>
  <c r="AV2" i="1" s="1"/>
  <c r="AY43" i="1" l="1"/>
  <c r="AX46" i="1"/>
  <c r="AX66" i="1"/>
  <c r="AW42" i="1"/>
  <c r="AW30" i="1"/>
  <c r="AX43" i="1"/>
  <c r="AY11" i="1"/>
  <c r="AW22" i="1"/>
  <c r="AX23" i="1"/>
  <c r="AX30" i="1"/>
  <c r="AY31" i="1"/>
  <c r="AX42" i="1"/>
  <c r="AW62" i="1"/>
  <c r="AX63" i="1"/>
  <c r="AW82" i="1"/>
  <c r="AX83" i="1"/>
  <c r="AX10" i="1"/>
  <c r="AX22" i="1"/>
  <c r="AY23" i="1"/>
  <c r="AW54" i="1"/>
  <c r="AX55" i="1"/>
  <c r="AX62" i="1"/>
  <c r="AY63" i="1"/>
  <c r="AW74" i="1"/>
  <c r="AX75" i="1"/>
  <c r="AX82" i="1"/>
  <c r="AY83" i="1"/>
  <c r="AY47" i="1"/>
  <c r="AX54" i="1"/>
  <c r="AY55" i="1"/>
  <c r="AY67" i="1"/>
  <c r="AX74" i="1"/>
  <c r="AY75" i="1"/>
  <c r="AX7" i="1"/>
  <c r="AW7" i="1"/>
  <c r="AY7" i="1"/>
  <c r="AX28" i="1"/>
  <c r="AW28" i="1"/>
  <c r="AY28" i="1"/>
  <c r="AX16" i="1"/>
  <c r="AW16" i="1"/>
  <c r="AY16" i="1"/>
  <c r="AX2" i="1"/>
  <c r="AY2" i="1"/>
  <c r="AW2" i="1"/>
  <c r="AY6" i="1"/>
  <c r="AX6" i="1"/>
  <c r="AW6" i="1"/>
  <c r="AX64" i="1"/>
  <c r="AW64" i="1"/>
  <c r="AY64" i="1"/>
  <c r="AW3" i="1"/>
  <c r="AY3" i="1"/>
  <c r="AX3" i="1"/>
  <c r="AX36" i="1"/>
  <c r="AW36" i="1"/>
  <c r="AY36" i="1"/>
  <c r="AX40" i="1"/>
  <c r="AW40" i="1"/>
  <c r="AY40" i="1"/>
  <c r="AX20" i="1"/>
  <c r="AW20" i="1"/>
  <c r="AY20" i="1"/>
  <c r="AX44" i="1"/>
  <c r="AW44" i="1"/>
  <c r="AY44" i="1"/>
  <c r="AX4" i="1"/>
  <c r="AW4" i="1"/>
  <c r="AY4" i="1"/>
  <c r="AX8" i="1"/>
  <c r="AY8" i="1"/>
  <c r="AW8" i="1"/>
  <c r="AY17" i="1"/>
  <c r="AX17" i="1"/>
  <c r="AY13" i="1"/>
  <c r="AX13" i="1"/>
  <c r="AW18" i="1"/>
  <c r="AX19" i="1"/>
  <c r="AY25" i="1"/>
  <c r="AX25" i="1"/>
  <c r="AX49" i="1"/>
  <c r="AY49" i="1"/>
  <c r="AX56" i="1"/>
  <c r="AW56" i="1"/>
  <c r="AX68" i="1"/>
  <c r="AW68" i="1"/>
  <c r="AX76" i="1"/>
  <c r="AW76" i="1"/>
  <c r="AX5" i="1"/>
  <c r="AX9" i="1"/>
  <c r="AW13" i="1"/>
  <c r="AW14" i="1"/>
  <c r="AX15" i="1"/>
  <c r="AX18" i="1"/>
  <c r="AY19" i="1"/>
  <c r="AW25" i="1"/>
  <c r="AW26" i="1"/>
  <c r="AX27" i="1"/>
  <c r="AW34" i="1"/>
  <c r="AX35" i="1"/>
  <c r="AX38" i="1"/>
  <c r="AY39" i="1"/>
  <c r="AY45" i="1"/>
  <c r="AX45" i="1"/>
  <c r="AW49" i="1"/>
  <c r="AW51" i="1"/>
  <c r="AY51" i="1"/>
  <c r="AX51" i="1"/>
  <c r="AY56" i="1"/>
  <c r="AY57" i="1"/>
  <c r="AX57" i="1"/>
  <c r="AW57" i="1"/>
  <c r="AW59" i="1"/>
  <c r="AY59" i="1"/>
  <c r="AX59" i="1"/>
  <c r="AY68" i="1"/>
  <c r="AY69" i="1"/>
  <c r="AX69" i="1"/>
  <c r="AW69" i="1"/>
  <c r="AW71" i="1"/>
  <c r="AY71" i="1"/>
  <c r="AX71" i="1"/>
  <c r="AY76" i="1"/>
  <c r="AY77" i="1"/>
  <c r="AX77" i="1"/>
  <c r="AW77" i="1"/>
  <c r="AW79" i="1"/>
  <c r="AY79" i="1"/>
  <c r="AX79" i="1"/>
  <c r="AW5" i="1"/>
  <c r="AW9" i="1"/>
  <c r="AW17" i="1"/>
  <c r="AY33" i="1"/>
  <c r="AX33" i="1"/>
  <c r="AW38" i="1"/>
  <c r="AX39" i="1"/>
  <c r="AW10" i="1"/>
  <c r="AX11" i="1"/>
  <c r="AX14" i="1"/>
  <c r="AY15" i="1"/>
  <c r="AY21" i="1"/>
  <c r="AX21" i="1"/>
  <c r="AX26" i="1"/>
  <c r="AY27" i="1"/>
  <c r="AY29" i="1"/>
  <c r="AX29" i="1"/>
  <c r="AX34" i="1"/>
  <c r="AY35" i="1"/>
  <c r="AY41" i="1"/>
  <c r="AX41" i="1"/>
  <c r="AW45" i="1"/>
  <c r="AW46" i="1"/>
  <c r="AX47" i="1"/>
  <c r="AX12" i="1"/>
  <c r="AW12" i="1"/>
  <c r="AX24" i="1"/>
  <c r="AW24" i="1"/>
  <c r="AX32" i="1"/>
  <c r="AW32" i="1"/>
  <c r="AY37" i="1"/>
  <c r="AX37" i="1"/>
  <c r="AX48" i="1"/>
  <c r="AW48" i="1"/>
  <c r="AY50" i="1"/>
  <c r="AX50" i="1"/>
  <c r="AW50" i="1"/>
  <c r="AX52" i="1"/>
  <c r="AW52" i="1"/>
  <c r="AY52" i="1"/>
  <c r="AY58" i="1"/>
  <c r="AX58" i="1"/>
  <c r="AW58" i="1"/>
  <c r="AX60" i="1"/>
  <c r="AW60" i="1"/>
  <c r="AY60" i="1"/>
  <c r="AY70" i="1"/>
  <c r="AX70" i="1"/>
  <c r="AW70" i="1"/>
  <c r="AX72" i="1"/>
  <c r="AW72" i="1"/>
  <c r="AY72" i="1"/>
  <c r="AY78" i="1"/>
  <c r="AX78" i="1"/>
  <c r="AW78" i="1"/>
  <c r="AX80" i="1"/>
  <c r="AW80" i="1"/>
  <c r="AY80" i="1"/>
  <c r="AY65" i="1"/>
  <c r="AX65" i="1"/>
  <c r="AY53" i="1"/>
  <c r="AX53" i="1"/>
  <c r="AY61" i="1"/>
  <c r="AX61" i="1"/>
  <c r="AW65" i="1"/>
  <c r="AW66" i="1"/>
  <c r="AX67" i="1"/>
  <c r="AY73" i="1"/>
  <c r="AX73" i="1"/>
  <c r="AY81" i="1"/>
  <c r="AX81" i="1"/>
</calcChain>
</file>

<file path=xl/sharedStrings.xml><?xml version="1.0" encoding="utf-8"?>
<sst xmlns="http://schemas.openxmlformats.org/spreadsheetml/2006/main" count="5819" uniqueCount="583">
  <si>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</si>
  <si>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</si>
  <si>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</si>
  <si>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</si>
  <si>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</si>
  <si>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</si>
  <si>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</si>
  <si>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</si>
  <si>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</si>
  <si>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</si>
  <si>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</si>
  <si>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</si>
  <si>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</si>
  <si>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</si>
  <si>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</si>
  <si>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</si>
  <si>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</si>
  <si>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</si>
  <si>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</si>
  <si>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</si>
  <si>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</si>
  <si>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</si>
  <si>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</si>
  <si>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</si>
  <si>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</si>
  <si>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</si>
  <si>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</si>
  <si>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</si>
  <si>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</si>
  <si>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</si>
  <si>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</si>
  <si>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</si>
  <si>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</si>
  <si>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</si>
  <si>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</si>
  <si>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</si>
  <si>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</si>
  <si>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</si>
  <si>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</si>
  <si>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</si>
  <si>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</si>
  <si>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</si>
  <si>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</si>
  <si>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</si>
  <si>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</si>
  <si>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</si>
  <si>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</si>
  <si>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</si>
  <si>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</si>
  <si>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</si>
  <si>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</si>
  <si>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</si>
  <si>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</si>
  <si>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</si>
  <si>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</si>
  <si>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</si>
  <si>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</si>
  <si>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</si>
  <si>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</si>
  <si>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</si>
  <si>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</si>
  <si>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</si>
  <si>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</si>
  <si>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</si>
  <si>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</si>
  <si>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</si>
  <si>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</si>
  <si>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</si>
  <si>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</si>
  <si>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</si>
  <si>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</si>
  <si>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</si>
  <si>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</si>
  <si>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</si>
  <si>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</si>
  <si>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</si>
  <si>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</si>
  <si>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</si>
  <si>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</si>
  <si>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</si>
  <si>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</si>
  <si>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</si>
  <si>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</si>
  <si>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</si>
  <si>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</si>
  <si>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</si>
  <si>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</si>
  <si>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</si>
  <si>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</si>
  <si>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</si>
  <si>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</si>
  <si>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</si>
  <si>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</si>
  <si>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</si>
  <si>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</si>
  <si>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</si>
  <si>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</si>
  <si>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</si>
  <si>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</si>
  <si>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</si>
  <si>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</si>
  <si>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</si>
  <si>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</si>
  <si>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</si>
  <si>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</si>
  <si>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</si>
  <si>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</si>
  <si>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</si>
  <si>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</si>
  <si>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</si>
  <si>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</si>
  <si>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</si>
  <si>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</si>
  <si>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</si>
  <si>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</si>
  <si>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</si>
  <si>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</si>
  <si>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</si>
  <si>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</si>
  <si>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</si>
  <si>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</si>
  <si>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</si>
  <si>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</si>
  <si>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</si>
  <si>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</si>
  <si>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</si>
  <si>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</si>
  <si>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</si>
  <si>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</si>
  <si>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</si>
  <si>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</si>
  <si>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</si>
  <si>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</si>
  <si>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</si>
  <si>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</si>
  <si>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</si>
  <si>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</si>
  <si>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</si>
  <si>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</si>
  <si>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</si>
  <si>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</si>
  <si>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</si>
  <si>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2/21/2023 10:04:19 AM</t>
  </si>
  <si>
    <t>UP SETTLEMENT</t>
  </si>
  <si>
    <t>2/22/2023 12:00:00 AM</t>
  </si>
  <si>
    <t>2/21/2023 12:00:00 AM</t>
  </si>
  <si>
    <t/>
  </si>
  <si>
    <t>+</t>
  </si>
  <si>
    <t>SC011</t>
  </si>
  <si>
    <t>Retail</t>
  </si>
  <si>
    <t>UNIFIED PAYMENT SERVICES LTD</t>
  </si>
  <si>
    <t>ACCESS BANK NIGERIA PLC</t>
  </si>
  <si>
    <t>0006067466</t>
  </si>
  <si>
    <t>SOKOTO STATE UNIVERSITY  (SOIRS SCHOOL)</t>
  </si>
  <si>
    <t>HOPE PSBank</t>
  </si>
  <si>
    <t>PAYA</t>
  </si>
  <si>
    <t>999999******9999</t>
  </si>
  <si>
    <t>HPSB</t>
  </si>
  <si>
    <t>PAYATTITUDE</t>
  </si>
  <si>
    <t>F</t>
  </si>
  <si>
    <t>NIGERIAN INTERBANK SETTLEMENT SERVICE</t>
  </si>
  <si>
    <t>UP</t>
  </si>
  <si>
    <t>{"Transaction Type":"AGB3","Account":"1050898463","Reference Number":"676970258745","Alternate Reference":"10208675","Merchant":"SOKOTO STATE UNIVERSITY, SOKOTO","Product":"FEES","Amount":"¿61,350.00","Fee":"¿0.00","Payment Ref                                                                     ":"1110146202647","PaymentReference":"1110146202647","ID":"20134161","Name":"Abubakar Aliyu Koko","PhoneNumber":"08130144754","Email":"sayeedkoko@gmail.com","StatusCode":"00","Status":"Approved","StatusDescription":"Approved","Approval Code":"030613","Date":"21 Feb, 2023 10:04AM"}</t>
  </si>
  <si>
    <t>GENERAL</t>
  </si>
  <si>
    <t>N</t>
  </si>
  <si>
    <t>2/21/2023 3:40:02 PM</t>
  </si>
  <si>
    <t>Sokoto IGR Schools on POS,Lagos,Victoria Island,NG</t>
  </si>
  <si>
    <t>2UP11071</t>
  </si>
  <si>
    <t>UNIFIED PAYMENTS SERVICES LTD</t>
  </si>
  <si>
    <t>PaymentRef=1110111491647</t>
  </si>
  <si>
    <t>980002******9129</t>
  </si>
  <si>
    <t>1130043106</t>
  </si>
  <si>
    <t>0517021001-221207010-Usman Mamman -1110111491647-PortalAccessFee:1000-AccreditationFee:5000-RegFee:1</t>
  </si>
  <si>
    <t>NAME:=Usman Mamman |Payment Ref:=1110111491647|Description:=0517021001-221207010-Usman Mamman -1110111491647-PortalAccessFee:1000-AccreditationFee:5000-RegFee:1</t>
  </si>
  <si>
    <t>2/21/2023 5:21:14 PM</t>
  </si>
  <si>
    <t>PaymentRef=1110119383041</t>
  </si>
  <si>
    <t>980002******1468</t>
  </si>
  <si>
    <t>1130005272</t>
  </si>
  <si>
    <t>0517021001-20236002-ALIYU MUSTAPHA -1110119383041-PortalAccessFee:1000-AccreditationFee:5000-RegFee:</t>
  </si>
  <si>
    <t>NAME:=ALIYU MUSTAPHA |Payment Ref:=1110119383041|Description:=0517021001-20236002-ALIYU MUSTAPHA -1110119383041-PortalAccessFee:1000-AccreditationFee:5000-RegFee:</t>
  </si>
  <si>
    <t>2/21/2023 5:20:57 PM</t>
  </si>
  <si>
    <t>COLLEGE OF NURSING SCIENCES TAMBUWAL (SOIRS SCHOOL)</t>
  </si>
  <si>
    <t>PaymentRef=11035152554</t>
  </si>
  <si>
    <t>980002******1637</t>
  </si>
  <si>
    <t>1130011833</t>
  </si>
  <si>
    <t>0521104002-GNP2302070-MUSA MUHAMMAD MUSA-11035152554-PortalAccessFee:1000-:-RegFee:70650</t>
  </si>
  <si>
    <t>NAME:=MUSA MUHAMMAD MUSA|Payment Ref:=11035152554|Description:=0521104002-GNP2302070-MUSA MUHAMMAD MUSA-11035152554-PortalAccessFee:1000-:-RegFee:70650</t>
  </si>
  <si>
    <t>2/21/2023 11:20:40 AM</t>
  </si>
  <si>
    <t>PaymentRef=1110155191768</t>
  </si>
  <si>
    <t>980002******5786</t>
  </si>
  <si>
    <t>1130043302</t>
  </si>
  <si>
    <t>0517021001-221304117-Auwal Aliyu Riskuwa-1110155191768-PortalAccessFee:1000-AccreditationFee:5000-Re</t>
  </si>
  <si>
    <t>NAME:=Auwal Aliyu Riskuwa|Payment Ref:=1110155191768|Description:=0517021001-221304117-Auwal Aliyu Riskuwa-1110155191768-PortalAccessFee:1000-AccreditationFee:5000-Re</t>
  </si>
  <si>
    <t>2/21/2023 11:32:26 AM</t>
  </si>
  <si>
    <t>PaymentRef=1110148311544</t>
  </si>
  <si>
    <t>0517021001-221202037-Misbahu Malami -1110148311544-PortalAccessFee:1000-AccreditationFee:5000-RegFee</t>
  </si>
  <si>
    <t>NAME:=Misbahu Malami |Payment Ref:=1110148311544|Description:=0517021001-221202037-Misbahu Malami -1110148311544-PortalAccessFee:1000-AccreditationFee:5000-RegFee</t>
  </si>
  <si>
    <t>2/21/2023 2:01:43 PM</t>
  </si>
  <si>
    <t>PaymentRef=11047592553</t>
  </si>
  <si>
    <t>0521104002-GNP2302008-ABUBAKAR NASIR Abdulrahman-11047592553-PortalAccessFee:1000-:-RegFee:70650</t>
  </si>
  <si>
    <t>NAME:=ABUBAKAR NASIR Abdulrahman|Payment Ref:=11047592553|Description:=0521104002-GNP2302008-ABUBAKAR NASIR Abdulrahman-11047592553-PortalAccessFee:1000-:-RegFee:70650</t>
  </si>
  <si>
    <t>2/21/2023 11:02:14 AM</t>
  </si>
  <si>
    <t>PaymentRef=11010563954</t>
  </si>
  <si>
    <t>0521104002-BMP2301072-Hafsat  ABUBAKAR -11010563954-PortalAccessFee:1000-:-RegFee:70650</t>
  </si>
  <si>
    <t>NAME:=Hafsat  ABUBAKAR |Payment Ref:=11010563954|Description:=0521104002-BMP2301072-Hafsat  ABUBAKAR -11010563954-PortalAccessFee:1000-:-RegFee:70650</t>
  </si>
  <si>
    <t>AIR TIME TOPUP</t>
  </si>
  <si>
    <t>2/21/2023 1:07:02 AM</t>
  </si>
  <si>
    <t>SOKOTO STATE IGR ESCROW ACCOUNT</t>
  </si>
  <si>
    <t>0702631458</t>
  </si>
  <si>
    <t>UMARU ALI SHINKAFI POLYTECHNIC (SOIRS SCHOOL)</t>
  </si>
  <si>
    <t>PaymentRef=1795055476</t>
  </si>
  <si>
    <t>980002******8224</t>
  </si>
  <si>
    <t>1130035927</t>
  </si>
  <si>
    <t>0517018001-143459-YASIR SHEHU-1795055476--SalesOfForms:2700-PortalAccessFee:1000</t>
  </si>
  <si>
    <t>NAME:=YASIR SHEHU|Payment Ref:=1795055476|Description:=0517018001-143459-YASIR SHEHU-1795055476--SalesOfForms:2700-PortalAccessFee:1000</t>
  </si>
  <si>
    <t>2/21/2023 10:26:46 AM</t>
  </si>
  <si>
    <t>PaymentRef=1110158251658</t>
  </si>
  <si>
    <t>0517021001-221203036-Manir Muhammad -1110158251658-PortalAccessFee:1000-AccreditationFee:5000-RegFee</t>
  </si>
  <si>
    <t>NAME:=Manir Muhammad |Payment Ref:=1110158251658|Description:=0517021001-221203036-Manir Muhammad -1110158251658-PortalAccessFee:1000-AccreditationFee:5000-RegFee</t>
  </si>
  <si>
    <t>2/21/2023 1:16:40 AM</t>
  </si>
  <si>
    <t>PaymentRef=7484205525</t>
  </si>
  <si>
    <t>0517018001-143461-HAFSAT ADAMU MUHAMMAD-7484205525--SalesOfForms:2700-PortalAccessFee:1000</t>
  </si>
  <si>
    <t>NAME:=HAFSAT ADAMU MUHAMMAD|Payment Ref:=7484205525|Description:=0517018001-143461-HAFSAT ADAMU MUHAMMAD-7484205525--SalesOfForms:2700-PortalAccessFee:1000</t>
  </si>
  <si>
    <t>2/21/2023 11:01:13 AM</t>
  </si>
  <si>
    <t>PaymentRef=11024553943</t>
  </si>
  <si>
    <t>0521104002-BMP2301006-Aisha ALIYU -11024553943-PortalAccessFee:1000-:-RegFee:70650</t>
  </si>
  <si>
    <t>NAME:=Aisha ALIYU |Payment Ref:=11024553943|Description:=0521104002-BMP2301006-Aisha ALIYU -11024553943-PortalAccessFee:1000-:-RegFee:70650</t>
  </si>
  <si>
    <t>2/21/2023 11:08:46 AM</t>
  </si>
  <si>
    <t>PaymentRef=1110131233859</t>
  </si>
  <si>
    <t>0517021001-20135014-Abdulazeez Muktar Olaoye-1110131233859-PortalAccessFee:1000-AccreditationFee:500</t>
  </si>
  <si>
    <t>NAME:=Abdulazeez Muktar Olaoye|Payment Ref:=1110131233859|Description:=0517021001-20135014-Abdulazeez Muktar Olaoye-1110131233859-PortalAccessFee:1000-AccreditationFee:500</t>
  </si>
  <si>
    <t>2/21/2023 12:49:06 PM</t>
  </si>
  <si>
    <t>PaymentRef=1110116573667</t>
  </si>
  <si>
    <t>0517021001-221108159-Mustapha Faruk Imam-1110116573667-PortalAccessFee:1000-AccreditationFee:5000-Re</t>
  </si>
  <si>
    <t>NAME:=Mustapha Faruk Imam|Payment Ref:=1110116573667|Description:=0517021001-221108159-Mustapha Faruk Imam-1110116573667-PortalAccessFee:1000-AccreditationFee:5000-Re</t>
  </si>
  <si>
    <t>2/21/2023 1:41:07 PM</t>
  </si>
  <si>
    <t>PaymentRef=1314059514</t>
  </si>
  <si>
    <t>980002******5341</t>
  </si>
  <si>
    <t>1130033965</t>
  </si>
  <si>
    <t>0517018001-61380-ODEDOYIN OLUWATOSIN HANNAH-1314059514-Certificate processingND-Diploma-Certificate:</t>
  </si>
  <si>
    <t>NAME:=ODEDOYIN OLUWATOSIN HANNAH|Payment Ref:=1314059514|Description:=0517018001-61380-ODEDOYIN OLUWATOSIN HANNAH-1314059514-Certificate processingND-Diploma-Certificate:</t>
  </si>
  <si>
    <t>2/21/2023 11:24:14 AM</t>
  </si>
  <si>
    <t>PaymentRef=11113374526</t>
  </si>
  <si>
    <t>980002******3439</t>
  </si>
  <si>
    <t>1130016423</t>
  </si>
  <si>
    <t>0517021001-202210795118IF--11113374526-PortalAccessFee:1000-ApplicationFee:2000</t>
  </si>
  <si>
    <t>NAME:=Fatima Aliyu Baba|Payment Ref:=11113374526|Description:=0517021001-202210795118IF--11113374526-PortalAccessFee:1000-ApplicationFee:2000</t>
  </si>
  <si>
    <t>2/21/2023 11:35:44 AM</t>
  </si>
  <si>
    <t>PaymentRef=1110143333667</t>
  </si>
  <si>
    <t>0517021001-17113003-Abdullahi Abubakar -1110143333667-PortalAccessFee:1000-AccreditationFee:5000-Reg</t>
  </si>
  <si>
    <t>NAME:=Abdullahi Abubakar |Payment Ref:=1110143333667|Description:=0517021001-17113003-Abdullahi Abubakar -1110143333667-PortalAccessFee:1000-AccreditationFee:5000-Reg</t>
  </si>
  <si>
    <t>2/21/2023 1:27:26 PM</t>
  </si>
  <si>
    <t>PaymentRef=2542488296</t>
  </si>
  <si>
    <t>0517018001-89028-MOSES SAMUEL-2542488296-NotificationProcessingFee:2000.00</t>
  </si>
  <si>
    <t>NAME:=MOSES SAMUEL|Payment Ref:=2542488296|Description:=0517018001-89028-MOSES SAMUEL-2542488296-NotificationProcessingFee:2000.00</t>
  </si>
  <si>
    <t>2/21/2023 4:53:05 PM</t>
  </si>
  <si>
    <t>PaymentRef=1110133452860</t>
  </si>
  <si>
    <t>980002******7312</t>
  </si>
  <si>
    <t>1130045113</t>
  </si>
  <si>
    <t>0517021001-19132115-Aminu Iliyasu -1110133452860-PortalAccessFee:1000-AccreditationFee:5000-RegFee:2</t>
  </si>
  <si>
    <t>NAME:=Aminu Iliyasu |Payment Ref:=1110133452860|Description:=0517021001-19132115-Aminu Iliyasu -1110133452860-PortalAccessFee:1000-AccreditationFee:5000-RegFee:2</t>
  </si>
  <si>
    <t>2/21/2023 10:42:57 AM</t>
  </si>
  <si>
    <t>PaymentRef=11027292340</t>
  </si>
  <si>
    <t>0521104002-GNP2302024-Maryam YUSUF  -11027292340-PortalAccessFee:1350-:-RegFee:190650</t>
  </si>
  <si>
    <t>NAME:=Maryam YUSUF  |Payment Ref:=11027292340|Description:=0521104002-GNP2302024-Maryam YUSUF  -11027292340-PortalAccessFee:1350-:-RegFee:190650</t>
  </si>
  <si>
    <t>2/21/2023 11:06:15 AM</t>
  </si>
  <si>
    <t>PaymentRef=1175523423</t>
  </si>
  <si>
    <t>980002******7945</t>
  </si>
  <si>
    <t>1130006295</t>
  </si>
  <si>
    <t>0517018001-143473-MUBARAK ABUBAKAR ORO-1175523423--SalesOfForms:2700-PortalAccessFee:1000</t>
  </si>
  <si>
    <t>NAME:=MUBARAK ABUBAKAR ORO|Payment Ref:=1175523423|Description:=0517018001-143473-MUBARAK ABUBAKAR ORO-1175523423--SalesOfForms:2700-PortalAccessFee:1000</t>
  </si>
  <si>
    <t>2/21/2023 10:59:01 AM</t>
  </si>
  <si>
    <t>PaymentRef=11012543759</t>
  </si>
  <si>
    <t>0521104002-GNP2302018-Umar IBRAHIM -11012543759-PortalAccessFee:1000-:-RegFee:70650</t>
  </si>
  <si>
    <t>NAME:=Umar IBRAHIM |Payment Ref:=11012543759|Description:=0521104002-GNP2302018-Umar IBRAHIM -11012543759-PortalAccessFee:1000-:-RegFee:70650</t>
  </si>
  <si>
    <t>2/21/2023 9:15:31 PM</t>
  </si>
  <si>
    <t>SOKOTOSTATEUNIVERSITY,SOKOTO-FEES</t>
  </si>
  <si>
    <t>0</t>
  </si>
  <si>
    <t>UNIFIED PAYMENTS</t>
  </si>
  <si>
    <t>950101******4227</t>
  </si>
  <si>
    <t>UPPA</t>
  </si>
  <si>
    <t>NAME:=UmaruAliSafianu|ReceiptID:=1110131132841|Description:=0517021001-19135038-UmaruAliSafianu-1110131132841-PortalAccessFee:1000-AccreditationFee:5000-RegFe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</si>
  <si>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677010522968","TransId":"16424499","AuthRef":"212904","Date":"21Feb,202309:15PM"}</t>
  </si>
  <si>
    <t>SokotoStateCollectionAgency</t>
  </si>
  <si>
    <t>2/21/2023 9:38:41 AM</t>
  </si>
  <si>
    <t>PaymentRef=1110101302343</t>
  </si>
  <si>
    <t>0517021001-221205123-Umar Buhari -1110101302343-PortalAccessFee:1000-AccreditationFee:5000-RegFee:10</t>
  </si>
  <si>
    <t>NAME:=Umar Buhari |Payment Ref:=1110101302343|Description:=0517021001-221205123-Umar Buhari -1110101302343-PortalAccessFee:1000-AccreditationFee:5000-RegFee:10</t>
  </si>
  <si>
    <t>2/21/2023 10:16:41 AM</t>
  </si>
  <si>
    <t>PaymentRef=1510994046</t>
  </si>
  <si>
    <t>980002******5764</t>
  </si>
  <si>
    <t>1130042495</t>
  </si>
  <si>
    <t>0517018001-143465-ABDULAZEEZ MUHAMMAD-1510994046--SalesOfForms:2700-PortalAccessFee:1000</t>
  </si>
  <si>
    <t>NAME:=ABDULAZEEZ MUHAMMAD|Payment Ref:=1510994046|Description:=0517018001-143465-ABDULAZEEZ MUHAMMAD-1510994046--SalesOfForms:2700-PortalAccessFee:1000</t>
  </si>
  <si>
    <t>2/21/2023 10:40:58 AM</t>
  </si>
  <si>
    <t>PaymentRef=11037262255</t>
  </si>
  <si>
    <t>0521104002-BMP2301038-RAMATU BELLO -11037262255-PortalAccessFee:1000-:-RegFee:70650</t>
  </si>
  <si>
    <t>NAME:=RAMATU BELLO |Payment Ref:=11037262255|Description:=0521104002-BMP2301038-RAMATU BELLO -11037262255-PortalAccessFee:1000-:-RegFee:70650</t>
  </si>
  <si>
    <t>2/21/2023 2:38:15 PM</t>
  </si>
  <si>
    <t>PaymentRef=1110127341955</t>
  </si>
  <si>
    <t>0517021001-17119050-Mansur Ahmad -1110127341955-PortalAccessFee:1000-AccreditationFee:5000-RegFee:26</t>
  </si>
  <si>
    <t>NAME:=Mansur Ahmad |Payment Ref:=1110127341955|Description:=0517021001-17119050-Mansur Ahmad -1110127341955-PortalAccessFee:1000-AccreditationFee:5000-RegFee:26</t>
  </si>
  <si>
    <t>2/21/2023 12:56:14 PM</t>
  </si>
  <si>
    <t>PaymentRef=1539381146</t>
  </si>
  <si>
    <t>980002******9769</t>
  </si>
  <si>
    <t>1130037011</t>
  </si>
  <si>
    <t>0517018001-0-ZUWAIRA HALIRU-1539381146-NotificationProcessingFee:2000.00</t>
  </si>
  <si>
    <t>NAME:=ZUWAIRA HALIRU|Payment Ref:=1539381146|Description:=0517018001-0-ZUWAIRA HALIRU-1539381146-NotificationProcessingFee:2000.00</t>
  </si>
  <si>
    <t>2/21/2023 10:54:33 AM</t>
  </si>
  <si>
    <t>PaymentRef=3029112353</t>
  </si>
  <si>
    <t>980002******6174</t>
  </si>
  <si>
    <t>1130037989</t>
  </si>
  <si>
    <t>0517018001-143469-ABDULGAFFAR TIJJANI-3029112353--SalesOfForms:2700-PortalAccessFee:1000</t>
  </si>
  <si>
    <t>NAME:=ABDULGAFFAR TIJJANI|Payment Ref:=3029112353|Description:=0517018001-143469-ABDULGAFFAR TIJJANI-3029112353--SalesOfForms:2700-PortalAccessFee:1000</t>
  </si>
  <si>
    <t>2/21/2023 1:42:45 PM</t>
  </si>
  <si>
    <t>PaymentRef=6072587964</t>
  </si>
  <si>
    <t>0517018001-98158-ZAYYANU ALHAJI-6072587964-Certificate processingND-Diploma-Certificate:4000.00</t>
  </si>
  <si>
    <t>NAME:=ZAYYANU ALHAJI|Payment Ref:=6072587964|Description:=0517018001-98158-ZAYYANU ALHAJI-6072587964-Certificate processingND-Diploma-Certificate:4000.00</t>
  </si>
  <si>
    <t>2/21/2023 2:26:05 PM</t>
  </si>
  <si>
    <t>PaymentRef=2442650837</t>
  </si>
  <si>
    <t>0517018001-143502-ABDAKEEM NAFISAT OLADEJI-2442650837--SalesOfForms:2700-PortalAccessFee:1000</t>
  </si>
  <si>
    <t>NAME:=ABDAKEEM NAFISAT OLADEJI|Payment Ref:=2442650837|Description:=0517018001-143502-ABDAKEEM NAFISAT OLADEJI-2442650837--SalesOfForms:2700-PortalAccessFee:1000</t>
  </si>
  <si>
    <t>2/21/2023 10:38:38 AM</t>
  </si>
  <si>
    <t>PaymentRef=1110106381367</t>
  </si>
  <si>
    <t>0517021001-221308175-Aliyu Abubakar Ahmad-1110106381367-PortalAccessFee:1000-AccreditationFee:5000-R</t>
  </si>
  <si>
    <t>NAME:=Aliyu Abubakar Ahmad|Payment Ref:=1110106381367|Description:=0517021001-221308175-Aliyu Abubakar Ahmad-1110106381367-PortalAccessFee:1000-AccreditationFee:5000-R</t>
  </si>
  <si>
    <t>2/21/2023 1:55:54 PM</t>
  </si>
  <si>
    <t>NAME:=UmmukulsumISAH|ReceiptID:=1110154001647|Description:=0517021001-17136067-UmmukulsumISAH-1110154001647-PortalAccessFee:1000-AccreditationFee:5000-RegFee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</si>
  <si>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676984148147","TransId":"16401202","AuthRef":"463183","Date":"21Feb,202301:55PM"}</t>
  </si>
  <si>
    <t>2/21/2023 11:00:51 AM</t>
  </si>
  <si>
    <t>PaymentRef=1110113292855</t>
  </si>
  <si>
    <t>0517021001-20236010-ABUBAKAR IBRAHIM YARI-1110113292855-PortalAccessFee:1000-AccreditationFee:5000-R</t>
  </si>
  <si>
    <t>NAME:=ABUBAKAR IBRAHIM YARI|Payment Ref:=1110113292855|Description:=0517021001-20236010-ABUBAKAR IBRAHIM YARI-1110113292855-PortalAccessFee:1000-AccreditationFee:5000-R</t>
  </si>
  <si>
    <t>2/21/2023 1:07:50 PM</t>
  </si>
  <si>
    <t>PaymentRef=1110112063561</t>
  </si>
  <si>
    <t>0517021001-221109161-Muhammed Alkali -1110112063561-PortalAccessFee:1000-AccreditationFee:5000-RegFe</t>
  </si>
  <si>
    <t>NAME:=Muhammed Alkali |Payment Ref:=1110112063561|Description:=0517021001-221109161-Muhammed Alkali -1110112063561-PortalAccessFee:1000-AccreditationFee:5000-RegFe</t>
  </si>
  <si>
    <t>2/21/2023 10:41:57 AM</t>
  </si>
  <si>
    <t>PaymentRef=11052273546</t>
  </si>
  <si>
    <t>0521104002-BMP2301061-Hafsat ABUBAKAR  Yabo-11052273546-PortalAccessFee:1000-:-RegFee:70650</t>
  </si>
  <si>
    <t>NAME:=Hafsat ABUBAKAR  Yabo|Payment Ref:=11052273546|Description:=0521104002-BMP2301061-Hafsat ABUBAKAR  Yabo-11052273546-PortalAccessFee:1000-:-RegFee:70650</t>
  </si>
  <si>
    <t>2/21/2023 12:31:24 AM</t>
  </si>
  <si>
    <t>{"Transaction Type":"AGB3","Account":"1050897030","Reference Number":"676979084788","Alternate Reference":"10218076","Merchant":"SOKOTO STATE UNIVERSITY, SOKOTO","Product":"FEES","Amount":"¿11,500.00","Fee":"¿0.00","Payment Ref                                                                     ":"1110106432568","PaymentReference":"1110106432568","ID":"18134071","Name":"Abubakar Sadiq Jabo","PhoneNumber":"09122316404","Email":"Sadiqjabour6404@gmail.com","StatusCode":"00","Status":"Approved","StatusDescription":"Approved","Approval Code":"653378","Date":"21 Feb, 2023 12:31PM"}</t>
  </si>
  <si>
    <t>2/21/2023 1:38:30 PM</t>
  </si>
  <si>
    <t>PaymentRef=5899679899</t>
  </si>
  <si>
    <t>0517018001-0-OCHE ODUMU MOSES-5899679899-Certificate processingND-Diploma-Certificate:4000.00</t>
  </si>
  <si>
    <t>NAME:=OCHE ODUMU MOSES|Payment Ref:=5899679899|Description:=0517018001-0-OCHE ODUMU MOSES-5899679899-Certificate processingND-Diploma-Certificate:4000.00</t>
  </si>
  <si>
    <t>2/21/2023 5:44:09 PM</t>
  </si>
  <si>
    <t>PaymentRef=11110135633</t>
  </si>
  <si>
    <t>0517021001-202211467049BA--11110135633-PortalAccessFee:1000-ApplicationFee:2000</t>
  </si>
  <si>
    <t>NAME:=Atiku Abubakar |Payment Ref:=11110135633|Description:=0517021001-202211467049BA--11110135633-PortalAccessFee:1000-ApplicationFee:2000</t>
  </si>
  <si>
    <t>2/21/2023 11:10:12 AM</t>
  </si>
  <si>
    <t>PaymentRef=2778049024</t>
  </si>
  <si>
    <t>0517018001-143475-IBRAHIM IDIRS-2778049024--SalesOfForms:2700-PortalAccessFee:1000</t>
  </si>
  <si>
    <t>NAME:=IBRAHIM IDIRS|Payment Ref:=2778049024|Description:=0517018001-143475-IBRAHIM IDIRS-2778049024--SalesOfForms:2700-PortalAccessFee:1000</t>
  </si>
  <si>
    <t>2/21/2023 1:03:28 PM</t>
  </si>
  <si>
    <t>PaymentRef=1110103542150</t>
  </si>
  <si>
    <t>0517021001-221306279-Najib Lawal -1110103542150-PortalAccessFee:1000-AccreditationFee:5000-RegFee:10</t>
  </si>
  <si>
    <t>NAME:=Najib Lawal |Payment Ref:=1110103542150|Description:=0517021001-221306279-Najib Lawal -1110103542150-PortalAccessFee:1000-AccreditationFee:5000-RegFee:10</t>
  </si>
  <si>
    <t>2/21/2023 11:18:27 AM</t>
  </si>
  <si>
    <t>PaymentRef=1110122112265</t>
  </si>
  <si>
    <t>0517021001-222215002-Aminu Abubakar -1110122112265-PortalAccessFee:1000-AccreditationFee:5000-RegFee</t>
  </si>
  <si>
    <t>NAME:=Aminu Abubakar |Payment Ref:=1110122112265|Description:=0517021001-222215002-Aminu Abubakar -1110122112265-PortalAccessFee:1000-AccreditationFee:5000-RegFee</t>
  </si>
  <si>
    <t>2/21/2023 5:21:54 PM</t>
  </si>
  <si>
    <t>PaymentRef=11010172841</t>
  </si>
  <si>
    <t>0521104002-GNP2302121-Attahiru ABUBAKAR -11010172841-PortalAccessFee:1000-:-RegFee:70650</t>
  </si>
  <si>
    <t>NAME:=Attahiru ABUBAKAR |Payment Ref:=11010172841|Description:=0521104002-GNP2302121-Attahiru ABUBAKAR -11010172841-PortalAccessFee:1000-:-RegFee:70650</t>
  </si>
  <si>
    <t>2/21/2023 1:22:49 PM</t>
  </si>
  <si>
    <t>SOKOTO ETAX  (SOBIR),Lagos,Victoria Island,NG</t>
  </si>
  <si>
    <t>ACCESS BANK (DIAMOND)</t>
  </si>
  <si>
    <t>SOKOTO STATE eTAX</t>
  </si>
  <si>
    <t>CustomerId=12019884128</t>
  </si>
  <si>
    <t>980002******3432</t>
  </si>
  <si>
    <t>1130031974</t>
  </si>
  <si>
    <t>NAME:=MALAMI - SADAUKI|Payment Ref:=12019884128|Description:=Generic Bill</t>
  </si>
  <si>
    <t>SOKOTOETAX12019884128MALAMI - SADAUKIGeneric Bill</t>
  </si>
  <si>
    <t>2/21/2023 7:32:32 AM</t>
  </si>
  <si>
    <t>NAME:=|ReceiptID:=1110106232863|Description:=0517021001-19113031-AbdullahiZulkallaini-1110106232863-PortalAccessFee:1000-AccreditationFee:5000-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</si>
  <si>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676961146144","TransId":"16382617","AuthRef":"059044","Date":"21Feb,202307:32AM"}</t>
  </si>
  <si>
    <t>2/21/2023 12:01:09 AM</t>
  </si>
  <si>
    <t>NAME:=SamailaJunaidu|ReceiptID:=1110141482748|Description:=0517021001-17121070-SamailaJunaidu-1110141482748-PortalAccessFee:1000-AccreditationFee:5000-RegFee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</si>
  <si>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676977261716","TransId":"16394306","AuthRef":"458315","Date":"21Feb,202312:01PM"}</t>
  </si>
  <si>
    <t>2/21/2023 11:10:55 PM</t>
  </si>
  <si>
    <t>PaymentRef=1110150291940</t>
  </si>
  <si>
    <t>0517021001-18136245-Abubakar Sadiya Sauki-1110150291940-PortalAccessFee:1000-AccreditationFee:5000-R</t>
  </si>
  <si>
    <t>NAME:=Abubakar Sadiya Sauki|Payment Ref:=1110150291940|Description:=0517021001-18136245-Abubakar Sadiya Sauki-1110150291940-PortalAccessFee:1000-AccreditationFee:5000-R</t>
  </si>
  <si>
    <t>2/21/2023 11:58:16 AM</t>
  </si>
  <si>
    <t>PaymentRef=1110119021640</t>
  </si>
  <si>
    <t>0517021001-221201054-Aminu Malami -1110119021640-PortalAccessFee:1000-AccreditationFee:5000-RegFee:1</t>
  </si>
  <si>
    <t>NAME:=Aminu Malami |Payment Ref:=1110119021640|Description:=0517021001-221201054-Aminu Malami -1110119021640-PortalAccessFee:1000-AccreditationFee:5000-RegFee:1</t>
  </si>
  <si>
    <t>2/21/2023 10:09:38 AM</t>
  </si>
  <si>
    <t>{"Transaction Type":"AGB3","Account":"1050898463","Reference Number":"676970577513","Alternate Reference":"10208997","Merchant":"SOKOTO STATE UNIVERSITY, SOKOTO","Product":"FEES","Amount":"¿42,550.00","Fee":"¿0.00","Payment Ref                                                                     ":"1110147852046","PaymentReference":"1110147852046","ID":"20134161","Name":"Abubakar Aliyu Koko","PhoneNumber":"08130144754","Email":"sayeedkoko@gmail.com","StatusCode":"00","Status":"Approved","StatusDescription":"Approved","Approval Code":"044452","Date":"21 Feb, 2023 10:09AM"}</t>
  </si>
  <si>
    <t>2/21/2023 9:13:50 PM</t>
  </si>
  <si>
    <t>NAME:=SumayyaAminuBature|ReceiptID:=1110128292542|Description:=0517021001-19217014-SumayyaAminuBature-1110128292542-PortalAccessFee:1000-AccreditationFee:5000-Re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</si>
  <si>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677010422651","TransId":"16424429","AuthRef":"266472","Date":"21Feb,202309:13PM"}</t>
  </si>
  <si>
    <t>2/21/2023 10:40:01 AM</t>
  </si>
  <si>
    <t>PaymentRef=11054232246</t>
  </si>
  <si>
    <t>0521104002-BMP2301005-Farida  IBRAHIM  -11054232246-PortalAccessFee:1000-:-RegFee:70650</t>
  </si>
  <si>
    <t>NAME:=Farida  IBRAHIM  |Payment Ref:=11054232246|Description:=0521104002-BMP2301005-Farida  IBRAHIM  -11054232246-PortalAccessFee:1000-:-RegFee:70650</t>
  </si>
  <si>
    <t>2/21/2023 9:59:14 AM</t>
  </si>
  <si>
    <t>NAME:=UmarSaiduAdam|ReceiptID:=111023062367|Description:=0517021001-17125077-UmarSaiduAdam-111023062367-HostelAccommodationFee:20500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</si>
  <si>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676969947578","TransId":"16387862","AuthRef":"281418","Date":"21Feb,202309:59AM"}</t>
  </si>
  <si>
    <t>2/21/2023 9:52:57 PM</t>
  </si>
  <si>
    <t>PaymentRef=1110114503848</t>
  </si>
  <si>
    <t>980002******2679</t>
  </si>
  <si>
    <t>1130043492</t>
  </si>
  <si>
    <t>0517021001-20232002-Ibrahim Habiba And-1110114503848-PortalAccessFee:1000-AccreditationFee:5000-RegF</t>
  </si>
  <si>
    <t>NAME:=Ibrahim Habiba And|Payment Ref:=1110114503848|Description:=0517021001-20232002-Ibrahim Habiba And-1110114503848-PortalAccessFee:1000-AccreditationFee:5000-RegF</t>
  </si>
  <si>
    <t>2/21/2023 12:25:58 PM</t>
  </si>
  <si>
    <t>PaymentRef=1110158241652</t>
  </si>
  <si>
    <t>0517021001-20118009-Ibrahim Abubakar Wadata-1110158241652-PortalAccessFee:1000-AccreditationFee:5000</t>
  </si>
  <si>
    <t>NAME:=Ibrahim Abubakar Wadata|Payment Ref:=1110158241652|Description:=0517021001-20118009-Ibrahim Abubakar Wadata-1110158241652-PortalAccessFee:1000-AccreditationFee:5000</t>
  </si>
  <si>
    <t>2/21/2023 2:21:43 PM</t>
  </si>
  <si>
    <t>PaymentRef=11009093859</t>
  </si>
  <si>
    <t>0521104002-GNP2302101-Chidinma NNAMANI Precious -11009093859-PortalAccessFee:1350-:-RegFee:190650</t>
  </si>
  <si>
    <t>NAME:=Chidinma NNAMANI Precious |Payment Ref:=11009093859|Description:=0521104002-GNP2302101-Chidinma NNAMANI Precious -11009093859-PortalAccessFee:1350-:-RegFee:190650</t>
  </si>
  <si>
    <t>2/21/2023 1:39:46 PM</t>
  </si>
  <si>
    <t>PaymentRef=3899565146</t>
  </si>
  <si>
    <t>0517018001-115804-YASIR YUSUF-3899565146-NotificationProcessingFee:2000.00</t>
  </si>
  <si>
    <t>NAME:=YASIR YUSUF|Payment Ref:=3899565146|Description:=0517018001-115804-YASIR YUSUF-3899565146-NotificationProcessingFee:2000.00</t>
  </si>
  <si>
    <t>2/21/2023 5:19:56 PM</t>
  </si>
  <si>
    <t>PaymentRef=11025183844</t>
  </si>
  <si>
    <t>0521104002-BMP2301013-Mansura  YUNUSA -11025183844-PortalAccessFee:1000-:-RegFee:70650</t>
  </si>
  <si>
    <t>NAME:=Mansura  YUNUSA |Payment Ref:=11025183844|Description:=0521104002-BMP2301013-Mansura  YUNUSA -11025183844-PortalAccessFee:1000-:-RegFee:70650</t>
  </si>
  <si>
    <t>2/21/2023 2:22:40 PM</t>
  </si>
  <si>
    <t>PaymentRef=11030102243</t>
  </si>
  <si>
    <t>0521104002-GNP2302038-Confidence  TAIWO -11030102243-PortalAccessFee:1350-:-RegFee:190650</t>
  </si>
  <si>
    <t>NAME:=Confidence  TAIWO |Payment Ref:=11030102243|Description:=0521104002-GNP2302038-Confidence  TAIWO -11030102243-PortalAccessFee:1350-:-RegFee:190650</t>
  </si>
  <si>
    <t>2/21/2023 12:20:06 PM</t>
  </si>
  <si>
    <t>PaymentRef=1110102542766</t>
  </si>
  <si>
    <t>0517021001-18136022-Usman Aisha Binanchi-1110102542766-PortalAccessFee:1000-AccreditationFee:5000-Re</t>
  </si>
  <si>
    <t>NAME:=Usman Aisha Binanchi|Payment Ref:=1110102542766|Description:=0517021001-18136022-Usman Aisha Binanchi-1110102542766-PortalAccessFee:1000-AccreditationFee:5000-Re</t>
  </si>
  <si>
    <t>2/21/2023 11:17:56 AM</t>
  </si>
  <si>
    <t>PaymentRef=1110152132965</t>
  </si>
  <si>
    <t>0517021001-20211017-SANI LIMAN MUHAMMADU-1110152132965-PortalAccessFee:1000-AccreditationFee:5000-Re</t>
  </si>
  <si>
    <t>NAME:=SANI LIMAN MUHAMMADU|Payment Ref:=1110152132965|Description:=0517021001-20211017-SANI LIMAN MUHAMMADU-1110152132965-PortalAccessFee:1000-AccreditationFee:5000-Re</t>
  </si>
  <si>
    <t>2/21/2023 2:04:54 PM</t>
  </si>
  <si>
    <t>PaymentRef=1710045254</t>
  </si>
  <si>
    <t>0517018001-0-OCHE MICHAEL EDACHE-1710045254-Certificate processingND-Diploma-Certificate:4000.00</t>
  </si>
  <si>
    <t>NAME:=OCHE MICHAEL EDACHE|Payment Ref:=1710045254|Description:=0517018001-0-OCHE MICHAEL EDACHE-1710045254-Certificate processingND-Diploma-Certificate:4000.00</t>
  </si>
  <si>
    <t>2/21/2023 7:16:23 AM</t>
  </si>
  <si>
    <t>PaymentRef=1110103242847</t>
  </si>
  <si>
    <t>980002******6354</t>
  </si>
  <si>
    <t>1130004857</t>
  </si>
  <si>
    <t>0517021001-17121012-Ridwan Abdullahi Umar-1110103242847-PortalAccessFee:1000-AccreditationFee:5000-R</t>
  </si>
  <si>
    <t>NAME:=Ridwan Abdullahi Umar|Payment Ref:=1110103242847|Description:=0517021001-17121012-Ridwan Abdullahi Umar-1110103242847-PortalAccessFee:1000-AccreditationFee:5000-R</t>
  </si>
  <si>
    <t>2/21/2023 4:48:20 PM</t>
  </si>
  <si>
    <t>PaymentRef=1110156362061</t>
  </si>
  <si>
    <t>980002******6162</t>
  </si>
  <si>
    <t>1130043537</t>
  </si>
  <si>
    <t>0517021001-221311148-Faisal Umar Abdullahi-1110156362061-PortalAccessFee:1000-AccreditationFee:5000-</t>
  </si>
  <si>
    <t>NAME:=Faisal Umar Abdullahi|Payment Ref:=1110156362061|Description:=0517021001-221311148-Faisal Umar Abdullahi-1110156362061-PortalAccessFee:1000-AccreditationFee:5000-</t>
  </si>
  <si>
    <t>2/21/2023 10:35:16 AM</t>
  </si>
  <si>
    <t>PaymentRef=1110144311449</t>
  </si>
  <si>
    <t>0517021001-221203028-Jibril Abubakar -1110144311449-PortalAccessFee:1000-AccreditationFee:5000-RegFe</t>
  </si>
  <si>
    <t>NAME:=Jibril Abubakar |Payment Ref:=1110144311449|Description:=0517021001-221203028-Jibril Abubakar -1110144311449-PortalAccessFee:1000-AccreditationFee:5000-RegFe</t>
  </si>
  <si>
    <t>2/21/2023 4:33:07 PM</t>
  </si>
  <si>
    <t>PaymentRef=111021644254</t>
  </si>
  <si>
    <t>0517021001-19136038-Abdul Mustapha Mutalib-111021644254-HostelAccommodationFee:20500</t>
  </si>
  <si>
    <t>NAME:=Abdul Mustapha Mutalib|Payment Ref:=111021644254|Description:=0517021001-19136038-Abdul Mustapha Mutalib-111021644254-HostelAccommodationFee:20500</t>
  </si>
  <si>
    <t>2/21/2023 10:23:41 AM</t>
  </si>
  <si>
    <t>PaymentRef=1110101121146</t>
  </si>
  <si>
    <t>0517021001-221107064-Ahmad Aliyu -1110101121146-PortalAccessFee:1000-AccreditationFee:5000-RegFee:10</t>
  </si>
  <si>
    <t>NAME:=Ahmad Aliyu |Payment Ref:=1110101121146|Description:=0517021001-221107064-Ahmad Aliyu -1110101121146-PortalAccessFee:1000-AccreditationFee:5000-RegFee:10</t>
  </si>
  <si>
    <t>2/21/2023 11:26:00 AM</t>
  </si>
  <si>
    <t>PaymentRef=11141454318</t>
  </si>
  <si>
    <t>0517021001-202211755997DA--11141454318-PortalAccessFee:1000-ApplicationFee:2000</t>
  </si>
  <si>
    <t>NAME:=Yahuza Shuibu |Payment Ref:=11141454318|Description:=0517021001-202211755997DA--11141454318-PortalAccessFee:1000-ApplicationFee:2000</t>
  </si>
  <si>
    <t>2/21/2023 12:15:22 PM</t>
  </si>
  <si>
    <t>PaymentRef=1110143123751</t>
  </si>
  <si>
    <t>0517021001-221306286-Muhammad Bello -1110143123751-PortalAccessFee:1000-AccreditationFee:5000-RegFee</t>
  </si>
  <si>
    <t>NAME:=Muhammad Bello |Payment Ref:=1110143123751|Description:=0517021001-221306286-Muhammad Bello -1110143123751-PortalAccessFee:1000-AccreditationFee:5000-RegFee</t>
  </si>
  <si>
    <t>2/21/2023 11:03:07 AM</t>
  </si>
  <si>
    <t>PaymentRef=11027573042</t>
  </si>
  <si>
    <t>0521104002-BMP2301064-BLESSING  ONUOHA CHIAMAKA-11027573042-PortalAccessFee:1350-:-RegFee:190650</t>
  </si>
  <si>
    <t>NAME:=BLESSING  ONUOHA CHIAMAKA|Payment Ref:=11027573042|Description:=0521104002-BMP2301064-BLESSING  ONUOHA CHIAMAKA-11027573042-PortalAccessFee:1350-:-RegFee:190650</t>
  </si>
  <si>
    <t>2/21/2023 4:31:33 PM</t>
  </si>
  <si>
    <t>PaymentRef=111023549168</t>
  </si>
  <si>
    <t>0517021001-221301061-Muhammad Bello Mustapha-111023549168-HostelAccommodationFee:20500</t>
  </si>
  <si>
    <t>NAME:=Muhammad Bello Mustapha|Payment Ref:=111023549168|Description:=0517021001-221301061-Muhammad Bello Mustapha-111023549168-HostelAccommodationFee:20500</t>
  </si>
  <si>
    <t>2/21/2023 10:38:23 AM</t>
  </si>
  <si>
    <t>PaymentRef=11034223243</t>
  </si>
  <si>
    <t>0521104002-BMP2301070-Rita  UWA  -11034223243-PortalAccessFee:1350-:-RegFee:190650</t>
  </si>
  <si>
    <t>NAME:=Rita  UWA  |Payment Ref:=11034223243|Description:=0521104002-BMP2301070-Rita  UWA  -11034223243-PortalAccessFee:1350-:-RegFee:190650</t>
  </si>
  <si>
    <t>2/21/2023 10:36:40 AM</t>
  </si>
  <si>
    <t>PaymentRef=111022865318</t>
  </si>
  <si>
    <t>0517021001-221103001-Hassan Jibrin -111022865318-HostelAccommodationFee:20500</t>
  </si>
  <si>
    <t>NAME:=Hassan Jibrin |Payment Ref:=111022865318|Description:=0517021001-221103001-Hassan Jibrin -111022865318-HostelAccommodationFee:20500</t>
  </si>
  <si>
    <t>2/21/2023 9:56:40 PM</t>
  </si>
  <si>
    <t>PaymentRef=1110158243540</t>
  </si>
  <si>
    <t>0517021001-221304326-Khadijat Muhammad Nagwamatse-1110158243540-PortalAccessFee:1000-AccreditationFe</t>
  </si>
  <si>
    <t>NAME:=Khadijat Muhammad Nagwamatse|Payment Ref:=1110158243540|Description:=0517021001-221304326-Khadijat Muhammad Nagwamatse-1110158243540-PortalAccessFee:1000-AccreditationFe</t>
  </si>
  <si>
    <t>2/21/2023 12:17:32 PM</t>
  </si>
  <si>
    <t>PaymentRef=1110116403867</t>
  </si>
  <si>
    <t>0517021001-19133043-Aisha Abubakar Salame-1110116403867-PortalAccessFee:1000-AccreditationFee:5000-R</t>
  </si>
  <si>
    <t>NAME:=Aisha Abubakar Salame|Payment Ref:=1110116403867|Description:=0517021001-19133043-Aisha Abubakar Salame-1110116403867-PortalAccessFee:1000-AccreditationFee:5000-R</t>
  </si>
  <si>
    <t>2/21/2023 12:07:28 PM</t>
  </si>
  <si>
    <t>PaymentRef=3018088306</t>
  </si>
  <si>
    <t>980002******2844</t>
  </si>
  <si>
    <t>1130034573</t>
  </si>
  <si>
    <t>0517018001-142151-IBRAHIM BELLO-3018088306-AcceptanceFee:2500.00</t>
  </si>
  <si>
    <t>NAME:=IBRAHIM BELLO|Payment Ref:=3018088306|Description:=0517018001-142151-IBRAHIM BELLO-3018088306-AcceptanceFee:2500.00</t>
  </si>
  <si>
    <t>2/21/2023 1:15:10 PM</t>
  </si>
  <si>
    <t>CustomerId=12098431032</t>
  </si>
  <si>
    <t>NAME:=ISAAC OLUSOGA OSHONOIKI|Payment Ref:=12098431032|Description:=Generic Bill</t>
  </si>
  <si>
    <t>SOKOTOETAX12098431032ISAAC OLUSOGA OSHONOIKIGeneric Bill</t>
  </si>
  <si>
    <t>2/21/2023 1:13:00 AM</t>
  </si>
  <si>
    <t>PaymentRef=2482514397</t>
  </si>
  <si>
    <t>0517018001-143460-ABDULRASHID SHEHU-2482514397--SalesOfForms:2700-PortalAccessFee:1000</t>
  </si>
  <si>
    <t>NAME:=ABDULRASHID SHEHU|Payment Ref:=2482514397|Description:=0517018001-143460-ABDULRASHID SHEHU-2482514397--SalesOfForms:2700-PortalAccessFee:1000</t>
  </si>
  <si>
    <t>2/21/2023 11:39:22 AM</t>
  </si>
  <si>
    <t>3501LA00PA00010</t>
  </si>
  <si>
    <t>PAYARENA,PAYARENA,VICTORIA ISLAND,NG</t>
  </si>
  <si>
    <t>3UP00001</t>
  </si>
  <si>
    <t>HEAD1=1110152553157</t>
  </si>
  <si>
    <t>GTBANK PLC</t>
  </si>
  <si>
    <t>MAST</t>
  </si>
  <si>
    <t>539983******6317</t>
  </si>
  <si>
    <t>351035487901005900</t>
  </si>
  <si>
    <t>GTHO</t>
  </si>
  <si>
    <t>PAYARENA</t>
  </si>
  <si>
    <t>0517021001-17119029-Mansur Mu'azu -1110152553157-PortalAccessFee:1000-AccreditationFee:5000-RegFee:2</t>
  </si>
  <si>
    <t>NAME:=Mansur Mu'azu |Payment Ref:=1110152553157|Description:=0517021001-17119029-Mansur Mu'azu -1110152553157-PortalAccessFee:1000-AccreditationFee:5000-RegFee:2</t>
  </si>
  <si>
    <t>2/21/2023 1:24:57 PM</t>
  </si>
  <si>
    <t>HEAD1=1110142221460</t>
  </si>
  <si>
    <t>FIRST BANK OF NIGERIA PLC</t>
  </si>
  <si>
    <t>539923******1942</t>
  </si>
  <si>
    <t>3055120840</t>
  </si>
  <si>
    <t>FBHO</t>
  </si>
  <si>
    <t>0517021001-221306287-Jamilu Yahaya -1110142221460-PortalAccessFee:1000-AccreditationFee:5000-RegFee:</t>
  </si>
  <si>
    <t>NAME:=Jamilu Yahaya |Payment Ref:=1110142221460|Description:=0517021001-221306287-Jamilu Yahaya -1110142221460-PortalAccessFee:1000-AccreditationFee:5000-RegFee:</t>
  </si>
  <si>
    <t>2/21/2023 12:08:12 PM</t>
  </si>
  <si>
    <t>HEAD1=1110144053768</t>
  </si>
  <si>
    <t>539983******7140</t>
  </si>
  <si>
    <t>204017822001005900</t>
  </si>
  <si>
    <t>0517021001-17131130-Nafiu Abubakar -1110144053768-PortalAccessFee:1000-AccreditationFee:5000-RegFee:</t>
  </si>
  <si>
    <t>NAME:=Nafiu Abubakar |Payment Ref:=1110144053768|Description:=0517021001-17131130-Nafiu Abubakar -1110144053768-PortalAccessFee:1000-AccreditationFee:5000-RegFee:</t>
  </si>
  <si>
    <t>2/21/2023 11:39:48 AM</t>
  </si>
  <si>
    <t>HEAD1=11108384019</t>
  </si>
  <si>
    <t>539983******3747</t>
  </si>
  <si>
    <t>351035364201005900</t>
  </si>
  <si>
    <t>0517021001-202210057883HA--11108384019-PortalAccessFee:1000-ApplicationFee:2000</t>
  </si>
  <si>
    <t>NAME:=Maryam Ahmad |Payment Ref:=11108384019|Description:=0517021001-202210057883HA--11108384019-PortalAccessFee:1000-ApplicationFee:2000</t>
  </si>
  <si>
    <t>2/21/2023 2:20:20 PM</t>
  </si>
  <si>
    <t>PAYARENA,VICTORIA ISLAND,VICTORIA ISLAND,NG</t>
  </si>
  <si>
    <t>HEAD1=11101471551</t>
  </si>
  <si>
    <t>UNITED BANK FOR AFRICA PLC</t>
  </si>
  <si>
    <t>VISA</t>
  </si>
  <si>
    <t>492069******5186</t>
  </si>
  <si>
    <t>2081898529</t>
  </si>
  <si>
    <t>UBHO</t>
  </si>
  <si>
    <t>0517021001-PGS2120101026-Nafiu UMAR -11101471551-PortalAccessFee:1000-RegFee:74720</t>
  </si>
  <si>
    <t>NAME:=Nafiu UMAR |Payment Ref:=11101471551|Description:=0517021001-PGS2120101026-Nafiu UMAR -11101471551-PortalAccessFee:1000-RegFee:74720</t>
  </si>
  <si>
    <t>2/21/2023 11:55:24 AM</t>
  </si>
  <si>
    <t>HEAD1=111021459362</t>
  </si>
  <si>
    <t>0517021001-221103011-Umar Manir Abubakar-111021459362-HostelAccommodationFee:20500</t>
  </si>
  <si>
    <t>NAME:=Umar Manir Abubakar|Payment Ref:=111021459362|Description:=0517021001-221103011-Umar Manir Abubakar-111021459362-HostelAccommodationFee:20500</t>
  </si>
  <si>
    <t>2/21/2023 1:49:51 PM</t>
  </si>
  <si>
    <t>HEAD1=11157301953</t>
  </si>
  <si>
    <t>0517021001-PGS2130207001-MUSLIM AHMED WALI-11157301953-PortalAccessFee:1000-RegFee:55480</t>
  </si>
  <si>
    <t>NAME:=MUSLIM AHMED WALI|Payment Ref:=11157301953|Description:=0517021001-PGS2130207001-MUSLIM AHMED WALI-11157301953-PortalAccessFee:1000-RegFee:55480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</si>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</sst>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3" fillId="2" borderId="0" xfId="1" applyFont="1" applyFill="1"/>
    <xf numFmtId="43" fontId="0" fillId="7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9.651714699074" createdVersion="8" refreshedVersion="8" minRefreshableVersion="3" recordCount="82" xr:uid="{4A11EDB9-77E7-446B-91AF-4E34E469411C}">
  <cacheSource type="worksheet">
    <worksheetSource ref="A1:EV83" sheet="RETAILER"/>
  </cacheSource>
  <cacheFields count="152">
    <cacheField name="TRANSACTION ID" numFmtId="0">
      <sharedItems containsSemiMixedTypes="0" containsString="0" containsNumber="1" containsInteger="1" minValue="9933728815" maxValue="677010522968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147" maxValue="35158"/>
    </cacheField>
    <cacheField name="CLEARING DATE" numFmtId="0">
      <sharedItems/>
    </cacheField>
    <cacheField name="APPROVAL CODE" numFmtId="0">
      <sharedItems containsSemiMixedTypes="0" containsString="0" containsNumber="1" containsInteger="1" minValue="30613" maxValue="978301"/>
    </cacheField>
    <cacheField name="DOCNO" numFmtId="0">
      <sharedItems containsSemiMixedTypes="0" containsString="0" containsNumber="1" containsInteger="1" minValue="2637489367" maxValue="57676979084788"/>
    </cacheField>
    <cacheField name="UP BATCHID" numFmtId="0">
      <sharedItems containsSemiMixedTypes="0" containsString="0" containsNumber="1" containsInteger="1" minValue="1030462" maxValue="8734727"/>
    </cacheField>
    <cacheField name="SEQUENCE NUMBER" numFmtId="0">
      <sharedItems containsMixedTypes="1" containsNumber="1" containsInteger="1" minValue="1001335" maxValue="2692440"/>
    </cacheField>
    <cacheField name="INVOICENUM" numFmtId="0">
      <sharedItems containsMixedTypes="1" containsNumber="1" containsInteger="1" minValue="25586037" maxValue="25586997"/>
    </cacheField>
    <cacheField name="TRANNUMBER" numFmtId="0">
      <sharedItems containsSemiMixedTypes="0" containsString="0" containsNumber="1" containsInteger="1" minValue="9933728815" maxValue="677010522968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3">
        <s v="UMARU ALI SHINKAFI POLYTECHNIC (SOIRS SCHOOL)"/>
        <s v="SOKOTO STATE UNIVERSITY 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819" maxValue="995596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33728815" maxValue="677010522968"/>
    </cacheField>
    <cacheField name="ISS_STAN" numFmtId="0">
      <sharedItems containsMixedTypes="1" containsNumber="1" containsInteger="1" minValue="9933728815" maxValue="9946946595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32286462"/>
    </cacheField>
    <cacheField name="ISSFIID" numFmtId="0">
      <sharedItems/>
    </cacheField>
    <cacheField name="TRANAMOUNT" numFmtId="0">
      <sharedItems containsSemiMixedTypes="0" containsString="0" containsNumber="1" minValue="2350" maxValue="192000"/>
    </cacheField>
    <cacheField name="ORIGINALAMOUNT" numFmtId="0">
      <sharedItems containsSemiMixedTypes="0" containsString="0" containsNumber="1" containsInteger="1" minValue="2350" maxValue="192000"/>
    </cacheField>
    <cacheField name="AMOUNT DUE LESS PORTAL ACCESS FEE &amp; ACREDITATION" numFmtId="0">
      <sharedItems containsSemiMixedTypes="0" containsString="0" containsNumber="1" containsInteger="1" minValue="2350" maxValue="19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90650"/>
    </cacheField>
    <cacheField name="AMT DUE SOKOTO" numFmtId="0">
      <sharedItems containsSemiMixedTypes="0" containsString="0" containsNumber="1" minValue="352.00000000000006" maxValue="33554.400000000001"/>
    </cacheField>
    <cacheField name="AMT DUE SCHOOLS" numFmtId="0">
      <sharedItems containsSemiMixedTypes="0" containsString="0" containsNumber="1" containsInteger="1" minValue="1600" maxValue="152520"/>
    </cacheField>
    <cacheField name="AMT DUE IDS" numFmtId="0">
      <sharedItems containsSemiMixedTypes="0" containsString="0" containsNumber="1" minValue="48" maxValue="4575.600000000000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5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350" maxValue="19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49.4625000000001" maxValue="19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1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350" maxValue="19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3.0040567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50" maxValue="192000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9938756415"/>
    <s v="AIR TIME TOPUP"/>
    <s v="2/21/2023 1:27:26 PM"/>
    <s v="UP SETTLEMENT"/>
    <s v="2/22/2023 12:00:00 AM"/>
    <s v="2/21/2023 12:00:00 AM"/>
    <n v="35153"/>
    <s v="2/21/2023 12:00:00 AM"/>
    <n v="478180"/>
    <n v="2638390979"/>
    <n v="8734727"/>
    <n v="2692440"/>
    <s v=""/>
    <n v="993875641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542488296"/>
    <n v="566"/>
    <n v="492621"/>
    <s v="HOPE PSBank"/>
    <n v="566"/>
    <n v="9938756415"/>
    <n v="9938756415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89028-MOSES SAMUEL-2542488296-NotificationProcessingFee:2000.00"/>
    <s v="0517018001-89028-MOSES SAMUEL-2542488296-NotificationProcessingFee:2000.00"/>
    <s v="PaymentRef=2542488296"/>
    <s v="NAME:=MOSES SAMUEL|Payment Ref:=2542488296|Description:=0517018001-89028-MOSES SAMUEL-2542488296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938933455"/>
    <s v="AIR TIME TOPUP"/>
    <s v="2/21/2023 1:39:46 PM"/>
    <s v="UP SETTLEMENT"/>
    <s v="2/22/2023 12:00:00 AM"/>
    <s v="2/21/2023 12:00:00 AM"/>
    <n v="35153"/>
    <s v="2/21/2023 12:00:00 AM"/>
    <n v="337011"/>
    <n v="2638391057"/>
    <n v="8734727"/>
    <n v="2692440"/>
    <s v=""/>
    <n v="993893345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899565146"/>
    <n v="566"/>
    <n v="625540"/>
    <s v="HOPE PSBank"/>
    <n v="566"/>
    <n v="9938933455"/>
    <n v="9938933455"/>
    <s v="PAYA"/>
    <s v="980002******5341"/>
    <s v="113003396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5804-YASIR YUSUF-3899565146-NotificationProcessingFee:2000.00"/>
    <s v="0517018001-115804-YASIR YUSUF-3899565146-NotificationProcessingFee:2000.00"/>
    <s v="PaymentRef=3899565146"/>
    <s v="NAME:=YASIR YUSUF|Payment Ref:=3899565146|Description:=0517018001-115804-YASIR YUSUF-3899565146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937101929"/>
    <s v="BILLS PAYMENT"/>
    <s v="2/21/2023 11:39:48 AM"/>
    <s v="UP SETTLEMENT"/>
    <s v="2/22/2023 12:00:00 AM"/>
    <s v="2/22/2023 12:00:00 AM"/>
    <n v="35151"/>
    <s v="2/21/2023 12:00:00 AM"/>
    <n v="93511"/>
    <n v="2637982118"/>
    <n v="2497337"/>
    <n v="1001336"/>
    <n v="25586038"/>
    <n v="993710192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8384019"/>
    <n v="566"/>
    <n v="794252"/>
    <s v="GTBANK PLC"/>
    <n v="566"/>
    <n v="9937101929"/>
    <n v="9937101929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057883HA--11108384019-PortalAccessFee:1000-ApplicationFee:2000"/>
    <s v="0517021001-202210057883HA--11108384019-PortalAccessFee:1000-ApplicationFee:2000"/>
    <s v="HEAD1=11108384019"/>
    <s v="NAME:=Maryam Ahmad |Payment Ref:=11108384019|Description:=0517021001-202210057883HA--1110838401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38954039"/>
    <s v="AIR TIME TOPUP"/>
    <s v="2/21/2023 1:41:07 PM"/>
    <s v="UP SETTLEMENT"/>
    <s v="2/22/2023 12:00:00 AM"/>
    <s v="2/21/2023 12:00:00 AM"/>
    <n v="35153"/>
    <s v="2/21/2023 12:00:00 AM"/>
    <n v="313300"/>
    <n v="2638391069"/>
    <n v="8734727"/>
    <n v="2692440"/>
    <s v=""/>
    <n v="993895403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14059514"/>
    <n v="566"/>
    <n v="639846"/>
    <s v="HOPE PSBank"/>
    <n v="566"/>
    <n v="9938954039"/>
    <n v="9938954039"/>
    <s v="PAYA"/>
    <s v="980002******5341"/>
    <s v="1130033965"/>
    <s v=""/>
    <s v="HPSB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0.5"/>
    <n v="0"/>
    <n v="0.5"/>
    <n v="0.04"/>
    <n v="0"/>
    <n v="4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61380-ODEDOYIN OLUWATOSIN HANNAH-1314059514-Certificate processingND-Diploma-Certificate:"/>
    <s v="0517018001-61380-ODEDOYIN OLUWATOSIN HANNAH-1314059514-Certificate processingND-Diploma-Certificate:"/>
    <s v="PaymentRef=1314059514"/>
    <s v="NAME:=ODEDOYIN OLUWATOSIN HANNAH|Payment Ref:=1314059514|Description:=0517018001-61380-ODEDOYIN OLUWATOSIN HANNAH-1314059514-Certificate processingND-Diploma-Certificate:"/>
    <s v="GENERAL"/>
    <s v=""/>
    <s v=""/>
    <s v=""/>
    <s v=""/>
    <s v=""/>
    <s v=""/>
    <s v=""/>
    <s v=""/>
    <s v=""/>
    <n v="4350"/>
    <n v="0"/>
    <n v="0"/>
    <s v=""/>
    <s v="N"/>
    <s v=""/>
    <n v="0"/>
  </r>
  <r>
    <n v="9938978869"/>
    <s v="AIR TIME TOPUP"/>
    <s v="2/21/2023 1:42:45 PM"/>
    <s v="UP SETTLEMENT"/>
    <s v="2/22/2023 12:00:00 AM"/>
    <s v="2/21/2023 12:00:00 AM"/>
    <n v="35153"/>
    <s v="2/21/2023 12:00:00 AM"/>
    <n v="938925"/>
    <n v="2638391077"/>
    <n v="8734727"/>
    <n v="2692440"/>
    <s v=""/>
    <n v="993897886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6072587964"/>
    <n v="566"/>
    <n v="657224"/>
    <s v="HOPE PSBank"/>
    <n v="566"/>
    <n v="9938978869"/>
    <n v="9938978869"/>
    <s v="PAYA"/>
    <s v="980002******5341"/>
    <s v="1130033965"/>
    <s v=""/>
    <s v="HPSB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0.5"/>
    <n v="0"/>
    <n v="0.5"/>
    <n v="0.04"/>
    <n v="0"/>
    <n v="4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98158-ZAYYANU ALHAJI-6072587964-Certificate processingND-Diploma-Certificate:4000.00"/>
    <s v="0517018001-98158-ZAYYANU ALHAJI-6072587964-Certificate processingND-Diploma-Certificate:4000.00"/>
    <s v="PaymentRef=6072587964"/>
    <s v="NAME:=ZAYYANU ALHAJI|Payment Ref:=6072587964|Description:=0517018001-98158-ZAYYANU ALHAJI-6072587964-Certificate processingND-Diploma-Certificate:4000.00"/>
    <s v="GENERAL"/>
    <s v=""/>
    <s v=""/>
    <s v=""/>
    <s v=""/>
    <s v=""/>
    <s v=""/>
    <s v=""/>
    <s v=""/>
    <s v=""/>
    <n v="4350"/>
    <n v="0"/>
    <n v="0"/>
    <s v=""/>
    <s v="N"/>
    <s v=""/>
    <n v="0"/>
  </r>
  <r>
    <n v="9933986481"/>
    <s v="BILLS PAYMENT"/>
    <s v="2/21/2023 7:16:23 AM"/>
    <s v="UP SETTLEMENT"/>
    <s v="2/22/2023 12:00:00 AM"/>
    <s v="2/21/2023 12:00:00 AM"/>
    <n v="35147"/>
    <s v="2/21/2023 12:00:00 AM"/>
    <n v="516013"/>
    <n v="2637490143"/>
    <n v="2818273"/>
    <n v="2692440"/>
    <s v=""/>
    <n v="99339864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242847"/>
    <n v="566"/>
    <n v="894114"/>
    <s v="HOPE PSBank"/>
    <n v="566"/>
    <n v="9933986481"/>
    <n v="9933986481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1012-Ridwan Abdullahi Umar-1110103242847-PortalAccessFee:1000-AccreditationFee:5000-R"/>
    <s v="0517021001-17121012-Ridwan Abdullahi Umar-1110103242847-PortalAccessFee:1000-AccreditationFee:5000-R"/>
    <s v="PaymentRef=1110103242847"/>
    <s v="NAME:=Ridwan Abdullahi Umar|Payment Ref:=1110103242847|Description:=0517021001-17121012-Ridwan Abdullahi Umar-1110103242847-PortalAccessFee:1000-AccreditationFee:5000-R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937095967"/>
    <s v="BILLS PAYMENT"/>
    <s v="2/21/2023 11:39:22 AM"/>
    <s v="UP SETTLEMENT"/>
    <s v="2/22/2023 12:00:00 AM"/>
    <s v="2/22/2023 12:00:00 AM"/>
    <n v="35151"/>
    <s v="2/21/2023 12:00:00 AM"/>
    <n v="92170"/>
    <n v="2637981579"/>
    <n v="2497337"/>
    <n v="1001335"/>
    <n v="25586037"/>
    <n v="993709596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2553157"/>
    <n v="566"/>
    <n v="838225"/>
    <s v="GTBANK PLC"/>
    <n v="566"/>
    <n v="9937095967"/>
    <n v="9937095967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19029-Mansur Mu'azu -1110152553157-PortalAccessFee:1000-AccreditationFee:5000-RegFee:2"/>
    <s v="0517021001-17119029-Mansur Mu'azu -1110152553157-PortalAccessFee:1000-AccreditationFee:5000-RegFee:2"/>
    <s v="HEAD1=1110152553157"/>
    <s v="NAME:=Mansur Mu'azu |Payment Ref:=1110152553157|Description:=0517021001-17119029-Mansur Mu'azu -111015255315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7568207"/>
    <s v="BILLS PAYMENT"/>
    <s v="2/21/2023 12:08:12 PM"/>
    <s v="UP SETTLEMENT"/>
    <s v="2/22/2023 12:00:00 AM"/>
    <s v="2/22/2023 12:00:00 AM"/>
    <n v="35152"/>
    <s v="2/21/2023 12:00:00 AM"/>
    <n v="221684"/>
    <n v="2638113081"/>
    <n v="2721813"/>
    <n v="1001343"/>
    <n v="25586222"/>
    <n v="993756820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4053768"/>
    <n v="566"/>
    <n v="802073"/>
    <s v="GTBANK PLC"/>
    <n v="566"/>
    <n v="9937568207"/>
    <n v="9937568207"/>
    <s v="MAST"/>
    <s v="539983******7140"/>
    <s v="204017822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1130-Nafiu Abubakar -1110144053768-PortalAccessFee:1000-AccreditationFee:5000-RegFee:"/>
    <s v="0517021001-17131130-Nafiu Abubakar -1110144053768-PortalAccessFee:1000-AccreditationFee:5000-RegFee:"/>
    <s v="HEAD1=1110144053768"/>
    <s v="NAME:=Nafiu Abubakar |Payment Ref:=1110144053768|Description:=0517021001-17131130-Nafiu Abubakar -111014405376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7010522968"/>
    <s v="BILLS PAYMENT"/>
    <s v="2/21/2023 9:15:31 PM"/>
    <s v="UP SETTLEMENT"/>
    <s v="2/22/2023 12:00:00 AM"/>
    <s v="2/21/2023 12:00:00 AM"/>
    <s v=""/>
    <s v="2/21/2023 12:00:00 AM"/>
    <n v="212904"/>
    <n v="56677010522968"/>
    <n v="1949506"/>
    <s v=""/>
    <s v=""/>
    <n v="67701052296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7010522968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uAliSafianu|ReceiptID:=1110131132841|Description:=0517021001-19135038-UmaruAliSafianu-1110131132841-PortalAccessFee:1000-AccreditationFee:5000-RegFe"/>
    <s v="NAME:=UmaruAliSafianu|ReceiptID:=1110131132841|Description:=0517021001-19135038-UmaruAliSafianu-1110131132841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7010522968&quot;,&quot;TransId&quot;:&quot;16424499&quot;,&quot;AuthRef&quot;:&quot;212904&quot;,&quot;Date&quot;:&quot;21Feb,202309:1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984148147"/>
    <s v="BILLS PAYMENT"/>
    <s v="2/21/2023 1:55:54 PM"/>
    <s v="UP SETTLEMENT"/>
    <s v="2/22/2023 12:00:00 AM"/>
    <s v="2/21/2023 12:00:00 AM"/>
    <s v=""/>
    <s v="2/21/2023 12:00:00 AM"/>
    <n v="463183"/>
    <n v="56676984148147"/>
    <n v="1568385"/>
    <s v=""/>
    <s v=""/>
    <n v="67698414814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984148147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mukulsumISAH|ReceiptID:=1110154001647|Description:=0517021001-17136067-UmmukulsumISAH-1110154001647-PortalAccessFee:1000-AccreditationFee:5000-RegFee"/>
    <s v="NAME:=UmmukulsumISAH|ReceiptID:=1110154001647|Description:=0517021001-17136067-UmmukulsumISAH-1110154001647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984148147&quot;,&quot;TransId&quot;:&quot;16401202&quot;,&quot;AuthRef&quot;:&quot;463183&quot;,&quot;Date&quot;:&quot;21Feb,202301:55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961146144"/>
    <s v="BILLS PAYMENT"/>
    <s v="2/21/2023 7:32:32 AM"/>
    <s v="UP SETTLEMENT"/>
    <s v="2/22/2023 12:00:00 AM"/>
    <s v="2/21/2023 12:00:00 AM"/>
    <s v=""/>
    <s v="2/21/2023 12:00:00 AM"/>
    <n v="59044"/>
    <n v="56676961146144"/>
    <n v="7458883"/>
    <s v=""/>
    <s v=""/>
    <n v="67696114614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961146144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|ReceiptID:=1110106232863|Description:=0517021001-19113031-AbdullahiZulkallaini-1110106232863-PortalAccessFee:1000-AccreditationFee:5000-"/>
    <s v="NAME:=|ReceiptID:=1110106232863|Description:=0517021001-19113031-AbdullahiZulkallaini-1110106232863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961146144&quot;,&quot;TransId&quot;:&quot;16382617&quot;,&quot;AuthRef&quot;:&quot;059044&quot;,&quot;Date&quot;:&quot;21Feb,202307:32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977261716"/>
    <s v="BILLS PAYMENT"/>
    <s v="2/21/2023 12:01:09 AM"/>
    <s v="UP SETTLEMENT"/>
    <s v="2/22/2023 12:00:00 AM"/>
    <s v="2/21/2023 12:00:00 AM"/>
    <s v=""/>
    <s v="2/21/2023 12:00:00 AM"/>
    <n v="458315"/>
    <n v="56676977261716"/>
    <n v="2884351"/>
    <s v=""/>
    <s v=""/>
    <n v="67697726171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977261716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mailaJunaidu|ReceiptID:=1110141482748|Description:=0517021001-17121070-SamailaJunaidu-1110141482748-PortalAccessFee:1000-AccreditationFee:5000-RegFee"/>
    <s v="NAME:=SamailaJunaidu|ReceiptID:=1110141482748|Description:=0517021001-17121070-SamailaJunaidu-1110141482748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977261716&quot;,&quot;TransId&quot;:&quot;16394306&quot;,&quot;AuthRef&quot;:&quot;458315&quot;,&quot;Date&quot;:&quot;21Feb,202312:01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979084788"/>
    <s v="BILLS PAYMENT"/>
    <s v="2/21/2023 12:31:24 AM"/>
    <s v="UP SETTLEMENT"/>
    <s v="2/22/2023 12:00:00 AM"/>
    <s v="2/21/2023 12:00:00 AM"/>
    <s v=""/>
    <s v="2/21/2023 12:00:00 AM"/>
    <n v="653378"/>
    <n v="57676979084788"/>
    <n v="1568385"/>
    <s v=""/>
    <s v=""/>
    <n v="676979084788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1"/>
    <s v="HOPE PSBank"/>
    <s v=""/>
    <n v="566"/>
    <s v=""/>
    <s v="HOPE PSBank"/>
    <n v="566"/>
    <n v="676979084788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979084788&quot;,&quot;Alternate Reference&quot;:&quot;10218076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06432568&quot;,&quot;PaymentReference&quot;:&quot;1110106432568&quot;,&quot;ID&quot;:&quot;18134071&quot;,&quot;Name&quot;:&quot;Abubakar Sadiq Jabo&quot;,&quot;PhoneNumber&quot;:&quot;09122316404&quot;,&quot;Email&quot;:&quot;Sadiqjabour6404@gmail.com&quot;,&quot;StatusCode&quot;:&quot;00&quot;,&quot;Status&quot;:&quot;Approved&quot;,&quot;StatusDescription&quot;:&quot;Approved&quot;,&quot;Approval Code&quot;:&quot;653378&quot;,&quot;Date&quot;:&quot;21 Feb, 2023 12:31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7010422651"/>
    <s v="BILLS PAYMENT"/>
    <s v="2/21/2023 9:13:50 PM"/>
    <s v="UP SETTLEMENT"/>
    <s v="2/22/2023 12:00:00 AM"/>
    <s v="2/21/2023 12:00:00 AM"/>
    <s v=""/>
    <s v="2/21/2023 12:00:00 AM"/>
    <n v="266472"/>
    <n v="56677010422651"/>
    <n v="1949506"/>
    <s v=""/>
    <s v=""/>
    <n v="67701042265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7010422651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umayyaAminuBature|ReceiptID:=1110128292542|Description:=0517021001-19217014-SumayyaAminuBature-1110128292542-PortalAccessFee:1000-AccreditationFee:5000-Re"/>
    <s v="NAME:=SumayyaAminuBature|ReceiptID:=1110128292542|Description:=0517021001-19217014-SumayyaAminuBature-1110128292542-PortalAccessFee:1000-AccreditationFee:5000-Re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7010422651&quot;,&quot;TransId&quot;:&quot;16424429&quot;,&quot;AuthRef&quot;:&quot;266472&quot;,&quot;Date&quot;:&quot;21Feb,202309:13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938723184"/>
    <s v="BILLS PAYMENT"/>
    <s v="2/21/2023 1:24:57 PM"/>
    <s v="UP SETTLEMENT"/>
    <s v="2/22/2023 12:00:00 AM"/>
    <s v="2/21/2023 12:00:00 AM"/>
    <n v="35153"/>
    <s v="2/21/2023 12:00:00 AM"/>
    <n v="168683"/>
    <n v="2638367357"/>
    <n v="8734727"/>
    <n v="1001347"/>
    <n v="25586697"/>
    <n v="993872318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2221460"/>
    <n v="566"/>
    <n v="168683"/>
    <s v="FIRST BANK OF NIGERIA PLC"/>
    <n v="566"/>
    <n v="9938723184"/>
    <n v="9938723184"/>
    <s v="MAST"/>
    <s v="539923******1942"/>
    <s v="3055120840"/>
    <s v=""/>
    <s v="FB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6287-Jamilu Yahaya -1110142221460-PortalAccessFee:1000-AccreditationFee:5000-RegFee:"/>
    <s v="0517021001-221306287-Jamilu Yahaya -1110142221460-PortalAccessFee:1000-AccreditationFee:5000-RegFee:"/>
    <s v="HEAD1=1110142221460"/>
    <s v="NAME:=Jamilu Yahaya |Payment Ref:=1110142221460|Description:=0517021001-221306287-Jamilu Yahaya -1110142221460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7355765"/>
    <s v="BILLS PAYMENT"/>
    <s v="2/21/2023 11:55:24 AM"/>
    <s v="UP SETTLEMENT"/>
    <s v="2/22/2023 12:00:00 AM"/>
    <s v="2/21/2023 12:00:00 AM"/>
    <n v="35152"/>
    <s v="2/21/2023 12:00:00 AM"/>
    <n v="470313"/>
    <n v="2638095726"/>
    <n v="2884351"/>
    <n v="1001341"/>
    <n v="25586138"/>
    <n v="993735576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1459362"/>
    <n v="566"/>
    <n v="470313"/>
    <s v="FIRST BANK OF NIGERIA PLC"/>
    <n v="566"/>
    <n v="9937355765"/>
    <n v="9937355765"/>
    <s v="MAST"/>
    <s v="539923******1942"/>
    <s v="3055120840"/>
    <s v=""/>
    <s v="F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3011-Umar Manir Abubakar-111021459362-HostelAccommodationFee:20500"/>
    <s v="0517021001-221103011-Umar Manir Abubakar-111021459362-HostelAccommodationFee:20500"/>
    <s v="HEAD1=111021459362"/>
    <s v="NAME:=Umar Manir Abubakar|Payment Ref:=111021459362|Description:=0517021001-221103011-Umar Manir Abubakar-11102145936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676969947578"/>
    <s v="BILLS PAYMENT"/>
    <s v="2/21/2023 9:59:14 AM"/>
    <s v="UP SETTLEMENT"/>
    <s v="2/22/2023 12:00:00 AM"/>
    <s v="2/21/2023 12:00:00 AM"/>
    <s v=""/>
    <s v="2/21/2023 12:00:00 AM"/>
    <n v="281418"/>
    <n v="56676969947578"/>
    <n v="2309551"/>
    <s v=""/>
    <s v=""/>
    <n v="67696994757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969947578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SaiduAdam|ReceiptID:=111023062367|Description:=0517021001-17125077-UmarSaiduAdam-111023062367-HostelAccommodationFee:20500"/>
    <s v="NAME:=UmarSaiduAdam|ReceiptID:=111023062367|Description:=0517021001-17125077-UmarSaiduAdam-111023062367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969947578&quot;,&quot;TransId&quot;:&quot;16387862&quot;,&quot;AuthRef&quot;:&quot;281418&quot;,&quot;Date&quot;:&quot;21Feb,202309:59A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970577513"/>
    <s v="BILLS PAYMENT"/>
    <s v="2/21/2023 10:09:38 AM"/>
    <s v="UP SETTLEMENT"/>
    <s v="2/22/2023 12:00:00 AM"/>
    <s v="2/21/2023 12:00:00 AM"/>
    <s v=""/>
    <s v="2/21/2023 12:00:00 AM"/>
    <n v="44452"/>
    <n v="57676970577513"/>
    <n v="5697244"/>
    <s v=""/>
    <s v=""/>
    <n v="676970577513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1"/>
    <s v="HOPE PSBank"/>
    <s v=""/>
    <n v="566"/>
    <s v=""/>
    <s v="HOPE PSBank"/>
    <n v="566"/>
    <n v="676970577513"/>
    <s v=""/>
    <s v="PAYA"/>
    <s v="999999******9999"/>
    <s v=""/>
    <s v=""/>
    <s v="HPSB"/>
    <n v="42550"/>
    <n v="42550"/>
    <n v="42550"/>
    <n v="350"/>
    <n v="42200"/>
    <n v="7427.2000000000007"/>
    <n v="33760"/>
    <n v="1012.8000000000001"/>
    <n v="250"/>
    <n v="81.25"/>
    <m/>
    <m/>
    <n v="18.75"/>
    <s v=""/>
    <s v=""/>
    <s v=""/>
    <s v=""/>
    <n v="566"/>
    <n v="566"/>
    <n v="42550"/>
    <n v="0.5"/>
    <n v="0"/>
    <n v="0.5"/>
    <n v="0.04"/>
    <n v="0"/>
    <n v="425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425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8463&quot;,&quot;Reference Number&quot;:&quot;676970577513&quot;,&quot;Alternate Reference&quot;:&quot;10208997&quot;,&quot;Merchant&quot;:&quot;SOKOTO STATE UNIVERSITY, SOKOTO&quot;,&quot;Product&quot;:&quot;FEES&quot;,&quot;Amount&quot;:&quot;¿42,550.00&quot;,&quot;Fee&quot;:&quot;¿0.00&quot;,&quot;Payment Ref                                                                     &quot;:&quot;1110147852046&quot;,&quot;PaymentReference&quot;:&quot;1110147852046&quot;,&quot;ID&quot;:&quot;20134161&quot;,&quot;Name&quot;:&quot;Abubakar Aliyu Koko&quot;,&quot;PhoneNumber&quot;:&quot;08130144754&quot;,&quot;Email&quot;:&quot;sayeedkoko@gmail.com&quot;,&quot;StatusCode&quot;:&quot;00&quot;,&quot;Status&quot;:&quot;Approved&quot;,&quot;StatusDescription&quot;:&quot;Approved&quot;,&quot;Approval Code&quot;:&quot;044452&quot;,&quot;Date&quot;:&quot;21 Feb, 2023 10:09AM&quot;}"/>
    <s v="GENERAL"/>
    <s v=""/>
    <s v=""/>
    <s v=""/>
    <s v=""/>
    <s v=""/>
    <s v=""/>
    <s v=""/>
    <s v=""/>
    <s v=""/>
    <n v="42550"/>
    <n v="0"/>
    <n v="0"/>
    <s v=""/>
    <s v="N"/>
    <s v=""/>
    <n v="0"/>
  </r>
  <r>
    <n v="9939092233"/>
    <s v="BILLS PAYMENT"/>
    <s v="2/21/2023 1:49:51 PM"/>
    <s v="UP SETTLEMENT"/>
    <s v="2/22/2023 12:00:00 AM"/>
    <s v="2/22/2023 12:00:00 AM"/>
    <n v="35153"/>
    <s v="2/21/2023 12:00:00 AM"/>
    <n v="735658"/>
    <n v="2638389481"/>
    <n v="2497337"/>
    <n v="1001349"/>
    <n v="25586847"/>
    <n v="993909223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57301953"/>
    <n v="566"/>
    <n v="735658"/>
    <s v="UNITED BANK FOR AFRICA PLC"/>
    <n v="566"/>
    <n v="9939092233"/>
    <n v="9939092233"/>
    <s v="VISA"/>
    <s v="492069******5186"/>
    <s v="2081898529"/>
    <s v=""/>
    <s v="UBHO"/>
    <n v="56587.5"/>
    <n v="56480"/>
    <n v="55480"/>
    <n v="350"/>
    <n v="55130"/>
    <n v="9702.880000000001"/>
    <n v="44104"/>
    <n v="1323.1200000000001"/>
    <n v="250"/>
    <n v="81.25"/>
    <n v="1000"/>
    <m/>
    <n v="18.75"/>
    <s v=""/>
    <s v=""/>
    <s v=""/>
    <s v=""/>
    <n v="566"/>
    <n v="566"/>
    <n v="56587.5"/>
    <n v="350"/>
    <n v="0"/>
    <n v="350"/>
    <n v="26.25"/>
    <n v="0"/>
    <n v="5621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5658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30207001-MUSLIM AHMED WALI-11157301953-PortalAccessFee:1000-RegFee:55480"/>
    <s v="0517021001-PGS2130207001-MUSLIM AHMED WALI-11157301953-PortalAccessFee:1000-RegFee:55480"/>
    <s v="HEAD1=11157301953"/>
    <s v="NAME:=MUSLIM AHMED WALI|Payment Ref:=11157301953|Description:=0517021001-PGS2130207001-MUSLIM AHMED WALI-11157301953-PortalAccessFee:1000-RegFee:55480"/>
    <s v="GENERAL"/>
    <s v=""/>
    <s v=""/>
    <s v=""/>
    <s v=""/>
    <s v=""/>
    <s v=""/>
    <s v=""/>
    <s v=""/>
    <s v=""/>
    <n v="56587.5"/>
    <n v="0"/>
    <n v="0"/>
    <s v=""/>
    <s v="N"/>
    <s v=""/>
    <n v="0"/>
  </r>
  <r>
    <n v="676970258745"/>
    <s v="BILLS PAYMENT"/>
    <s v="2/21/2023 10:04:19 AM"/>
    <s v="UP SETTLEMENT"/>
    <s v="2/22/2023 12:00:00 AM"/>
    <s v="2/21/2023 12:00:00 AM"/>
    <s v=""/>
    <s v="2/21/2023 12:00:00 AM"/>
    <n v="30613"/>
    <n v="57676970258745"/>
    <n v="2309551"/>
    <s v=""/>
    <s v=""/>
    <n v="676970258745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1"/>
    <s v="HOPE PSBank"/>
    <s v=""/>
    <n v="566"/>
    <s v=""/>
    <s v="HOPE PSBank"/>
    <n v="566"/>
    <n v="676970258745"/>
    <s v=""/>
    <s v="PAYA"/>
    <s v="999999******9999"/>
    <s v=""/>
    <s v=""/>
    <s v="HPSB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613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350"/>
    <n v="26.25"/>
    <s v=""/>
    <s v=""/>
    <s v=""/>
    <s v=""/>
    <s v=""/>
    <s v="{&quot;Transaction Type&quot;:&quot;AGB3&quot;,&quot;Account&quot;:&quot;1050898463&quot;,&quot;Reference Number&quot;:&quot;676970258745&quot;,&quot;Alternate Reference&quot;:&quot;10208675&quot;,&quot;Merchant&quot;:&quot;SOKOTO STATE UNIVERSITY, SOKOTO&quot;,&quot;Product&quot;:&quot;FEES&quot;,&quot;Amount&quot;:&quot;¿61,350.00&quot;,&quot;Fee&quot;:&quot;¿0.00&quot;,&quot;Payment Ref                                                                     &quot;:&quot;1110146202647&quot;,&quot;PaymentReference&quot;:&quot;1110146202647&quot;,&quot;ID&quot;:&quot;20134161&quot;,&quot;Name&quot;:&quot;Abubakar Aliyu Koko&quot;,&quot;PhoneNumber&quot;:&quot;08130144754&quot;,&quot;Email&quot;:&quot;sayeedkoko@gmail.com&quot;,&quot;StatusCode&quot;:&quot;00&quot;,&quot;Status&quot;:&quot;Approved&quot;,&quot;StatusDescription&quot;:&quot;Approved&quot;,&quot;Approval Code&quot;:&quot;030613&quot;,&quot;Date&quot;:&quot;21 Feb, 2023 10:04AM&quot;}"/>
    <s v="GENERAL"/>
    <s v=""/>
    <s v=""/>
    <s v=""/>
    <s v=""/>
    <s v=""/>
    <s v=""/>
    <s v=""/>
    <s v=""/>
    <s v=""/>
    <n v="61350"/>
    <n v="0"/>
    <n v="0"/>
    <s v=""/>
    <s v="N"/>
    <s v=""/>
    <n v="0"/>
  </r>
  <r>
    <n v="9942587333"/>
    <s v="BILLS PAYMENT"/>
    <s v="2/21/2023 5:20:57 PM"/>
    <s v="UP SETTLEMENT"/>
    <s v="2/22/2023 12:00:00 AM"/>
    <s v="2/22/2023 12:00:00 AM"/>
    <n v="35156"/>
    <s v="2/21/2023 12:00:00 AM"/>
    <n v="369719"/>
    <n v="2639085328"/>
    <n v="1030462"/>
    <n v="2692440"/>
    <s v=""/>
    <n v="994258733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35152554"/>
    <n v="566"/>
    <n v="420197"/>
    <s v="HOPE PSBank"/>
    <n v="566"/>
    <n v="9942587333"/>
    <n v="9942587333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70-MUSA MUHAMMAD MUSA-11035152554-PortalAccessFee:1000-:-RegFee:70650"/>
    <s v="0521104002-GNP2302070-MUSA MUHAMMAD MUSA-11035152554-PortalAccessFee:1000-:-RegFee:70650"/>
    <s v="PaymentRef=11035152554"/>
    <s v="NAME:=MUSA MUHAMMAD MUSA|Payment Ref:=11035152554|Description:=0521104002-GNP2302070-MUSA MUHAMMAD MUSA-11035152554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9278375"/>
    <s v="BILLS PAYMENT"/>
    <s v="2/21/2023 2:01:43 PM"/>
    <s v="UP SETTLEMENT"/>
    <s v="2/22/2023 12:00:00 AM"/>
    <s v="2/21/2023 12:00:00 AM"/>
    <n v="35154"/>
    <s v="2/21/2023 12:00:00 AM"/>
    <n v="299979"/>
    <n v="2638577814"/>
    <n v="5015824"/>
    <n v="2692440"/>
    <s v=""/>
    <n v="993927837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47592553"/>
    <n v="566"/>
    <n v="861142"/>
    <s v="HOPE PSBank"/>
    <n v="566"/>
    <n v="9939278375"/>
    <n v="9939278375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08-ABUBAKAR NASIR Abdulrahman-11047592553-PortalAccessFee:1000-:-RegFee:70650"/>
    <s v="0521104002-GNP2302008-ABUBAKAR NASIR Abdulrahman-11047592553-PortalAccessFee:1000-:-RegFee:70650"/>
    <s v="PaymentRef=11047592553"/>
    <s v="NAME:=ABUBAKAR NASIR Abdulrahman|Payment Ref:=11047592553|Description:=0521104002-GNP2302008-ABUBAKAR NASIR Abdulrahman-11047592553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6498508"/>
    <s v="BILLS PAYMENT"/>
    <s v="2/21/2023 11:02:14 AM"/>
    <s v="UP SETTLEMENT"/>
    <s v="2/22/2023 12:00:00 AM"/>
    <s v="2/21/2023 12:00:00 AM"/>
    <n v="35151"/>
    <s v="2/21/2023 12:00:00 AM"/>
    <n v="546390"/>
    <n v="2638005941"/>
    <n v="2818273"/>
    <n v="2692440"/>
    <s v=""/>
    <n v="993649850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10563954"/>
    <n v="566"/>
    <n v="813137"/>
    <s v="HOPE PSBank"/>
    <n v="566"/>
    <n v="9936498508"/>
    <n v="9936498508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72-Hafsat  ABUBAKAR -11010563954-PortalAccessFee:1000-:-RegFee:70650"/>
    <s v="0521104002-BMP2301072-Hafsat  ABUBAKAR -11010563954-PortalAccessFee:1000-:-RegFee:70650"/>
    <s v="PaymentRef=11010563954"/>
    <s v="NAME:=Hafsat  ABUBAKAR |Payment Ref:=11010563954|Description:=0521104002-BMP2301072-Hafsat  ABUBAKAR -11010563954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6481990"/>
    <s v="BILLS PAYMENT"/>
    <s v="2/21/2023 11:01:13 AM"/>
    <s v="UP SETTLEMENT"/>
    <s v="2/22/2023 12:00:00 AM"/>
    <s v="2/21/2023 12:00:00 AM"/>
    <n v="35151"/>
    <s v="2/21/2023 12:00:00 AM"/>
    <n v="677097"/>
    <n v="2638005933"/>
    <n v="2818273"/>
    <n v="2692440"/>
    <s v=""/>
    <n v="993648199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24553943"/>
    <n v="566"/>
    <n v="800140"/>
    <s v="HOPE PSBank"/>
    <n v="566"/>
    <n v="9936481990"/>
    <n v="9936481990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06-Aisha ALIYU -11024553943-PortalAccessFee:1000-:-RegFee:70650"/>
    <s v="0521104002-BMP2301006-Aisha ALIYU -11024553943-PortalAccessFee:1000-:-RegFee:70650"/>
    <s v="PaymentRef=11024553943"/>
    <s v="NAME:=Aisha ALIYU |Payment Ref:=11024553943|Description:=0521104002-BMP2301006-Aisha ALIYU -11024553943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6448774"/>
    <s v="BILLS PAYMENT"/>
    <s v="2/21/2023 10:59:01 AM"/>
    <s v="UP SETTLEMENT"/>
    <s v="2/22/2023 12:00:00 AM"/>
    <s v="2/21/2023 12:00:00 AM"/>
    <n v="35151"/>
    <s v="2/21/2023 12:00:00 AM"/>
    <n v="282151"/>
    <n v="2638005888"/>
    <n v="2818273"/>
    <n v="2692440"/>
    <s v=""/>
    <n v="993644877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12543759"/>
    <n v="566"/>
    <n v="773857"/>
    <s v="HOPE PSBank"/>
    <n v="566"/>
    <n v="9936448774"/>
    <n v="993644877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18-Umar IBRAHIM -11012543759-PortalAccessFee:1000-:-RegFee:70650"/>
    <s v="0521104002-GNP2302018-Umar IBRAHIM -11012543759-PortalAccessFee:1000-:-RegFee:70650"/>
    <s v="PaymentRef=11012543759"/>
    <s v="NAME:=Umar IBRAHIM |Payment Ref:=11012543759|Description:=0521104002-GNP2302018-Umar IBRAHIM -11012543759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6182587"/>
    <s v="BILLS PAYMENT"/>
    <s v="2/21/2023 10:40:58 AM"/>
    <s v="UP SETTLEMENT"/>
    <s v="2/22/2023 12:00:00 AM"/>
    <s v="2/21/2023 12:00:00 AM"/>
    <n v="35149"/>
    <s v="2/21/2023 12:00:00 AM"/>
    <n v="709185"/>
    <n v="2637842735"/>
    <n v="1485283"/>
    <n v="2692440"/>
    <s v=""/>
    <n v="993618258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37262255"/>
    <n v="566"/>
    <n v="569139"/>
    <s v="HOPE PSBank"/>
    <n v="566"/>
    <n v="9936182587"/>
    <n v="9936182587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38-RAMATU BELLO -11037262255-PortalAccessFee:1000-:-RegFee:70650"/>
    <s v="0521104002-BMP2301038-RAMATU BELLO -11037262255-PortalAccessFee:1000-:-RegFee:70650"/>
    <s v="PaymentRef=11037262255"/>
    <s v="NAME:=RAMATU BELLO |Payment Ref:=11037262255|Description:=0521104002-BMP2301038-RAMATU BELLO -11037262255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6197068"/>
    <s v="BILLS PAYMENT"/>
    <s v="2/21/2023 10:41:57 AM"/>
    <s v="UP SETTLEMENT"/>
    <s v="2/22/2023 12:00:00 AM"/>
    <s v="2/21/2023 12:00:00 AM"/>
    <n v="35149"/>
    <s v="2/21/2023 12:00:00 AM"/>
    <n v="359473"/>
    <n v="2637842754"/>
    <n v="1485283"/>
    <n v="2692440"/>
    <s v=""/>
    <n v="993619706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52273546"/>
    <n v="566"/>
    <n v="579904"/>
    <s v="HOPE PSBank"/>
    <n v="566"/>
    <n v="9936197068"/>
    <n v="9936197068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61-Hafsat ABUBAKAR  Yabo-11052273546-PortalAccessFee:1000-:-RegFee:70650"/>
    <s v="0521104002-BMP2301061-Hafsat ABUBAKAR  Yabo-11052273546-PortalAccessFee:1000-:-RegFee:70650"/>
    <s v="PaymentRef=11052273546"/>
    <s v="NAME:=Hafsat ABUBAKAR  Yabo|Payment Ref:=11052273546|Description:=0521104002-BMP2301061-Hafsat ABUBAKAR  Yabo-11052273546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42603875"/>
    <s v="BILLS PAYMENT"/>
    <s v="2/21/2023 5:21:54 PM"/>
    <s v="UP SETTLEMENT"/>
    <s v="2/22/2023 12:00:00 AM"/>
    <s v="2/22/2023 12:00:00 AM"/>
    <n v="35156"/>
    <s v="2/21/2023 12:00:00 AM"/>
    <n v="314452"/>
    <n v="2639085350"/>
    <n v="1030462"/>
    <n v="2692440"/>
    <s v=""/>
    <n v="994260387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10172841"/>
    <n v="566"/>
    <n v="432185"/>
    <s v="HOPE PSBank"/>
    <n v="566"/>
    <n v="9942603875"/>
    <n v="9942603875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121-Attahiru ABUBAKAR -11010172841-PortalAccessFee:1000-:-RegFee:70650"/>
    <s v="0521104002-GNP2302121-Attahiru ABUBAKAR -11010172841-PortalAccessFee:1000-:-RegFee:70650"/>
    <s v="PaymentRef=11010172841"/>
    <s v="NAME:=Attahiru ABUBAKAR |Payment Ref:=11010172841|Description:=0521104002-GNP2302121-Attahiru ABUBAKAR -11010172841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6167933"/>
    <s v="BILLS PAYMENT"/>
    <s v="2/21/2023 10:40:01 AM"/>
    <s v="UP SETTLEMENT"/>
    <s v="2/22/2023 12:00:00 AM"/>
    <s v="2/21/2023 12:00:00 AM"/>
    <n v="35149"/>
    <s v="2/21/2023 12:00:00 AM"/>
    <n v="865077"/>
    <n v="2637842724"/>
    <n v="1485283"/>
    <n v="2692440"/>
    <s v=""/>
    <n v="993616793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54232246"/>
    <n v="566"/>
    <n v="558137"/>
    <s v="HOPE PSBank"/>
    <n v="566"/>
    <n v="9936167933"/>
    <n v="9936167933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05-Farida  IBRAHIM  -11054232246-PortalAccessFee:1000-:-RegFee:70650"/>
    <s v="0521104002-BMP2301005-Farida  IBRAHIM  -11054232246-PortalAccessFee:1000-:-RegFee:70650"/>
    <s v="PaymentRef=11054232246"/>
    <s v="NAME:=Farida  IBRAHIM  |Payment Ref:=11054232246|Description:=0521104002-BMP2301005-Farida  IBRAHIM  -11054232246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42569794"/>
    <s v="BILLS PAYMENT"/>
    <s v="2/21/2023 5:19:56 PM"/>
    <s v="UP SETTLEMENT"/>
    <s v="2/22/2023 12:00:00 AM"/>
    <s v="2/22/2023 12:00:00 AM"/>
    <n v="35156"/>
    <s v="2/21/2023 12:00:00 AM"/>
    <n v="735597"/>
    <n v="2639085320"/>
    <n v="1030462"/>
    <n v="2692440"/>
    <s v=""/>
    <n v="994256979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25183844"/>
    <n v="566"/>
    <n v="407304"/>
    <s v="HOPE PSBank"/>
    <n v="566"/>
    <n v="9942569794"/>
    <n v="994256979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13-Mansura  YUNUSA -11025183844-PortalAccessFee:1000-:-RegFee:70650"/>
    <s v="0521104002-BMP2301013-Mansura  YUNUSA -11025183844-PortalAccessFee:1000-:-RegFee:70650"/>
    <s v="PaymentRef=11025183844"/>
    <s v="NAME:=Mansura  YUNUSA |Payment Ref:=11025183844|Description:=0521104002-BMP2301013-Mansura  YUNUSA -11025183844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39566815"/>
    <s v="BILLS PAYMENT"/>
    <s v="2/21/2023 2:20:20 PM"/>
    <s v="UP SETTLEMENT"/>
    <s v="2/22/2023 12:00:00 AM"/>
    <s v="2/22/2023 12:00:00 AM"/>
    <n v="35153"/>
    <s v="2/21/2023 12:00:00 AM"/>
    <n v="58277"/>
    <n v="2638424380"/>
    <n v="2497337"/>
    <n v="1001352"/>
    <n v="25586997"/>
    <n v="9939566815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471551"/>
    <n v="566"/>
    <n v="58277"/>
    <s v="UNITED BANK FOR AFRICA PLC"/>
    <n v="566"/>
    <n v="9939566815"/>
    <n v="9939566815"/>
    <s v="VISA"/>
    <s v="492069******5186"/>
    <s v="2081898529"/>
    <s v=""/>
    <s v="UBHO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101026-Nafiu UMAR -11101471551-PortalAccessFee:1000-RegFee:74720"/>
    <s v="0517021001-PGS2120101026-Nafiu UMAR -11101471551-PortalAccessFee:1000-RegFee:74720"/>
    <s v="HEAD1=11101471551"/>
    <s v="NAME:=Nafiu UMAR |Payment Ref:=11101471551|Description:=0517021001-PGS2120101026-Nafiu UMAR -11101471551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936211426"/>
    <s v="BILLS PAYMENT"/>
    <s v="2/21/2023 10:42:57 AM"/>
    <s v="UP SETTLEMENT"/>
    <s v="2/22/2023 12:00:00 AM"/>
    <s v="2/21/2023 12:00:00 AM"/>
    <n v="35149"/>
    <s v="2/21/2023 12:00:00 AM"/>
    <n v="674176"/>
    <n v="2637842763"/>
    <n v="1485283"/>
    <n v="2692440"/>
    <s v=""/>
    <n v="993621142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27292340"/>
    <n v="566"/>
    <n v="591018"/>
    <s v="HOPE PSBank"/>
    <n v="566"/>
    <n v="9936211426"/>
    <n v="9936211426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24-Maryam YUSUF  -11027292340-PortalAccessFee:1350-:-RegFee:190650"/>
    <s v="0521104002-GNP2302024-Maryam YUSUF  -11027292340-PortalAccessFee:1350-:-RegFee:190650"/>
    <s v="PaymentRef=11027292340"/>
    <s v="NAME:=Maryam YUSUF  |Payment Ref:=11027292340|Description:=0521104002-GNP2302024-Maryam YUSUF  -11027292340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939587353"/>
    <s v="BILLS PAYMENT"/>
    <s v="2/21/2023 2:21:43 PM"/>
    <s v="UP SETTLEMENT"/>
    <s v="2/22/2023 12:00:00 AM"/>
    <s v="2/21/2023 12:00:00 AM"/>
    <n v="35154"/>
    <s v="2/21/2023 12:00:00 AM"/>
    <n v="482369"/>
    <n v="2638578230"/>
    <n v="5015824"/>
    <n v="2692440"/>
    <s v=""/>
    <n v="993958735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09093859"/>
    <n v="566"/>
    <n v="72776"/>
    <s v="HOPE PSBank"/>
    <n v="566"/>
    <n v="9939587353"/>
    <n v="9939587353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101-Chidinma NNAMANI Precious -11009093859-PortalAccessFee:1350-:-RegFee:190650"/>
    <s v="0521104002-GNP2302101-Chidinma NNAMANI Precious -11009093859-PortalAccessFee:1350-:-RegFee:190650"/>
    <s v="PaymentRef=11009093859"/>
    <s v="NAME:=Chidinma NNAMANI Precious |Payment Ref:=11009093859|Description:=0521104002-GNP2302101-Chidinma NNAMANI Precious -11009093859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939601307"/>
    <s v="BILLS PAYMENT"/>
    <s v="2/21/2023 2:22:40 PM"/>
    <s v="UP SETTLEMENT"/>
    <s v="2/22/2023 12:00:00 AM"/>
    <s v="2/21/2023 12:00:00 AM"/>
    <n v="35154"/>
    <s v="2/21/2023 12:00:00 AM"/>
    <n v="962310"/>
    <n v="2638578263"/>
    <n v="5015824"/>
    <n v="2692440"/>
    <s v=""/>
    <n v="993960130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30102243"/>
    <n v="566"/>
    <n v="82285"/>
    <s v="HOPE PSBank"/>
    <n v="566"/>
    <n v="9939601307"/>
    <n v="9939601307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38-Confidence  TAIWO -11030102243-PortalAccessFee:1350-:-RegFee:190650"/>
    <s v="0521104002-GNP2302038-Confidence  TAIWO -11030102243-PortalAccessFee:1350-:-RegFee:190650"/>
    <s v="PaymentRef=11030102243"/>
    <s v="NAME:=Confidence  TAIWO |Payment Ref:=11030102243|Description:=0521104002-GNP2302038-Confidence  TAIWO -11030102243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936511599"/>
    <s v="BILLS PAYMENT"/>
    <s v="2/21/2023 11:03:07 AM"/>
    <s v="UP SETTLEMENT"/>
    <s v="2/22/2023 12:00:00 AM"/>
    <s v="2/21/2023 12:00:00 AM"/>
    <n v="35151"/>
    <s v="2/21/2023 12:00:00 AM"/>
    <n v="451699"/>
    <n v="2638005970"/>
    <n v="2818273"/>
    <n v="2692440"/>
    <s v=""/>
    <n v="993651159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27573042"/>
    <n v="566"/>
    <n v="823191"/>
    <s v="HOPE PSBank"/>
    <n v="566"/>
    <n v="9936511599"/>
    <n v="9936511599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64-BLESSING  ONUOHA CHIAMAKA-11027573042-PortalAccessFee:1350-:-RegFee:190650"/>
    <s v="0521104002-BMP2301064-BLESSING  ONUOHA CHIAMAKA-11027573042-PortalAccessFee:1350-:-RegFee:190650"/>
    <s v="PaymentRef=11027573042"/>
    <s v="NAME:=BLESSING  ONUOHA CHIAMAKA|Payment Ref:=11027573042|Description:=0521104002-BMP2301064-BLESSING  ONUOHA CHIAMAKA-11027573042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936144158"/>
    <s v="BILLS PAYMENT"/>
    <s v="2/21/2023 10:38:23 AM"/>
    <s v="UP SETTLEMENT"/>
    <s v="2/22/2023 12:00:00 AM"/>
    <s v="2/21/2023 12:00:00 AM"/>
    <n v="35149"/>
    <s v="2/21/2023 12:00:00 AM"/>
    <n v="839783"/>
    <n v="2637842690"/>
    <n v="1485283"/>
    <n v="2692440"/>
    <s v=""/>
    <n v="993614415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34223243"/>
    <n v="566"/>
    <n v="540425"/>
    <s v="HOPE PSBank"/>
    <n v="566"/>
    <n v="9936144158"/>
    <n v="9936144158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70-Rita  UWA  -11034223243-PortalAccessFee:1350-:-RegFee:190650"/>
    <s v="0521104002-BMP2301070-Rita  UWA  -11034223243-PortalAccessFee:1350-:-RegFee:190650"/>
    <s v="PaymentRef=11034223243"/>
    <s v="NAME:=Rita  UWA  |Payment Ref:=11034223243|Description:=0521104002-BMP2301070-Rita  UWA  -11034223243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  <r>
    <n v="9938329100"/>
    <s v="AIR TIME TOPUP"/>
    <s v="2/21/2023 12:56:14 PM"/>
    <s v="UP SETTLEMENT"/>
    <s v="2/22/2023 12:00:00 AM"/>
    <s v="2/21/2023 12:00:00 AM"/>
    <n v="35153"/>
    <s v="2/21/2023 12:00:00 AM"/>
    <n v="239340"/>
    <n v="2638390726"/>
    <n v="8734727"/>
    <n v="2692440"/>
    <s v=""/>
    <n v="993832910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539381146"/>
    <n v="566"/>
    <n v="155709"/>
    <s v="HOPE PSBank"/>
    <n v="566"/>
    <n v="9938329100"/>
    <n v="9938329100"/>
    <s v="PAYA"/>
    <s v="980002******9769"/>
    <s v="1130037011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ZUWAIRA HALIRU-1539381146-NotificationProcessingFee:2000.00"/>
    <s v="0517018001-0-ZUWAIRA HALIRU-1539381146-NotificationProcessingFee:2000.00"/>
    <s v="PaymentRef=1539381146"/>
    <s v="NAME:=ZUWAIRA HALIRU|Payment Ref:=1539381146|Description:=0517018001-0-ZUWAIRA HALIRU-1539381146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937555572"/>
    <s v="AIR TIME TOPUP"/>
    <s v="2/21/2023 12:07:28 PM"/>
    <s v="UP SETTLEMENT"/>
    <s v="2/22/2023 12:00:00 AM"/>
    <s v="2/21/2023 12:00:00 AM"/>
    <n v="35152"/>
    <s v="2/21/2023 12:00:00 AM"/>
    <n v="857435"/>
    <n v="2638153544"/>
    <n v="2884351"/>
    <n v="2692440"/>
    <s v=""/>
    <n v="993755557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018088306"/>
    <n v="566"/>
    <n v="575639"/>
    <s v="HOPE PSBank"/>
    <n v="566"/>
    <n v="9937555572"/>
    <n v="9937555572"/>
    <s v="PAYA"/>
    <s v="980002******2844"/>
    <s v="1130034573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151-IBRAHIM BELLO-3018088306-AcceptanceFee:2500.00"/>
    <s v="0517018001-142151-IBRAHIM BELLO-3018088306-AcceptanceFee:2500.00"/>
    <s v="PaymentRef=3018088306"/>
    <s v="NAME:=IBRAHIM BELLO|Payment Ref:=3018088306|Description:=0517018001-142151-IBRAHIM BELLO-3018088306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936830882"/>
    <s v="BILLS PAYMENT"/>
    <s v="2/21/2023 11:24:14 AM"/>
    <s v="UP SETTLEMENT"/>
    <s v="2/22/2023 12:00:00 AM"/>
    <s v="2/21/2023 12:00:00 AM"/>
    <n v="35151"/>
    <s v="2/21/2023 12:00:00 AM"/>
    <n v="614537"/>
    <n v="2638006496"/>
    <n v="4949947"/>
    <n v="2692440"/>
    <s v=""/>
    <n v="99368308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13374526"/>
    <n v="566"/>
    <n v="66481"/>
    <s v="HOPE PSBank"/>
    <n v="566"/>
    <n v="9936830882"/>
    <n v="9936830882"/>
    <s v="PAYA"/>
    <s v="980002******3439"/>
    <s v="1130016423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795118IF--11113374526-PortalAccessFee:1000-ApplicationFee:2000"/>
    <s v="0517021001-202210795118IF--11113374526-PortalAccessFee:1000-ApplicationFee:2000"/>
    <s v="PaymentRef=11113374526"/>
    <s v="NAME:=Fatima Aliyu Baba|Payment Ref:=11113374526|Description:=0517021001-202210795118IF--11113374526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42989540"/>
    <s v="BILLS PAYMENT"/>
    <s v="2/21/2023 5:44:09 PM"/>
    <s v="UP SETTLEMENT"/>
    <s v="2/22/2023 12:00:00 AM"/>
    <s v="2/22/2023 12:00:00 AM"/>
    <n v="35156"/>
    <s v="2/21/2023 12:00:00 AM"/>
    <n v="842393"/>
    <n v="2639085655"/>
    <n v="1030462"/>
    <n v="2692440"/>
    <s v=""/>
    <n v="99429895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10135633"/>
    <n v="566"/>
    <n v="710159"/>
    <s v="HOPE PSBank"/>
    <n v="566"/>
    <n v="9942989540"/>
    <n v="9942989540"/>
    <s v="PAYA"/>
    <s v="980002******3439"/>
    <s v="1130016423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467049BA--11110135633-PortalAccessFee:1000-ApplicationFee:2000"/>
    <s v="0517021001-202211467049BA--11110135633-PortalAccessFee:1000-ApplicationFee:2000"/>
    <s v="PaymentRef=11110135633"/>
    <s v="NAME:=Atiku Abubakar |Payment Ref:=11110135633|Description:=0517021001-202211467049BA--1111013563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36858697"/>
    <s v="BILLS PAYMENT"/>
    <s v="2/21/2023 11:26:00 AM"/>
    <s v="UP SETTLEMENT"/>
    <s v="2/22/2023 12:00:00 AM"/>
    <s v="2/21/2023 12:00:00 AM"/>
    <n v="35151"/>
    <s v="2/21/2023 12:00:00 AM"/>
    <n v="812983"/>
    <n v="2638006541"/>
    <n v="4949947"/>
    <n v="2692440"/>
    <s v=""/>
    <n v="99368586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41454318"/>
    <n v="566"/>
    <n v="84759"/>
    <s v="HOPE PSBank"/>
    <n v="566"/>
    <n v="9936858697"/>
    <n v="9936858697"/>
    <s v="PAYA"/>
    <s v="980002******3439"/>
    <s v="1130016423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755997DA--11141454318-PortalAccessFee:1000-ApplicationFee:2000"/>
    <s v="0517021001-202211755997DA--11141454318-PortalAccessFee:1000-ApplicationFee:2000"/>
    <s v="PaymentRef=11141454318"/>
    <s v="NAME:=Yahuza Shuibu |Payment Ref:=11141454318|Description:=0517021001-202211755997DA--1114145431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33728815"/>
    <s v="AIR TIME TOPUP"/>
    <s v="2/21/2023 1:07:02 AM"/>
    <s v="UP SETTLEMENT"/>
    <s v="2/22/2023 12:00:00 AM"/>
    <s v="2/21/2023 12:00:00 AM"/>
    <n v="35147"/>
    <s v="2/21/2023 12:00:00 AM"/>
    <n v="500749"/>
    <n v="2637489367"/>
    <n v="2818273"/>
    <n v="2692440"/>
    <s v=""/>
    <n v="993372881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95055476"/>
    <n v="566"/>
    <n v="613204"/>
    <s v="HOPE PSBank"/>
    <n v="566"/>
    <n v="9933728815"/>
    <n v="9933728815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59-YASIR SHEHU-1795055476--SalesOfForms:2700-PortalAccessFee:1000"/>
    <s v="0517018001-143459-YASIR SHEHU-1795055476--SalesOfForms:2700-PortalAccessFee:1000"/>
    <s v="PaymentRef=1795055476"/>
    <s v="NAME:=YASIR SHEHU|Payment Ref:=1795055476|Description:=0517018001-143459-YASIR SHEHU-1795055476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3732618"/>
    <s v="AIR TIME TOPUP"/>
    <s v="2/21/2023 1:16:40 AM"/>
    <s v="UP SETTLEMENT"/>
    <s v="2/22/2023 12:00:00 AM"/>
    <s v="2/21/2023 12:00:00 AM"/>
    <n v="35147"/>
    <s v="2/21/2023 12:00:00 AM"/>
    <n v="428951"/>
    <n v="2637489390"/>
    <n v="2818273"/>
    <n v="2692440"/>
    <s v=""/>
    <n v="993373261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7484205525"/>
    <n v="566"/>
    <n v="619346"/>
    <s v="HOPE PSBank"/>
    <n v="566"/>
    <n v="9933732618"/>
    <n v="9933732618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61-HAFSAT ADAMU MUHAMMAD-7484205525--SalesOfForms:2700-PortalAccessFee:1000"/>
    <s v="0517018001-143461-HAFSAT ADAMU MUHAMMAD-7484205525--SalesOfForms:2700-PortalAccessFee:1000"/>
    <s v="PaymentRef=7484205525"/>
    <s v="NAME:=HAFSAT ADAMU MUHAMMAD|Payment Ref:=7484205525|Description:=0517018001-143461-HAFSAT ADAMU MUHAMMAD-748420552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6560272"/>
    <s v="AIR TIME TOPUP"/>
    <s v="2/21/2023 11:06:15 AM"/>
    <s v="UP SETTLEMENT"/>
    <s v="2/22/2023 12:00:00 AM"/>
    <s v="2/21/2023 12:00:00 AM"/>
    <n v="35151"/>
    <s v="2/21/2023 12:00:00 AM"/>
    <n v="757988"/>
    <n v="2638006031"/>
    <n v="4068266"/>
    <n v="2692440"/>
    <s v=""/>
    <n v="993656027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175523423"/>
    <n v="566"/>
    <n v="861115"/>
    <s v="HOPE PSBank"/>
    <n v="566"/>
    <n v="9936560272"/>
    <n v="9936560272"/>
    <s v="PAYA"/>
    <s v="980002******7945"/>
    <s v="11300062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73-MUBARAK ABUBAKAR ORO-1175523423--SalesOfForms:2700-PortalAccessFee:1000"/>
    <s v="0517018001-143473-MUBARAK ABUBAKAR ORO-1175523423--SalesOfForms:2700-PortalAccessFee:1000"/>
    <s v="PaymentRef=1175523423"/>
    <s v="NAME:=MUBARAK ABUBAKAR ORO|Payment Ref:=1175523423|Description:=0517018001-143473-MUBARAK ABUBAKAR ORO-117552342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5827665"/>
    <s v="AIR TIME TOPUP"/>
    <s v="2/21/2023 10:16:41 AM"/>
    <s v="UP SETTLEMENT"/>
    <s v="2/22/2023 12:00:00 AM"/>
    <s v="2/21/2023 12:00:00 AM"/>
    <n v="35149"/>
    <s v="2/21/2023 12:00:00 AM"/>
    <n v="796824"/>
    <n v="2637842371"/>
    <n v="2884351"/>
    <n v="2692440"/>
    <s v=""/>
    <n v="993582766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510994046"/>
    <n v="566"/>
    <n v="300728"/>
    <s v="HOPE PSBank"/>
    <n v="566"/>
    <n v="9935827665"/>
    <n v="9935827665"/>
    <s v="PAYA"/>
    <s v="980002******5764"/>
    <s v="11300424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65-ABDULAZEEZ MUHAMMAD-1510994046--SalesOfForms:2700-PortalAccessFee:1000"/>
    <s v="0517018001-143465-ABDULAZEEZ MUHAMMAD-1510994046--SalesOfForms:2700-PortalAccessFee:1000"/>
    <s v="PaymentRef=1510994046"/>
    <s v="NAME:=ABDULAZEEZ MUHAMMAD|Payment Ref:=1510994046|Description:=0517018001-143465-ABDULAZEEZ MUHAMMAD-1510994046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6382494"/>
    <s v="AIR TIME TOPUP"/>
    <s v="2/21/2023 10:54:33 AM"/>
    <s v="UP SETTLEMENT"/>
    <s v="2/22/2023 12:00:00 AM"/>
    <s v="2/21/2023 12:00:00 AM"/>
    <n v="35151"/>
    <s v="2/21/2023 12:00:00 AM"/>
    <n v="440637"/>
    <n v="2638005786"/>
    <n v="2818273"/>
    <n v="2692440"/>
    <s v=""/>
    <n v="993638249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029112353"/>
    <n v="566"/>
    <n v="723327"/>
    <s v="HOPE PSBank"/>
    <n v="566"/>
    <n v="9936382494"/>
    <n v="9936382494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69-ABDULGAFFAR TIJJANI-3029112353--SalesOfForms:2700-PortalAccessFee:1000"/>
    <s v="0517018001-143469-ABDULGAFFAR TIJJANI-3029112353--SalesOfForms:2700-PortalAccessFee:1000"/>
    <s v="PaymentRef=3029112353"/>
    <s v="NAME:=ABDULGAFFAR TIJJANI|Payment Ref:=3029112353|Description:=0517018001-143469-ABDULGAFFAR TIJJANI-302911235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9652431"/>
    <s v="AIR TIME TOPUP"/>
    <s v="2/21/2023 2:26:05 PM"/>
    <s v="UP SETTLEMENT"/>
    <s v="2/22/2023 12:00:00 AM"/>
    <s v="2/21/2023 12:00:00 AM"/>
    <n v="35154"/>
    <s v="2/21/2023 12:00:00 AM"/>
    <n v="813133"/>
    <n v="2638578354"/>
    <n v="5015824"/>
    <n v="2692440"/>
    <s v=""/>
    <n v="993965243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442650837"/>
    <n v="566"/>
    <n v="118007"/>
    <s v="HOPE PSBank"/>
    <n v="566"/>
    <n v="9939652431"/>
    <n v="9939652431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02-ABDAKEEM NAFISAT OLADEJI-2442650837--SalesOfForms:2700-PortalAccessFee:1000"/>
    <s v="0517018001-143502-ABDAKEEM NAFISAT OLADEJI-2442650837--SalesOfForms:2700-PortalAccessFee:1000"/>
    <s v="PaymentRef=2442650837"/>
    <s v="NAME:=ABDAKEEM NAFISAT OLADEJI|Payment Ref:=2442650837|Description:=0517018001-143502-ABDAKEEM NAFISAT OLADEJI-244265083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6620591"/>
    <s v="AIR TIME TOPUP"/>
    <s v="2/21/2023 11:10:12 AM"/>
    <s v="UP SETTLEMENT"/>
    <s v="2/22/2023 12:00:00 AM"/>
    <s v="2/21/2023 12:00:00 AM"/>
    <n v="35151"/>
    <s v="2/21/2023 12:00:00 AM"/>
    <n v="476073"/>
    <n v="2638006139"/>
    <n v="1568385"/>
    <n v="2692440"/>
    <s v=""/>
    <n v="993662059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778049024"/>
    <n v="566"/>
    <n v="907621"/>
    <s v="HOPE PSBank"/>
    <n v="566"/>
    <n v="9936620591"/>
    <n v="9936620591"/>
    <s v="PAYA"/>
    <s v="980002******7945"/>
    <s v="11300062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75-IBRAHIM IDIRS-2778049024--SalesOfForms:2700-PortalAccessFee:1000"/>
    <s v="0517018001-143475-IBRAHIM IDIRS-2778049024--SalesOfForms:2700-PortalAccessFee:1000"/>
    <s v="PaymentRef=2778049024"/>
    <s v="NAME:=IBRAHIM IDIRS|Payment Ref:=2778049024|Description:=0517018001-143475-IBRAHIM IDIRS-277804902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3731286"/>
    <s v="AIR TIME TOPUP"/>
    <s v="2/21/2023 1:13:00 AM"/>
    <s v="UP SETTLEMENT"/>
    <s v="2/22/2023 12:00:00 AM"/>
    <s v="2/21/2023 12:00:00 AM"/>
    <n v="35147"/>
    <s v="2/21/2023 12:00:00 AM"/>
    <n v="825691"/>
    <n v="2637489375"/>
    <n v="2818273"/>
    <n v="2692440"/>
    <s v=""/>
    <n v="993373128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482514397"/>
    <n v="566"/>
    <n v="617043"/>
    <s v="HOPE PSBank"/>
    <n v="566"/>
    <n v="9933731286"/>
    <n v="9933731286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60-ABDULRASHID SHEHU-2482514397--SalesOfForms:2700-PortalAccessFee:1000"/>
    <s v="0517018001-143460-ABDULRASHID SHEHU-2482514397--SalesOfForms:2700-PortalAccessFee:1000"/>
    <s v="PaymentRef=2482514397"/>
    <s v="NAME:=ABDULRASHID SHEHU|Payment Ref:=2482514397|Description:=0517018001-143460-ABDULRASHID SHEHU-248251439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38914085"/>
    <s v="AIR TIME TOPUP"/>
    <s v="2/21/2023 1:38:30 PM"/>
    <s v="UP SETTLEMENT"/>
    <s v="2/22/2023 12:00:00 AM"/>
    <s v="2/21/2023 12:00:00 AM"/>
    <n v="35153"/>
    <s v="2/21/2023 12:00:00 AM"/>
    <n v="747002"/>
    <n v="2638391054"/>
    <n v="8734727"/>
    <n v="2692440"/>
    <s v=""/>
    <n v="993891408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899679899"/>
    <n v="566"/>
    <n v="611802"/>
    <s v="HOPE PSBank"/>
    <n v="566"/>
    <n v="9938914085"/>
    <n v="9938914085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OCHE ODUMU MOSES-5899679899-Certificate processingND-Diploma-Certificate:4000.00"/>
    <s v="0517018001-0-OCHE ODUMU MOSES-5899679899-Certificate processingND-Diploma-Certificate:4000.00"/>
    <s v="PaymentRef=5899679899"/>
    <s v="NAME:=OCHE ODUMU MOSES|Payment Ref:=5899679899|Description:=0517018001-0-OCHE ODUMU MOSES-5899679899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939326203"/>
    <s v="AIR TIME TOPUP"/>
    <s v="2/21/2023 2:04:54 PM"/>
    <s v="UP SETTLEMENT"/>
    <s v="2/22/2023 12:00:00 AM"/>
    <s v="2/21/2023 12:00:00 AM"/>
    <n v="35154"/>
    <s v="2/21/2023 12:00:00 AM"/>
    <n v="148279"/>
    <n v="2638577888"/>
    <n v="5015824"/>
    <n v="2692440"/>
    <s v=""/>
    <n v="993932620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10045254"/>
    <n v="566"/>
    <n v="893246"/>
    <s v="HOPE PSBank"/>
    <n v="566"/>
    <n v="9939326203"/>
    <n v="9939326203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OCHE MICHAEL EDACHE-1710045254-Certificate processingND-Diploma-Certificate:4000.00"/>
    <s v="0517018001-0-OCHE MICHAEL EDACHE-1710045254-Certificate processingND-Diploma-Certificate:4000.00"/>
    <s v="PaymentRef=1710045254"/>
    <s v="NAME:=OCHE MICHAEL EDACHE|Payment Ref:=1710045254|Description:=0517018001-0-OCHE MICHAEL EDACHE-1710045254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942592335"/>
    <s v="BILLS PAYMENT"/>
    <s v="2/21/2023 5:21:14 PM"/>
    <s v="UP SETTLEMENT"/>
    <s v="2/22/2023 12:00:00 AM"/>
    <s v="2/22/2023 12:00:00 AM"/>
    <n v="35156"/>
    <s v="2/21/2023 12:00:00 AM"/>
    <n v="97954"/>
    <n v="2639085333"/>
    <n v="1030462"/>
    <n v="2692440"/>
    <s v=""/>
    <n v="99425923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383041"/>
    <n v="566"/>
    <n v="423819"/>
    <s v="HOPE PSBank"/>
    <n v="566"/>
    <n v="9942592335"/>
    <n v="9942592335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02-ALIYU MUSTAPHA -1110119383041-PortalAccessFee:1000-AccreditationFee:5000-RegFee:"/>
    <s v="0517021001-20236002-ALIYU MUSTAPHA -1110119383041-PortalAccessFee:1000-AccreditationFee:5000-RegFee:"/>
    <s v="PaymentRef=1110119383041"/>
    <s v="NAME:=ALIYU MUSTAPHA |Payment Ref:=1110119383041|Description:=0517021001-20236002-ALIYU MUSTAPHA -111011938304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7033709"/>
    <s v="BILLS PAYMENT"/>
    <s v="2/21/2023 11:35:44 AM"/>
    <s v="UP SETTLEMENT"/>
    <s v="2/22/2023 12:00:00 AM"/>
    <s v="2/21/2023 12:00:00 AM"/>
    <n v="35151"/>
    <s v="2/21/2023 12:00:00 AM"/>
    <n v="334699"/>
    <n v="2638006726"/>
    <n v="1485283"/>
    <n v="2692440"/>
    <s v=""/>
    <n v="99370337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333667"/>
    <n v="566"/>
    <n v="190912"/>
    <s v="HOPE PSBank"/>
    <n v="566"/>
    <n v="9937033709"/>
    <n v="993703370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03-Abdullahi Abubakar -1110143333667-PortalAccessFee:1000-AccreditationFee:5000-Reg"/>
    <s v="0517021001-17113003-Abdullahi Abubakar -1110143333667-PortalAccessFee:1000-AccreditationFee:5000-Reg"/>
    <s v="PaymentRef=1110143333667"/>
    <s v="NAME:=Abdullahi Abubakar |Payment Ref:=1110143333667|Description:=0517021001-17113003-Abdullahi Abubakar -1110143333667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42097995"/>
    <s v="BILLS PAYMENT"/>
    <s v="2/21/2023 4:53:05 PM"/>
    <s v="UP SETTLEMENT"/>
    <s v="2/22/2023 12:00:00 AM"/>
    <s v="2/22/2023 12:00:00 AM"/>
    <n v="35156"/>
    <s v="2/21/2023 12:00:00 AM"/>
    <n v="793149"/>
    <n v="2639084972"/>
    <n v="4609676"/>
    <n v="2692440"/>
    <s v=""/>
    <n v="99420979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3452860"/>
    <n v="566"/>
    <n v="79254"/>
    <s v="HOPE PSBank"/>
    <n v="566"/>
    <n v="9942097995"/>
    <n v="9942097995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15-Aminu Iliyasu -1110133452860-PortalAccessFee:1000-AccreditationFee:5000-RegFee:2"/>
    <s v="0517021001-19132115-Aminu Iliyasu -1110133452860-PortalAccessFee:1000-AccreditationFee:5000-RegFee:2"/>
    <s v="PaymentRef=1110133452860"/>
    <s v="NAME:=Aminu Iliyasu |Payment Ref:=1110133452860|Description:=0517021001-19132115-Aminu Iliyasu -1110133452860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9838906"/>
    <s v="BILLS PAYMENT"/>
    <s v="2/21/2023 2:38:15 PM"/>
    <s v="UP SETTLEMENT"/>
    <s v="2/22/2023 12:00:00 AM"/>
    <s v="2/21/2023 12:00:00 AM"/>
    <n v="35154"/>
    <s v="2/21/2023 12:00:00 AM"/>
    <n v="368493"/>
    <n v="2638578647"/>
    <n v="5015824"/>
    <n v="2692440"/>
    <s v=""/>
    <n v="99398389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7341955"/>
    <n v="566"/>
    <n v="247573"/>
    <s v="HOPE PSBank"/>
    <n v="566"/>
    <n v="9939838906"/>
    <n v="9939838906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9050-Mansur Ahmad -1110127341955-PortalAccessFee:1000-AccreditationFee:5000-RegFee:26"/>
    <s v="0517021001-17119050-Mansur Ahmad -1110127341955-PortalAccessFee:1000-AccreditationFee:5000-RegFee:26"/>
    <s v="PaymentRef=1110127341955"/>
    <s v="NAME:=Mansur Ahmad |Payment Ref:=1110127341955|Description:=0517021001-17119050-Mansur Ahmad -111012734195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6476165"/>
    <s v="BILLS PAYMENT"/>
    <s v="2/21/2023 11:00:51 AM"/>
    <s v="UP SETTLEMENT"/>
    <s v="2/22/2023 12:00:00 AM"/>
    <s v="2/21/2023 12:00:00 AM"/>
    <n v="35151"/>
    <s v="2/21/2023 12:00:00 AM"/>
    <n v="78604"/>
    <n v="2638005919"/>
    <n v="2818273"/>
    <n v="2692440"/>
    <s v=""/>
    <n v="99364761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3292855"/>
    <n v="566"/>
    <n v="795514"/>
    <s v="HOPE PSBank"/>
    <n v="566"/>
    <n v="9936476165"/>
    <n v="9936476165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10-ABUBAKAR IBRAHIM YARI-1110113292855-PortalAccessFee:1000-AccreditationFee:5000-R"/>
    <s v="0517021001-20236010-ABUBAKAR IBRAHIM YARI-1110113292855-PortalAccessFee:1000-AccreditationFee:5000-R"/>
    <s v="PaymentRef=1110113292855"/>
    <s v="NAME:=ABUBAKAR IBRAHIM YARI|Payment Ref:=1110113292855|Description:=0517021001-20236010-ABUBAKAR IBRAHIM YARI-1110113292855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46600616"/>
    <s v="BILLS PAYMENT"/>
    <s v="2/21/2023 9:52:57 PM"/>
    <s v="UP SETTLEMENT"/>
    <s v="2/22/2023 12:00:00 AM"/>
    <s v="2/22/2023 12:00:00 AM"/>
    <n v="35158"/>
    <s v="2/21/2023 12:00:00 AM"/>
    <n v="746199"/>
    <n v="2639653511"/>
    <n v="3325209"/>
    <n v="2692440"/>
    <s v=""/>
    <n v="99466006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4503848"/>
    <n v="566"/>
    <n v="467918"/>
    <s v="HOPE PSBank"/>
    <n v="566"/>
    <n v="9946600616"/>
    <n v="9946600616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2002-Ibrahim Habiba And-1110114503848-PortalAccessFee:1000-AccreditationFee:5000-RegF"/>
    <s v="0517021001-20232002-Ibrahim Habiba And-1110114503848-PortalAccessFee:1000-AccreditationFee:5000-RegF"/>
    <s v="PaymentRef=1110114503848"/>
    <s v="NAME:=Ibrahim Habiba And|Payment Ref:=1110114503848|Description:=0517021001-20232002-Ibrahim Habiba And-1110114503848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7862211"/>
    <s v="BILLS PAYMENT"/>
    <s v="2/21/2023 12:25:58 PM"/>
    <s v="UP SETTLEMENT"/>
    <s v="2/22/2023 12:00:00 AM"/>
    <s v="2/21/2023 12:00:00 AM"/>
    <n v="35152"/>
    <s v="2/21/2023 12:00:00 AM"/>
    <n v="965856"/>
    <n v="2638153702"/>
    <n v="1485283"/>
    <n v="2692440"/>
    <s v=""/>
    <n v="99378622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8241652"/>
    <n v="566"/>
    <n v="795907"/>
    <s v="HOPE PSBank"/>
    <n v="566"/>
    <n v="9937862211"/>
    <n v="9937862211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09-Ibrahim Abubakar Wadata-1110158241652-PortalAccessFee:1000-AccreditationFee:5000"/>
    <s v="0517021001-20118009-Ibrahim Abubakar Wadata-1110158241652-PortalAccessFee:1000-AccreditationFee:5000"/>
    <s v="PaymentRef=1110158241652"/>
    <s v="NAME:=Ibrahim Abubakar Wadata|Payment Ref:=1110158241652|Description:=0517021001-20118009-Ibrahim Abubakar Wadata-1110158241652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6736612"/>
    <s v="BILLS PAYMENT"/>
    <s v="2/21/2023 11:17:56 AM"/>
    <s v="UP SETTLEMENT"/>
    <s v="2/22/2023 12:00:00 AM"/>
    <s v="2/21/2023 12:00:00 AM"/>
    <n v="35151"/>
    <s v="2/21/2023 12:00:00 AM"/>
    <n v="757017"/>
    <n v="2638006343"/>
    <n v="2884351"/>
    <n v="2692440"/>
    <s v=""/>
    <n v="99367366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2132965"/>
    <n v="566"/>
    <n v="995596"/>
    <s v="HOPE PSBank"/>
    <n v="566"/>
    <n v="9936736612"/>
    <n v="993673661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17-SANI LIMAN MUHAMMADU-1110152132965-PortalAccessFee:1000-AccreditationFee:5000-Re"/>
    <s v="0517021001-20211017-SANI LIMAN MUHAMMADU-1110152132965-PortalAccessFee:1000-AccreditationFee:5000-Re"/>
    <s v="PaymentRef=1110152132965"/>
    <s v="NAME:=SANI LIMAN MUHAMMADU|Payment Ref:=1110152132965|Description:=0517021001-20211017-SANI LIMAN MUHAMMADU-1110152132965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7723671"/>
    <s v="BILLS PAYMENT"/>
    <s v="2/21/2023 12:17:32 PM"/>
    <s v="UP SETTLEMENT"/>
    <s v="2/22/2023 12:00:00 AM"/>
    <s v="2/21/2023 12:00:00 AM"/>
    <n v="35152"/>
    <s v="2/21/2023 12:00:00 AM"/>
    <n v="181453"/>
    <n v="2638153617"/>
    <n v="3392465"/>
    <n v="2692440"/>
    <s v=""/>
    <n v="99377236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403867"/>
    <n v="566"/>
    <n v="693616"/>
    <s v="HOPE PSBank"/>
    <n v="566"/>
    <n v="9937723671"/>
    <n v="9937723671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43-Aisha Abubakar Salame-1110116403867-PortalAccessFee:1000-AccreditationFee:5000-R"/>
    <s v="0517021001-19133043-Aisha Abubakar Salame-1110116403867-PortalAccessFee:1000-AccreditationFee:5000-R"/>
    <s v="PaymentRef=1110116403867"/>
    <s v="NAME:=Aisha Abubakar Salame|Payment Ref:=1110116403867|Description:=0517021001-19133043-Aisha Abubakar Salame-1110116403867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46946595"/>
    <s v="BILLS PAYMENT"/>
    <s v="2/21/2023 11:10:55 PM"/>
    <s v="UP SETTLEMENT"/>
    <s v="2/22/2023 12:00:00 AM"/>
    <s v="2/22/2023 12:00:00 AM"/>
    <n v="35158"/>
    <s v="2/21/2023 12:00:00 AM"/>
    <n v="416780"/>
    <n v="2639669888"/>
    <n v="3325209"/>
    <n v="2692440"/>
    <s v=""/>
    <n v="99469465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0291940"/>
    <n v="566"/>
    <n v="749391"/>
    <s v="HOPE PSBank"/>
    <n v="566"/>
    <n v="9946946595"/>
    <n v="9946946595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45-Abubakar Sadiya Sauki-1110150291940-PortalAccessFee:1000-AccreditationFee:5000-R"/>
    <s v="0517021001-18136245-Abubakar Sadiya Sauki-1110150291940-PortalAccessFee:1000-AccreditationFee:5000-R"/>
    <s v="PaymentRef=1110150291940"/>
    <s v="NAME:=Abubakar Sadiya Sauki|Payment Ref:=1110150291940|Description:=0517021001-18136245-Abubakar Sadiya Sauki-1110150291940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937766369"/>
    <s v="BILLS PAYMENT"/>
    <s v="2/21/2023 12:20:06 PM"/>
    <s v="UP SETTLEMENT"/>
    <s v="2/22/2023 12:00:00 AM"/>
    <s v="2/21/2023 12:00:00 AM"/>
    <n v="35152"/>
    <s v="2/21/2023 12:00:00 AM"/>
    <n v="554529"/>
    <n v="2638153640"/>
    <n v="3392465"/>
    <n v="2692440"/>
    <s v=""/>
    <n v="99377663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2542766"/>
    <n v="566"/>
    <n v="725532"/>
    <s v="HOPE PSBank"/>
    <n v="566"/>
    <n v="9937766369"/>
    <n v="9937766369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22-Usman Aisha Binanchi-1110102542766-PortalAccessFee:1000-AccreditationFee:5000-Re"/>
    <s v="0517021001-18136022-Usman Aisha Binanchi-1110102542766-PortalAccessFee:1000-AccreditationFee:5000-Re"/>
    <s v="PaymentRef=1110102542766"/>
    <s v="NAME:=Usman Aisha Binanchi|Payment Ref:=1110102542766|Description:=0517021001-18136022-Usman Aisha Binanchi-1110102542766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940902413"/>
    <s v="BILLS PAYMENT"/>
    <s v="2/21/2023 3:40:02 PM"/>
    <s v="UP SETTLEMENT"/>
    <s v="2/22/2023 12:00:00 AM"/>
    <s v="2/21/2023 12:00:00 AM"/>
    <n v="35154"/>
    <s v="2/21/2023 12:00:00 AM"/>
    <n v="978301"/>
    <n v="2638663528"/>
    <n v="5015824"/>
    <n v="2692440"/>
    <s v=""/>
    <n v="99409024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1491647"/>
    <n v="566"/>
    <n v="163185"/>
    <s v="HOPE PSBank"/>
    <n v="566"/>
    <n v="9940902413"/>
    <n v="994090241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7010-Usman Mamman -1110111491647-PortalAccessFee:1000-AccreditationFee:5000-RegFee:1"/>
    <s v="0517021001-221207010-Usman Mamman -1110111491647-PortalAccessFee:1000-AccreditationFee:5000-RegFee:1"/>
    <s v="PaymentRef=1110111491647"/>
    <s v="NAME:=Usman Mamman |Payment Ref:=1110111491647|Description:=0517021001-221207010-Usman Mamman -1110111491647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6777367"/>
    <s v="BILLS PAYMENT"/>
    <s v="2/21/2023 11:20:40 AM"/>
    <s v="UP SETTLEMENT"/>
    <s v="2/22/2023 12:00:00 AM"/>
    <s v="2/21/2023 12:00:00 AM"/>
    <n v="35151"/>
    <s v="2/21/2023 12:00:00 AM"/>
    <n v="88025"/>
    <n v="2638006408"/>
    <n v="4949947"/>
    <n v="2692440"/>
    <s v=""/>
    <n v="99367773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5191768"/>
    <n v="566"/>
    <n v="27252"/>
    <s v="HOPE PSBank"/>
    <n v="566"/>
    <n v="9936777367"/>
    <n v="9936777367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117-Auwal Aliyu Riskuwa-1110155191768-PortalAccessFee:1000-AccreditationFee:5000-Re"/>
    <s v="0517021001-221304117-Auwal Aliyu Riskuwa-1110155191768-PortalAccessFee:1000-AccreditationFee:5000-Re"/>
    <s v="PaymentRef=1110155191768"/>
    <s v="NAME:=Auwal Aliyu Riskuwa|Payment Ref:=1110155191768|Description:=0517021001-221304117-Auwal Aliyu Riskuwa-111015519176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6975620"/>
    <s v="BILLS PAYMENT"/>
    <s v="2/21/2023 11:32:26 AM"/>
    <s v="UP SETTLEMENT"/>
    <s v="2/22/2023 12:00:00 AM"/>
    <s v="2/21/2023 12:00:00 AM"/>
    <n v="35151"/>
    <s v="2/21/2023 12:00:00 AM"/>
    <n v="373891"/>
    <n v="2638006638"/>
    <n v="3392465"/>
    <n v="2692440"/>
    <s v=""/>
    <n v="99369756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8311544"/>
    <n v="566"/>
    <n v="154387"/>
    <s v="HOPE PSBank"/>
    <n v="566"/>
    <n v="9936975620"/>
    <n v="99369756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2037-Misbahu Malami -1110148311544-PortalAccessFee:1000-AccreditationFee:5000-RegFee"/>
    <s v="0517021001-221202037-Misbahu Malami -1110148311544-PortalAccessFee:1000-AccreditationFee:5000-RegFee"/>
    <s v="PaymentRef=1110148311544"/>
    <s v="NAME:=Misbahu Malami |Payment Ref:=1110148311544|Description:=0517021001-221202037-Misbahu Malami -1110148311544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5974538"/>
    <s v="BILLS PAYMENT"/>
    <s v="2/21/2023 10:26:46 AM"/>
    <s v="UP SETTLEMENT"/>
    <s v="2/22/2023 12:00:00 AM"/>
    <s v="2/21/2023 12:00:00 AM"/>
    <n v="35149"/>
    <s v="2/21/2023 12:00:00 AM"/>
    <n v="861398"/>
    <n v="2637842521"/>
    <n v="1485283"/>
    <n v="2692440"/>
    <s v=""/>
    <n v="99359745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8251658"/>
    <n v="566"/>
    <n v="410656"/>
    <s v="HOPE PSBank"/>
    <n v="566"/>
    <n v="9935974538"/>
    <n v="9935974538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3036-Manir Muhammad -1110158251658-PortalAccessFee:1000-AccreditationFee:5000-RegFee"/>
    <s v="0517021001-221203036-Manir Muhammad -1110158251658-PortalAccessFee:1000-AccreditationFee:5000-RegFee"/>
    <s v="PaymentRef=1110158251658"/>
    <s v="NAME:=Manir Muhammad |Payment Ref:=1110158251658|Description:=0517021001-221203036-Manir Muhammad -1110158251658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8230666"/>
    <s v="BILLS PAYMENT"/>
    <s v="2/21/2023 12:49:06 PM"/>
    <s v="UP SETTLEMENT"/>
    <s v="2/22/2023 12:00:00 AM"/>
    <s v="2/21/2023 12:00:00 AM"/>
    <n v="35152"/>
    <s v="2/21/2023 12:00:00 AM"/>
    <n v="71161"/>
    <n v="2638153903"/>
    <n v="5015824"/>
    <n v="2692440"/>
    <s v=""/>
    <n v="99382306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573667"/>
    <n v="566"/>
    <n v="75323"/>
    <s v="HOPE PSBank"/>
    <n v="566"/>
    <n v="9938230666"/>
    <n v="993823066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59-Mustapha Faruk Imam-1110116573667-PortalAccessFee:1000-AccreditationFee:5000-Re"/>
    <s v="0517021001-221108159-Mustapha Faruk Imam-1110116573667-PortalAccessFee:1000-AccreditationFee:5000-Re"/>
    <s v="PaymentRef=1110116573667"/>
    <s v="NAME:=Mustapha Faruk Imam|Payment Ref:=1110116573667|Description:=0517021001-221108159-Mustapha Faruk Imam-111011657366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5314880"/>
    <s v="BILLS PAYMENT"/>
    <s v="2/21/2023 9:38:41 AM"/>
    <s v="UP SETTLEMENT"/>
    <s v="2/22/2023 12:00:00 AM"/>
    <s v="2/21/2023 12:00:00 AM"/>
    <n v="35148"/>
    <s v="2/21/2023 12:00:00 AM"/>
    <n v="145524"/>
    <n v="2637703898"/>
    <n v="1568385"/>
    <n v="2692440"/>
    <s v=""/>
    <n v="99353148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302343"/>
    <n v="566"/>
    <n v="908706"/>
    <s v="HOPE PSBank"/>
    <n v="566"/>
    <n v="9935314880"/>
    <n v="9935314880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123-Umar Buhari -1110101302343-PortalAccessFee:1000-AccreditationFee:5000-RegFee:10"/>
    <s v="0517021001-221205123-Umar Buhari -1110101302343-PortalAccessFee:1000-AccreditationFee:5000-RegFee:10"/>
    <s v="PaymentRef=1110101302343"/>
    <s v="NAME:=Umar Buhari |Payment Ref:=1110101302343|Description:=0517021001-221205123-Umar Buhari -1110101302343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6147579"/>
    <s v="BILLS PAYMENT"/>
    <s v="2/21/2023 10:38:38 AM"/>
    <s v="UP SETTLEMENT"/>
    <s v="2/22/2023 12:00:00 AM"/>
    <s v="2/21/2023 12:00:00 AM"/>
    <n v="35149"/>
    <s v="2/21/2023 12:00:00 AM"/>
    <n v="187848"/>
    <n v="2637842694"/>
    <n v="1485283"/>
    <n v="2692440"/>
    <s v=""/>
    <n v="99361475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6381367"/>
    <n v="566"/>
    <n v="543034"/>
    <s v="HOPE PSBank"/>
    <n v="566"/>
    <n v="9936147579"/>
    <n v="993614757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75-Aliyu Abubakar Ahmad-1110106381367-PortalAccessFee:1000-AccreditationFee:5000-R"/>
    <s v="0517021001-221308175-Aliyu Abubakar Ahmad-1110106381367-PortalAccessFee:1000-AccreditationFee:5000-R"/>
    <s v="PaymentRef=1110106381367"/>
    <s v="NAME:=Aliyu Abubakar Ahmad|Payment Ref:=1110106381367|Description:=0517021001-221308175-Aliyu Abubakar Ahmad-1110106381367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8490103"/>
    <s v="BILLS PAYMENT"/>
    <s v="2/21/2023 1:07:50 PM"/>
    <s v="UP SETTLEMENT"/>
    <s v="2/22/2023 12:00:00 AM"/>
    <s v="2/21/2023 12:00:00 AM"/>
    <n v="35153"/>
    <s v="2/21/2023 12:00:00 AM"/>
    <n v="874530"/>
    <n v="2638390817"/>
    <n v="8734727"/>
    <n v="2692440"/>
    <s v=""/>
    <n v="99384901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2063561"/>
    <n v="566"/>
    <n v="281413"/>
    <s v="HOPE PSBank"/>
    <n v="566"/>
    <n v="9938490103"/>
    <n v="993849010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61-Muhammed Alkali -1110112063561-PortalAccessFee:1000-AccreditationFee:5000-RegFe"/>
    <s v="0517021001-221109161-Muhammed Alkali -1110112063561-PortalAccessFee:1000-AccreditationFee:5000-RegFe"/>
    <s v="PaymentRef=1110112063561"/>
    <s v="NAME:=Muhammed Alkali |Payment Ref:=1110112063561|Description:=0517021001-221109161-Muhammed Alkali -1110112063561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8430218"/>
    <s v="BILLS PAYMENT"/>
    <s v="2/21/2023 1:03:28 PM"/>
    <s v="UP SETTLEMENT"/>
    <s v="2/22/2023 12:00:00 AM"/>
    <s v="2/21/2023 12:00:00 AM"/>
    <n v="35153"/>
    <s v="2/21/2023 12:00:00 AM"/>
    <n v="475989"/>
    <n v="2638390782"/>
    <n v="8734727"/>
    <n v="2692440"/>
    <s v=""/>
    <n v="99384302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542150"/>
    <n v="566"/>
    <n v="233650"/>
    <s v="HOPE PSBank"/>
    <n v="566"/>
    <n v="9938430218"/>
    <n v="9938430218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79-Najib Lawal -1110103542150-PortalAccessFee:1000-AccreditationFee:5000-RegFee:10"/>
    <s v="0517021001-221306279-Najib Lawal -1110103542150-PortalAccessFee:1000-AccreditationFee:5000-RegFee:10"/>
    <s v="PaymentRef=1110103542150"/>
    <s v="NAME:=Najib Lawal |Payment Ref:=1110103542150|Description:=0517021001-221306279-Najib Lawal -1110103542150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6744550"/>
    <s v="BILLS PAYMENT"/>
    <s v="2/21/2023 11:18:27 AM"/>
    <s v="UP SETTLEMENT"/>
    <s v="2/22/2023 12:00:00 AM"/>
    <s v="2/21/2023 12:00:00 AM"/>
    <n v="35151"/>
    <s v="2/21/2023 12:00:00 AM"/>
    <n v="794507"/>
    <n v="2638006355"/>
    <n v="2884351"/>
    <n v="2692440"/>
    <s v=""/>
    <n v="99367445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2112265"/>
    <n v="566"/>
    <n v="1819"/>
    <s v="HOPE PSBank"/>
    <n v="566"/>
    <n v="9936744550"/>
    <n v="9936744550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215002-Aminu Abubakar -1110122112265-PortalAccessFee:1000-AccreditationFee:5000-RegFee"/>
    <s v="0517021001-222215002-Aminu Abubakar -1110122112265-PortalAccessFee:1000-AccreditationFee:5000-RegFee"/>
    <s v="PaymentRef=1110122112265"/>
    <s v="NAME:=Aminu Abubakar |Payment Ref:=1110122112265|Description:=0517021001-222215002-Aminu Abubakar -1110122112265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7401702"/>
    <s v="BILLS PAYMENT"/>
    <s v="2/21/2023 11:58:16 AM"/>
    <s v="UP SETTLEMENT"/>
    <s v="2/22/2023 12:00:00 AM"/>
    <s v="2/21/2023 12:00:00 AM"/>
    <n v="35152"/>
    <s v="2/21/2023 12:00:00 AM"/>
    <n v="278742"/>
    <n v="2638153464"/>
    <n v="2884351"/>
    <n v="2692440"/>
    <s v=""/>
    <n v="99374017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9021640"/>
    <n v="566"/>
    <n v="465933"/>
    <s v="HOPE PSBank"/>
    <n v="566"/>
    <n v="9937401702"/>
    <n v="9937401702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54-Aminu Malami -1110119021640-PortalAccessFee:1000-AccreditationFee:5000-RegFee:1"/>
    <s v="0517021001-221201054-Aminu Malami -1110119021640-PortalAccessFee:1000-AccreditationFee:5000-RegFee:1"/>
    <s v="PaymentRef=1110119021640"/>
    <s v="NAME:=Aminu Malami |Payment Ref:=1110119021640|Description:=0517021001-221201054-Aminu Malami -1110119021640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42014217"/>
    <s v="BILLS PAYMENT"/>
    <s v="2/21/2023 4:48:20 PM"/>
    <s v="UP SETTLEMENT"/>
    <s v="2/22/2023 12:00:00 AM"/>
    <s v="2/21/2023 12:00:00 AM"/>
    <n v="35155"/>
    <s v="2/21/2023 12:00:00 AM"/>
    <n v="624636"/>
    <n v="2638845597"/>
    <n v="1949506"/>
    <n v="2692440"/>
    <s v=""/>
    <n v="99420142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6362061"/>
    <n v="566"/>
    <n v="25894"/>
    <s v="HOPE PSBank"/>
    <n v="566"/>
    <n v="9942014217"/>
    <n v="9942014217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48-Faisal Umar Abdullahi-1110156362061-PortalAccessFee:1000-AccreditationFee:5000-"/>
    <s v="0517021001-221311148-Faisal Umar Abdullahi-1110156362061-PortalAccessFee:1000-AccreditationFee:5000-"/>
    <s v="PaymentRef=1110156362061"/>
    <s v="NAME:=Faisal Umar Abdullahi|Payment Ref:=1110156362061|Description:=0517021001-221311148-Faisal Umar Abdullahi-1110156362061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6099260"/>
    <s v="BILLS PAYMENT"/>
    <s v="2/21/2023 10:35:16 AM"/>
    <s v="UP SETTLEMENT"/>
    <s v="2/22/2023 12:00:00 AM"/>
    <s v="2/21/2023 12:00:00 AM"/>
    <n v="35149"/>
    <s v="2/21/2023 12:00:00 AM"/>
    <n v="376263"/>
    <n v="2637842636"/>
    <n v="1485283"/>
    <n v="2692440"/>
    <s v=""/>
    <n v="99360992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4311449"/>
    <n v="566"/>
    <n v="506463"/>
    <s v="HOPE PSBank"/>
    <n v="566"/>
    <n v="9936099260"/>
    <n v="993609926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3028-Jibril Abubakar -1110144311449-PortalAccessFee:1000-AccreditationFee:5000-RegFe"/>
    <s v="0517021001-221203028-Jibril Abubakar -1110144311449-PortalAccessFee:1000-AccreditationFee:5000-RegFe"/>
    <s v="PaymentRef=1110144311449"/>
    <s v="NAME:=Jibril Abubakar |Payment Ref:=1110144311449|Description:=0517021001-221203028-Jibril Abubakar -1110144311449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5927776"/>
    <s v="BILLS PAYMENT"/>
    <s v="2/21/2023 10:23:41 AM"/>
    <s v="UP SETTLEMENT"/>
    <s v="2/22/2023 12:00:00 AM"/>
    <s v="2/21/2023 12:00:00 AM"/>
    <n v="35149"/>
    <s v="2/21/2023 12:00:00 AM"/>
    <n v="935721"/>
    <n v="2637842471"/>
    <n v="2884351"/>
    <n v="2692440"/>
    <s v=""/>
    <n v="99359277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1121146"/>
    <n v="566"/>
    <n v="375023"/>
    <s v="HOPE PSBank"/>
    <n v="566"/>
    <n v="9935927776"/>
    <n v="993592777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7064-Ahmad Aliyu -1110101121146-PortalAccessFee:1000-AccreditationFee:5000-RegFee:10"/>
    <s v="0517021001-221107064-Ahmad Aliyu -1110101121146-PortalAccessFee:1000-AccreditationFee:5000-RegFee:10"/>
    <s v="PaymentRef=1110101121146"/>
    <s v="NAME:=Ahmad Aliyu |Payment Ref:=1110101121146|Description:=0517021001-221107064-Ahmad Aliyu -1110101121146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37688669"/>
    <s v="BILLS PAYMENT"/>
    <s v="2/21/2023 12:15:22 PM"/>
    <s v="UP SETTLEMENT"/>
    <s v="2/22/2023 12:00:00 AM"/>
    <s v="2/21/2023 12:00:00 AM"/>
    <n v="35152"/>
    <s v="2/21/2023 12:00:00 AM"/>
    <n v="529971"/>
    <n v="2638153606"/>
    <n v="4949947"/>
    <n v="2692440"/>
    <s v=""/>
    <n v="99376886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123751"/>
    <n v="566"/>
    <n v="667927"/>
    <s v="HOPE PSBank"/>
    <n v="566"/>
    <n v="9937688669"/>
    <n v="993768866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86-Muhammad Bello -1110143123751-PortalAccessFee:1000-AccreditationFee:5000-RegFee"/>
    <s v="0517021001-221306286-Muhammad Bello -1110143123751-PortalAccessFee:1000-AccreditationFee:5000-RegFee"/>
    <s v="PaymentRef=1110143123751"/>
    <s v="NAME:=Muhammad Bello |Payment Ref:=1110143123751|Description:=0517021001-221306286-Muhammad Bello -1110143123751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46627535"/>
    <s v="BILLS PAYMENT"/>
    <s v="2/21/2023 9:56:40 PM"/>
    <s v="UP SETTLEMENT"/>
    <s v="2/22/2023 12:00:00 AM"/>
    <s v="2/22/2023 12:00:00 AM"/>
    <n v="35158"/>
    <s v="2/21/2023 12:00:00 AM"/>
    <n v="502113"/>
    <n v="2639653563"/>
    <n v="3325209"/>
    <n v="2692440"/>
    <s v=""/>
    <n v="99466275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8243540"/>
    <n v="566"/>
    <n v="489068"/>
    <s v="HOPE PSBank"/>
    <n v="566"/>
    <n v="9946627535"/>
    <n v="9946627535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26-Khadijat Muhammad Nagwamatse-1110158243540-PortalAccessFee:1000-AccreditationFe"/>
    <s v="0517021001-221304326-Khadijat Muhammad Nagwamatse-1110158243540-PortalAccessFee:1000-AccreditationFe"/>
    <s v="PaymentRef=1110158243540"/>
    <s v="NAME:=Khadijat Muhammad Nagwamatse|Payment Ref:=1110158243540|Description:=0517021001-221304326-Khadijat Muhammad Nagwamatse-1110158243540-PortalAccessFee:1000-Accreditation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41764799"/>
    <s v="BILLS PAYMENT"/>
    <s v="2/21/2023 4:33:07 PM"/>
    <s v="UP SETTLEMENT"/>
    <s v="2/22/2023 12:00:00 AM"/>
    <s v="2/21/2023 12:00:00 AM"/>
    <n v="35155"/>
    <s v="2/21/2023 12:00:00 AM"/>
    <n v="712751"/>
    <n v="2638845491"/>
    <n v="1949506"/>
    <n v="2692440"/>
    <s v=""/>
    <n v="99417647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644254"/>
    <n v="566"/>
    <n v="849137"/>
    <s v="HOPE PSBank"/>
    <n v="566"/>
    <n v="9941764799"/>
    <n v="9941764799"/>
    <s v="PAYA"/>
    <s v="980002******7312"/>
    <s v="1130045113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38-Abdul Mustapha Mutalib-111021644254-HostelAccommodationFee:20500"/>
    <s v="0517021001-19136038-Abdul Mustapha Mutalib-111021644254-HostelAccommodationFee:20500"/>
    <s v="PaymentRef=111021644254"/>
    <s v="NAME:=Abdul Mustapha Mutalib|Payment Ref:=111021644254|Description:=0517021001-19136038-Abdul Mustapha Mutalib-11102164425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41739701"/>
    <s v="BILLS PAYMENT"/>
    <s v="2/21/2023 4:31:33 PM"/>
    <s v="UP SETTLEMENT"/>
    <s v="2/22/2023 12:00:00 AM"/>
    <s v="2/21/2023 12:00:00 AM"/>
    <n v="35155"/>
    <s v="2/21/2023 12:00:00 AM"/>
    <n v="626696"/>
    <n v="2638845480"/>
    <n v="1949506"/>
    <n v="2692440"/>
    <s v=""/>
    <n v="99417397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549168"/>
    <n v="566"/>
    <n v="831258"/>
    <s v="HOPE PSBank"/>
    <n v="566"/>
    <n v="9941739701"/>
    <n v="9941739701"/>
    <s v="PAYA"/>
    <s v="980002******7312"/>
    <s v="1130045113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61-Muhammad Bello Mustapha-111023549168-HostelAccommodationFee:20500"/>
    <s v="0517021001-221301061-Muhammad Bello Mustapha-111023549168-HostelAccommodationFee:20500"/>
    <s v="PaymentRef=111023549168"/>
    <s v="NAME:=Muhammad Bello Mustapha|Payment Ref:=111023549168|Description:=0517021001-221301061-Muhammad Bello Mustapha-11102354916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36119622"/>
    <s v="BILLS PAYMENT"/>
    <s v="2/21/2023 10:36:40 AM"/>
    <s v="UP SETTLEMENT"/>
    <s v="2/22/2023 12:00:00 AM"/>
    <s v="2/21/2023 12:00:00 AM"/>
    <n v="35149"/>
    <s v="2/21/2023 12:00:00 AM"/>
    <n v="574125"/>
    <n v="2637842658"/>
    <n v="1485283"/>
    <n v="2692440"/>
    <s v=""/>
    <n v="99361196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2865318"/>
    <n v="566"/>
    <n v="521994"/>
    <s v="HOPE PSBank"/>
    <n v="566"/>
    <n v="9936119622"/>
    <n v="9936119622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001-Hassan Jibrin -111022865318-HostelAccommodationFee:20500"/>
    <s v="0517021001-221103001-Hassan Jibrin -111022865318-HostelAccommodationFee:20500"/>
    <s v="PaymentRef=111022865318"/>
    <s v="NAME:=Hassan Jibrin |Payment Ref:=111022865318|Description:=0517021001-221103001-Hassan Jibrin -11102286531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36599098"/>
    <s v="BILLS PAYMENT"/>
    <s v="2/21/2023 11:08:46 AM"/>
    <s v="UP SETTLEMENT"/>
    <s v="2/22/2023 12:00:00 AM"/>
    <s v="2/21/2023 12:00:00 AM"/>
    <n v="35151"/>
    <s v="2/21/2023 12:00:00 AM"/>
    <n v="266469"/>
    <n v="2638006100"/>
    <n v="1568385"/>
    <n v="2692440"/>
    <s v=""/>
    <n v="99365990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233859"/>
    <n v="566"/>
    <n v="891031"/>
    <s v="HOPE PSBank"/>
    <n v="566"/>
    <n v="9936599098"/>
    <n v="9936599098"/>
    <s v="PAYA"/>
    <s v="980002******9129"/>
    <s v="113004310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5014-Abdulazeez Muktar Olaoye-1110131233859-PortalAccessFee:1000-AccreditationFee:500"/>
    <s v="0517021001-20135014-Abdulazeez Muktar Olaoye-1110131233859-PortalAccessFee:1000-AccreditationFee:500"/>
    <s v="PaymentRef=1110131233859"/>
    <s v="NAME:=Abdulazeez Muktar Olaoye|Payment Ref:=1110131233859|Description:=0517021001-20135014-Abdulazeez Muktar Olaoye-1110131233859-PortalAccessFee:1000-AccreditationFee:500"/>
    <s v="GENERAL"/>
    <s v=""/>
    <s v=""/>
    <s v=""/>
    <s v=""/>
    <s v=""/>
    <s v=""/>
    <s v=""/>
    <s v=""/>
    <s v=""/>
    <n v="6145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CD8FA-A3A0-4D12-9897-630D3B8CA8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187B-984D-4DC1-9EBF-9A16EDB84ECE}">
  <dimension ref="A3:J7"/>
  <sheetViews>
    <sheetView tabSelected="1" workbookViewId="0">
      <selection activeCell="D4" sqref="D4:D6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572</v>
      </c>
      <c r="B3" t="s">
        <v>574</v>
      </c>
      <c r="C3" t="s">
        <v>575</v>
      </c>
      <c r="D3" t="s">
        <v>576</v>
      </c>
      <c r="E3" t="s">
        <v>577</v>
      </c>
      <c r="F3" t="s">
        <v>578</v>
      </c>
      <c r="G3" t="s">
        <v>579</v>
      </c>
      <c r="H3" t="s">
        <v>580</v>
      </c>
      <c r="I3" t="s">
        <v>581</v>
      </c>
      <c r="J3" t="s">
        <v>582</v>
      </c>
    </row>
    <row r="4" spans="1:10" x14ac:dyDescent="0.25">
      <c r="A4" s="12" t="s">
        <v>181</v>
      </c>
      <c r="B4" s="13">
        <v>1680000</v>
      </c>
      <c r="C4" s="13">
        <v>292116</v>
      </c>
      <c r="D4" s="13">
        <v>1327800</v>
      </c>
      <c r="E4" s="13">
        <v>39833.999999999993</v>
      </c>
      <c r="F4" s="13">
        <v>3750</v>
      </c>
      <c r="G4" s="13">
        <v>1218.75</v>
      </c>
      <c r="H4" s="13">
        <v>15000</v>
      </c>
      <c r="I4" s="13"/>
      <c r="J4" s="13">
        <v>281.25</v>
      </c>
    </row>
    <row r="5" spans="1:10" x14ac:dyDescent="0.25">
      <c r="A5" s="12" t="s">
        <v>153</v>
      </c>
      <c r="B5" s="13">
        <v>885600</v>
      </c>
      <c r="C5" s="13">
        <v>112595.99999999994</v>
      </c>
      <c r="D5" s="13">
        <v>511800</v>
      </c>
      <c r="E5" s="13">
        <v>15354.000000000009</v>
      </c>
      <c r="F5" s="13">
        <v>12750</v>
      </c>
      <c r="G5" s="13">
        <v>4143.75</v>
      </c>
      <c r="H5" s="13">
        <v>43000</v>
      </c>
      <c r="I5" s="13">
        <v>185000</v>
      </c>
      <c r="J5" s="13">
        <v>956.25</v>
      </c>
    </row>
    <row r="6" spans="1:10" x14ac:dyDescent="0.25">
      <c r="A6" s="12" t="s">
        <v>209</v>
      </c>
      <c r="B6" s="13">
        <v>56900</v>
      </c>
      <c r="C6" s="13">
        <v>7620.800000000002</v>
      </c>
      <c r="D6" s="13">
        <v>34640</v>
      </c>
      <c r="E6" s="13">
        <v>1039.1999999999998</v>
      </c>
      <c r="F6" s="13">
        <v>4000</v>
      </c>
      <c r="G6" s="13">
        <v>1300</v>
      </c>
      <c r="H6" s="13">
        <v>8000</v>
      </c>
      <c r="I6" s="13"/>
      <c r="J6" s="13">
        <v>300</v>
      </c>
    </row>
    <row r="7" spans="1:10" x14ac:dyDescent="0.25">
      <c r="A7" s="12" t="s">
        <v>573</v>
      </c>
      <c r="B7" s="13">
        <v>2622500</v>
      </c>
      <c r="C7" s="13">
        <v>412332.79999999993</v>
      </c>
      <c r="D7" s="13">
        <v>1874240</v>
      </c>
      <c r="E7" s="13">
        <v>56227.199999999997</v>
      </c>
      <c r="F7" s="13">
        <v>20500</v>
      </c>
      <c r="G7" s="13">
        <v>6662.5</v>
      </c>
      <c r="H7" s="13">
        <v>66000</v>
      </c>
      <c r="I7" s="13">
        <v>185000</v>
      </c>
      <c r="J7" s="13">
        <v>1537.5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0C85-DF73-4B61-877C-DD30644D5F07}">
  <dimension ref="A1:EV83"/>
  <sheetViews>
    <sheetView topLeftCell="AS49" workbookViewId="0">
      <selection activeCell="AW58" sqref="AW58:BD58"/>
    </sheetView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561</v>
      </c>
      <c r="AU1" s="1" t="s">
        <v>562</v>
      </c>
      <c r="AV1" s="1" t="s">
        <v>563</v>
      </c>
      <c r="AW1" s="2" t="s">
        <v>564</v>
      </c>
      <c r="AX1" s="3" t="s">
        <v>565</v>
      </c>
      <c r="AY1" s="4" t="s">
        <v>566</v>
      </c>
      <c r="AZ1" s="1" t="s">
        <v>567</v>
      </c>
      <c r="BA1" s="4" t="s">
        <v>568</v>
      </c>
      <c r="BB1" s="4" t="s">
        <v>569</v>
      </c>
      <c r="BC1" s="1" t="s">
        <v>570</v>
      </c>
      <c r="BD1" s="1" t="s">
        <v>571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9938756415</v>
      </c>
      <c r="B2" t="s">
        <v>205</v>
      </c>
      <c r="C2" t="s">
        <v>251</v>
      </c>
      <c r="D2" t="s">
        <v>143</v>
      </c>
      <c r="E2" t="s">
        <v>144</v>
      </c>
      <c r="F2" t="s">
        <v>145</v>
      </c>
      <c r="G2">
        <v>35153</v>
      </c>
      <c r="H2" t="s">
        <v>145</v>
      </c>
      <c r="I2">
        <v>478180</v>
      </c>
      <c r="J2">
        <v>2638390979</v>
      </c>
      <c r="K2">
        <v>8734727</v>
      </c>
      <c r="L2">
        <v>2692440</v>
      </c>
      <c r="M2" t="s">
        <v>146</v>
      </c>
      <c r="N2">
        <v>9938756415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207</v>
      </c>
      <c r="U2" t="s">
        <v>166</v>
      </c>
      <c r="V2">
        <v>4814</v>
      </c>
      <c r="W2" t="s">
        <v>167</v>
      </c>
      <c r="X2" t="s">
        <v>166</v>
      </c>
      <c r="Y2">
        <v>44</v>
      </c>
      <c r="Z2" t="s">
        <v>151</v>
      </c>
      <c r="AA2" t="s">
        <v>208</v>
      </c>
      <c r="AB2" t="s">
        <v>146</v>
      </c>
      <c r="AC2">
        <v>200185</v>
      </c>
      <c r="AD2" t="s">
        <v>209</v>
      </c>
      <c r="AE2" t="s">
        <v>168</v>
      </c>
      <c r="AF2" t="s">
        <v>252</v>
      </c>
      <c r="AG2">
        <v>566</v>
      </c>
      <c r="AH2">
        <v>492621</v>
      </c>
      <c r="AI2" t="s">
        <v>154</v>
      </c>
      <c r="AJ2">
        <v>566</v>
      </c>
      <c r="AK2">
        <v>9938756415</v>
      </c>
      <c r="AL2">
        <v>9938756415</v>
      </c>
      <c r="AM2" t="s">
        <v>155</v>
      </c>
      <c r="AN2" t="s">
        <v>237</v>
      </c>
      <c r="AO2" t="s">
        <v>238</v>
      </c>
      <c r="AP2" t="s">
        <v>146</v>
      </c>
      <c r="AQ2" t="s">
        <v>157</v>
      </c>
      <c r="AR2">
        <v>2350</v>
      </c>
      <c r="AS2">
        <v>2350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2350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2349.4625000000001</v>
      </c>
      <c r="BR2">
        <v>0</v>
      </c>
      <c r="BS2">
        <v>0.04</v>
      </c>
      <c r="BT2" t="s">
        <v>146</v>
      </c>
      <c r="BU2">
        <v>59536659</v>
      </c>
      <c r="BV2" t="s">
        <v>158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154</v>
      </c>
      <c r="CK2">
        <v>10</v>
      </c>
      <c r="CL2">
        <v>0</v>
      </c>
      <c r="CM2">
        <v>0</v>
      </c>
      <c r="CN2">
        <v>2350</v>
      </c>
      <c r="CO2" t="s">
        <v>150</v>
      </c>
      <c r="CP2">
        <v>0</v>
      </c>
      <c r="CQ2">
        <v>0</v>
      </c>
      <c r="CR2">
        <v>0</v>
      </c>
      <c r="CS2" t="s">
        <v>160</v>
      </c>
      <c r="CT2">
        <v>0</v>
      </c>
      <c r="CU2">
        <v>0</v>
      </c>
      <c r="CV2">
        <v>0</v>
      </c>
      <c r="CW2" t="s">
        <v>168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161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168</v>
      </c>
      <c r="DM2">
        <v>45</v>
      </c>
      <c r="DN2">
        <v>0</v>
      </c>
      <c r="DO2" t="s">
        <v>168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209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253</v>
      </c>
      <c r="EC2" t="s">
        <v>253</v>
      </c>
      <c r="ED2" t="s">
        <v>252</v>
      </c>
      <c r="EE2" t="s">
        <v>254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2350</v>
      </c>
      <c r="EQ2">
        <v>0</v>
      </c>
      <c r="ER2">
        <v>0</v>
      </c>
      <c r="ES2" t="s">
        <v>146</v>
      </c>
      <c r="ET2" t="s">
        <v>164</v>
      </c>
      <c r="EU2" t="s">
        <v>146</v>
      </c>
      <c r="EV2">
        <v>0</v>
      </c>
    </row>
    <row r="3" spans="1:152" x14ac:dyDescent="0.25">
      <c r="A3">
        <v>9938933455</v>
      </c>
      <c r="B3" t="s">
        <v>205</v>
      </c>
      <c r="C3" t="s">
        <v>416</v>
      </c>
      <c r="D3" t="s">
        <v>143</v>
      </c>
      <c r="E3" t="s">
        <v>144</v>
      </c>
      <c r="F3" t="s">
        <v>145</v>
      </c>
      <c r="G3">
        <v>35153</v>
      </c>
      <c r="H3" t="s">
        <v>145</v>
      </c>
      <c r="I3">
        <v>337011</v>
      </c>
      <c r="J3">
        <v>2638391057</v>
      </c>
      <c r="K3">
        <v>8734727</v>
      </c>
      <c r="L3">
        <v>2692440</v>
      </c>
      <c r="M3" t="s">
        <v>146</v>
      </c>
      <c r="N3">
        <v>9938933455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207</v>
      </c>
      <c r="U3" t="s">
        <v>166</v>
      </c>
      <c r="V3">
        <v>4814</v>
      </c>
      <c r="W3" t="s">
        <v>167</v>
      </c>
      <c r="X3" t="s">
        <v>166</v>
      </c>
      <c r="Y3">
        <v>44</v>
      </c>
      <c r="Z3" t="s">
        <v>151</v>
      </c>
      <c r="AA3" t="s">
        <v>208</v>
      </c>
      <c r="AB3" t="s">
        <v>146</v>
      </c>
      <c r="AC3">
        <v>200185</v>
      </c>
      <c r="AD3" t="s">
        <v>209</v>
      </c>
      <c r="AE3" t="s">
        <v>168</v>
      </c>
      <c r="AF3" t="s">
        <v>417</v>
      </c>
      <c r="AG3">
        <v>566</v>
      </c>
      <c r="AH3">
        <v>625540</v>
      </c>
      <c r="AI3" t="s">
        <v>154</v>
      </c>
      <c r="AJ3">
        <v>566</v>
      </c>
      <c r="AK3">
        <v>9938933455</v>
      </c>
      <c r="AL3">
        <v>9938933455</v>
      </c>
      <c r="AM3" t="s">
        <v>155</v>
      </c>
      <c r="AN3" t="s">
        <v>237</v>
      </c>
      <c r="AO3" t="s">
        <v>238</v>
      </c>
      <c r="AP3" t="s">
        <v>146</v>
      </c>
      <c r="AQ3" t="s">
        <v>157</v>
      </c>
      <c r="AR3">
        <v>2350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2350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2349.4625000000001</v>
      </c>
      <c r="BR3">
        <v>0</v>
      </c>
      <c r="BS3">
        <v>0.04</v>
      </c>
      <c r="BT3" t="s">
        <v>146</v>
      </c>
      <c r="BU3">
        <v>59536659</v>
      </c>
      <c r="BV3" t="s">
        <v>158</v>
      </c>
      <c r="BW3">
        <v>0</v>
      </c>
      <c r="BX3">
        <v>0</v>
      </c>
      <c r="BY3" t="s">
        <v>163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154</v>
      </c>
      <c r="CK3">
        <v>10</v>
      </c>
      <c r="CL3">
        <v>0</v>
      </c>
      <c r="CM3">
        <v>0</v>
      </c>
      <c r="CN3">
        <v>2350</v>
      </c>
      <c r="CO3" t="s">
        <v>150</v>
      </c>
      <c r="CP3">
        <v>0</v>
      </c>
      <c r="CQ3">
        <v>0</v>
      </c>
      <c r="CR3">
        <v>0</v>
      </c>
      <c r="CS3" t="s">
        <v>160</v>
      </c>
      <c r="CT3">
        <v>0</v>
      </c>
      <c r="CU3">
        <v>0</v>
      </c>
      <c r="CV3">
        <v>0</v>
      </c>
      <c r="CW3" t="s">
        <v>168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161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168</v>
      </c>
      <c r="DM3">
        <v>45</v>
      </c>
      <c r="DN3">
        <v>0</v>
      </c>
      <c r="DO3" t="s">
        <v>168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209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418</v>
      </c>
      <c r="EC3" t="s">
        <v>418</v>
      </c>
      <c r="ED3" t="s">
        <v>417</v>
      </c>
      <c r="EE3" t="s">
        <v>419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2350</v>
      </c>
      <c r="EQ3">
        <v>0</v>
      </c>
      <c r="ER3">
        <v>0</v>
      </c>
      <c r="ES3" t="s">
        <v>146</v>
      </c>
      <c r="ET3" t="s">
        <v>164</v>
      </c>
      <c r="EU3" t="s">
        <v>146</v>
      </c>
      <c r="EV3">
        <v>0</v>
      </c>
    </row>
    <row r="4" spans="1:152" x14ac:dyDescent="0.25">
      <c r="A4">
        <v>9937101929</v>
      </c>
      <c r="B4" t="s">
        <v>141</v>
      </c>
      <c r="C4" t="s">
        <v>537</v>
      </c>
      <c r="D4" t="s">
        <v>143</v>
      </c>
      <c r="E4" t="s">
        <v>144</v>
      </c>
      <c r="F4" t="s">
        <v>144</v>
      </c>
      <c r="G4">
        <v>35151</v>
      </c>
      <c r="H4" t="s">
        <v>145</v>
      </c>
      <c r="I4">
        <v>93511</v>
      </c>
      <c r="J4">
        <v>2637982118</v>
      </c>
      <c r="K4">
        <v>2497337</v>
      </c>
      <c r="L4">
        <v>1001336</v>
      </c>
      <c r="M4">
        <v>25586038</v>
      </c>
      <c r="N4">
        <v>9937101929</v>
      </c>
      <c r="O4">
        <v>123</v>
      </c>
      <c r="P4" t="s">
        <v>147</v>
      </c>
      <c r="Q4" t="s">
        <v>148</v>
      </c>
      <c r="R4" t="s">
        <v>149</v>
      </c>
      <c r="S4" t="s">
        <v>511</v>
      </c>
      <c r="T4" t="s">
        <v>168</v>
      </c>
      <c r="U4" t="s">
        <v>512</v>
      </c>
      <c r="V4">
        <v>5999</v>
      </c>
      <c r="W4" t="s">
        <v>513</v>
      </c>
      <c r="X4" t="s">
        <v>512</v>
      </c>
      <c r="Y4">
        <v>63</v>
      </c>
      <c r="Z4" t="s">
        <v>369</v>
      </c>
      <c r="AA4" t="s">
        <v>152</v>
      </c>
      <c r="AB4" t="s">
        <v>146</v>
      </c>
      <c r="AC4">
        <v>301011</v>
      </c>
      <c r="AD4" t="s">
        <v>153</v>
      </c>
      <c r="AE4" t="s">
        <v>168</v>
      </c>
      <c r="AF4" t="s">
        <v>538</v>
      </c>
      <c r="AG4">
        <v>566</v>
      </c>
      <c r="AH4">
        <v>794252</v>
      </c>
      <c r="AI4" t="s">
        <v>515</v>
      </c>
      <c r="AJ4">
        <v>566</v>
      </c>
      <c r="AK4">
        <v>9937101929</v>
      </c>
      <c r="AL4">
        <v>9937101929</v>
      </c>
      <c r="AM4" t="s">
        <v>516</v>
      </c>
      <c r="AN4" t="s">
        <v>539</v>
      </c>
      <c r="AO4" t="s">
        <v>540</v>
      </c>
      <c r="AP4" t="s">
        <v>146</v>
      </c>
      <c r="AQ4" t="s">
        <v>519</v>
      </c>
      <c r="AR4">
        <v>3457.5</v>
      </c>
      <c r="AS4">
        <v>3350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>
        <v>1000</v>
      </c>
      <c r="BC4" s="10"/>
      <c r="BD4" s="5">
        <f t="shared" si="6"/>
        <v>18.75</v>
      </c>
      <c r="BE4" t="s">
        <v>146</v>
      </c>
      <c r="BF4" t="s">
        <v>146</v>
      </c>
      <c r="BG4" t="s">
        <v>146</v>
      </c>
      <c r="BH4" t="s">
        <v>146</v>
      </c>
      <c r="BI4">
        <v>566</v>
      </c>
      <c r="BJ4">
        <v>566</v>
      </c>
      <c r="BK4">
        <v>3457.5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3456.9625000000001</v>
      </c>
      <c r="BR4">
        <v>0</v>
      </c>
      <c r="BS4">
        <v>0.04</v>
      </c>
      <c r="BT4" t="s">
        <v>146</v>
      </c>
      <c r="BU4">
        <v>6067466</v>
      </c>
      <c r="BV4" t="s">
        <v>520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515</v>
      </c>
      <c r="CK4">
        <v>10</v>
      </c>
      <c r="CL4">
        <v>0</v>
      </c>
      <c r="CM4">
        <v>0</v>
      </c>
      <c r="CN4">
        <v>3457.5</v>
      </c>
      <c r="CO4" t="s">
        <v>150</v>
      </c>
      <c r="CP4">
        <v>0</v>
      </c>
      <c r="CQ4">
        <v>0</v>
      </c>
      <c r="CR4">
        <v>0</v>
      </c>
      <c r="CS4" t="s">
        <v>150</v>
      </c>
      <c r="CT4">
        <v>0</v>
      </c>
      <c r="CU4">
        <v>0</v>
      </c>
      <c r="CV4">
        <v>0</v>
      </c>
      <c r="CW4" t="s">
        <v>168</v>
      </c>
      <c r="CX4">
        <v>10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161</v>
      </c>
      <c r="DE4">
        <v>10</v>
      </c>
      <c r="DF4">
        <v>0</v>
      </c>
      <c r="DG4">
        <v>0</v>
      </c>
      <c r="DH4" t="s">
        <v>150</v>
      </c>
      <c r="DI4">
        <v>25</v>
      </c>
      <c r="DJ4">
        <v>0</v>
      </c>
      <c r="DK4">
        <v>0</v>
      </c>
      <c r="DL4" t="s">
        <v>168</v>
      </c>
      <c r="DM4">
        <v>25</v>
      </c>
      <c r="DN4">
        <v>0</v>
      </c>
      <c r="DO4" t="s">
        <v>168</v>
      </c>
      <c r="DP4">
        <v>0</v>
      </c>
      <c r="DQ4">
        <v>0</v>
      </c>
      <c r="DR4" t="s">
        <v>146</v>
      </c>
      <c r="DS4" t="s">
        <v>146</v>
      </c>
      <c r="DT4" t="s">
        <v>146</v>
      </c>
      <c r="DU4" t="s">
        <v>153</v>
      </c>
      <c r="DV4">
        <v>0</v>
      </c>
      <c r="DW4">
        <v>0</v>
      </c>
      <c r="DX4">
        <v>0.5</v>
      </c>
      <c r="DY4">
        <v>0.04</v>
      </c>
      <c r="DZ4">
        <v>2.0020566000040006E+19</v>
      </c>
      <c r="EA4">
        <v>3.0040567E+19</v>
      </c>
      <c r="EB4" t="s">
        <v>541</v>
      </c>
      <c r="EC4" t="s">
        <v>541</v>
      </c>
      <c r="ED4" t="s">
        <v>538</v>
      </c>
      <c r="EE4" t="s">
        <v>542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3457.5</v>
      </c>
      <c r="EQ4">
        <v>0</v>
      </c>
      <c r="ER4">
        <v>0</v>
      </c>
      <c r="ES4" t="s">
        <v>146</v>
      </c>
      <c r="ET4" t="s">
        <v>164</v>
      </c>
      <c r="EU4" t="s">
        <v>146</v>
      </c>
      <c r="EV4">
        <v>0</v>
      </c>
    </row>
    <row r="5" spans="1:152" x14ac:dyDescent="0.25">
      <c r="A5">
        <v>9938954039</v>
      </c>
      <c r="B5" t="s">
        <v>205</v>
      </c>
      <c r="C5" t="s">
        <v>235</v>
      </c>
      <c r="D5" t="s">
        <v>143</v>
      </c>
      <c r="E5" t="s">
        <v>144</v>
      </c>
      <c r="F5" t="s">
        <v>145</v>
      </c>
      <c r="G5">
        <v>35153</v>
      </c>
      <c r="H5" t="s">
        <v>145</v>
      </c>
      <c r="I5">
        <v>313300</v>
      </c>
      <c r="J5">
        <v>2638391069</v>
      </c>
      <c r="K5">
        <v>8734727</v>
      </c>
      <c r="L5">
        <v>2692440</v>
      </c>
      <c r="M5" t="s">
        <v>146</v>
      </c>
      <c r="N5">
        <v>9938954039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207</v>
      </c>
      <c r="U5" t="s">
        <v>166</v>
      </c>
      <c r="V5">
        <v>4814</v>
      </c>
      <c r="W5" t="s">
        <v>167</v>
      </c>
      <c r="X5" t="s">
        <v>166</v>
      </c>
      <c r="Y5">
        <v>44</v>
      </c>
      <c r="Z5" t="s">
        <v>151</v>
      </c>
      <c r="AA5" t="s">
        <v>208</v>
      </c>
      <c r="AB5" t="s">
        <v>146</v>
      </c>
      <c r="AC5">
        <v>200185</v>
      </c>
      <c r="AD5" t="s">
        <v>209</v>
      </c>
      <c r="AE5" t="s">
        <v>168</v>
      </c>
      <c r="AF5" t="s">
        <v>236</v>
      </c>
      <c r="AG5">
        <v>566</v>
      </c>
      <c r="AH5">
        <v>639846</v>
      </c>
      <c r="AI5" t="s">
        <v>154</v>
      </c>
      <c r="AJ5">
        <v>566</v>
      </c>
      <c r="AK5">
        <v>9938954039</v>
      </c>
      <c r="AL5">
        <v>9938954039</v>
      </c>
      <c r="AM5" t="s">
        <v>155</v>
      </c>
      <c r="AN5" t="s">
        <v>237</v>
      </c>
      <c r="AO5" t="s">
        <v>238</v>
      </c>
      <c r="AP5" t="s">
        <v>146</v>
      </c>
      <c r="AQ5" t="s">
        <v>157</v>
      </c>
      <c r="AR5">
        <v>4350</v>
      </c>
      <c r="AS5">
        <v>4350</v>
      </c>
      <c r="AT5" s="5">
        <f t="shared" si="0"/>
        <v>4350</v>
      </c>
      <c r="AU5" s="5">
        <v>350</v>
      </c>
      <c r="AV5" s="5">
        <f t="shared" si="1"/>
        <v>4000</v>
      </c>
      <c r="AW5" s="6">
        <f t="shared" si="2"/>
        <v>704.00000000000011</v>
      </c>
      <c r="AX5" s="7">
        <f t="shared" si="3"/>
        <v>3200</v>
      </c>
      <c r="AY5" s="8">
        <f t="shared" si="4"/>
        <v>96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E5" t="s">
        <v>146</v>
      </c>
      <c r="BF5" t="s">
        <v>146</v>
      </c>
      <c r="BG5" t="s">
        <v>146</v>
      </c>
      <c r="BH5" t="s">
        <v>146</v>
      </c>
      <c r="BI5">
        <v>566</v>
      </c>
      <c r="BJ5">
        <v>566</v>
      </c>
      <c r="BK5">
        <v>4350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4349.4624999999996</v>
      </c>
      <c r="BR5">
        <v>0</v>
      </c>
      <c r="BS5">
        <v>0.04</v>
      </c>
      <c r="BT5" t="s">
        <v>146</v>
      </c>
      <c r="BU5">
        <v>59536659</v>
      </c>
      <c r="BV5" t="s">
        <v>158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154</v>
      </c>
      <c r="CK5">
        <v>10</v>
      </c>
      <c r="CL5">
        <v>0</v>
      </c>
      <c r="CM5">
        <v>0</v>
      </c>
      <c r="CN5">
        <v>4350</v>
      </c>
      <c r="CO5" t="s">
        <v>150</v>
      </c>
      <c r="CP5">
        <v>0</v>
      </c>
      <c r="CQ5">
        <v>0</v>
      </c>
      <c r="CR5">
        <v>0</v>
      </c>
      <c r="CS5" t="s">
        <v>160</v>
      </c>
      <c r="CT5">
        <v>0</v>
      </c>
      <c r="CU5">
        <v>0</v>
      </c>
      <c r="CV5">
        <v>0</v>
      </c>
      <c r="CW5" t="s">
        <v>168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161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168</v>
      </c>
      <c r="DM5">
        <v>45</v>
      </c>
      <c r="DN5">
        <v>0</v>
      </c>
      <c r="DO5" t="s">
        <v>168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209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239</v>
      </c>
      <c r="EC5" t="s">
        <v>239</v>
      </c>
      <c r="ED5" t="s">
        <v>236</v>
      </c>
      <c r="EE5" t="s">
        <v>240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4350</v>
      </c>
      <c r="EQ5">
        <v>0</v>
      </c>
      <c r="ER5">
        <v>0</v>
      </c>
      <c r="ES5" t="s">
        <v>146</v>
      </c>
      <c r="ET5" t="s">
        <v>164</v>
      </c>
      <c r="EU5" t="s">
        <v>146</v>
      </c>
      <c r="EV5">
        <v>0</v>
      </c>
    </row>
    <row r="6" spans="1:152" x14ac:dyDescent="0.25">
      <c r="A6">
        <v>9938978869</v>
      </c>
      <c r="B6" t="s">
        <v>205</v>
      </c>
      <c r="C6" t="s">
        <v>314</v>
      </c>
      <c r="D6" t="s">
        <v>143</v>
      </c>
      <c r="E6" t="s">
        <v>144</v>
      </c>
      <c r="F6" t="s">
        <v>145</v>
      </c>
      <c r="G6">
        <v>35153</v>
      </c>
      <c r="H6" t="s">
        <v>145</v>
      </c>
      <c r="I6">
        <v>938925</v>
      </c>
      <c r="J6">
        <v>2638391077</v>
      </c>
      <c r="K6">
        <v>8734727</v>
      </c>
      <c r="L6">
        <v>2692440</v>
      </c>
      <c r="M6" t="s">
        <v>146</v>
      </c>
      <c r="N6">
        <v>9938978869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207</v>
      </c>
      <c r="U6" t="s">
        <v>166</v>
      </c>
      <c r="V6">
        <v>4814</v>
      </c>
      <c r="W6" t="s">
        <v>167</v>
      </c>
      <c r="X6" t="s">
        <v>166</v>
      </c>
      <c r="Y6">
        <v>44</v>
      </c>
      <c r="Z6" t="s">
        <v>151</v>
      </c>
      <c r="AA6" t="s">
        <v>208</v>
      </c>
      <c r="AB6" t="s">
        <v>146</v>
      </c>
      <c r="AC6">
        <v>200185</v>
      </c>
      <c r="AD6" t="s">
        <v>209</v>
      </c>
      <c r="AE6" t="s">
        <v>168</v>
      </c>
      <c r="AF6" t="s">
        <v>315</v>
      </c>
      <c r="AG6">
        <v>566</v>
      </c>
      <c r="AH6">
        <v>657224</v>
      </c>
      <c r="AI6" t="s">
        <v>154</v>
      </c>
      <c r="AJ6">
        <v>566</v>
      </c>
      <c r="AK6">
        <v>9938978869</v>
      </c>
      <c r="AL6">
        <v>9938978869</v>
      </c>
      <c r="AM6" t="s">
        <v>155</v>
      </c>
      <c r="AN6" t="s">
        <v>237</v>
      </c>
      <c r="AO6" t="s">
        <v>238</v>
      </c>
      <c r="AP6" t="s">
        <v>146</v>
      </c>
      <c r="AQ6" t="s">
        <v>157</v>
      </c>
      <c r="AR6">
        <v>4350</v>
      </c>
      <c r="AS6">
        <v>4350</v>
      </c>
      <c r="AT6" s="5">
        <f t="shared" si="0"/>
        <v>4350</v>
      </c>
      <c r="AU6" s="5">
        <v>350</v>
      </c>
      <c r="AV6" s="5">
        <f t="shared" si="1"/>
        <v>4000</v>
      </c>
      <c r="AW6" s="6">
        <f t="shared" si="2"/>
        <v>704.00000000000011</v>
      </c>
      <c r="AX6" s="7">
        <f t="shared" si="3"/>
        <v>3200</v>
      </c>
      <c r="AY6" s="8">
        <f t="shared" si="4"/>
        <v>96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E6" t="s">
        <v>146</v>
      </c>
      <c r="BF6" t="s">
        <v>146</v>
      </c>
      <c r="BG6" t="s">
        <v>146</v>
      </c>
      <c r="BH6" t="s">
        <v>146</v>
      </c>
      <c r="BI6">
        <v>566</v>
      </c>
      <c r="BJ6">
        <v>566</v>
      </c>
      <c r="BK6">
        <v>4350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4349.4624999999996</v>
      </c>
      <c r="BR6">
        <v>0</v>
      </c>
      <c r="BS6">
        <v>0.04</v>
      </c>
      <c r="BT6" t="s">
        <v>146</v>
      </c>
      <c r="BU6">
        <v>59536659</v>
      </c>
      <c r="BV6" t="s">
        <v>158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154</v>
      </c>
      <c r="CK6">
        <v>10</v>
      </c>
      <c r="CL6">
        <v>0</v>
      </c>
      <c r="CM6">
        <v>0</v>
      </c>
      <c r="CN6">
        <v>4350</v>
      </c>
      <c r="CO6" t="s">
        <v>150</v>
      </c>
      <c r="CP6">
        <v>0</v>
      </c>
      <c r="CQ6">
        <v>0</v>
      </c>
      <c r="CR6">
        <v>0</v>
      </c>
      <c r="CS6" t="s">
        <v>160</v>
      </c>
      <c r="CT6">
        <v>0</v>
      </c>
      <c r="CU6">
        <v>0</v>
      </c>
      <c r="CV6">
        <v>0</v>
      </c>
      <c r="CW6" t="s">
        <v>168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161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168</v>
      </c>
      <c r="DM6">
        <v>45</v>
      </c>
      <c r="DN6">
        <v>0</v>
      </c>
      <c r="DO6" t="s">
        <v>168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209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316</v>
      </c>
      <c r="EC6" t="s">
        <v>316</v>
      </c>
      <c r="ED6" t="s">
        <v>315</v>
      </c>
      <c r="EE6" t="s">
        <v>317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4350</v>
      </c>
      <c r="EQ6">
        <v>0</v>
      </c>
      <c r="ER6">
        <v>0</v>
      </c>
      <c r="ES6" t="s">
        <v>146</v>
      </c>
      <c r="ET6" t="s">
        <v>164</v>
      </c>
      <c r="EU6" t="s">
        <v>146</v>
      </c>
      <c r="EV6">
        <v>0</v>
      </c>
    </row>
    <row r="7" spans="1:152" x14ac:dyDescent="0.25">
      <c r="A7">
        <v>9933986481</v>
      </c>
      <c r="B7" t="s">
        <v>141</v>
      </c>
      <c r="C7" t="s">
        <v>440</v>
      </c>
      <c r="D7" t="s">
        <v>143</v>
      </c>
      <c r="E7" t="s">
        <v>144</v>
      </c>
      <c r="F7" t="s">
        <v>145</v>
      </c>
      <c r="G7">
        <v>35147</v>
      </c>
      <c r="H7" t="s">
        <v>145</v>
      </c>
      <c r="I7">
        <v>516013</v>
      </c>
      <c r="J7">
        <v>2637490143</v>
      </c>
      <c r="K7">
        <v>2818273</v>
      </c>
      <c r="L7">
        <v>2692440</v>
      </c>
      <c r="M7" t="s">
        <v>146</v>
      </c>
      <c r="N7">
        <v>9933986481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150</v>
      </c>
      <c r="U7" t="s">
        <v>166</v>
      </c>
      <c r="V7">
        <v>4814</v>
      </c>
      <c r="W7" t="s">
        <v>167</v>
      </c>
      <c r="X7" t="s">
        <v>166</v>
      </c>
      <c r="Y7">
        <v>44</v>
      </c>
      <c r="Z7" t="s">
        <v>151</v>
      </c>
      <c r="AA7" t="s">
        <v>152</v>
      </c>
      <c r="AB7" t="s">
        <v>146</v>
      </c>
      <c r="AC7">
        <v>200239</v>
      </c>
      <c r="AD7" t="s">
        <v>153</v>
      </c>
      <c r="AE7" t="s">
        <v>168</v>
      </c>
      <c r="AF7" t="s">
        <v>441</v>
      </c>
      <c r="AG7">
        <v>566</v>
      </c>
      <c r="AH7">
        <v>894114</v>
      </c>
      <c r="AI7" t="s">
        <v>154</v>
      </c>
      <c r="AJ7">
        <v>566</v>
      </c>
      <c r="AK7">
        <v>9933986481</v>
      </c>
      <c r="AL7">
        <v>9933986481</v>
      </c>
      <c r="AM7" t="s">
        <v>155</v>
      </c>
      <c r="AN7" t="s">
        <v>442</v>
      </c>
      <c r="AO7" t="s">
        <v>443</v>
      </c>
      <c r="AP7" t="s">
        <v>146</v>
      </c>
      <c r="AQ7" t="s">
        <v>157</v>
      </c>
      <c r="AR7">
        <v>9000</v>
      </c>
      <c r="AS7">
        <v>9000</v>
      </c>
      <c r="AT7" s="5">
        <f t="shared" si="0"/>
        <v>3000</v>
      </c>
      <c r="AU7" s="5">
        <v>350</v>
      </c>
      <c r="AV7" s="5">
        <f t="shared" si="1"/>
        <v>2650</v>
      </c>
      <c r="AW7" s="6">
        <f t="shared" si="2"/>
        <v>466.40000000000003</v>
      </c>
      <c r="AX7" s="7">
        <f t="shared" si="3"/>
        <v>2120</v>
      </c>
      <c r="AY7" s="8">
        <f t="shared" si="4"/>
        <v>63.6</v>
      </c>
      <c r="AZ7" s="5">
        <v>250</v>
      </c>
      <c r="BA7" s="9">
        <f t="shared" si="5"/>
        <v>81.25</v>
      </c>
      <c r="BB7" s="9">
        <v>1000</v>
      </c>
      <c r="BC7" s="10">
        <v>5000</v>
      </c>
      <c r="BD7" s="5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9000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8999.4624999999996</v>
      </c>
      <c r="BR7">
        <v>0</v>
      </c>
      <c r="BS7">
        <v>0.04</v>
      </c>
      <c r="BT7" t="s">
        <v>146</v>
      </c>
      <c r="BU7">
        <v>59536659</v>
      </c>
      <c r="BV7" t="s">
        <v>158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154</v>
      </c>
      <c r="CK7">
        <v>10</v>
      </c>
      <c r="CL7">
        <v>0</v>
      </c>
      <c r="CM7">
        <v>0</v>
      </c>
      <c r="CN7">
        <v>9000</v>
      </c>
      <c r="CO7" t="s">
        <v>150</v>
      </c>
      <c r="CP7">
        <v>0</v>
      </c>
      <c r="CQ7">
        <v>0</v>
      </c>
      <c r="CR7">
        <v>0</v>
      </c>
      <c r="CS7" t="s">
        <v>160</v>
      </c>
      <c r="CT7">
        <v>0</v>
      </c>
      <c r="CU7">
        <v>0</v>
      </c>
      <c r="CV7">
        <v>0</v>
      </c>
      <c r="CW7" t="s">
        <v>168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161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168</v>
      </c>
      <c r="DM7">
        <v>45</v>
      </c>
      <c r="DN7">
        <v>0</v>
      </c>
      <c r="DO7" t="s">
        <v>168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153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444</v>
      </c>
      <c r="EC7" t="s">
        <v>444</v>
      </c>
      <c r="ED7" t="s">
        <v>441</v>
      </c>
      <c r="EE7" t="s">
        <v>445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9000</v>
      </c>
      <c r="EQ7">
        <v>0</v>
      </c>
      <c r="ER7">
        <v>0</v>
      </c>
      <c r="ES7" t="s">
        <v>146</v>
      </c>
      <c r="ET7" t="s">
        <v>164</v>
      </c>
      <c r="EU7" t="s">
        <v>146</v>
      </c>
      <c r="EV7">
        <v>0</v>
      </c>
    </row>
    <row r="8" spans="1:152" x14ac:dyDescent="0.25">
      <c r="A8">
        <v>9937095967</v>
      </c>
      <c r="B8" t="s">
        <v>141</v>
      </c>
      <c r="C8" t="s">
        <v>510</v>
      </c>
      <c r="D8" t="s">
        <v>143</v>
      </c>
      <c r="E8" t="s">
        <v>144</v>
      </c>
      <c r="F8" t="s">
        <v>144</v>
      </c>
      <c r="G8">
        <v>35151</v>
      </c>
      <c r="H8" t="s">
        <v>145</v>
      </c>
      <c r="I8">
        <v>92170</v>
      </c>
      <c r="J8">
        <v>2637981579</v>
      </c>
      <c r="K8">
        <v>2497337</v>
      </c>
      <c r="L8">
        <v>1001335</v>
      </c>
      <c r="M8">
        <v>25586037</v>
      </c>
      <c r="N8">
        <v>9937095967</v>
      </c>
      <c r="O8">
        <v>123</v>
      </c>
      <c r="P8" t="s">
        <v>147</v>
      </c>
      <c r="Q8" t="s">
        <v>148</v>
      </c>
      <c r="R8" t="s">
        <v>149</v>
      </c>
      <c r="S8" t="s">
        <v>511</v>
      </c>
      <c r="T8" t="s">
        <v>168</v>
      </c>
      <c r="U8" t="s">
        <v>512</v>
      </c>
      <c r="V8">
        <v>5999</v>
      </c>
      <c r="W8" t="s">
        <v>513</v>
      </c>
      <c r="X8" t="s">
        <v>512</v>
      </c>
      <c r="Y8">
        <v>63</v>
      </c>
      <c r="Z8" t="s">
        <v>369</v>
      </c>
      <c r="AA8" t="s">
        <v>152</v>
      </c>
      <c r="AB8" t="s">
        <v>146</v>
      </c>
      <c r="AC8">
        <v>301011</v>
      </c>
      <c r="AD8" t="s">
        <v>153</v>
      </c>
      <c r="AE8" t="s">
        <v>168</v>
      </c>
      <c r="AF8" t="s">
        <v>514</v>
      </c>
      <c r="AG8">
        <v>566</v>
      </c>
      <c r="AH8">
        <v>838225</v>
      </c>
      <c r="AI8" t="s">
        <v>515</v>
      </c>
      <c r="AJ8">
        <v>566</v>
      </c>
      <c r="AK8">
        <v>9937095967</v>
      </c>
      <c r="AL8">
        <v>9937095967</v>
      </c>
      <c r="AM8" t="s">
        <v>516</v>
      </c>
      <c r="AN8" t="s">
        <v>517</v>
      </c>
      <c r="AO8" t="s">
        <v>518</v>
      </c>
      <c r="AP8" t="s">
        <v>146</v>
      </c>
      <c r="AQ8" t="s">
        <v>519</v>
      </c>
      <c r="AR8">
        <v>9107.5</v>
      </c>
      <c r="AS8">
        <v>9000</v>
      </c>
      <c r="AT8" s="5">
        <f t="shared" si="0"/>
        <v>3000</v>
      </c>
      <c r="AU8" s="5">
        <v>350</v>
      </c>
      <c r="AV8" s="5">
        <f t="shared" si="1"/>
        <v>2650</v>
      </c>
      <c r="AW8" s="6">
        <f t="shared" si="2"/>
        <v>466.40000000000003</v>
      </c>
      <c r="AX8" s="7">
        <f t="shared" si="3"/>
        <v>2120</v>
      </c>
      <c r="AY8" s="8">
        <f t="shared" si="4"/>
        <v>63.6</v>
      </c>
      <c r="AZ8" s="5">
        <v>250</v>
      </c>
      <c r="BA8" s="9">
        <f t="shared" si="5"/>
        <v>81.25</v>
      </c>
      <c r="BB8" s="9">
        <v>1000</v>
      </c>
      <c r="BC8" s="10">
        <v>5000</v>
      </c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9107.5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9106.9624999999996</v>
      </c>
      <c r="BR8">
        <v>0</v>
      </c>
      <c r="BS8">
        <v>0.04</v>
      </c>
      <c r="BT8" t="s">
        <v>146</v>
      </c>
      <c r="BU8">
        <v>6067466</v>
      </c>
      <c r="BV8" t="s">
        <v>520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515</v>
      </c>
      <c r="CK8">
        <v>10</v>
      </c>
      <c r="CL8">
        <v>0</v>
      </c>
      <c r="CM8">
        <v>0</v>
      </c>
      <c r="CN8">
        <v>9107.5</v>
      </c>
      <c r="CO8" t="s">
        <v>150</v>
      </c>
      <c r="CP8">
        <v>0</v>
      </c>
      <c r="CQ8">
        <v>0</v>
      </c>
      <c r="CR8">
        <v>0</v>
      </c>
      <c r="CS8" t="s">
        <v>150</v>
      </c>
      <c r="CT8">
        <v>0</v>
      </c>
      <c r="CU8">
        <v>0</v>
      </c>
      <c r="CV8">
        <v>0</v>
      </c>
      <c r="CW8" t="s">
        <v>168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161</v>
      </c>
      <c r="DE8">
        <v>10</v>
      </c>
      <c r="DF8">
        <v>0</v>
      </c>
      <c r="DG8">
        <v>0</v>
      </c>
      <c r="DH8" t="s">
        <v>150</v>
      </c>
      <c r="DI8">
        <v>25</v>
      </c>
      <c r="DJ8">
        <v>0</v>
      </c>
      <c r="DK8">
        <v>0</v>
      </c>
      <c r="DL8" t="s">
        <v>168</v>
      </c>
      <c r="DM8">
        <v>25</v>
      </c>
      <c r="DN8">
        <v>0</v>
      </c>
      <c r="DO8" t="s">
        <v>168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153</v>
      </c>
      <c r="DV8">
        <v>0</v>
      </c>
      <c r="DW8">
        <v>0</v>
      </c>
      <c r="DX8">
        <v>0.5</v>
      </c>
      <c r="DY8">
        <v>0.04</v>
      </c>
      <c r="DZ8">
        <v>2.0020566000040006E+19</v>
      </c>
      <c r="EA8">
        <v>3.0040567E+19</v>
      </c>
      <c r="EB8" t="s">
        <v>521</v>
      </c>
      <c r="EC8" t="s">
        <v>521</v>
      </c>
      <c r="ED8" t="s">
        <v>514</v>
      </c>
      <c r="EE8" t="s">
        <v>522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9107.5</v>
      </c>
      <c r="EQ8">
        <v>0</v>
      </c>
      <c r="ER8">
        <v>0</v>
      </c>
      <c r="ES8" t="s">
        <v>146</v>
      </c>
      <c r="ET8" t="s">
        <v>164</v>
      </c>
      <c r="EU8" t="s">
        <v>146</v>
      </c>
      <c r="EV8">
        <v>0</v>
      </c>
    </row>
    <row r="9" spans="1:152" x14ac:dyDescent="0.25">
      <c r="A9">
        <v>9937568207</v>
      </c>
      <c r="B9" t="s">
        <v>141</v>
      </c>
      <c r="C9" t="s">
        <v>531</v>
      </c>
      <c r="D9" t="s">
        <v>143</v>
      </c>
      <c r="E9" t="s">
        <v>144</v>
      </c>
      <c r="F9" t="s">
        <v>144</v>
      </c>
      <c r="G9">
        <v>35152</v>
      </c>
      <c r="H9" t="s">
        <v>145</v>
      </c>
      <c r="I9">
        <v>221684</v>
      </c>
      <c r="J9">
        <v>2638113081</v>
      </c>
      <c r="K9">
        <v>2721813</v>
      </c>
      <c r="L9">
        <v>1001343</v>
      </c>
      <c r="M9">
        <v>25586222</v>
      </c>
      <c r="N9">
        <v>9937568207</v>
      </c>
      <c r="O9">
        <v>123</v>
      </c>
      <c r="P9" t="s">
        <v>147</v>
      </c>
      <c r="Q9" t="s">
        <v>148</v>
      </c>
      <c r="R9" t="s">
        <v>149</v>
      </c>
      <c r="S9" t="s">
        <v>511</v>
      </c>
      <c r="T9" t="s">
        <v>168</v>
      </c>
      <c r="U9" t="s">
        <v>512</v>
      </c>
      <c r="V9">
        <v>5999</v>
      </c>
      <c r="W9" t="s">
        <v>513</v>
      </c>
      <c r="X9" t="s">
        <v>512</v>
      </c>
      <c r="Y9">
        <v>63</v>
      </c>
      <c r="Z9" t="s">
        <v>369</v>
      </c>
      <c r="AA9" t="s">
        <v>152</v>
      </c>
      <c r="AB9" t="s">
        <v>146</v>
      </c>
      <c r="AC9">
        <v>301011</v>
      </c>
      <c r="AD9" t="s">
        <v>153</v>
      </c>
      <c r="AE9" t="s">
        <v>168</v>
      </c>
      <c r="AF9" t="s">
        <v>532</v>
      </c>
      <c r="AG9">
        <v>566</v>
      </c>
      <c r="AH9">
        <v>802073</v>
      </c>
      <c r="AI9" t="s">
        <v>515</v>
      </c>
      <c r="AJ9">
        <v>566</v>
      </c>
      <c r="AK9">
        <v>9937568207</v>
      </c>
      <c r="AL9">
        <v>9937568207</v>
      </c>
      <c r="AM9" t="s">
        <v>516</v>
      </c>
      <c r="AN9" t="s">
        <v>533</v>
      </c>
      <c r="AO9" t="s">
        <v>534</v>
      </c>
      <c r="AP9" t="s">
        <v>146</v>
      </c>
      <c r="AQ9" t="s">
        <v>519</v>
      </c>
      <c r="AR9">
        <v>9107.5</v>
      </c>
      <c r="AS9">
        <v>9000</v>
      </c>
      <c r="AT9" s="5">
        <f t="shared" si="0"/>
        <v>3000</v>
      </c>
      <c r="AU9" s="5">
        <v>350</v>
      </c>
      <c r="AV9" s="5">
        <f t="shared" si="1"/>
        <v>2650</v>
      </c>
      <c r="AW9" s="6">
        <f t="shared" si="2"/>
        <v>466.40000000000003</v>
      </c>
      <c r="AX9" s="7">
        <f t="shared" si="3"/>
        <v>2120</v>
      </c>
      <c r="AY9" s="8">
        <f t="shared" si="4"/>
        <v>63.6</v>
      </c>
      <c r="AZ9" s="5">
        <v>250</v>
      </c>
      <c r="BA9" s="9">
        <f t="shared" si="5"/>
        <v>81.25</v>
      </c>
      <c r="BB9" s="9">
        <v>1000</v>
      </c>
      <c r="BC9" s="10">
        <v>5000</v>
      </c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9107.5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9106.9624999999996</v>
      </c>
      <c r="BR9">
        <v>0</v>
      </c>
      <c r="BS9">
        <v>0.04</v>
      </c>
      <c r="BT9" t="s">
        <v>146</v>
      </c>
      <c r="BU9">
        <v>6067466</v>
      </c>
      <c r="BV9" t="s">
        <v>520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515</v>
      </c>
      <c r="CK9">
        <v>10</v>
      </c>
      <c r="CL9">
        <v>0</v>
      </c>
      <c r="CM9">
        <v>0</v>
      </c>
      <c r="CN9">
        <v>9107.5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168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161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168</v>
      </c>
      <c r="DM9">
        <v>25</v>
      </c>
      <c r="DN9">
        <v>0</v>
      </c>
      <c r="DO9" t="s">
        <v>168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153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535</v>
      </c>
      <c r="EC9" t="s">
        <v>535</v>
      </c>
      <c r="ED9" t="s">
        <v>532</v>
      </c>
      <c r="EE9" t="s">
        <v>536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9107.5</v>
      </c>
      <c r="EQ9">
        <v>0</v>
      </c>
      <c r="ER9">
        <v>0</v>
      </c>
      <c r="ES9" t="s">
        <v>146</v>
      </c>
      <c r="ET9" t="s">
        <v>164</v>
      </c>
      <c r="EU9" t="s">
        <v>146</v>
      </c>
      <c r="EV9">
        <v>0</v>
      </c>
    </row>
    <row r="10" spans="1:152" x14ac:dyDescent="0.25">
      <c r="A10">
        <v>677010522968</v>
      </c>
      <c r="B10" t="s">
        <v>141</v>
      </c>
      <c r="C10" t="s">
        <v>275</v>
      </c>
      <c r="D10" t="s">
        <v>143</v>
      </c>
      <c r="E10" t="s">
        <v>144</v>
      </c>
      <c r="F10" t="s">
        <v>145</v>
      </c>
      <c r="G10" t="s">
        <v>146</v>
      </c>
      <c r="H10" t="s">
        <v>145</v>
      </c>
      <c r="I10">
        <v>212904</v>
      </c>
      <c r="J10">
        <v>56677010522968</v>
      </c>
      <c r="K10">
        <v>1949506</v>
      </c>
      <c r="L10" t="s">
        <v>146</v>
      </c>
      <c r="M10" t="s">
        <v>146</v>
      </c>
      <c r="N10">
        <v>677010522968</v>
      </c>
      <c r="O10" t="s">
        <v>146</v>
      </c>
      <c r="P10" t="s">
        <v>147</v>
      </c>
      <c r="Q10" t="s">
        <v>148</v>
      </c>
      <c r="R10" t="s">
        <v>149</v>
      </c>
      <c r="S10">
        <v>250100000000001</v>
      </c>
      <c r="T10" t="s">
        <v>150</v>
      </c>
      <c r="U10" t="s">
        <v>276</v>
      </c>
      <c r="V10" t="s">
        <v>146</v>
      </c>
      <c r="W10" t="s">
        <v>167</v>
      </c>
      <c r="X10" t="s">
        <v>276</v>
      </c>
      <c r="Y10">
        <v>44</v>
      </c>
      <c r="Z10" t="s">
        <v>151</v>
      </c>
      <c r="AA10" t="s">
        <v>152</v>
      </c>
      <c r="AB10" t="s">
        <v>146</v>
      </c>
      <c r="AC10">
        <v>200239</v>
      </c>
      <c r="AD10" t="s">
        <v>153</v>
      </c>
      <c r="AE10" t="s">
        <v>168</v>
      </c>
      <c r="AF10" t="s">
        <v>277</v>
      </c>
      <c r="AG10">
        <v>566</v>
      </c>
      <c r="AH10" t="s">
        <v>146</v>
      </c>
      <c r="AI10" t="s">
        <v>278</v>
      </c>
      <c r="AJ10">
        <v>566</v>
      </c>
      <c r="AK10">
        <v>677010522968</v>
      </c>
      <c r="AL10" t="s">
        <v>146</v>
      </c>
      <c r="AM10" t="s">
        <v>155</v>
      </c>
      <c r="AN10" t="s">
        <v>279</v>
      </c>
      <c r="AO10" t="s">
        <v>146</v>
      </c>
      <c r="AP10">
        <v>7032286462</v>
      </c>
      <c r="AQ10" t="s">
        <v>280</v>
      </c>
      <c r="AR10">
        <v>9107.5</v>
      </c>
      <c r="AS10">
        <v>9000</v>
      </c>
      <c r="AT10" s="5">
        <f t="shared" si="0"/>
        <v>3000</v>
      </c>
      <c r="AU10" s="5">
        <v>350</v>
      </c>
      <c r="AV10" s="5">
        <f t="shared" si="1"/>
        <v>2650</v>
      </c>
      <c r="AW10" s="6">
        <f t="shared" si="2"/>
        <v>466.40000000000003</v>
      </c>
      <c r="AX10" s="7">
        <f t="shared" si="3"/>
        <v>2120</v>
      </c>
      <c r="AY10" s="8">
        <f t="shared" si="4"/>
        <v>63.6</v>
      </c>
      <c r="AZ10" s="5">
        <v>250</v>
      </c>
      <c r="BA10" s="9">
        <f t="shared" si="5"/>
        <v>81.25</v>
      </c>
      <c r="BB10" s="9">
        <v>1000</v>
      </c>
      <c r="BC10" s="10">
        <v>5000</v>
      </c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9107.5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9106.9624999999996</v>
      </c>
      <c r="BR10">
        <v>0</v>
      </c>
      <c r="BS10">
        <v>0.04</v>
      </c>
      <c r="BT10" t="s">
        <v>146</v>
      </c>
      <c r="BU10">
        <v>59536659</v>
      </c>
      <c r="BV10" t="s">
        <v>158</v>
      </c>
      <c r="BW10">
        <v>0</v>
      </c>
      <c r="BX10">
        <v>0</v>
      </c>
      <c r="BY10" t="s">
        <v>146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278</v>
      </c>
      <c r="CK10">
        <v>10</v>
      </c>
      <c r="CL10">
        <v>0</v>
      </c>
      <c r="CM10">
        <v>0</v>
      </c>
      <c r="CN10">
        <v>9107.5</v>
      </c>
      <c r="CO10" t="s">
        <v>150</v>
      </c>
      <c r="CP10">
        <v>0</v>
      </c>
      <c r="CQ10">
        <v>0</v>
      </c>
      <c r="CR10">
        <v>0</v>
      </c>
      <c r="CS10" t="s">
        <v>160</v>
      </c>
      <c r="CT10">
        <v>0</v>
      </c>
      <c r="CU10">
        <v>0</v>
      </c>
      <c r="CV10">
        <v>0</v>
      </c>
      <c r="CW10" t="s">
        <v>168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161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168</v>
      </c>
      <c r="DM10">
        <v>45</v>
      </c>
      <c r="DN10">
        <v>0</v>
      </c>
      <c r="DO10" t="s">
        <v>168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153</v>
      </c>
      <c r="DV10">
        <v>0</v>
      </c>
      <c r="DW10">
        <v>0</v>
      </c>
      <c r="DX10">
        <v>0.5</v>
      </c>
      <c r="DY10">
        <v>0.04</v>
      </c>
      <c r="DZ10">
        <v>12446203</v>
      </c>
      <c r="EA10" t="s">
        <v>146</v>
      </c>
      <c r="EB10" t="s">
        <v>281</v>
      </c>
      <c r="EC10" t="s">
        <v>281</v>
      </c>
      <c r="ED10" t="s">
        <v>146</v>
      </c>
      <c r="EE10" t="s">
        <v>282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283</v>
      </c>
      <c r="EP10">
        <v>9107.5</v>
      </c>
      <c r="EQ10">
        <v>0</v>
      </c>
      <c r="ER10">
        <v>0</v>
      </c>
      <c r="ES10" t="s">
        <v>146</v>
      </c>
      <c r="ET10" t="s">
        <v>164</v>
      </c>
      <c r="EU10" t="s">
        <v>146</v>
      </c>
      <c r="EV10">
        <v>0</v>
      </c>
    </row>
    <row r="11" spans="1:152" x14ac:dyDescent="0.25">
      <c r="A11">
        <v>676984148147</v>
      </c>
      <c r="B11" t="s">
        <v>141</v>
      </c>
      <c r="C11" t="s">
        <v>326</v>
      </c>
      <c r="D11" t="s">
        <v>143</v>
      </c>
      <c r="E11" t="s">
        <v>144</v>
      </c>
      <c r="F11" t="s">
        <v>145</v>
      </c>
      <c r="G11" t="s">
        <v>146</v>
      </c>
      <c r="H11" t="s">
        <v>145</v>
      </c>
      <c r="I11">
        <v>463183</v>
      </c>
      <c r="J11">
        <v>56676984148147</v>
      </c>
      <c r="K11">
        <v>1568385</v>
      </c>
      <c r="L11" t="s">
        <v>146</v>
      </c>
      <c r="M11" t="s">
        <v>146</v>
      </c>
      <c r="N11">
        <v>676984148147</v>
      </c>
      <c r="O11" t="s">
        <v>146</v>
      </c>
      <c r="P11" t="s">
        <v>147</v>
      </c>
      <c r="Q11" t="s">
        <v>148</v>
      </c>
      <c r="R11" t="s">
        <v>149</v>
      </c>
      <c r="S11">
        <v>250100000000001</v>
      </c>
      <c r="T11" t="s">
        <v>150</v>
      </c>
      <c r="U11" t="s">
        <v>276</v>
      </c>
      <c r="V11" t="s">
        <v>146</v>
      </c>
      <c r="W11" t="s">
        <v>167</v>
      </c>
      <c r="X11" t="s">
        <v>276</v>
      </c>
      <c r="Y11">
        <v>44</v>
      </c>
      <c r="Z11" t="s">
        <v>151</v>
      </c>
      <c r="AA11" t="s">
        <v>152</v>
      </c>
      <c r="AB11" t="s">
        <v>146</v>
      </c>
      <c r="AC11">
        <v>200239</v>
      </c>
      <c r="AD11" t="s">
        <v>153</v>
      </c>
      <c r="AE11" t="s">
        <v>168</v>
      </c>
      <c r="AF11" t="s">
        <v>277</v>
      </c>
      <c r="AG11">
        <v>566</v>
      </c>
      <c r="AH11" t="s">
        <v>146</v>
      </c>
      <c r="AI11" t="s">
        <v>278</v>
      </c>
      <c r="AJ11">
        <v>566</v>
      </c>
      <c r="AK11">
        <v>676984148147</v>
      </c>
      <c r="AL11" t="s">
        <v>146</v>
      </c>
      <c r="AM11" t="s">
        <v>155</v>
      </c>
      <c r="AN11" t="s">
        <v>279</v>
      </c>
      <c r="AO11" t="s">
        <v>146</v>
      </c>
      <c r="AP11">
        <v>7032286462</v>
      </c>
      <c r="AQ11" t="s">
        <v>280</v>
      </c>
      <c r="AR11">
        <v>9107.5</v>
      </c>
      <c r="AS11">
        <v>9000</v>
      </c>
      <c r="AT11" s="5">
        <f t="shared" si="0"/>
        <v>3000</v>
      </c>
      <c r="AU11" s="5">
        <v>350</v>
      </c>
      <c r="AV11" s="5">
        <f t="shared" si="1"/>
        <v>2650</v>
      </c>
      <c r="AW11" s="6">
        <f t="shared" si="2"/>
        <v>466.40000000000003</v>
      </c>
      <c r="AX11" s="7">
        <f t="shared" si="3"/>
        <v>2120</v>
      </c>
      <c r="AY11" s="8">
        <f t="shared" si="4"/>
        <v>63.6</v>
      </c>
      <c r="AZ11" s="5">
        <v>250</v>
      </c>
      <c r="BA11" s="9">
        <f t="shared" si="5"/>
        <v>81.25</v>
      </c>
      <c r="BB11" s="9">
        <v>1000</v>
      </c>
      <c r="BC11" s="10">
        <v>5000</v>
      </c>
      <c r="BD11" s="5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9107.5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9106.9624999999996</v>
      </c>
      <c r="BR11">
        <v>0</v>
      </c>
      <c r="BS11">
        <v>0.04</v>
      </c>
      <c r="BT11" t="s">
        <v>146</v>
      </c>
      <c r="BU11">
        <v>59536659</v>
      </c>
      <c r="BV11" t="s">
        <v>158</v>
      </c>
      <c r="BW11">
        <v>0</v>
      </c>
      <c r="BX11">
        <v>0</v>
      </c>
      <c r="BY11" t="s">
        <v>146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278</v>
      </c>
      <c r="CK11">
        <v>10</v>
      </c>
      <c r="CL11">
        <v>0</v>
      </c>
      <c r="CM11">
        <v>0</v>
      </c>
      <c r="CN11">
        <v>9107.5</v>
      </c>
      <c r="CO11" t="s">
        <v>150</v>
      </c>
      <c r="CP11">
        <v>0</v>
      </c>
      <c r="CQ11">
        <v>0</v>
      </c>
      <c r="CR11">
        <v>0</v>
      </c>
      <c r="CS11" t="s">
        <v>160</v>
      </c>
      <c r="CT11">
        <v>0</v>
      </c>
      <c r="CU11">
        <v>0</v>
      </c>
      <c r="CV11">
        <v>0</v>
      </c>
      <c r="CW11" t="s">
        <v>168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161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168</v>
      </c>
      <c r="DM11">
        <v>45</v>
      </c>
      <c r="DN11">
        <v>0</v>
      </c>
      <c r="DO11" t="s">
        <v>168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153</v>
      </c>
      <c r="DV11">
        <v>0</v>
      </c>
      <c r="DW11">
        <v>0</v>
      </c>
      <c r="DX11">
        <v>0.5</v>
      </c>
      <c r="DY11">
        <v>0.04</v>
      </c>
      <c r="DZ11">
        <v>12446203</v>
      </c>
      <c r="EA11" t="s">
        <v>146</v>
      </c>
      <c r="EB11" t="s">
        <v>327</v>
      </c>
      <c r="EC11" t="s">
        <v>327</v>
      </c>
      <c r="ED11" t="s">
        <v>146</v>
      </c>
      <c r="EE11" t="s">
        <v>328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283</v>
      </c>
      <c r="EP11">
        <v>9107.5</v>
      </c>
      <c r="EQ11">
        <v>0</v>
      </c>
      <c r="ER11">
        <v>0</v>
      </c>
      <c r="ES11" t="s">
        <v>146</v>
      </c>
      <c r="ET11" t="s">
        <v>164</v>
      </c>
      <c r="EU11" t="s">
        <v>146</v>
      </c>
      <c r="EV11">
        <v>0</v>
      </c>
    </row>
    <row r="12" spans="1:152" x14ac:dyDescent="0.25">
      <c r="A12">
        <v>676961146144</v>
      </c>
      <c r="B12" t="s">
        <v>141</v>
      </c>
      <c r="C12" t="s">
        <v>376</v>
      </c>
      <c r="D12" t="s">
        <v>143</v>
      </c>
      <c r="E12" t="s">
        <v>144</v>
      </c>
      <c r="F12" t="s">
        <v>145</v>
      </c>
      <c r="G12" t="s">
        <v>146</v>
      </c>
      <c r="H12" t="s">
        <v>145</v>
      </c>
      <c r="I12">
        <v>59044</v>
      </c>
      <c r="J12">
        <v>56676961146144</v>
      </c>
      <c r="K12">
        <v>7458883</v>
      </c>
      <c r="L12" t="s">
        <v>146</v>
      </c>
      <c r="M12" t="s">
        <v>146</v>
      </c>
      <c r="N12">
        <v>676961146144</v>
      </c>
      <c r="O12" t="s">
        <v>146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276</v>
      </c>
      <c r="V12" t="s">
        <v>146</v>
      </c>
      <c r="W12" t="s">
        <v>167</v>
      </c>
      <c r="X12" t="s">
        <v>276</v>
      </c>
      <c r="Y12">
        <v>44</v>
      </c>
      <c r="Z12" t="s">
        <v>151</v>
      </c>
      <c r="AA12" t="s">
        <v>152</v>
      </c>
      <c r="AB12" t="s">
        <v>146</v>
      </c>
      <c r="AC12">
        <v>200239</v>
      </c>
      <c r="AD12" t="s">
        <v>153</v>
      </c>
      <c r="AE12" t="s">
        <v>168</v>
      </c>
      <c r="AF12" t="s">
        <v>277</v>
      </c>
      <c r="AG12">
        <v>566</v>
      </c>
      <c r="AH12" t="s">
        <v>146</v>
      </c>
      <c r="AI12" t="s">
        <v>278</v>
      </c>
      <c r="AJ12">
        <v>566</v>
      </c>
      <c r="AK12">
        <v>676961146144</v>
      </c>
      <c r="AL12" t="s">
        <v>146</v>
      </c>
      <c r="AM12" t="s">
        <v>155</v>
      </c>
      <c r="AN12" t="s">
        <v>279</v>
      </c>
      <c r="AO12" t="s">
        <v>146</v>
      </c>
      <c r="AP12">
        <v>7032286462</v>
      </c>
      <c r="AQ12" t="s">
        <v>280</v>
      </c>
      <c r="AR12">
        <v>9107.5</v>
      </c>
      <c r="AS12">
        <v>9000</v>
      </c>
      <c r="AT12" s="5">
        <f t="shared" si="0"/>
        <v>3000</v>
      </c>
      <c r="AU12" s="5">
        <v>350</v>
      </c>
      <c r="AV12" s="5">
        <f t="shared" si="1"/>
        <v>2650</v>
      </c>
      <c r="AW12" s="6">
        <f t="shared" si="2"/>
        <v>466.40000000000003</v>
      </c>
      <c r="AX12" s="7">
        <f t="shared" si="3"/>
        <v>2120</v>
      </c>
      <c r="AY12" s="8">
        <f t="shared" si="4"/>
        <v>63.6</v>
      </c>
      <c r="AZ12" s="5">
        <v>250</v>
      </c>
      <c r="BA12" s="9">
        <f t="shared" si="5"/>
        <v>81.25</v>
      </c>
      <c r="BB12" s="9">
        <v>1000</v>
      </c>
      <c r="BC12" s="10">
        <v>5000</v>
      </c>
      <c r="BD12" s="5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9107.5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9106.9624999999996</v>
      </c>
      <c r="BR12">
        <v>0</v>
      </c>
      <c r="BS12">
        <v>0.04</v>
      </c>
      <c r="BT12" t="s">
        <v>146</v>
      </c>
      <c r="BU12">
        <v>59536659</v>
      </c>
      <c r="BV12" t="s">
        <v>158</v>
      </c>
      <c r="BW12">
        <v>0</v>
      </c>
      <c r="BX12">
        <v>0</v>
      </c>
      <c r="BY12" t="s">
        <v>146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278</v>
      </c>
      <c r="CK12">
        <v>10</v>
      </c>
      <c r="CL12">
        <v>0</v>
      </c>
      <c r="CM12">
        <v>0</v>
      </c>
      <c r="CN12">
        <v>9107.5</v>
      </c>
      <c r="CO12" t="s">
        <v>150</v>
      </c>
      <c r="CP12">
        <v>0</v>
      </c>
      <c r="CQ12">
        <v>0</v>
      </c>
      <c r="CR12">
        <v>0</v>
      </c>
      <c r="CS12" t="s">
        <v>160</v>
      </c>
      <c r="CT12">
        <v>0</v>
      </c>
      <c r="CU12">
        <v>0</v>
      </c>
      <c r="CV12">
        <v>0</v>
      </c>
      <c r="CW12" t="s">
        <v>168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161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168</v>
      </c>
      <c r="DM12">
        <v>45</v>
      </c>
      <c r="DN12">
        <v>0</v>
      </c>
      <c r="DO12" t="s">
        <v>168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153</v>
      </c>
      <c r="DV12">
        <v>0</v>
      </c>
      <c r="DW12">
        <v>0</v>
      </c>
      <c r="DX12">
        <v>0.5</v>
      </c>
      <c r="DY12">
        <v>0.04</v>
      </c>
      <c r="DZ12">
        <v>12446203</v>
      </c>
      <c r="EA12" t="s">
        <v>146</v>
      </c>
      <c r="EB12" t="s">
        <v>377</v>
      </c>
      <c r="EC12" t="s">
        <v>377</v>
      </c>
      <c r="ED12" t="s">
        <v>146</v>
      </c>
      <c r="EE12" t="s">
        <v>378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283</v>
      </c>
      <c r="EP12">
        <v>9107.5</v>
      </c>
      <c r="EQ12">
        <v>0</v>
      </c>
      <c r="ER12">
        <v>0</v>
      </c>
      <c r="ES12" t="s">
        <v>146</v>
      </c>
      <c r="ET12" t="s">
        <v>164</v>
      </c>
      <c r="EU12" t="s">
        <v>146</v>
      </c>
      <c r="EV12">
        <v>0</v>
      </c>
    </row>
    <row r="13" spans="1:152" x14ac:dyDescent="0.25">
      <c r="A13">
        <v>676977261716</v>
      </c>
      <c r="B13" t="s">
        <v>141</v>
      </c>
      <c r="C13" t="s">
        <v>379</v>
      </c>
      <c r="D13" t="s">
        <v>143</v>
      </c>
      <c r="E13" t="s">
        <v>144</v>
      </c>
      <c r="F13" t="s">
        <v>145</v>
      </c>
      <c r="G13" t="s">
        <v>146</v>
      </c>
      <c r="H13" t="s">
        <v>145</v>
      </c>
      <c r="I13">
        <v>458315</v>
      </c>
      <c r="J13">
        <v>56676977261716</v>
      </c>
      <c r="K13">
        <v>2884351</v>
      </c>
      <c r="L13" t="s">
        <v>146</v>
      </c>
      <c r="M13" t="s">
        <v>146</v>
      </c>
      <c r="N13">
        <v>676977261716</v>
      </c>
      <c r="O13" t="s">
        <v>146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276</v>
      </c>
      <c r="V13" t="s">
        <v>146</v>
      </c>
      <c r="W13" t="s">
        <v>167</v>
      </c>
      <c r="X13" t="s">
        <v>276</v>
      </c>
      <c r="Y13">
        <v>44</v>
      </c>
      <c r="Z13" t="s">
        <v>151</v>
      </c>
      <c r="AA13" t="s">
        <v>152</v>
      </c>
      <c r="AB13" t="s">
        <v>146</v>
      </c>
      <c r="AC13">
        <v>200239</v>
      </c>
      <c r="AD13" t="s">
        <v>153</v>
      </c>
      <c r="AE13" t="s">
        <v>168</v>
      </c>
      <c r="AF13" t="s">
        <v>277</v>
      </c>
      <c r="AG13">
        <v>566</v>
      </c>
      <c r="AH13" t="s">
        <v>146</v>
      </c>
      <c r="AI13" t="s">
        <v>278</v>
      </c>
      <c r="AJ13">
        <v>566</v>
      </c>
      <c r="AK13">
        <v>676977261716</v>
      </c>
      <c r="AL13" t="s">
        <v>146</v>
      </c>
      <c r="AM13" t="s">
        <v>155</v>
      </c>
      <c r="AN13" t="s">
        <v>279</v>
      </c>
      <c r="AO13" t="s">
        <v>146</v>
      </c>
      <c r="AP13">
        <v>7032286462</v>
      </c>
      <c r="AQ13" t="s">
        <v>280</v>
      </c>
      <c r="AR13">
        <v>9107.5</v>
      </c>
      <c r="AS13">
        <v>9000</v>
      </c>
      <c r="AT13" s="5">
        <f t="shared" si="0"/>
        <v>3000</v>
      </c>
      <c r="AU13" s="5">
        <v>350</v>
      </c>
      <c r="AV13" s="5">
        <f t="shared" si="1"/>
        <v>2650</v>
      </c>
      <c r="AW13" s="6">
        <f t="shared" si="2"/>
        <v>466.40000000000003</v>
      </c>
      <c r="AX13" s="7">
        <f t="shared" si="3"/>
        <v>2120</v>
      </c>
      <c r="AY13" s="8">
        <f t="shared" si="4"/>
        <v>63.6</v>
      </c>
      <c r="AZ13" s="5">
        <v>250</v>
      </c>
      <c r="BA13" s="9">
        <f t="shared" si="5"/>
        <v>81.25</v>
      </c>
      <c r="BB13" s="9">
        <v>1000</v>
      </c>
      <c r="BC13" s="10">
        <v>5000</v>
      </c>
      <c r="BD13" s="5">
        <f t="shared" si="6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9107.5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9106.9624999999996</v>
      </c>
      <c r="BR13">
        <v>0</v>
      </c>
      <c r="BS13">
        <v>0.04</v>
      </c>
      <c r="BT13" t="s">
        <v>146</v>
      </c>
      <c r="BU13">
        <v>59536659</v>
      </c>
      <c r="BV13" t="s">
        <v>158</v>
      </c>
      <c r="BW13">
        <v>0</v>
      </c>
      <c r="BX13">
        <v>0</v>
      </c>
      <c r="BY13" t="s">
        <v>146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278</v>
      </c>
      <c r="CK13">
        <v>10</v>
      </c>
      <c r="CL13">
        <v>0</v>
      </c>
      <c r="CM13">
        <v>0</v>
      </c>
      <c r="CN13">
        <v>9107.5</v>
      </c>
      <c r="CO13" t="s">
        <v>150</v>
      </c>
      <c r="CP13">
        <v>0</v>
      </c>
      <c r="CQ13">
        <v>0</v>
      </c>
      <c r="CR13">
        <v>0</v>
      </c>
      <c r="CS13" t="s">
        <v>160</v>
      </c>
      <c r="CT13">
        <v>0</v>
      </c>
      <c r="CU13">
        <v>0</v>
      </c>
      <c r="CV13">
        <v>0</v>
      </c>
      <c r="CW13" t="s">
        <v>168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161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168</v>
      </c>
      <c r="DM13">
        <v>45</v>
      </c>
      <c r="DN13">
        <v>0</v>
      </c>
      <c r="DO13" t="s">
        <v>168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153</v>
      </c>
      <c r="DV13">
        <v>0</v>
      </c>
      <c r="DW13">
        <v>0</v>
      </c>
      <c r="DX13">
        <v>0.5</v>
      </c>
      <c r="DY13">
        <v>0.04</v>
      </c>
      <c r="DZ13">
        <v>12446203</v>
      </c>
      <c r="EA13" t="s">
        <v>146</v>
      </c>
      <c r="EB13" t="s">
        <v>380</v>
      </c>
      <c r="EC13" t="s">
        <v>380</v>
      </c>
      <c r="ED13" t="s">
        <v>146</v>
      </c>
      <c r="EE13" t="s">
        <v>381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283</v>
      </c>
      <c r="EP13">
        <v>9107.5</v>
      </c>
      <c r="EQ13">
        <v>0</v>
      </c>
      <c r="ER13">
        <v>0</v>
      </c>
      <c r="ES13" t="s">
        <v>146</v>
      </c>
      <c r="ET13" t="s">
        <v>164</v>
      </c>
      <c r="EU13" t="s">
        <v>146</v>
      </c>
      <c r="EV13">
        <v>0</v>
      </c>
    </row>
    <row r="14" spans="1:152" x14ac:dyDescent="0.25">
      <c r="A14">
        <v>676979084788</v>
      </c>
      <c r="B14" t="s">
        <v>141</v>
      </c>
      <c r="C14" t="s">
        <v>341</v>
      </c>
      <c r="D14" t="s">
        <v>143</v>
      </c>
      <c r="E14" t="s">
        <v>144</v>
      </c>
      <c r="F14" t="s">
        <v>145</v>
      </c>
      <c r="G14" t="s">
        <v>146</v>
      </c>
      <c r="H14" t="s">
        <v>145</v>
      </c>
      <c r="I14">
        <v>653378</v>
      </c>
      <c r="J14">
        <v>57676979084788</v>
      </c>
      <c r="K14">
        <v>1568385</v>
      </c>
      <c r="L14" t="s">
        <v>146</v>
      </c>
      <c r="M14" t="s">
        <v>146</v>
      </c>
      <c r="N14">
        <v>676979084788</v>
      </c>
      <c r="O14" t="s">
        <v>146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146</v>
      </c>
      <c r="V14" t="s">
        <v>146</v>
      </c>
      <c r="W14">
        <v>25010001</v>
      </c>
      <c r="X14" t="s">
        <v>146</v>
      </c>
      <c r="Y14">
        <v>44</v>
      </c>
      <c r="Z14" t="s">
        <v>151</v>
      </c>
      <c r="AA14" t="s">
        <v>152</v>
      </c>
      <c r="AB14" t="s">
        <v>146</v>
      </c>
      <c r="AC14">
        <v>200239</v>
      </c>
      <c r="AD14" t="s">
        <v>153</v>
      </c>
      <c r="AE14" t="s">
        <v>154</v>
      </c>
      <c r="AF14" t="s">
        <v>146</v>
      </c>
      <c r="AG14">
        <v>566</v>
      </c>
      <c r="AH14" t="s">
        <v>146</v>
      </c>
      <c r="AI14" t="s">
        <v>154</v>
      </c>
      <c r="AJ14">
        <v>566</v>
      </c>
      <c r="AK14">
        <v>676979084788</v>
      </c>
      <c r="AL14" t="s">
        <v>146</v>
      </c>
      <c r="AM14" t="s">
        <v>155</v>
      </c>
      <c r="AN14" t="s">
        <v>156</v>
      </c>
      <c r="AO14" t="s">
        <v>146</v>
      </c>
      <c r="AP14" t="s">
        <v>146</v>
      </c>
      <c r="AQ14" t="s">
        <v>157</v>
      </c>
      <c r="AR14">
        <v>11500</v>
      </c>
      <c r="AS14">
        <v>11500</v>
      </c>
      <c r="AT14" s="5">
        <f t="shared" si="0"/>
        <v>11500</v>
      </c>
      <c r="AU14" s="5">
        <v>350</v>
      </c>
      <c r="AV14" s="5">
        <f t="shared" si="1"/>
        <v>11150</v>
      </c>
      <c r="AW14" s="6">
        <f t="shared" si="2"/>
        <v>1962.4</v>
      </c>
      <c r="AX14" s="7">
        <f t="shared" si="3"/>
        <v>8920</v>
      </c>
      <c r="AY14" s="8">
        <f t="shared" si="4"/>
        <v>267.60000000000002</v>
      </c>
      <c r="AZ14" s="5">
        <v>250</v>
      </c>
      <c r="BA14" s="9">
        <f t="shared" si="5"/>
        <v>81.25</v>
      </c>
      <c r="BB14" s="9"/>
      <c r="BC14" s="10"/>
      <c r="BD14" s="5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11500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11499.4625</v>
      </c>
      <c r="BR14">
        <v>0</v>
      </c>
      <c r="BS14">
        <v>0.04</v>
      </c>
      <c r="BT14" t="s">
        <v>146</v>
      </c>
      <c r="BU14">
        <v>59536659</v>
      </c>
      <c r="BV14" t="s">
        <v>158</v>
      </c>
      <c r="BW14">
        <v>20</v>
      </c>
      <c r="BX14">
        <v>0</v>
      </c>
      <c r="BY14" t="s">
        <v>146</v>
      </c>
      <c r="BZ14">
        <v>0</v>
      </c>
      <c r="CA14" t="s">
        <v>146</v>
      </c>
      <c r="CB14">
        <v>0</v>
      </c>
      <c r="CC14">
        <v>0</v>
      </c>
      <c r="CD14" t="s">
        <v>159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154</v>
      </c>
      <c r="CK14">
        <v>12.5</v>
      </c>
      <c r="CL14">
        <v>0</v>
      </c>
      <c r="CM14">
        <v>0</v>
      </c>
      <c r="CN14">
        <v>11500</v>
      </c>
      <c r="CO14" t="s">
        <v>150</v>
      </c>
      <c r="CP14">
        <v>10</v>
      </c>
      <c r="CQ14">
        <v>0</v>
      </c>
      <c r="CR14">
        <v>0</v>
      </c>
      <c r="CS14" t="s">
        <v>160</v>
      </c>
      <c r="CT14">
        <v>5</v>
      </c>
      <c r="CU14">
        <v>0</v>
      </c>
      <c r="CV14">
        <v>0</v>
      </c>
      <c r="CW14" t="s">
        <v>154</v>
      </c>
      <c r="CX14">
        <v>15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161</v>
      </c>
      <c r="DE14">
        <v>7.5</v>
      </c>
      <c r="DF14">
        <v>0</v>
      </c>
      <c r="DG14">
        <v>0</v>
      </c>
      <c r="DH14" t="s">
        <v>150</v>
      </c>
      <c r="DI14">
        <v>10</v>
      </c>
      <c r="DJ14">
        <v>0</v>
      </c>
      <c r="DK14">
        <v>0</v>
      </c>
      <c r="DL14" t="s">
        <v>154</v>
      </c>
      <c r="DM14">
        <v>0</v>
      </c>
      <c r="DN14">
        <v>0</v>
      </c>
      <c r="DO14" t="s">
        <v>154</v>
      </c>
      <c r="DP14">
        <v>0</v>
      </c>
      <c r="DQ14">
        <v>0</v>
      </c>
      <c r="DR14" t="s">
        <v>146</v>
      </c>
      <c r="DS14" t="s">
        <v>146</v>
      </c>
      <c r="DT14" t="s">
        <v>146</v>
      </c>
      <c r="DU14" t="s">
        <v>153</v>
      </c>
      <c r="DV14">
        <v>0</v>
      </c>
      <c r="DW14">
        <v>0</v>
      </c>
      <c r="DX14">
        <v>0.5</v>
      </c>
      <c r="DY14">
        <v>0.04</v>
      </c>
      <c r="DZ14" t="s">
        <v>146</v>
      </c>
      <c r="EA14" t="s">
        <v>146</v>
      </c>
      <c r="EB14" t="s">
        <v>146</v>
      </c>
      <c r="EC14" t="s">
        <v>146</v>
      </c>
      <c r="ED14" t="s">
        <v>146</v>
      </c>
      <c r="EE14" t="s">
        <v>342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11500</v>
      </c>
      <c r="EQ14">
        <v>0</v>
      </c>
      <c r="ER14">
        <v>0</v>
      </c>
      <c r="ES14" t="s">
        <v>146</v>
      </c>
      <c r="ET14" t="s">
        <v>164</v>
      </c>
      <c r="EU14" t="s">
        <v>146</v>
      </c>
      <c r="EV14">
        <v>0</v>
      </c>
    </row>
    <row r="15" spans="1:152" x14ac:dyDescent="0.25">
      <c r="A15">
        <v>677010422651</v>
      </c>
      <c r="B15" t="s">
        <v>141</v>
      </c>
      <c r="C15" t="s">
        <v>392</v>
      </c>
      <c r="D15" t="s">
        <v>143</v>
      </c>
      <c r="E15" t="s">
        <v>144</v>
      </c>
      <c r="F15" t="s">
        <v>145</v>
      </c>
      <c r="G15" t="s">
        <v>146</v>
      </c>
      <c r="H15" t="s">
        <v>145</v>
      </c>
      <c r="I15">
        <v>266472</v>
      </c>
      <c r="J15">
        <v>56677010422651</v>
      </c>
      <c r="K15">
        <v>1949506</v>
      </c>
      <c r="L15" t="s">
        <v>146</v>
      </c>
      <c r="M15" t="s">
        <v>146</v>
      </c>
      <c r="N15">
        <v>677010422651</v>
      </c>
      <c r="O15" t="s">
        <v>146</v>
      </c>
      <c r="P15" t="s">
        <v>147</v>
      </c>
      <c r="Q15" t="s">
        <v>148</v>
      </c>
      <c r="R15" t="s">
        <v>149</v>
      </c>
      <c r="S15">
        <v>250100000000001</v>
      </c>
      <c r="T15" t="s">
        <v>150</v>
      </c>
      <c r="U15" t="s">
        <v>276</v>
      </c>
      <c r="V15" t="s">
        <v>146</v>
      </c>
      <c r="W15" t="s">
        <v>167</v>
      </c>
      <c r="X15" t="s">
        <v>276</v>
      </c>
      <c r="Y15">
        <v>44</v>
      </c>
      <c r="Z15" t="s">
        <v>151</v>
      </c>
      <c r="AA15" t="s">
        <v>152</v>
      </c>
      <c r="AB15" t="s">
        <v>146</v>
      </c>
      <c r="AC15">
        <v>200239</v>
      </c>
      <c r="AD15" t="s">
        <v>153</v>
      </c>
      <c r="AE15" t="s">
        <v>168</v>
      </c>
      <c r="AF15" t="s">
        <v>277</v>
      </c>
      <c r="AG15">
        <v>566</v>
      </c>
      <c r="AH15" t="s">
        <v>146</v>
      </c>
      <c r="AI15" t="s">
        <v>278</v>
      </c>
      <c r="AJ15">
        <v>566</v>
      </c>
      <c r="AK15">
        <v>677010422651</v>
      </c>
      <c r="AL15" t="s">
        <v>146</v>
      </c>
      <c r="AM15" t="s">
        <v>155</v>
      </c>
      <c r="AN15" t="s">
        <v>279</v>
      </c>
      <c r="AO15" t="s">
        <v>146</v>
      </c>
      <c r="AP15">
        <v>7032286462</v>
      </c>
      <c r="AQ15" t="s">
        <v>280</v>
      </c>
      <c r="AR15">
        <v>11607.5</v>
      </c>
      <c r="AS15">
        <v>11500</v>
      </c>
      <c r="AT15" s="5">
        <f t="shared" si="0"/>
        <v>5500</v>
      </c>
      <c r="AU15" s="5">
        <v>350</v>
      </c>
      <c r="AV15" s="5">
        <f t="shared" si="1"/>
        <v>5150</v>
      </c>
      <c r="AW15" s="6">
        <f t="shared" si="2"/>
        <v>906.40000000000009</v>
      </c>
      <c r="AX15" s="7">
        <f t="shared" si="3"/>
        <v>4120</v>
      </c>
      <c r="AY15" s="8">
        <f t="shared" si="4"/>
        <v>123.60000000000001</v>
      </c>
      <c r="AZ15" s="5">
        <v>250</v>
      </c>
      <c r="BA15" s="9">
        <f t="shared" si="5"/>
        <v>81.25</v>
      </c>
      <c r="BB15" s="9">
        <v>1000</v>
      </c>
      <c r="BC15" s="10">
        <v>5000</v>
      </c>
      <c r="BD15" s="5">
        <f t="shared" si="6"/>
        <v>18.75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11607.5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11606.9625</v>
      </c>
      <c r="BR15">
        <v>0</v>
      </c>
      <c r="BS15">
        <v>0.04</v>
      </c>
      <c r="BT15" t="s">
        <v>146</v>
      </c>
      <c r="BU15">
        <v>59536659</v>
      </c>
      <c r="BV15" t="s">
        <v>158</v>
      </c>
      <c r="BW15">
        <v>0</v>
      </c>
      <c r="BX15">
        <v>0</v>
      </c>
      <c r="BY15" t="s">
        <v>146</v>
      </c>
      <c r="BZ15">
        <v>0</v>
      </c>
      <c r="CA15" t="s">
        <v>146</v>
      </c>
      <c r="CB15">
        <v>0</v>
      </c>
      <c r="CC15">
        <v>0</v>
      </c>
      <c r="CD15" t="s">
        <v>159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278</v>
      </c>
      <c r="CK15">
        <v>10</v>
      </c>
      <c r="CL15">
        <v>0</v>
      </c>
      <c r="CM15">
        <v>0</v>
      </c>
      <c r="CN15">
        <v>11607.5</v>
      </c>
      <c r="CO15" t="s">
        <v>150</v>
      </c>
      <c r="CP15">
        <v>0</v>
      </c>
      <c r="CQ15">
        <v>0</v>
      </c>
      <c r="CR15">
        <v>0</v>
      </c>
      <c r="CS15" t="s">
        <v>160</v>
      </c>
      <c r="CT15">
        <v>0</v>
      </c>
      <c r="CU15">
        <v>0</v>
      </c>
      <c r="CV15">
        <v>0</v>
      </c>
      <c r="CW15" t="s">
        <v>168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161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168</v>
      </c>
      <c r="DM15">
        <v>45</v>
      </c>
      <c r="DN15">
        <v>0</v>
      </c>
      <c r="DO15" t="s">
        <v>168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153</v>
      </c>
      <c r="DV15">
        <v>0</v>
      </c>
      <c r="DW15">
        <v>0</v>
      </c>
      <c r="DX15">
        <v>0.5</v>
      </c>
      <c r="DY15">
        <v>0.04</v>
      </c>
      <c r="DZ15">
        <v>12446203</v>
      </c>
      <c r="EA15" t="s">
        <v>146</v>
      </c>
      <c r="EB15" t="s">
        <v>393</v>
      </c>
      <c r="EC15" t="s">
        <v>393</v>
      </c>
      <c r="ED15" t="s">
        <v>146</v>
      </c>
      <c r="EE15" t="s">
        <v>394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283</v>
      </c>
      <c r="EP15">
        <v>11607.5</v>
      </c>
      <c r="EQ15">
        <v>0</v>
      </c>
      <c r="ER15">
        <v>0</v>
      </c>
      <c r="ES15" t="s">
        <v>146</v>
      </c>
      <c r="ET15" t="s">
        <v>164</v>
      </c>
      <c r="EU15" t="s">
        <v>146</v>
      </c>
      <c r="EV15">
        <v>0</v>
      </c>
    </row>
    <row r="16" spans="1:152" x14ac:dyDescent="0.25">
      <c r="A16">
        <v>9938723184</v>
      </c>
      <c r="B16" t="s">
        <v>141</v>
      </c>
      <c r="C16" t="s">
        <v>523</v>
      </c>
      <c r="D16" t="s">
        <v>143</v>
      </c>
      <c r="E16" t="s">
        <v>144</v>
      </c>
      <c r="F16" t="s">
        <v>145</v>
      </c>
      <c r="G16">
        <v>35153</v>
      </c>
      <c r="H16" t="s">
        <v>145</v>
      </c>
      <c r="I16">
        <v>168683</v>
      </c>
      <c r="J16">
        <v>2638367357</v>
      </c>
      <c r="K16">
        <v>8734727</v>
      </c>
      <c r="L16">
        <v>1001347</v>
      </c>
      <c r="M16">
        <v>25586697</v>
      </c>
      <c r="N16">
        <v>9938723184</v>
      </c>
      <c r="O16">
        <v>123</v>
      </c>
      <c r="P16" t="s">
        <v>147</v>
      </c>
      <c r="Q16" t="s">
        <v>148</v>
      </c>
      <c r="R16" t="s">
        <v>149</v>
      </c>
      <c r="S16" t="s">
        <v>511</v>
      </c>
      <c r="T16" t="s">
        <v>168</v>
      </c>
      <c r="U16" t="s">
        <v>512</v>
      </c>
      <c r="V16">
        <v>5999</v>
      </c>
      <c r="W16" t="s">
        <v>513</v>
      </c>
      <c r="X16" t="s">
        <v>512</v>
      </c>
      <c r="Y16">
        <v>63</v>
      </c>
      <c r="Z16" t="s">
        <v>369</v>
      </c>
      <c r="AA16" t="s">
        <v>152</v>
      </c>
      <c r="AB16" t="s">
        <v>146</v>
      </c>
      <c r="AC16">
        <v>301011</v>
      </c>
      <c r="AD16" t="s">
        <v>153</v>
      </c>
      <c r="AE16" t="s">
        <v>168</v>
      </c>
      <c r="AF16" t="s">
        <v>524</v>
      </c>
      <c r="AG16">
        <v>566</v>
      </c>
      <c r="AH16">
        <v>168683</v>
      </c>
      <c r="AI16" t="s">
        <v>525</v>
      </c>
      <c r="AJ16">
        <v>566</v>
      </c>
      <c r="AK16">
        <v>9938723184</v>
      </c>
      <c r="AL16">
        <v>9938723184</v>
      </c>
      <c r="AM16" t="s">
        <v>516</v>
      </c>
      <c r="AN16" t="s">
        <v>526</v>
      </c>
      <c r="AO16" t="s">
        <v>527</v>
      </c>
      <c r="AP16" t="s">
        <v>146</v>
      </c>
      <c r="AQ16" t="s">
        <v>528</v>
      </c>
      <c r="AR16">
        <v>16607.5</v>
      </c>
      <c r="AS16">
        <v>16500</v>
      </c>
      <c r="AT16" s="5">
        <f t="shared" si="0"/>
        <v>10500</v>
      </c>
      <c r="AU16" s="5">
        <v>350</v>
      </c>
      <c r="AV16" s="5">
        <f t="shared" si="1"/>
        <v>10150</v>
      </c>
      <c r="AW16" s="6">
        <f t="shared" si="2"/>
        <v>1786.4</v>
      </c>
      <c r="AX16" s="7">
        <f t="shared" si="3"/>
        <v>8120</v>
      </c>
      <c r="AY16" s="8">
        <f t="shared" si="4"/>
        <v>243.6</v>
      </c>
      <c r="AZ16" s="5">
        <v>250</v>
      </c>
      <c r="BA16" s="9">
        <f t="shared" si="5"/>
        <v>81.25</v>
      </c>
      <c r="BB16" s="9">
        <v>1000</v>
      </c>
      <c r="BC16" s="10">
        <v>5000</v>
      </c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16607.5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16606.962500000001</v>
      </c>
      <c r="BR16">
        <v>0</v>
      </c>
      <c r="BS16">
        <v>0.04</v>
      </c>
      <c r="BT16" t="s">
        <v>146</v>
      </c>
      <c r="BU16">
        <v>6067466</v>
      </c>
      <c r="BV16" t="s">
        <v>520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159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525</v>
      </c>
      <c r="CK16">
        <v>10</v>
      </c>
      <c r="CL16">
        <v>0</v>
      </c>
      <c r="CM16">
        <v>0</v>
      </c>
      <c r="CN16">
        <v>16607.5</v>
      </c>
      <c r="CO16" t="s">
        <v>150</v>
      </c>
      <c r="CP16">
        <v>0</v>
      </c>
      <c r="CQ16">
        <v>0</v>
      </c>
      <c r="CR16">
        <v>0</v>
      </c>
      <c r="CS16" t="s">
        <v>150</v>
      </c>
      <c r="CT16">
        <v>0</v>
      </c>
      <c r="CU16">
        <v>0</v>
      </c>
      <c r="CV16">
        <v>0</v>
      </c>
      <c r="CW16" t="s">
        <v>168</v>
      </c>
      <c r="CX16">
        <v>10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161</v>
      </c>
      <c r="DE16">
        <v>10</v>
      </c>
      <c r="DF16">
        <v>0</v>
      </c>
      <c r="DG16">
        <v>0</v>
      </c>
      <c r="DH16" t="s">
        <v>150</v>
      </c>
      <c r="DI16">
        <v>25</v>
      </c>
      <c r="DJ16">
        <v>0</v>
      </c>
      <c r="DK16">
        <v>0</v>
      </c>
      <c r="DL16" t="s">
        <v>168</v>
      </c>
      <c r="DM16">
        <v>25</v>
      </c>
      <c r="DN16">
        <v>0</v>
      </c>
      <c r="DO16" t="s">
        <v>168</v>
      </c>
      <c r="DP16">
        <v>0</v>
      </c>
      <c r="DQ16">
        <v>0</v>
      </c>
      <c r="DR16" t="s">
        <v>146</v>
      </c>
      <c r="DS16" t="s">
        <v>146</v>
      </c>
      <c r="DT16" t="s">
        <v>146</v>
      </c>
      <c r="DU16" t="s">
        <v>153</v>
      </c>
      <c r="DV16">
        <v>0</v>
      </c>
      <c r="DW16">
        <v>0</v>
      </c>
      <c r="DX16">
        <v>0.5</v>
      </c>
      <c r="DY16">
        <v>0.04</v>
      </c>
      <c r="DZ16">
        <v>2.0020566000040006E+19</v>
      </c>
      <c r="EA16">
        <v>3.0040567E+19</v>
      </c>
      <c r="EB16" t="s">
        <v>529</v>
      </c>
      <c r="EC16" t="s">
        <v>529</v>
      </c>
      <c r="ED16" t="s">
        <v>524</v>
      </c>
      <c r="EE16" t="s">
        <v>530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16607.5</v>
      </c>
      <c r="EQ16">
        <v>0</v>
      </c>
      <c r="ER16">
        <v>0</v>
      </c>
      <c r="ES16" t="s">
        <v>146</v>
      </c>
      <c r="ET16" t="s">
        <v>164</v>
      </c>
      <c r="EU16" t="s">
        <v>146</v>
      </c>
      <c r="EV16">
        <v>0</v>
      </c>
    </row>
    <row r="17" spans="1:152" x14ac:dyDescent="0.25">
      <c r="A17">
        <v>9937355765</v>
      </c>
      <c r="B17" t="s">
        <v>141</v>
      </c>
      <c r="C17" t="s">
        <v>553</v>
      </c>
      <c r="D17" t="s">
        <v>143</v>
      </c>
      <c r="E17" t="s">
        <v>144</v>
      </c>
      <c r="F17" t="s">
        <v>145</v>
      </c>
      <c r="G17">
        <v>35152</v>
      </c>
      <c r="H17" t="s">
        <v>145</v>
      </c>
      <c r="I17">
        <v>470313</v>
      </c>
      <c r="J17">
        <v>2638095726</v>
      </c>
      <c r="K17">
        <v>2884351</v>
      </c>
      <c r="L17">
        <v>1001341</v>
      </c>
      <c r="M17">
        <v>25586138</v>
      </c>
      <c r="N17">
        <v>9937355765</v>
      </c>
      <c r="O17">
        <v>123</v>
      </c>
      <c r="P17" t="s">
        <v>147</v>
      </c>
      <c r="Q17" t="s">
        <v>148</v>
      </c>
      <c r="R17" t="s">
        <v>149</v>
      </c>
      <c r="S17" t="s">
        <v>511</v>
      </c>
      <c r="T17" t="s">
        <v>168</v>
      </c>
      <c r="U17" t="s">
        <v>512</v>
      </c>
      <c r="V17">
        <v>5999</v>
      </c>
      <c r="W17" t="s">
        <v>513</v>
      </c>
      <c r="X17" t="s">
        <v>512</v>
      </c>
      <c r="Y17">
        <v>63</v>
      </c>
      <c r="Z17" t="s">
        <v>369</v>
      </c>
      <c r="AA17" t="s">
        <v>152</v>
      </c>
      <c r="AB17" t="s">
        <v>146</v>
      </c>
      <c r="AC17">
        <v>301011</v>
      </c>
      <c r="AD17" t="s">
        <v>153</v>
      </c>
      <c r="AE17" t="s">
        <v>168</v>
      </c>
      <c r="AF17" t="s">
        <v>554</v>
      </c>
      <c r="AG17">
        <v>566</v>
      </c>
      <c r="AH17">
        <v>470313</v>
      </c>
      <c r="AI17" t="s">
        <v>525</v>
      </c>
      <c r="AJ17">
        <v>566</v>
      </c>
      <c r="AK17">
        <v>9937355765</v>
      </c>
      <c r="AL17">
        <v>9937355765</v>
      </c>
      <c r="AM17" t="s">
        <v>516</v>
      </c>
      <c r="AN17" t="s">
        <v>526</v>
      </c>
      <c r="AO17" t="s">
        <v>527</v>
      </c>
      <c r="AP17" t="s">
        <v>146</v>
      </c>
      <c r="AQ17" t="s">
        <v>528</v>
      </c>
      <c r="AR17">
        <v>20957.5</v>
      </c>
      <c r="AS17">
        <v>20850</v>
      </c>
      <c r="AT17" s="5">
        <f t="shared" si="0"/>
        <v>20850</v>
      </c>
      <c r="AU17" s="5">
        <v>350</v>
      </c>
      <c r="AV17" s="5">
        <f t="shared" si="1"/>
        <v>20500</v>
      </c>
      <c r="AW17" s="6">
        <f t="shared" si="2"/>
        <v>3608.0000000000005</v>
      </c>
      <c r="AX17" s="7">
        <f t="shared" si="3"/>
        <v>16400</v>
      </c>
      <c r="AY17" s="8">
        <f t="shared" si="4"/>
        <v>492</v>
      </c>
      <c r="AZ17" s="5">
        <v>250</v>
      </c>
      <c r="BA17" s="9">
        <f t="shared" si="5"/>
        <v>81.25</v>
      </c>
      <c r="BB17" s="9"/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20957.5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20956.962500000001</v>
      </c>
      <c r="BR17">
        <v>0</v>
      </c>
      <c r="BS17">
        <v>0.04</v>
      </c>
      <c r="BT17" t="s">
        <v>146</v>
      </c>
      <c r="BU17">
        <v>6067466</v>
      </c>
      <c r="BV17" t="s">
        <v>520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159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525</v>
      </c>
      <c r="CK17">
        <v>10</v>
      </c>
      <c r="CL17">
        <v>0</v>
      </c>
      <c r="CM17">
        <v>0</v>
      </c>
      <c r="CN17">
        <v>20957.5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168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161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168</v>
      </c>
      <c r="DM17">
        <v>25</v>
      </c>
      <c r="DN17">
        <v>0</v>
      </c>
      <c r="DO17" t="s">
        <v>168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153</v>
      </c>
      <c r="DV17">
        <v>0</v>
      </c>
      <c r="DW17">
        <v>0</v>
      </c>
      <c r="DX17">
        <v>0.5</v>
      </c>
      <c r="DY17">
        <v>0.04</v>
      </c>
      <c r="DZ17">
        <v>2.0020566000040006E+19</v>
      </c>
      <c r="EA17">
        <v>3.0040567E+19</v>
      </c>
      <c r="EB17" t="s">
        <v>555</v>
      </c>
      <c r="EC17" t="s">
        <v>555</v>
      </c>
      <c r="ED17" t="s">
        <v>554</v>
      </c>
      <c r="EE17" t="s">
        <v>556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20957.5</v>
      </c>
      <c r="EQ17">
        <v>0</v>
      </c>
      <c r="ER17">
        <v>0</v>
      </c>
      <c r="ES17" t="s">
        <v>146</v>
      </c>
      <c r="ET17" t="s">
        <v>164</v>
      </c>
      <c r="EU17" t="s">
        <v>146</v>
      </c>
      <c r="EV17">
        <v>0</v>
      </c>
    </row>
    <row r="18" spans="1:152" x14ac:dyDescent="0.25">
      <c r="A18">
        <v>676969947578</v>
      </c>
      <c r="B18" t="s">
        <v>141</v>
      </c>
      <c r="C18" t="s">
        <v>399</v>
      </c>
      <c r="D18" t="s">
        <v>143</v>
      </c>
      <c r="E18" t="s">
        <v>144</v>
      </c>
      <c r="F18" t="s">
        <v>145</v>
      </c>
      <c r="G18" t="s">
        <v>146</v>
      </c>
      <c r="H18" t="s">
        <v>145</v>
      </c>
      <c r="I18">
        <v>281418</v>
      </c>
      <c r="J18">
        <v>56676969947578</v>
      </c>
      <c r="K18">
        <v>2309551</v>
      </c>
      <c r="L18" t="s">
        <v>146</v>
      </c>
      <c r="M18" t="s">
        <v>146</v>
      </c>
      <c r="N18">
        <v>676969947578</v>
      </c>
      <c r="O18" t="s">
        <v>146</v>
      </c>
      <c r="P18" t="s">
        <v>147</v>
      </c>
      <c r="Q18" t="s">
        <v>148</v>
      </c>
      <c r="R18" t="s">
        <v>149</v>
      </c>
      <c r="S18">
        <v>250100000000001</v>
      </c>
      <c r="T18" t="s">
        <v>150</v>
      </c>
      <c r="U18" t="s">
        <v>276</v>
      </c>
      <c r="V18" t="s">
        <v>146</v>
      </c>
      <c r="W18" t="s">
        <v>167</v>
      </c>
      <c r="X18" t="s">
        <v>276</v>
      </c>
      <c r="Y18">
        <v>44</v>
      </c>
      <c r="Z18" t="s">
        <v>151</v>
      </c>
      <c r="AA18" t="s">
        <v>152</v>
      </c>
      <c r="AB18" t="s">
        <v>146</v>
      </c>
      <c r="AC18">
        <v>200239</v>
      </c>
      <c r="AD18" t="s">
        <v>153</v>
      </c>
      <c r="AE18" t="s">
        <v>168</v>
      </c>
      <c r="AF18" t="s">
        <v>277</v>
      </c>
      <c r="AG18">
        <v>566</v>
      </c>
      <c r="AH18" t="s">
        <v>146</v>
      </c>
      <c r="AI18" t="s">
        <v>278</v>
      </c>
      <c r="AJ18">
        <v>566</v>
      </c>
      <c r="AK18">
        <v>676969947578</v>
      </c>
      <c r="AL18" t="s">
        <v>146</v>
      </c>
      <c r="AM18" t="s">
        <v>155</v>
      </c>
      <c r="AN18" t="s">
        <v>279</v>
      </c>
      <c r="AO18" t="s">
        <v>146</v>
      </c>
      <c r="AP18">
        <v>7032286462</v>
      </c>
      <c r="AQ18" t="s">
        <v>280</v>
      </c>
      <c r="AR18">
        <v>20957.5</v>
      </c>
      <c r="AS18">
        <v>20850</v>
      </c>
      <c r="AT18" s="5">
        <f t="shared" si="0"/>
        <v>20850</v>
      </c>
      <c r="AU18" s="5">
        <v>350</v>
      </c>
      <c r="AV18" s="5">
        <f t="shared" si="1"/>
        <v>20500</v>
      </c>
      <c r="AW18" s="6">
        <f t="shared" si="2"/>
        <v>3608.0000000000005</v>
      </c>
      <c r="AX18" s="7">
        <f t="shared" si="3"/>
        <v>16400</v>
      </c>
      <c r="AY18" s="8">
        <f t="shared" si="4"/>
        <v>492</v>
      </c>
      <c r="AZ18" s="5">
        <v>250</v>
      </c>
      <c r="BA18" s="9">
        <f t="shared" si="5"/>
        <v>81.25</v>
      </c>
      <c r="BB18" s="9"/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20957.5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20956.962500000001</v>
      </c>
      <c r="BR18">
        <v>0</v>
      </c>
      <c r="BS18">
        <v>0.04</v>
      </c>
      <c r="BT18" t="s">
        <v>146</v>
      </c>
      <c r="BU18">
        <v>59536659</v>
      </c>
      <c r="BV18" t="s">
        <v>158</v>
      </c>
      <c r="BW18">
        <v>0</v>
      </c>
      <c r="BX18">
        <v>0</v>
      </c>
      <c r="BY18" t="s">
        <v>146</v>
      </c>
      <c r="BZ18">
        <v>0</v>
      </c>
      <c r="CA18" t="s">
        <v>146</v>
      </c>
      <c r="CB18">
        <v>0</v>
      </c>
      <c r="CC18">
        <v>0</v>
      </c>
      <c r="CD18" t="s">
        <v>159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278</v>
      </c>
      <c r="CK18">
        <v>10</v>
      </c>
      <c r="CL18">
        <v>0</v>
      </c>
      <c r="CM18">
        <v>0</v>
      </c>
      <c r="CN18">
        <v>20957.5</v>
      </c>
      <c r="CO18" t="s">
        <v>150</v>
      </c>
      <c r="CP18">
        <v>0</v>
      </c>
      <c r="CQ18">
        <v>0</v>
      </c>
      <c r="CR18">
        <v>0</v>
      </c>
      <c r="CS18" t="s">
        <v>160</v>
      </c>
      <c r="CT18">
        <v>0</v>
      </c>
      <c r="CU18">
        <v>0</v>
      </c>
      <c r="CV18">
        <v>0</v>
      </c>
      <c r="CW18" t="s">
        <v>168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161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168</v>
      </c>
      <c r="DM18">
        <v>45</v>
      </c>
      <c r="DN18">
        <v>0</v>
      </c>
      <c r="DO18" t="s">
        <v>168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153</v>
      </c>
      <c r="DV18">
        <v>0</v>
      </c>
      <c r="DW18">
        <v>0</v>
      </c>
      <c r="DX18">
        <v>0.5</v>
      </c>
      <c r="DY18">
        <v>0.04</v>
      </c>
      <c r="DZ18">
        <v>12446203</v>
      </c>
      <c r="EA18" t="s">
        <v>146</v>
      </c>
      <c r="EB18" t="s">
        <v>400</v>
      </c>
      <c r="EC18" t="s">
        <v>400</v>
      </c>
      <c r="ED18" t="s">
        <v>146</v>
      </c>
      <c r="EE18" t="s">
        <v>401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283</v>
      </c>
      <c r="EP18">
        <v>20957.5</v>
      </c>
      <c r="EQ18">
        <v>0</v>
      </c>
      <c r="ER18">
        <v>0</v>
      </c>
      <c r="ES18" t="s">
        <v>146</v>
      </c>
      <c r="ET18" t="s">
        <v>164</v>
      </c>
      <c r="EU18" t="s">
        <v>146</v>
      </c>
      <c r="EV18">
        <v>0</v>
      </c>
    </row>
    <row r="19" spans="1:152" x14ac:dyDescent="0.25">
      <c r="A19">
        <v>676970577513</v>
      </c>
      <c r="B19" t="s">
        <v>141</v>
      </c>
      <c r="C19" t="s">
        <v>390</v>
      </c>
      <c r="D19" t="s">
        <v>143</v>
      </c>
      <c r="E19" t="s">
        <v>144</v>
      </c>
      <c r="F19" t="s">
        <v>145</v>
      </c>
      <c r="G19" t="s">
        <v>146</v>
      </c>
      <c r="H19" t="s">
        <v>145</v>
      </c>
      <c r="I19">
        <v>44452</v>
      </c>
      <c r="J19">
        <v>57676970577513</v>
      </c>
      <c r="K19">
        <v>5697244</v>
      </c>
      <c r="L19" t="s">
        <v>146</v>
      </c>
      <c r="M19" t="s">
        <v>146</v>
      </c>
      <c r="N19">
        <v>676970577513</v>
      </c>
      <c r="O19" t="s">
        <v>146</v>
      </c>
      <c r="P19" t="s">
        <v>147</v>
      </c>
      <c r="Q19" t="s">
        <v>148</v>
      </c>
      <c r="R19" t="s">
        <v>149</v>
      </c>
      <c r="S19">
        <v>250100000000001</v>
      </c>
      <c r="T19" t="s">
        <v>150</v>
      </c>
      <c r="U19" t="s">
        <v>146</v>
      </c>
      <c r="V19" t="s">
        <v>146</v>
      </c>
      <c r="W19">
        <v>25010001</v>
      </c>
      <c r="X19" t="s">
        <v>146</v>
      </c>
      <c r="Y19">
        <v>44</v>
      </c>
      <c r="Z19" t="s">
        <v>151</v>
      </c>
      <c r="AA19" t="s">
        <v>152</v>
      </c>
      <c r="AB19" t="s">
        <v>146</v>
      </c>
      <c r="AC19">
        <v>200239</v>
      </c>
      <c r="AD19" t="s">
        <v>153</v>
      </c>
      <c r="AE19" t="s">
        <v>154</v>
      </c>
      <c r="AF19" t="s">
        <v>146</v>
      </c>
      <c r="AG19">
        <v>566</v>
      </c>
      <c r="AH19" t="s">
        <v>146</v>
      </c>
      <c r="AI19" t="s">
        <v>154</v>
      </c>
      <c r="AJ19">
        <v>566</v>
      </c>
      <c r="AK19">
        <v>676970577513</v>
      </c>
      <c r="AL19" t="s">
        <v>146</v>
      </c>
      <c r="AM19" t="s">
        <v>155</v>
      </c>
      <c r="AN19" t="s">
        <v>156</v>
      </c>
      <c r="AO19" t="s">
        <v>146</v>
      </c>
      <c r="AP19" t="s">
        <v>146</v>
      </c>
      <c r="AQ19" t="s">
        <v>157</v>
      </c>
      <c r="AR19">
        <v>42550</v>
      </c>
      <c r="AS19">
        <v>42550</v>
      </c>
      <c r="AT19" s="5">
        <f t="shared" si="0"/>
        <v>42550</v>
      </c>
      <c r="AU19" s="5">
        <v>350</v>
      </c>
      <c r="AV19" s="5">
        <f t="shared" si="1"/>
        <v>42200</v>
      </c>
      <c r="AW19" s="6">
        <f t="shared" si="2"/>
        <v>7427.2000000000007</v>
      </c>
      <c r="AX19" s="7">
        <f t="shared" si="3"/>
        <v>33760</v>
      </c>
      <c r="AY19" s="8">
        <f t="shared" si="4"/>
        <v>1012.8000000000001</v>
      </c>
      <c r="AZ19" s="5">
        <v>250</v>
      </c>
      <c r="BA19" s="9">
        <f t="shared" si="5"/>
        <v>81.25</v>
      </c>
      <c r="BB19" s="9"/>
      <c r="BC19" s="10"/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42550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42549.462500000001</v>
      </c>
      <c r="BR19">
        <v>0</v>
      </c>
      <c r="BS19">
        <v>0.04</v>
      </c>
      <c r="BT19" t="s">
        <v>146</v>
      </c>
      <c r="BU19">
        <v>59536659</v>
      </c>
      <c r="BV19" t="s">
        <v>158</v>
      </c>
      <c r="BW19">
        <v>20</v>
      </c>
      <c r="BX19">
        <v>0</v>
      </c>
      <c r="BY19" t="s">
        <v>146</v>
      </c>
      <c r="BZ19">
        <v>0</v>
      </c>
      <c r="CA19" t="s">
        <v>146</v>
      </c>
      <c r="CB19">
        <v>0</v>
      </c>
      <c r="CC19">
        <v>0</v>
      </c>
      <c r="CD19" t="s">
        <v>159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154</v>
      </c>
      <c r="CK19">
        <v>12.5</v>
      </c>
      <c r="CL19">
        <v>0</v>
      </c>
      <c r="CM19">
        <v>0</v>
      </c>
      <c r="CN19">
        <v>42550</v>
      </c>
      <c r="CO19" t="s">
        <v>150</v>
      </c>
      <c r="CP19">
        <v>10</v>
      </c>
      <c r="CQ19">
        <v>0</v>
      </c>
      <c r="CR19">
        <v>0</v>
      </c>
      <c r="CS19" t="s">
        <v>160</v>
      </c>
      <c r="CT19">
        <v>5</v>
      </c>
      <c r="CU19">
        <v>0</v>
      </c>
      <c r="CV19">
        <v>0</v>
      </c>
      <c r="CW19" t="s">
        <v>154</v>
      </c>
      <c r="CX19">
        <v>15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161</v>
      </c>
      <c r="DE19">
        <v>7.5</v>
      </c>
      <c r="DF19">
        <v>0</v>
      </c>
      <c r="DG19">
        <v>0</v>
      </c>
      <c r="DH19" t="s">
        <v>150</v>
      </c>
      <c r="DI19">
        <v>10</v>
      </c>
      <c r="DJ19">
        <v>0</v>
      </c>
      <c r="DK19">
        <v>0</v>
      </c>
      <c r="DL19" t="s">
        <v>154</v>
      </c>
      <c r="DM19">
        <v>0</v>
      </c>
      <c r="DN19">
        <v>0</v>
      </c>
      <c r="DO19" t="s">
        <v>154</v>
      </c>
      <c r="DP19">
        <v>0</v>
      </c>
      <c r="DQ19">
        <v>0</v>
      </c>
      <c r="DR19" t="s">
        <v>146</v>
      </c>
      <c r="DS19" t="s">
        <v>146</v>
      </c>
      <c r="DT19" t="s">
        <v>146</v>
      </c>
      <c r="DU19" t="s">
        <v>153</v>
      </c>
      <c r="DV19">
        <v>0</v>
      </c>
      <c r="DW19">
        <v>0</v>
      </c>
      <c r="DX19">
        <v>0.5</v>
      </c>
      <c r="DY19">
        <v>0.04</v>
      </c>
      <c r="DZ19" t="s">
        <v>146</v>
      </c>
      <c r="EA19" t="s">
        <v>146</v>
      </c>
      <c r="EB19" t="s">
        <v>146</v>
      </c>
      <c r="EC19" t="s">
        <v>146</v>
      </c>
      <c r="ED19" t="s">
        <v>146</v>
      </c>
      <c r="EE19" t="s">
        <v>391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42550</v>
      </c>
      <c r="EQ19">
        <v>0</v>
      </c>
      <c r="ER19">
        <v>0</v>
      </c>
      <c r="ES19" t="s">
        <v>146</v>
      </c>
      <c r="ET19" t="s">
        <v>164</v>
      </c>
      <c r="EU19" t="s">
        <v>146</v>
      </c>
      <c r="EV19">
        <v>0</v>
      </c>
    </row>
    <row r="20" spans="1:152" x14ac:dyDescent="0.25">
      <c r="A20">
        <v>9939092233</v>
      </c>
      <c r="B20" t="s">
        <v>141</v>
      </c>
      <c r="C20" t="s">
        <v>557</v>
      </c>
      <c r="D20" t="s">
        <v>143</v>
      </c>
      <c r="E20" t="s">
        <v>144</v>
      </c>
      <c r="F20" t="s">
        <v>144</v>
      </c>
      <c r="G20">
        <v>35153</v>
      </c>
      <c r="H20" t="s">
        <v>145</v>
      </c>
      <c r="I20">
        <v>735658</v>
      </c>
      <c r="J20">
        <v>2638389481</v>
      </c>
      <c r="K20">
        <v>2497337</v>
      </c>
      <c r="L20">
        <v>1001349</v>
      </c>
      <c r="M20">
        <v>25586847</v>
      </c>
      <c r="N20">
        <v>9939092233</v>
      </c>
      <c r="O20">
        <v>123</v>
      </c>
      <c r="P20" t="s">
        <v>147</v>
      </c>
      <c r="Q20" t="s">
        <v>148</v>
      </c>
      <c r="R20" t="s">
        <v>149</v>
      </c>
      <c r="S20" t="s">
        <v>511</v>
      </c>
      <c r="T20" t="s">
        <v>168</v>
      </c>
      <c r="U20" t="s">
        <v>544</v>
      </c>
      <c r="V20">
        <v>5999</v>
      </c>
      <c r="W20" t="s">
        <v>513</v>
      </c>
      <c r="X20" t="s">
        <v>544</v>
      </c>
      <c r="Y20">
        <v>63</v>
      </c>
      <c r="Z20" t="s">
        <v>369</v>
      </c>
      <c r="AA20" t="s">
        <v>152</v>
      </c>
      <c r="AB20" t="s">
        <v>146</v>
      </c>
      <c r="AC20">
        <v>301011</v>
      </c>
      <c r="AD20" t="s">
        <v>153</v>
      </c>
      <c r="AE20" t="s">
        <v>168</v>
      </c>
      <c r="AF20" t="s">
        <v>558</v>
      </c>
      <c r="AG20">
        <v>566</v>
      </c>
      <c r="AH20">
        <v>735658</v>
      </c>
      <c r="AI20" t="s">
        <v>546</v>
      </c>
      <c r="AJ20">
        <v>566</v>
      </c>
      <c r="AK20">
        <v>9939092233</v>
      </c>
      <c r="AL20">
        <v>9939092233</v>
      </c>
      <c r="AM20" t="s">
        <v>547</v>
      </c>
      <c r="AN20" t="s">
        <v>548</v>
      </c>
      <c r="AO20" t="s">
        <v>549</v>
      </c>
      <c r="AP20" t="s">
        <v>146</v>
      </c>
      <c r="AQ20" t="s">
        <v>550</v>
      </c>
      <c r="AR20">
        <v>56587.5</v>
      </c>
      <c r="AS20">
        <v>56480</v>
      </c>
      <c r="AT20" s="5">
        <f t="shared" si="0"/>
        <v>55480</v>
      </c>
      <c r="AU20" s="5">
        <v>350</v>
      </c>
      <c r="AV20" s="5">
        <f t="shared" si="1"/>
        <v>55130</v>
      </c>
      <c r="AW20" s="6">
        <f t="shared" si="2"/>
        <v>9702.880000000001</v>
      </c>
      <c r="AX20" s="7">
        <f t="shared" si="3"/>
        <v>44104</v>
      </c>
      <c r="AY20" s="8">
        <f t="shared" si="4"/>
        <v>1323.1200000000001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56587.5</v>
      </c>
      <c r="BL20">
        <v>350</v>
      </c>
      <c r="BM20">
        <v>0</v>
      </c>
      <c r="BN20">
        <v>350</v>
      </c>
      <c r="BO20">
        <v>26.25</v>
      </c>
      <c r="BP20">
        <v>0</v>
      </c>
      <c r="BQ20">
        <v>56211.25</v>
      </c>
      <c r="BR20">
        <v>0</v>
      </c>
      <c r="BS20">
        <v>26.25</v>
      </c>
      <c r="BT20" t="s">
        <v>146</v>
      </c>
      <c r="BU20">
        <v>6067466</v>
      </c>
      <c r="BV20" t="s">
        <v>520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159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546</v>
      </c>
      <c r="CK20">
        <v>10</v>
      </c>
      <c r="CL20">
        <v>0</v>
      </c>
      <c r="CM20">
        <v>0</v>
      </c>
      <c r="CN20">
        <v>56587.5</v>
      </c>
      <c r="CO20" t="s">
        <v>150</v>
      </c>
      <c r="CP20">
        <v>0</v>
      </c>
      <c r="CQ20">
        <v>0</v>
      </c>
      <c r="CR20">
        <v>0</v>
      </c>
      <c r="CS20" t="s">
        <v>150</v>
      </c>
      <c r="CT20">
        <v>0</v>
      </c>
      <c r="CU20">
        <v>0</v>
      </c>
      <c r="CV20">
        <v>0</v>
      </c>
      <c r="CW20" t="s">
        <v>168</v>
      </c>
      <c r="CX20">
        <v>10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161</v>
      </c>
      <c r="DE20">
        <v>10</v>
      </c>
      <c r="DF20">
        <v>0</v>
      </c>
      <c r="DG20">
        <v>0</v>
      </c>
      <c r="DH20" t="s">
        <v>150</v>
      </c>
      <c r="DI20">
        <v>25</v>
      </c>
      <c r="DJ20">
        <v>0</v>
      </c>
      <c r="DK20">
        <v>0</v>
      </c>
      <c r="DL20" t="s">
        <v>168</v>
      </c>
      <c r="DM20">
        <v>25</v>
      </c>
      <c r="DN20">
        <v>0</v>
      </c>
      <c r="DO20" t="s">
        <v>168</v>
      </c>
      <c r="DP20">
        <v>0</v>
      </c>
      <c r="DQ20">
        <v>0</v>
      </c>
      <c r="DR20" t="s">
        <v>146</v>
      </c>
      <c r="DS20" t="s">
        <v>146</v>
      </c>
      <c r="DT20" t="s">
        <v>146</v>
      </c>
      <c r="DU20" t="s">
        <v>153</v>
      </c>
      <c r="DV20">
        <v>0</v>
      </c>
      <c r="DW20">
        <v>0</v>
      </c>
      <c r="DX20">
        <v>350</v>
      </c>
      <c r="DY20">
        <v>26.25</v>
      </c>
      <c r="DZ20">
        <v>2.0020566000040006E+19</v>
      </c>
      <c r="EA20">
        <v>3.0040567E+19</v>
      </c>
      <c r="EB20" t="s">
        <v>559</v>
      </c>
      <c r="EC20" t="s">
        <v>559</v>
      </c>
      <c r="ED20" t="s">
        <v>558</v>
      </c>
      <c r="EE20" t="s">
        <v>560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56587.5</v>
      </c>
      <c r="EQ20">
        <v>0</v>
      </c>
      <c r="ER20">
        <v>0</v>
      </c>
      <c r="ES20" t="s">
        <v>146</v>
      </c>
      <c r="ET20" t="s">
        <v>164</v>
      </c>
      <c r="EU20" t="s">
        <v>146</v>
      </c>
      <c r="EV20">
        <v>0</v>
      </c>
    </row>
    <row r="21" spans="1:152" x14ac:dyDescent="0.25">
      <c r="A21">
        <v>676970258745</v>
      </c>
      <c r="B21" t="s">
        <v>141</v>
      </c>
      <c r="C21" t="s">
        <v>142</v>
      </c>
      <c r="D21" t="s">
        <v>143</v>
      </c>
      <c r="E21" t="s">
        <v>144</v>
      </c>
      <c r="F21" t="s">
        <v>145</v>
      </c>
      <c r="G21" t="s">
        <v>146</v>
      </c>
      <c r="H21" t="s">
        <v>145</v>
      </c>
      <c r="I21">
        <v>30613</v>
      </c>
      <c r="J21">
        <v>57676970258745</v>
      </c>
      <c r="K21">
        <v>2309551</v>
      </c>
      <c r="L21" t="s">
        <v>146</v>
      </c>
      <c r="M21" t="s">
        <v>146</v>
      </c>
      <c r="N21">
        <v>676970258745</v>
      </c>
      <c r="O21" t="s">
        <v>146</v>
      </c>
      <c r="P21" t="s">
        <v>147</v>
      </c>
      <c r="Q21" t="s">
        <v>148</v>
      </c>
      <c r="R21" t="s">
        <v>149</v>
      </c>
      <c r="S21">
        <v>250100000000001</v>
      </c>
      <c r="T21" t="s">
        <v>150</v>
      </c>
      <c r="U21" t="s">
        <v>146</v>
      </c>
      <c r="V21" t="s">
        <v>146</v>
      </c>
      <c r="W21">
        <v>25010001</v>
      </c>
      <c r="X21" t="s">
        <v>146</v>
      </c>
      <c r="Y21">
        <v>44</v>
      </c>
      <c r="Z21" t="s">
        <v>151</v>
      </c>
      <c r="AA21" t="s">
        <v>152</v>
      </c>
      <c r="AB21" t="s">
        <v>146</v>
      </c>
      <c r="AC21">
        <v>200239</v>
      </c>
      <c r="AD21" t="s">
        <v>153</v>
      </c>
      <c r="AE21" t="s">
        <v>154</v>
      </c>
      <c r="AF21" t="s">
        <v>146</v>
      </c>
      <c r="AG21">
        <v>566</v>
      </c>
      <c r="AH21" t="s">
        <v>146</v>
      </c>
      <c r="AI21" t="s">
        <v>154</v>
      </c>
      <c r="AJ21">
        <v>566</v>
      </c>
      <c r="AK21">
        <v>676970258745</v>
      </c>
      <c r="AL21" t="s">
        <v>146</v>
      </c>
      <c r="AM21" t="s">
        <v>155</v>
      </c>
      <c r="AN21" t="s">
        <v>156</v>
      </c>
      <c r="AO21" t="s">
        <v>146</v>
      </c>
      <c r="AP21" t="s">
        <v>146</v>
      </c>
      <c r="AQ21" t="s">
        <v>157</v>
      </c>
      <c r="AR21">
        <v>61350</v>
      </c>
      <c r="AS21">
        <v>61350</v>
      </c>
      <c r="AT21" s="5">
        <f t="shared" si="0"/>
        <v>61350</v>
      </c>
      <c r="AU21" s="5">
        <v>350</v>
      </c>
      <c r="AV21" s="5">
        <f t="shared" si="1"/>
        <v>61000</v>
      </c>
      <c r="AW21" s="6">
        <f t="shared" si="2"/>
        <v>10736.000000000002</v>
      </c>
      <c r="AX21" s="7">
        <f t="shared" si="3"/>
        <v>48800</v>
      </c>
      <c r="AY21" s="8">
        <f t="shared" si="4"/>
        <v>1464</v>
      </c>
      <c r="AZ21" s="5">
        <v>250</v>
      </c>
      <c r="BA21" s="9">
        <f t="shared" si="5"/>
        <v>81.25</v>
      </c>
      <c r="BB21" s="9"/>
      <c r="BC21" s="10"/>
      <c r="BD21" s="5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61350</v>
      </c>
      <c r="BL21">
        <v>350</v>
      </c>
      <c r="BM21">
        <v>0</v>
      </c>
      <c r="BN21">
        <v>350</v>
      </c>
      <c r="BO21">
        <v>26.25</v>
      </c>
      <c r="BP21">
        <v>0</v>
      </c>
      <c r="BQ21">
        <v>60973.75</v>
      </c>
      <c r="BR21">
        <v>0</v>
      </c>
      <c r="BS21">
        <v>26.25</v>
      </c>
      <c r="BT21" t="s">
        <v>146</v>
      </c>
      <c r="BU21">
        <v>59536659</v>
      </c>
      <c r="BV21" t="s">
        <v>158</v>
      </c>
      <c r="BW21">
        <v>20</v>
      </c>
      <c r="BX21">
        <v>0</v>
      </c>
      <c r="BY21" t="s">
        <v>146</v>
      </c>
      <c r="BZ21">
        <v>0</v>
      </c>
      <c r="CA21" t="s">
        <v>146</v>
      </c>
      <c r="CB21">
        <v>0</v>
      </c>
      <c r="CC21">
        <v>0</v>
      </c>
      <c r="CD21" t="s">
        <v>159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154</v>
      </c>
      <c r="CK21">
        <v>12.5</v>
      </c>
      <c r="CL21">
        <v>0</v>
      </c>
      <c r="CM21">
        <v>0</v>
      </c>
      <c r="CN21">
        <v>61350</v>
      </c>
      <c r="CO21" t="s">
        <v>150</v>
      </c>
      <c r="CP21">
        <v>10</v>
      </c>
      <c r="CQ21">
        <v>0</v>
      </c>
      <c r="CR21">
        <v>0</v>
      </c>
      <c r="CS21" t="s">
        <v>160</v>
      </c>
      <c r="CT21">
        <v>5</v>
      </c>
      <c r="CU21">
        <v>0</v>
      </c>
      <c r="CV21">
        <v>0</v>
      </c>
      <c r="CW21" t="s">
        <v>154</v>
      </c>
      <c r="CX21">
        <v>15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161</v>
      </c>
      <c r="DE21">
        <v>7.5</v>
      </c>
      <c r="DF21">
        <v>0</v>
      </c>
      <c r="DG21">
        <v>0</v>
      </c>
      <c r="DH21" t="s">
        <v>150</v>
      </c>
      <c r="DI21">
        <v>10</v>
      </c>
      <c r="DJ21">
        <v>0</v>
      </c>
      <c r="DK21">
        <v>0</v>
      </c>
      <c r="DL21" t="s">
        <v>154</v>
      </c>
      <c r="DM21">
        <v>0</v>
      </c>
      <c r="DN21">
        <v>0</v>
      </c>
      <c r="DO21" t="s">
        <v>154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153</v>
      </c>
      <c r="DV21">
        <v>0</v>
      </c>
      <c r="DW21">
        <v>0</v>
      </c>
      <c r="DX21">
        <v>350</v>
      </c>
      <c r="DY21">
        <v>26.25</v>
      </c>
      <c r="DZ21" t="s">
        <v>146</v>
      </c>
      <c r="EA21" t="s">
        <v>146</v>
      </c>
      <c r="EB21" t="s">
        <v>146</v>
      </c>
      <c r="EC21" t="s">
        <v>146</v>
      </c>
      <c r="ED21" t="s">
        <v>146</v>
      </c>
      <c r="EE21" t="s">
        <v>162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61350</v>
      </c>
      <c r="EQ21">
        <v>0</v>
      </c>
      <c r="ER21">
        <v>0</v>
      </c>
      <c r="ES21" t="s">
        <v>146</v>
      </c>
      <c r="ET21" t="s">
        <v>164</v>
      </c>
      <c r="EU21" t="s">
        <v>146</v>
      </c>
      <c r="EV21">
        <v>0</v>
      </c>
    </row>
    <row r="22" spans="1:152" x14ac:dyDescent="0.25">
      <c r="A22">
        <v>9942587333</v>
      </c>
      <c r="B22" t="s">
        <v>141</v>
      </c>
      <c r="C22" t="s">
        <v>180</v>
      </c>
      <c r="D22" t="s">
        <v>143</v>
      </c>
      <c r="E22" t="s">
        <v>144</v>
      </c>
      <c r="F22" t="s">
        <v>144</v>
      </c>
      <c r="G22">
        <v>35156</v>
      </c>
      <c r="H22" t="s">
        <v>145</v>
      </c>
      <c r="I22">
        <v>369719</v>
      </c>
      <c r="J22">
        <v>2639085328</v>
      </c>
      <c r="K22">
        <v>1030462</v>
      </c>
      <c r="L22">
        <v>2692440</v>
      </c>
      <c r="M22" t="s">
        <v>146</v>
      </c>
      <c r="N22">
        <v>9942587333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168</v>
      </c>
      <c r="U22" t="s">
        <v>166</v>
      </c>
      <c r="V22">
        <v>4814</v>
      </c>
      <c r="W22" t="s">
        <v>167</v>
      </c>
      <c r="X22" t="s">
        <v>166</v>
      </c>
      <c r="Y22">
        <v>44</v>
      </c>
      <c r="Z22" t="s">
        <v>151</v>
      </c>
      <c r="AA22" t="s">
        <v>152</v>
      </c>
      <c r="AB22" t="s">
        <v>146</v>
      </c>
      <c r="AC22">
        <v>200241</v>
      </c>
      <c r="AD22" t="s">
        <v>181</v>
      </c>
      <c r="AE22" t="s">
        <v>168</v>
      </c>
      <c r="AF22" t="s">
        <v>182</v>
      </c>
      <c r="AG22">
        <v>566</v>
      </c>
      <c r="AH22">
        <v>420197</v>
      </c>
      <c r="AI22" t="s">
        <v>154</v>
      </c>
      <c r="AJ22">
        <v>566</v>
      </c>
      <c r="AK22">
        <v>9942587333</v>
      </c>
      <c r="AL22">
        <v>9942587333</v>
      </c>
      <c r="AM22" t="s">
        <v>155</v>
      </c>
      <c r="AN22" t="s">
        <v>183</v>
      </c>
      <c r="AO22" t="s">
        <v>184</v>
      </c>
      <c r="AP22" t="s">
        <v>146</v>
      </c>
      <c r="AQ22" t="s">
        <v>157</v>
      </c>
      <c r="AR22">
        <v>72000</v>
      </c>
      <c r="AS22">
        <v>72000</v>
      </c>
      <c r="AT22" s="5">
        <f t="shared" si="0"/>
        <v>71000</v>
      </c>
      <c r="AU22" s="5">
        <v>350</v>
      </c>
      <c r="AV22" s="5">
        <f t="shared" si="1"/>
        <v>70650</v>
      </c>
      <c r="AW22" s="6">
        <f t="shared" si="2"/>
        <v>12434.400000000001</v>
      </c>
      <c r="AX22" s="7">
        <f t="shared" si="3"/>
        <v>56520</v>
      </c>
      <c r="AY22" s="8">
        <f t="shared" si="4"/>
        <v>1695.6000000000001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72000</v>
      </c>
      <c r="BL22">
        <v>350</v>
      </c>
      <c r="BM22">
        <v>0</v>
      </c>
      <c r="BN22">
        <v>350</v>
      </c>
      <c r="BO22">
        <v>26.25</v>
      </c>
      <c r="BP22">
        <v>0</v>
      </c>
      <c r="BQ22">
        <v>71623.75</v>
      </c>
      <c r="BR22">
        <v>0</v>
      </c>
      <c r="BS22">
        <v>26.25</v>
      </c>
      <c r="BT22" t="s">
        <v>146</v>
      </c>
      <c r="BU22">
        <v>59536659</v>
      </c>
      <c r="BV22" t="s">
        <v>158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159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154</v>
      </c>
      <c r="CK22">
        <v>10</v>
      </c>
      <c r="CL22">
        <v>0</v>
      </c>
      <c r="CM22">
        <v>0</v>
      </c>
      <c r="CN22">
        <v>72000</v>
      </c>
      <c r="CO22" t="s">
        <v>150</v>
      </c>
      <c r="CP22">
        <v>0</v>
      </c>
      <c r="CQ22">
        <v>0</v>
      </c>
      <c r="CR22">
        <v>0</v>
      </c>
      <c r="CS22" t="s">
        <v>160</v>
      </c>
      <c r="CT22">
        <v>0</v>
      </c>
      <c r="CU22">
        <v>0</v>
      </c>
      <c r="CV22">
        <v>0</v>
      </c>
      <c r="CW22" t="s">
        <v>168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161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168</v>
      </c>
      <c r="DM22">
        <v>45</v>
      </c>
      <c r="DN22">
        <v>0</v>
      </c>
      <c r="DO22" t="s">
        <v>168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181</v>
      </c>
      <c r="DV22">
        <v>0</v>
      </c>
      <c r="DW22">
        <v>0</v>
      </c>
      <c r="DX22">
        <v>350</v>
      </c>
      <c r="DY22">
        <v>26.25</v>
      </c>
      <c r="DZ22">
        <v>2.0020566090040005E+19</v>
      </c>
      <c r="EA22">
        <v>3.4600356600000148E+18</v>
      </c>
      <c r="EB22" t="s">
        <v>185</v>
      </c>
      <c r="EC22" t="s">
        <v>185</v>
      </c>
      <c r="ED22" t="s">
        <v>182</v>
      </c>
      <c r="EE22" t="s">
        <v>186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72000</v>
      </c>
      <c r="EQ22">
        <v>0</v>
      </c>
      <c r="ER22">
        <v>0</v>
      </c>
      <c r="ES22" t="s">
        <v>146</v>
      </c>
      <c r="ET22" t="s">
        <v>164</v>
      </c>
      <c r="EU22" t="s">
        <v>146</v>
      </c>
      <c r="EV22">
        <v>0</v>
      </c>
    </row>
    <row r="23" spans="1:152" x14ac:dyDescent="0.25">
      <c r="A23">
        <v>9939278375</v>
      </c>
      <c r="B23" t="s">
        <v>141</v>
      </c>
      <c r="C23" t="s">
        <v>197</v>
      </c>
      <c r="D23" t="s">
        <v>143</v>
      </c>
      <c r="E23" t="s">
        <v>144</v>
      </c>
      <c r="F23" t="s">
        <v>145</v>
      </c>
      <c r="G23">
        <v>35154</v>
      </c>
      <c r="H23" t="s">
        <v>145</v>
      </c>
      <c r="I23">
        <v>299979</v>
      </c>
      <c r="J23">
        <v>2638577814</v>
      </c>
      <c r="K23">
        <v>5015824</v>
      </c>
      <c r="L23">
        <v>2692440</v>
      </c>
      <c r="M23" t="s">
        <v>146</v>
      </c>
      <c r="N23">
        <v>9939278375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168</v>
      </c>
      <c r="U23" t="s">
        <v>166</v>
      </c>
      <c r="V23">
        <v>4814</v>
      </c>
      <c r="W23" t="s">
        <v>167</v>
      </c>
      <c r="X23" t="s">
        <v>166</v>
      </c>
      <c r="Y23">
        <v>44</v>
      </c>
      <c r="Z23" t="s">
        <v>151</v>
      </c>
      <c r="AA23" t="s">
        <v>152</v>
      </c>
      <c r="AB23" t="s">
        <v>146</v>
      </c>
      <c r="AC23">
        <v>200241</v>
      </c>
      <c r="AD23" t="s">
        <v>181</v>
      </c>
      <c r="AE23" t="s">
        <v>168</v>
      </c>
      <c r="AF23" t="s">
        <v>198</v>
      </c>
      <c r="AG23">
        <v>566</v>
      </c>
      <c r="AH23">
        <v>861142</v>
      </c>
      <c r="AI23" t="s">
        <v>154</v>
      </c>
      <c r="AJ23">
        <v>566</v>
      </c>
      <c r="AK23">
        <v>9939278375</v>
      </c>
      <c r="AL23">
        <v>9939278375</v>
      </c>
      <c r="AM23" t="s">
        <v>155</v>
      </c>
      <c r="AN23" t="s">
        <v>183</v>
      </c>
      <c r="AO23" t="s">
        <v>184</v>
      </c>
      <c r="AP23" t="s">
        <v>146</v>
      </c>
      <c r="AQ23" t="s">
        <v>157</v>
      </c>
      <c r="AR23">
        <v>72000</v>
      </c>
      <c r="AS23">
        <v>72000</v>
      </c>
      <c r="AT23" s="5">
        <f t="shared" si="0"/>
        <v>71000</v>
      </c>
      <c r="AU23" s="5">
        <v>350</v>
      </c>
      <c r="AV23" s="5">
        <f t="shared" si="1"/>
        <v>70650</v>
      </c>
      <c r="AW23" s="6">
        <f t="shared" si="2"/>
        <v>12434.400000000001</v>
      </c>
      <c r="AX23" s="7">
        <f t="shared" si="3"/>
        <v>56520</v>
      </c>
      <c r="AY23" s="8">
        <f t="shared" si="4"/>
        <v>1695.6000000000001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72000</v>
      </c>
      <c r="BL23">
        <v>350</v>
      </c>
      <c r="BM23">
        <v>0</v>
      </c>
      <c r="BN23">
        <v>350</v>
      </c>
      <c r="BO23">
        <v>26.25</v>
      </c>
      <c r="BP23">
        <v>0</v>
      </c>
      <c r="BQ23">
        <v>71623.75</v>
      </c>
      <c r="BR23">
        <v>0</v>
      </c>
      <c r="BS23">
        <v>26.25</v>
      </c>
      <c r="BT23" t="s">
        <v>146</v>
      </c>
      <c r="BU23">
        <v>59536659</v>
      </c>
      <c r="BV23" t="s">
        <v>158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159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154</v>
      </c>
      <c r="CK23">
        <v>10</v>
      </c>
      <c r="CL23">
        <v>0</v>
      </c>
      <c r="CM23">
        <v>0</v>
      </c>
      <c r="CN23">
        <v>72000</v>
      </c>
      <c r="CO23" t="s">
        <v>150</v>
      </c>
      <c r="CP23">
        <v>0</v>
      </c>
      <c r="CQ23">
        <v>0</v>
      </c>
      <c r="CR23">
        <v>0</v>
      </c>
      <c r="CS23" t="s">
        <v>160</v>
      </c>
      <c r="CT23">
        <v>0</v>
      </c>
      <c r="CU23">
        <v>0</v>
      </c>
      <c r="CV23">
        <v>0</v>
      </c>
      <c r="CW23" t="s">
        <v>168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161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168</v>
      </c>
      <c r="DM23">
        <v>45</v>
      </c>
      <c r="DN23">
        <v>0</v>
      </c>
      <c r="DO23" t="s">
        <v>168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181</v>
      </c>
      <c r="DV23">
        <v>0</v>
      </c>
      <c r="DW23">
        <v>0</v>
      </c>
      <c r="DX23">
        <v>350</v>
      </c>
      <c r="DY23">
        <v>26.25</v>
      </c>
      <c r="DZ23">
        <v>2.0020566090040005E+19</v>
      </c>
      <c r="EA23">
        <v>3.4600356600000148E+18</v>
      </c>
      <c r="EB23" t="s">
        <v>199</v>
      </c>
      <c r="EC23" t="s">
        <v>199</v>
      </c>
      <c r="ED23" t="s">
        <v>198</v>
      </c>
      <c r="EE23" t="s">
        <v>200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72000</v>
      </c>
      <c r="EQ23">
        <v>0</v>
      </c>
      <c r="ER23">
        <v>0</v>
      </c>
      <c r="ES23" t="s">
        <v>146</v>
      </c>
      <c r="ET23" t="s">
        <v>164</v>
      </c>
      <c r="EU23" t="s">
        <v>146</v>
      </c>
      <c r="EV23">
        <v>0</v>
      </c>
    </row>
    <row r="24" spans="1:152" x14ac:dyDescent="0.25">
      <c r="A24">
        <v>9936498508</v>
      </c>
      <c r="B24" t="s">
        <v>141</v>
      </c>
      <c r="C24" t="s">
        <v>201</v>
      </c>
      <c r="D24" t="s">
        <v>143</v>
      </c>
      <c r="E24" t="s">
        <v>144</v>
      </c>
      <c r="F24" t="s">
        <v>145</v>
      </c>
      <c r="G24">
        <v>35151</v>
      </c>
      <c r="H24" t="s">
        <v>145</v>
      </c>
      <c r="I24">
        <v>546390</v>
      </c>
      <c r="J24">
        <v>2638005941</v>
      </c>
      <c r="K24">
        <v>2818273</v>
      </c>
      <c r="L24">
        <v>2692440</v>
      </c>
      <c r="M24" t="s">
        <v>146</v>
      </c>
      <c r="N24">
        <v>9936498508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168</v>
      </c>
      <c r="U24" t="s">
        <v>166</v>
      </c>
      <c r="V24">
        <v>4814</v>
      </c>
      <c r="W24" t="s">
        <v>167</v>
      </c>
      <c r="X24" t="s">
        <v>166</v>
      </c>
      <c r="Y24">
        <v>44</v>
      </c>
      <c r="Z24" t="s">
        <v>151</v>
      </c>
      <c r="AA24" t="s">
        <v>152</v>
      </c>
      <c r="AB24" t="s">
        <v>146</v>
      </c>
      <c r="AC24">
        <v>200241</v>
      </c>
      <c r="AD24" t="s">
        <v>181</v>
      </c>
      <c r="AE24" t="s">
        <v>168</v>
      </c>
      <c r="AF24" t="s">
        <v>202</v>
      </c>
      <c r="AG24">
        <v>566</v>
      </c>
      <c r="AH24">
        <v>813137</v>
      </c>
      <c r="AI24" t="s">
        <v>154</v>
      </c>
      <c r="AJ24">
        <v>566</v>
      </c>
      <c r="AK24">
        <v>9936498508</v>
      </c>
      <c r="AL24">
        <v>9936498508</v>
      </c>
      <c r="AM24" t="s">
        <v>155</v>
      </c>
      <c r="AN24" t="s">
        <v>183</v>
      </c>
      <c r="AO24" t="s">
        <v>184</v>
      </c>
      <c r="AP24" t="s">
        <v>146</v>
      </c>
      <c r="AQ24" t="s">
        <v>157</v>
      </c>
      <c r="AR24">
        <v>72000</v>
      </c>
      <c r="AS24">
        <v>72000</v>
      </c>
      <c r="AT24" s="5">
        <f t="shared" si="0"/>
        <v>71000</v>
      </c>
      <c r="AU24" s="5">
        <v>350</v>
      </c>
      <c r="AV24" s="5">
        <f t="shared" si="1"/>
        <v>70650</v>
      </c>
      <c r="AW24" s="6">
        <f t="shared" si="2"/>
        <v>12434.400000000001</v>
      </c>
      <c r="AX24" s="7">
        <f t="shared" si="3"/>
        <v>56520</v>
      </c>
      <c r="AY24" s="8">
        <f t="shared" si="4"/>
        <v>1695.6000000000001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72000</v>
      </c>
      <c r="BL24">
        <v>350</v>
      </c>
      <c r="BM24">
        <v>0</v>
      </c>
      <c r="BN24">
        <v>350</v>
      </c>
      <c r="BO24">
        <v>26.25</v>
      </c>
      <c r="BP24">
        <v>0</v>
      </c>
      <c r="BQ24">
        <v>71623.75</v>
      </c>
      <c r="BR24">
        <v>0</v>
      </c>
      <c r="BS24">
        <v>26.25</v>
      </c>
      <c r="BT24" t="s">
        <v>146</v>
      </c>
      <c r="BU24">
        <v>59536659</v>
      </c>
      <c r="BV24" t="s">
        <v>158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159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154</v>
      </c>
      <c r="CK24">
        <v>10</v>
      </c>
      <c r="CL24">
        <v>0</v>
      </c>
      <c r="CM24">
        <v>0</v>
      </c>
      <c r="CN24">
        <v>72000</v>
      </c>
      <c r="CO24" t="s">
        <v>150</v>
      </c>
      <c r="CP24">
        <v>0</v>
      </c>
      <c r="CQ24">
        <v>0</v>
      </c>
      <c r="CR24">
        <v>0</v>
      </c>
      <c r="CS24" t="s">
        <v>160</v>
      </c>
      <c r="CT24">
        <v>0</v>
      </c>
      <c r="CU24">
        <v>0</v>
      </c>
      <c r="CV24">
        <v>0</v>
      </c>
      <c r="CW24" t="s">
        <v>168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161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168</v>
      </c>
      <c r="DM24">
        <v>45</v>
      </c>
      <c r="DN24">
        <v>0</v>
      </c>
      <c r="DO24" t="s">
        <v>168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181</v>
      </c>
      <c r="DV24">
        <v>0</v>
      </c>
      <c r="DW24">
        <v>0</v>
      </c>
      <c r="DX24">
        <v>350</v>
      </c>
      <c r="DY24">
        <v>26.25</v>
      </c>
      <c r="DZ24">
        <v>2.0020566090040005E+19</v>
      </c>
      <c r="EA24">
        <v>3.4600356600000148E+18</v>
      </c>
      <c r="EB24" t="s">
        <v>203</v>
      </c>
      <c r="EC24" t="s">
        <v>203</v>
      </c>
      <c r="ED24" t="s">
        <v>202</v>
      </c>
      <c r="EE24" t="s">
        <v>204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72000</v>
      </c>
      <c r="EQ24">
        <v>0</v>
      </c>
      <c r="ER24">
        <v>0</v>
      </c>
      <c r="ES24" t="s">
        <v>146</v>
      </c>
      <c r="ET24" t="s">
        <v>164</v>
      </c>
      <c r="EU24" t="s">
        <v>146</v>
      </c>
      <c r="EV24">
        <v>0</v>
      </c>
    </row>
    <row r="25" spans="1:152" x14ac:dyDescent="0.25">
      <c r="A25">
        <v>9936481990</v>
      </c>
      <c r="B25" t="s">
        <v>141</v>
      </c>
      <c r="C25" t="s">
        <v>223</v>
      </c>
      <c r="D25" t="s">
        <v>143</v>
      </c>
      <c r="E25" t="s">
        <v>144</v>
      </c>
      <c r="F25" t="s">
        <v>145</v>
      </c>
      <c r="G25">
        <v>35151</v>
      </c>
      <c r="H25" t="s">
        <v>145</v>
      </c>
      <c r="I25">
        <v>677097</v>
      </c>
      <c r="J25">
        <v>2638005933</v>
      </c>
      <c r="K25">
        <v>2818273</v>
      </c>
      <c r="L25">
        <v>2692440</v>
      </c>
      <c r="M25" t="s">
        <v>146</v>
      </c>
      <c r="N25">
        <v>9936481990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168</v>
      </c>
      <c r="U25" t="s">
        <v>166</v>
      </c>
      <c r="V25">
        <v>4814</v>
      </c>
      <c r="W25" t="s">
        <v>167</v>
      </c>
      <c r="X25" t="s">
        <v>166</v>
      </c>
      <c r="Y25">
        <v>44</v>
      </c>
      <c r="Z25" t="s">
        <v>151</v>
      </c>
      <c r="AA25" t="s">
        <v>152</v>
      </c>
      <c r="AB25" t="s">
        <v>146</v>
      </c>
      <c r="AC25">
        <v>200241</v>
      </c>
      <c r="AD25" t="s">
        <v>181</v>
      </c>
      <c r="AE25" t="s">
        <v>168</v>
      </c>
      <c r="AF25" t="s">
        <v>224</v>
      </c>
      <c r="AG25">
        <v>566</v>
      </c>
      <c r="AH25">
        <v>800140</v>
      </c>
      <c r="AI25" t="s">
        <v>154</v>
      </c>
      <c r="AJ25">
        <v>566</v>
      </c>
      <c r="AK25">
        <v>9936481990</v>
      </c>
      <c r="AL25">
        <v>9936481990</v>
      </c>
      <c r="AM25" t="s">
        <v>155</v>
      </c>
      <c r="AN25" t="s">
        <v>183</v>
      </c>
      <c r="AO25" t="s">
        <v>184</v>
      </c>
      <c r="AP25" t="s">
        <v>146</v>
      </c>
      <c r="AQ25" t="s">
        <v>157</v>
      </c>
      <c r="AR25">
        <v>72000</v>
      </c>
      <c r="AS25">
        <v>72000</v>
      </c>
      <c r="AT25" s="5">
        <f t="shared" si="0"/>
        <v>71000</v>
      </c>
      <c r="AU25" s="5">
        <v>350</v>
      </c>
      <c r="AV25" s="5">
        <f t="shared" si="1"/>
        <v>70650</v>
      </c>
      <c r="AW25" s="6">
        <f t="shared" si="2"/>
        <v>12434.400000000001</v>
      </c>
      <c r="AX25" s="7">
        <f t="shared" si="3"/>
        <v>56520</v>
      </c>
      <c r="AY25" s="8">
        <f t="shared" si="4"/>
        <v>1695.6000000000001</v>
      </c>
      <c r="AZ25" s="5">
        <v>250</v>
      </c>
      <c r="BA25" s="9">
        <f t="shared" si="5"/>
        <v>81.25</v>
      </c>
      <c r="BB25" s="9">
        <v>1000</v>
      </c>
      <c r="BC25" s="10"/>
      <c r="BD25" s="5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72000</v>
      </c>
      <c r="BL25">
        <v>350</v>
      </c>
      <c r="BM25">
        <v>0</v>
      </c>
      <c r="BN25">
        <v>350</v>
      </c>
      <c r="BO25">
        <v>26.25</v>
      </c>
      <c r="BP25">
        <v>0</v>
      </c>
      <c r="BQ25">
        <v>71623.75</v>
      </c>
      <c r="BR25">
        <v>0</v>
      </c>
      <c r="BS25">
        <v>26.25</v>
      </c>
      <c r="BT25" t="s">
        <v>146</v>
      </c>
      <c r="BU25">
        <v>59536659</v>
      </c>
      <c r="BV25" t="s">
        <v>158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159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154</v>
      </c>
      <c r="CK25">
        <v>10</v>
      </c>
      <c r="CL25">
        <v>0</v>
      </c>
      <c r="CM25">
        <v>0</v>
      </c>
      <c r="CN25">
        <v>72000</v>
      </c>
      <c r="CO25" t="s">
        <v>150</v>
      </c>
      <c r="CP25">
        <v>0</v>
      </c>
      <c r="CQ25">
        <v>0</v>
      </c>
      <c r="CR25">
        <v>0</v>
      </c>
      <c r="CS25" t="s">
        <v>160</v>
      </c>
      <c r="CT25">
        <v>0</v>
      </c>
      <c r="CU25">
        <v>0</v>
      </c>
      <c r="CV25">
        <v>0</v>
      </c>
      <c r="CW25" t="s">
        <v>168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161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168</v>
      </c>
      <c r="DM25">
        <v>45</v>
      </c>
      <c r="DN25">
        <v>0</v>
      </c>
      <c r="DO25" t="s">
        <v>168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181</v>
      </c>
      <c r="DV25">
        <v>0</v>
      </c>
      <c r="DW25">
        <v>0</v>
      </c>
      <c r="DX25">
        <v>350</v>
      </c>
      <c r="DY25">
        <v>26.25</v>
      </c>
      <c r="DZ25">
        <v>2.0020566090040005E+19</v>
      </c>
      <c r="EA25">
        <v>3.4600356600000148E+18</v>
      </c>
      <c r="EB25" t="s">
        <v>225</v>
      </c>
      <c r="EC25" t="s">
        <v>225</v>
      </c>
      <c r="ED25" t="s">
        <v>224</v>
      </c>
      <c r="EE25" t="s">
        <v>226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72000</v>
      </c>
      <c r="EQ25">
        <v>0</v>
      </c>
      <c r="ER25">
        <v>0</v>
      </c>
      <c r="ES25" t="s">
        <v>146</v>
      </c>
      <c r="ET25" t="s">
        <v>164</v>
      </c>
      <c r="EU25" t="s">
        <v>146</v>
      </c>
      <c r="EV25">
        <v>0</v>
      </c>
    </row>
    <row r="26" spans="1:152" x14ac:dyDescent="0.25">
      <c r="A26">
        <v>9936448774</v>
      </c>
      <c r="B26" t="s">
        <v>141</v>
      </c>
      <c r="C26" t="s">
        <v>271</v>
      </c>
      <c r="D26" t="s">
        <v>143</v>
      </c>
      <c r="E26" t="s">
        <v>144</v>
      </c>
      <c r="F26" t="s">
        <v>145</v>
      </c>
      <c r="G26">
        <v>35151</v>
      </c>
      <c r="H26" t="s">
        <v>145</v>
      </c>
      <c r="I26">
        <v>282151</v>
      </c>
      <c r="J26">
        <v>2638005888</v>
      </c>
      <c r="K26">
        <v>2818273</v>
      </c>
      <c r="L26">
        <v>2692440</v>
      </c>
      <c r="M26" t="s">
        <v>146</v>
      </c>
      <c r="N26">
        <v>9936448774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168</v>
      </c>
      <c r="U26" t="s">
        <v>166</v>
      </c>
      <c r="V26">
        <v>4814</v>
      </c>
      <c r="W26" t="s">
        <v>167</v>
      </c>
      <c r="X26" t="s">
        <v>166</v>
      </c>
      <c r="Y26">
        <v>44</v>
      </c>
      <c r="Z26" t="s">
        <v>151</v>
      </c>
      <c r="AA26" t="s">
        <v>152</v>
      </c>
      <c r="AB26" t="s">
        <v>146</v>
      </c>
      <c r="AC26">
        <v>200241</v>
      </c>
      <c r="AD26" t="s">
        <v>181</v>
      </c>
      <c r="AE26" t="s">
        <v>168</v>
      </c>
      <c r="AF26" t="s">
        <v>272</v>
      </c>
      <c r="AG26">
        <v>566</v>
      </c>
      <c r="AH26">
        <v>773857</v>
      </c>
      <c r="AI26" t="s">
        <v>154</v>
      </c>
      <c r="AJ26">
        <v>566</v>
      </c>
      <c r="AK26">
        <v>9936448774</v>
      </c>
      <c r="AL26">
        <v>9936448774</v>
      </c>
      <c r="AM26" t="s">
        <v>155</v>
      </c>
      <c r="AN26" t="s">
        <v>183</v>
      </c>
      <c r="AO26" t="s">
        <v>184</v>
      </c>
      <c r="AP26" t="s">
        <v>146</v>
      </c>
      <c r="AQ26" t="s">
        <v>157</v>
      </c>
      <c r="AR26">
        <v>72000</v>
      </c>
      <c r="AS26">
        <v>72000</v>
      </c>
      <c r="AT26" s="5">
        <f t="shared" si="0"/>
        <v>71000</v>
      </c>
      <c r="AU26" s="5">
        <v>350</v>
      </c>
      <c r="AV26" s="5">
        <f t="shared" si="1"/>
        <v>70650</v>
      </c>
      <c r="AW26" s="6">
        <f t="shared" si="2"/>
        <v>12434.400000000001</v>
      </c>
      <c r="AX26" s="7">
        <f t="shared" si="3"/>
        <v>56520</v>
      </c>
      <c r="AY26" s="8">
        <f t="shared" si="4"/>
        <v>1695.6000000000001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72000</v>
      </c>
      <c r="BL26">
        <v>350</v>
      </c>
      <c r="BM26">
        <v>0</v>
      </c>
      <c r="BN26">
        <v>350</v>
      </c>
      <c r="BO26">
        <v>26.25</v>
      </c>
      <c r="BP26">
        <v>0</v>
      </c>
      <c r="BQ26">
        <v>71623.75</v>
      </c>
      <c r="BR26">
        <v>0</v>
      </c>
      <c r="BS26">
        <v>26.25</v>
      </c>
      <c r="BT26" t="s">
        <v>146</v>
      </c>
      <c r="BU26">
        <v>59536659</v>
      </c>
      <c r="BV26" t="s">
        <v>158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159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154</v>
      </c>
      <c r="CK26">
        <v>10</v>
      </c>
      <c r="CL26">
        <v>0</v>
      </c>
      <c r="CM26">
        <v>0</v>
      </c>
      <c r="CN26">
        <v>72000</v>
      </c>
      <c r="CO26" t="s">
        <v>150</v>
      </c>
      <c r="CP26">
        <v>0</v>
      </c>
      <c r="CQ26">
        <v>0</v>
      </c>
      <c r="CR26">
        <v>0</v>
      </c>
      <c r="CS26" t="s">
        <v>160</v>
      </c>
      <c r="CT26">
        <v>0</v>
      </c>
      <c r="CU26">
        <v>0</v>
      </c>
      <c r="CV26">
        <v>0</v>
      </c>
      <c r="CW26" t="s">
        <v>168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161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168</v>
      </c>
      <c r="DM26">
        <v>45</v>
      </c>
      <c r="DN26">
        <v>0</v>
      </c>
      <c r="DO26" t="s">
        <v>168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181</v>
      </c>
      <c r="DV26">
        <v>0</v>
      </c>
      <c r="DW26">
        <v>0</v>
      </c>
      <c r="DX26">
        <v>350</v>
      </c>
      <c r="DY26">
        <v>26.25</v>
      </c>
      <c r="DZ26">
        <v>2.0020566090040005E+19</v>
      </c>
      <c r="EA26">
        <v>3.4600356600000148E+18</v>
      </c>
      <c r="EB26" t="s">
        <v>273</v>
      </c>
      <c r="EC26" t="s">
        <v>273</v>
      </c>
      <c r="ED26" t="s">
        <v>272</v>
      </c>
      <c r="EE26" t="s">
        <v>274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72000</v>
      </c>
      <c r="EQ26">
        <v>0</v>
      </c>
      <c r="ER26">
        <v>0</v>
      </c>
      <c r="ES26" t="s">
        <v>146</v>
      </c>
      <c r="ET26" t="s">
        <v>164</v>
      </c>
      <c r="EU26" t="s">
        <v>146</v>
      </c>
      <c r="EV26">
        <v>0</v>
      </c>
    </row>
    <row r="27" spans="1:152" x14ac:dyDescent="0.25">
      <c r="A27">
        <v>9936182587</v>
      </c>
      <c r="B27" t="s">
        <v>141</v>
      </c>
      <c r="C27" t="s">
        <v>294</v>
      </c>
      <c r="D27" t="s">
        <v>143</v>
      </c>
      <c r="E27" t="s">
        <v>144</v>
      </c>
      <c r="F27" t="s">
        <v>145</v>
      </c>
      <c r="G27">
        <v>35149</v>
      </c>
      <c r="H27" t="s">
        <v>145</v>
      </c>
      <c r="I27">
        <v>709185</v>
      </c>
      <c r="J27">
        <v>2637842735</v>
      </c>
      <c r="K27">
        <v>1485283</v>
      </c>
      <c r="L27">
        <v>2692440</v>
      </c>
      <c r="M27" t="s">
        <v>146</v>
      </c>
      <c r="N27">
        <v>9936182587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168</v>
      </c>
      <c r="U27" t="s">
        <v>166</v>
      </c>
      <c r="V27">
        <v>4814</v>
      </c>
      <c r="W27" t="s">
        <v>167</v>
      </c>
      <c r="X27" t="s">
        <v>166</v>
      </c>
      <c r="Y27">
        <v>44</v>
      </c>
      <c r="Z27" t="s">
        <v>151</v>
      </c>
      <c r="AA27" t="s">
        <v>152</v>
      </c>
      <c r="AB27" t="s">
        <v>146</v>
      </c>
      <c r="AC27">
        <v>200241</v>
      </c>
      <c r="AD27" t="s">
        <v>181</v>
      </c>
      <c r="AE27" t="s">
        <v>168</v>
      </c>
      <c r="AF27" t="s">
        <v>295</v>
      </c>
      <c r="AG27">
        <v>566</v>
      </c>
      <c r="AH27">
        <v>569139</v>
      </c>
      <c r="AI27" t="s">
        <v>154</v>
      </c>
      <c r="AJ27">
        <v>566</v>
      </c>
      <c r="AK27">
        <v>9936182587</v>
      </c>
      <c r="AL27">
        <v>9936182587</v>
      </c>
      <c r="AM27" t="s">
        <v>155</v>
      </c>
      <c r="AN27" t="s">
        <v>183</v>
      </c>
      <c r="AO27" t="s">
        <v>184</v>
      </c>
      <c r="AP27" t="s">
        <v>146</v>
      </c>
      <c r="AQ27" t="s">
        <v>157</v>
      </c>
      <c r="AR27">
        <v>72000</v>
      </c>
      <c r="AS27">
        <v>72000</v>
      </c>
      <c r="AT27" s="5">
        <f t="shared" si="0"/>
        <v>71000</v>
      </c>
      <c r="AU27" s="5">
        <v>350</v>
      </c>
      <c r="AV27" s="5">
        <f t="shared" si="1"/>
        <v>70650</v>
      </c>
      <c r="AW27" s="6">
        <f t="shared" si="2"/>
        <v>12434.400000000001</v>
      </c>
      <c r="AX27" s="7">
        <f t="shared" si="3"/>
        <v>56520</v>
      </c>
      <c r="AY27" s="8">
        <f t="shared" si="4"/>
        <v>1695.6000000000001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72000</v>
      </c>
      <c r="BL27">
        <v>350</v>
      </c>
      <c r="BM27">
        <v>0</v>
      </c>
      <c r="BN27">
        <v>350</v>
      </c>
      <c r="BO27">
        <v>26.25</v>
      </c>
      <c r="BP27">
        <v>0</v>
      </c>
      <c r="BQ27">
        <v>71623.75</v>
      </c>
      <c r="BR27">
        <v>0</v>
      </c>
      <c r="BS27">
        <v>26.25</v>
      </c>
      <c r="BT27" t="s">
        <v>146</v>
      </c>
      <c r="BU27">
        <v>59536659</v>
      </c>
      <c r="BV27" t="s">
        <v>158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159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154</v>
      </c>
      <c r="CK27">
        <v>10</v>
      </c>
      <c r="CL27">
        <v>0</v>
      </c>
      <c r="CM27">
        <v>0</v>
      </c>
      <c r="CN27">
        <v>72000</v>
      </c>
      <c r="CO27" t="s">
        <v>150</v>
      </c>
      <c r="CP27">
        <v>0</v>
      </c>
      <c r="CQ27">
        <v>0</v>
      </c>
      <c r="CR27">
        <v>0</v>
      </c>
      <c r="CS27" t="s">
        <v>160</v>
      </c>
      <c r="CT27">
        <v>0</v>
      </c>
      <c r="CU27">
        <v>0</v>
      </c>
      <c r="CV27">
        <v>0</v>
      </c>
      <c r="CW27" t="s">
        <v>168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161</v>
      </c>
      <c r="DE27">
        <v>0</v>
      </c>
      <c r="DF27">
        <v>0</v>
      </c>
      <c r="DG27">
        <v>0</v>
      </c>
      <c r="DH27" t="s">
        <v>150</v>
      </c>
      <c r="DI27">
        <v>0</v>
      </c>
      <c r="DJ27">
        <v>0</v>
      </c>
      <c r="DK27">
        <v>0</v>
      </c>
      <c r="DL27" t="s">
        <v>168</v>
      </c>
      <c r="DM27">
        <v>45</v>
      </c>
      <c r="DN27">
        <v>0</v>
      </c>
      <c r="DO27" t="s">
        <v>168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181</v>
      </c>
      <c r="DV27">
        <v>0</v>
      </c>
      <c r="DW27">
        <v>0</v>
      </c>
      <c r="DX27">
        <v>350</v>
      </c>
      <c r="DY27">
        <v>26.25</v>
      </c>
      <c r="DZ27">
        <v>2.0020566090040005E+19</v>
      </c>
      <c r="EA27">
        <v>3.4600356600000148E+18</v>
      </c>
      <c r="EB27" t="s">
        <v>296</v>
      </c>
      <c r="EC27" t="s">
        <v>296</v>
      </c>
      <c r="ED27" t="s">
        <v>295</v>
      </c>
      <c r="EE27" t="s">
        <v>297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72000</v>
      </c>
      <c r="EQ27">
        <v>0</v>
      </c>
      <c r="ER27">
        <v>0</v>
      </c>
      <c r="ES27" t="s">
        <v>146</v>
      </c>
      <c r="ET27" t="s">
        <v>164</v>
      </c>
      <c r="EU27" t="s">
        <v>146</v>
      </c>
      <c r="EV27">
        <v>0</v>
      </c>
    </row>
    <row r="28" spans="1:152" x14ac:dyDescent="0.25">
      <c r="A28">
        <v>9936197068</v>
      </c>
      <c r="B28" t="s">
        <v>141</v>
      </c>
      <c r="C28" t="s">
        <v>337</v>
      </c>
      <c r="D28" t="s">
        <v>143</v>
      </c>
      <c r="E28" t="s">
        <v>144</v>
      </c>
      <c r="F28" t="s">
        <v>145</v>
      </c>
      <c r="G28">
        <v>35149</v>
      </c>
      <c r="H28" t="s">
        <v>145</v>
      </c>
      <c r="I28">
        <v>359473</v>
      </c>
      <c r="J28">
        <v>2637842754</v>
      </c>
      <c r="K28">
        <v>1485283</v>
      </c>
      <c r="L28">
        <v>2692440</v>
      </c>
      <c r="M28" t="s">
        <v>146</v>
      </c>
      <c r="N28">
        <v>9936197068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168</v>
      </c>
      <c r="U28" t="s">
        <v>166</v>
      </c>
      <c r="V28">
        <v>4814</v>
      </c>
      <c r="W28" t="s">
        <v>167</v>
      </c>
      <c r="X28" t="s">
        <v>166</v>
      </c>
      <c r="Y28">
        <v>44</v>
      </c>
      <c r="Z28" t="s">
        <v>151</v>
      </c>
      <c r="AA28" t="s">
        <v>152</v>
      </c>
      <c r="AB28" t="s">
        <v>146</v>
      </c>
      <c r="AC28">
        <v>200241</v>
      </c>
      <c r="AD28" t="s">
        <v>181</v>
      </c>
      <c r="AE28" t="s">
        <v>168</v>
      </c>
      <c r="AF28" t="s">
        <v>338</v>
      </c>
      <c r="AG28">
        <v>566</v>
      </c>
      <c r="AH28">
        <v>579904</v>
      </c>
      <c r="AI28" t="s">
        <v>154</v>
      </c>
      <c r="AJ28">
        <v>566</v>
      </c>
      <c r="AK28">
        <v>9936197068</v>
      </c>
      <c r="AL28">
        <v>9936197068</v>
      </c>
      <c r="AM28" t="s">
        <v>155</v>
      </c>
      <c r="AN28" t="s">
        <v>183</v>
      </c>
      <c r="AO28" t="s">
        <v>184</v>
      </c>
      <c r="AP28" t="s">
        <v>146</v>
      </c>
      <c r="AQ28" t="s">
        <v>157</v>
      </c>
      <c r="AR28">
        <v>72000</v>
      </c>
      <c r="AS28">
        <v>72000</v>
      </c>
      <c r="AT28" s="5">
        <f t="shared" si="0"/>
        <v>71000</v>
      </c>
      <c r="AU28" s="5">
        <v>350</v>
      </c>
      <c r="AV28" s="5">
        <f t="shared" si="1"/>
        <v>70650</v>
      </c>
      <c r="AW28" s="6">
        <f t="shared" si="2"/>
        <v>12434.400000000001</v>
      </c>
      <c r="AX28" s="7">
        <f t="shared" si="3"/>
        <v>56520</v>
      </c>
      <c r="AY28" s="8">
        <f t="shared" si="4"/>
        <v>1695.6000000000001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72000</v>
      </c>
      <c r="BL28">
        <v>350</v>
      </c>
      <c r="BM28">
        <v>0</v>
      </c>
      <c r="BN28">
        <v>350</v>
      </c>
      <c r="BO28">
        <v>26.25</v>
      </c>
      <c r="BP28">
        <v>0</v>
      </c>
      <c r="BQ28">
        <v>71623.75</v>
      </c>
      <c r="BR28">
        <v>0</v>
      </c>
      <c r="BS28">
        <v>26.25</v>
      </c>
      <c r="BT28" t="s">
        <v>146</v>
      </c>
      <c r="BU28">
        <v>59536659</v>
      </c>
      <c r="BV28" t="s">
        <v>158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159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154</v>
      </c>
      <c r="CK28">
        <v>10</v>
      </c>
      <c r="CL28">
        <v>0</v>
      </c>
      <c r="CM28">
        <v>0</v>
      </c>
      <c r="CN28">
        <v>72000</v>
      </c>
      <c r="CO28" t="s">
        <v>150</v>
      </c>
      <c r="CP28">
        <v>0</v>
      </c>
      <c r="CQ28">
        <v>0</v>
      </c>
      <c r="CR28">
        <v>0</v>
      </c>
      <c r="CS28" t="s">
        <v>160</v>
      </c>
      <c r="CT28">
        <v>0</v>
      </c>
      <c r="CU28">
        <v>0</v>
      </c>
      <c r="CV28">
        <v>0</v>
      </c>
      <c r="CW28" t="s">
        <v>168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161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168</v>
      </c>
      <c r="DM28">
        <v>45</v>
      </c>
      <c r="DN28">
        <v>0</v>
      </c>
      <c r="DO28" t="s">
        <v>168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181</v>
      </c>
      <c r="DV28">
        <v>0</v>
      </c>
      <c r="DW28">
        <v>0</v>
      </c>
      <c r="DX28">
        <v>350</v>
      </c>
      <c r="DY28">
        <v>26.25</v>
      </c>
      <c r="DZ28">
        <v>2.0020566090040005E+19</v>
      </c>
      <c r="EA28">
        <v>3.4600356600000148E+18</v>
      </c>
      <c r="EB28" t="s">
        <v>339</v>
      </c>
      <c r="EC28" t="s">
        <v>339</v>
      </c>
      <c r="ED28" t="s">
        <v>338</v>
      </c>
      <c r="EE28" t="s">
        <v>340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72000</v>
      </c>
      <c r="EQ28">
        <v>0</v>
      </c>
      <c r="ER28">
        <v>0</v>
      </c>
      <c r="ES28" t="s">
        <v>146</v>
      </c>
      <c r="ET28" t="s">
        <v>164</v>
      </c>
      <c r="EU28" t="s">
        <v>146</v>
      </c>
      <c r="EV28">
        <v>0</v>
      </c>
    </row>
    <row r="29" spans="1:152" x14ac:dyDescent="0.25">
      <c r="A29">
        <v>9942603875</v>
      </c>
      <c r="B29" t="s">
        <v>141</v>
      </c>
      <c r="C29" t="s">
        <v>363</v>
      </c>
      <c r="D29" t="s">
        <v>143</v>
      </c>
      <c r="E29" t="s">
        <v>144</v>
      </c>
      <c r="F29" t="s">
        <v>144</v>
      </c>
      <c r="G29">
        <v>35156</v>
      </c>
      <c r="H29" t="s">
        <v>145</v>
      </c>
      <c r="I29">
        <v>314452</v>
      </c>
      <c r="J29">
        <v>2639085350</v>
      </c>
      <c r="K29">
        <v>1030462</v>
      </c>
      <c r="L29">
        <v>2692440</v>
      </c>
      <c r="M29" t="s">
        <v>146</v>
      </c>
      <c r="N29">
        <v>9942603875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168</v>
      </c>
      <c r="U29" t="s">
        <v>166</v>
      </c>
      <c r="V29">
        <v>4814</v>
      </c>
      <c r="W29" t="s">
        <v>167</v>
      </c>
      <c r="X29" t="s">
        <v>166</v>
      </c>
      <c r="Y29">
        <v>44</v>
      </c>
      <c r="Z29" t="s">
        <v>151</v>
      </c>
      <c r="AA29" t="s">
        <v>152</v>
      </c>
      <c r="AB29" t="s">
        <v>146</v>
      </c>
      <c r="AC29">
        <v>200241</v>
      </c>
      <c r="AD29" t="s">
        <v>181</v>
      </c>
      <c r="AE29" t="s">
        <v>168</v>
      </c>
      <c r="AF29" t="s">
        <v>364</v>
      </c>
      <c r="AG29">
        <v>566</v>
      </c>
      <c r="AH29">
        <v>432185</v>
      </c>
      <c r="AI29" t="s">
        <v>154</v>
      </c>
      <c r="AJ29">
        <v>566</v>
      </c>
      <c r="AK29">
        <v>9942603875</v>
      </c>
      <c r="AL29">
        <v>9942603875</v>
      </c>
      <c r="AM29" t="s">
        <v>155</v>
      </c>
      <c r="AN29" t="s">
        <v>183</v>
      </c>
      <c r="AO29" t="s">
        <v>184</v>
      </c>
      <c r="AP29" t="s">
        <v>146</v>
      </c>
      <c r="AQ29" t="s">
        <v>157</v>
      </c>
      <c r="AR29">
        <v>72000</v>
      </c>
      <c r="AS29">
        <v>72000</v>
      </c>
      <c r="AT29" s="5">
        <f t="shared" si="0"/>
        <v>71000</v>
      </c>
      <c r="AU29" s="5">
        <v>350</v>
      </c>
      <c r="AV29" s="5">
        <f t="shared" si="1"/>
        <v>70650</v>
      </c>
      <c r="AW29" s="6">
        <f t="shared" si="2"/>
        <v>12434.400000000001</v>
      </c>
      <c r="AX29" s="7">
        <f t="shared" si="3"/>
        <v>56520</v>
      </c>
      <c r="AY29" s="8">
        <f t="shared" si="4"/>
        <v>1695.6000000000001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72000</v>
      </c>
      <c r="BL29">
        <v>350</v>
      </c>
      <c r="BM29">
        <v>0</v>
      </c>
      <c r="BN29">
        <v>350</v>
      </c>
      <c r="BO29">
        <v>26.25</v>
      </c>
      <c r="BP29">
        <v>0</v>
      </c>
      <c r="BQ29">
        <v>71623.75</v>
      </c>
      <c r="BR29">
        <v>0</v>
      </c>
      <c r="BS29">
        <v>26.25</v>
      </c>
      <c r="BT29" t="s">
        <v>146</v>
      </c>
      <c r="BU29">
        <v>59536659</v>
      </c>
      <c r="BV29" t="s">
        <v>158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159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154</v>
      </c>
      <c r="CK29">
        <v>10</v>
      </c>
      <c r="CL29">
        <v>0</v>
      </c>
      <c r="CM29">
        <v>0</v>
      </c>
      <c r="CN29">
        <v>72000</v>
      </c>
      <c r="CO29" t="s">
        <v>150</v>
      </c>
      <c r="CP29">
        <v>0</v>
      </c>
      <c r="CQ29">
        <v>0</v>
      </c>
      <c r="CR29">
        <v>0</v>
      </c>
      <c r="CS29" t="s">
        <v>160</v>
      </c>
      <c r="CT29">
        <v>0</v>
      </c>
      <c r="CU29">
        <v>0</v>
      </c>
      <c r="CV29">
        <v>0</v>
      </c>
      <c r="CW29" t="s">
        <v>168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161</v>
      </c>
      <c r="DE29">
        <v>0</v>
      </c>
      <c r="DF29">
        <v>0</v>
      </c>
      <c r="DG29">
        <v>0</v>
      </c>
      <c r="DH29" t="s">
        <v>150</v>
      </c>
      <c r="DI29">
        <v>0</v>
      </c>
      <c r="DJ29">
        <v>0</v>
      </c>
      <c r="DK29">
        <v>0</v>
      </c>
      <c r="DL29" t="s">
        <v>168</v>
      </c>
      <c r="DM29">
        <v>45</v>
      </c>
      <c r="DN29">
        <v>0</v>
      </c>
      <c r="DO29" t="s">
        <v>168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181</v>
      </c>
      <c r="DV29">
        <v>0</v>
      </c>
      <c r="DW29">
        <v>0</v>
      </c>
      <c r="DX29">
        <v>350</v>
      </c>
      <c r="DY29">
        <v>26.25</v>
      </c>
      <c r="DZ29">
        <v>2.0020566090040005E+19</v>
      </c>
      <c r="EA29">
        <v>3.4600356600000148E+18</v>
      </c>
      <c r="EB29" t="s">
        <v>365</v>
      </c>
      <c r="EC29" t="s">
        <v>365</v>
      </c>
      <c r="ED29" t="s">
        <v>364</v>
      </c>
      <c r="EE29" t="s">
        <v>366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72000</v>
      </c>
      <c r="EQ29">
        <v>0</v>
      </c>
      <c r="ER29">
        <v>0</v>
      </c>
      <c r="ES29" t="s">
        <v>146</v>
      </c>
      <c r="ET29" t="s">
        <v>164</v>
      </c>
      <c r="EU29" t="s">
        <v>146</v>
      </c>
      <c r="EV29">
        <v>0</v>
      </c>
    </row>
    <row r="30" spans="1:152" x14ac:dyDescent="0.25">
      <c r="A30">
        <v>9936167933</v>
      </c>
      <c r="B30" t="s">
        <v>141</v>
      </c>
      <c r="C30" t="s">
        <v>395</v>
      </c>
      <c r="D30" t="s">
        <v>143</v>
      </c>
      <c r="E30" t="s">
        <v>144</v>
      </c>
      <c r="F30" t="s">
        <v>145</v>
      </c>
      <c r="G30">
        <v>35149</v>
      </c>
      <c r="H30" t="s">
        <v>145</v>
      </c>
      <c r="I30">
        <v>865077</v>
      </c>
      <c r="J30">
        <v>2637842724</v>
      </c>
      <c r="K30">
        <v>1485283</v>
      </c>
      <c r="L30">
        <v>2692440</v>
      </c>
      <c r="M30" t="s">
        <v>146</v>
      </c>
      <c r="N30">
        <v>9936167933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168</v>
      </c>
      <c r="U30" t="s">
        <v>166</v>
      </c>
      <c r="V30">
        <v>4814</v>
      </c>
      <c r="W30" t="s">
        <v>167</v>
      </c>
      <c r="X30" t="s">
        <v>166</v>
      </c>
      <c r="Y30">
        <v>44</v>
      </c>
      <c r="Z30" t="s">
        <v>151</v>
      </c>
      <c r="AA30" t="s">
        <v>152</v>
      </c>
      <c r="AB30" t="s">
        <v>146</v>
      </c>
      <c r="AC30">
        <v>200241</v>
      </c>
      <c r="AD30" t="s">
        <v>181</v>
      </c>
      <c r="AE30" t="s">
        <v>168</v>
      </c>
      <c r="AF30" t="s">
        <v>396</v>
      </c>
      <c r="AG30">
        <v>566</v>
      </c>
      <c r="AH30">
        <v>558137</v>
      </c>
      <c r="AI30" t="s">
        <v>154</v>
      </c>
      <c r="AJ30">
        <v>566</v>
      </c>
      <c r="AK30">
        <v>9936167933</v>
      </c>
      <c r="AL30">
        <v>9936167933</v>
      </c>
      <c r="AM30" t="s">
        <v>155</v>
      </c>
      <c r="AN30" t="s">
        <v>183</v>
      </c>
      <c r="AO30" t="s">
        <v>184</v>
      </c>
      <c r="AP30" t="s">
        <v>146</v>
      </c>
      <c r="AQ30" t="s">
        <v>157</v>
      </c>
      <c r="AR30">
        <v>72000</v>
      </c>
      <c r="AS30">
        <v>72000</v>
      </c>
      <c r="AT30" s="5">
        <f t="shared" si="0"/>
        <v>71000</v>
      </c>
      <c r="AU30" s="5">
        <v>350</v>
      </c>
      <c r="AV30" s="5">
        <f t="shared" si="1"/>
        <v>70650</v>
      </c>
      <c r="AW30" s="6">
        <f t="shared" si="2"/>
        <v>12434.400000000001</v>
      </c>
      <c r="AX30" s="7">
        <f t="shared" si="3"/>
        <v>56520</v>
      </c>
      <c r="AY30" s="8">
        <f t="shared" si="4"/>
        <v>1695.6000000000001</v>
      </c>
      <c r="AZ30" s="5">
        <v>250</v>
      </c>
      <c r="BA30" s="9">
        <f t="shared" si="5"/>
        <v>81.25</v>
      </c>
      <c r="BB30" s="9">
        <v>1000</v>
      </c>
      <c r="BC30" s="10"/>
      <c r="BD30" s="5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72000</v>
      </c>
      <c r="BL30">
        <v>350</v>
      </c>
      <c r="BM30">
        <v>0</v>
      </c>
      <c r="BN30">
        <v>350</v>
      </c>
      <c r="BO30">
        <v>26.25</v>
      </c>
      <c r="BP30">
        <v>0</v>
      </c>
      <c r="BQ30">
        <v>71623.75</v>
      </c>
      <c r="BR30">
        <v>0</v>
      </c>
      <c r="BS30">
        <v>26.25</v>
      </c>
      <c r="BT30" t="s">
        <v>146</v>
      </c>
      <c r="BU30">
        <v>59536659</v>
      </c>
      <c r="BV30" t="s">
        <v>158</v>
      </c>
      <c r="BW30">
        <v>0</v>
      </c>
      <c r="BX30">
        <v>0</v>
      </c>
      <c r="BY30" t="s">
        <v>163</v>
      </c>
      <c r="BZ30">
        <v>0</v>
      </c>
      <c r="CA30" t="s">
        <v>146</v>
      </c>
      <c r="CB30">
        <v>0</v>
      </c>
      <c r="CC30">
        <v>0</v>
      </c>
      <c r="CD30" t="s">
        <v>159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154</v>
      </c>
      <c r="CK30">
        <v>10</v>
      </c>
      <c r="CL30">
        <v>0</v>
      </c>
      <c r="CM30">
        <v>0</v>
      </c>
      <c r="CN30">
        <v>72000</v>
      </c>
      <c r="CO30" t="s">
        <v>150</v>
      </c>
      <c r="CP30">
        <v>0</v>
      </c>
      <c r="CQ30">
        <v>0</v>
      </c>
      <c r="CR30">
        <v>0</v>
      </c>
      <c r="CS30" t="s">
        <v>160</v>
      </c>
      <c r="CT30">
        <v>0</v>
      </c>
      <c r="CU30">
        <v>0</v>
      </c>
      <c r="CV30">
        <v>0</v>
      </c>
      <c r="CW30" t="s">
        <v>168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161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168</v>
      </c>
      <c r="DM30">
        <v>45</v>
      </c>
      <c r="DN30">
        <v>0</v>
      </c>
      <c r="DO30" t="s">
        <v>168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181</v>
      </c>
      <c r="DV30">
        <v>0</v>
      </c>
      <c r="DW30">
        <v>0</v>
      </c>
      <c r="DX30">
        <v>350</v>
      </c>
      <c r="DY30">
        <v>26.25</v>
      </c>
      <c r="DZ30">
        <v>2.0020566090040005E+19</v>
      </c>
      <c r="EA30">
        <v>3.4600356600000148E+18</v>
      </c>
      <c r="EB30" t="s">
        <v>397</v>
      </c>
      <c r="EC30" t="s">
        <v>397</v>
      </c>
      <c r="ED30" t="s">
        <v>396</v>
      </c>
      <c r="EE30" t="s">
        <v>398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72000</v>
      </c>
      <c r="EQ30">
        <v>0</v>
      </c>
      <c r="ER30">
        <v>0</v>
      </c>
      <c r="ES30" t="s">
        <v>146</v>
      </c>
      <c r="ET30" t="s">
        <v>164</v>
      </c>
      <c r="EU30" t="s">
        <v>146</v>
      </c>
      <c r="EV30">
        <v>0</v>
      </c>
    </row>
    <row r="31" spans="1:152" x14ac:dyDescent="0.25">
      <c r="A31">
        <v>9942569794</v>
      </c>
      <c r="B31" t="s">
        <v>141</v>
      </c>
      <c r="C31" t="s">
        <v>420</v>
      </c>
      <c r="D31" t="s">
        <v>143</v>
      </c>
      <c r="E31" t="s">
        <v>144</v>
      </c>
      <c r="F31" t="s">
        <v>144</v>
      </c>
      <c r="G31">
        <v>35156</v>
      </c>
      <c r="H31" t="s">
        <v>145</v>
      </c>
      <c r="I31">
        <v>735597</v>
      </c>
      <c r="J31">
        <v>2639085320</v>
      </c>
      <c r="K31">
        <v>1030462</v>
      </c>
      <c r="L31">
        <v>2692440</v>
      </c>
      <c r="M31" t="s">
        <v>146</v>
      </c>
      <c r="N31">
        <v>9942569794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168</v>
      </c>
      <c r="U31" t="s">
        <v>166</v>
      </c>
      <c r="V31">
        <v>4814</v>
      </c>
      <c r="W31" t="s">
        <v>167</v>
      </c>
      <c r="X31" t="s">
        <v>166</v>
      </c>
      <c r="Y31">
        <v>44</v>
      </c>
      <c r="Z31" t="s">
        <v>151</v>
      </c>
      <c r="AA31" t="s">
        <v>152</v>
      </c>
      <c r="AB31" t="s">
        <v>146</v>
      </c>
      <c r="AC31">
        <v>200241</v>
      </c>
      <c r="AD31" t="s">
        <v>181</v>
      </c>
      <c r="AE31" t="s">
        <v>168</v>
      </c>
      <c r="AF31" t="s">
        <v>421</v>
      </c>
      <c r="AG31">
        <v>566</v>
      </c>
      <c r="AH31">
        <v>407304</v>
      </c>
      <c r="AI31" t="s">
        <v>154</v>
      </c>
      <c r="AJ31">
        <v>566</v>
      </c>
      <c r="AK31">
        <v>9942569794</v>
      </c>
      <c r="AL31">
        <v>9942569794</v>
      </c>
      <c r="AM31" t="s">
        <v>155</v>
      </c>
      <c r="AN31" t="s">
        <v>183</v>
      </c>
      <c r="AO31" t="s">
        <v>184</v>
      </c>
      <c r="AP31" t="s">
        <v>146</v>
      </c>
      <c r="AQ31" t="s">
        <v>157</v>
      </c>
      <c r="AR31">
        <v>72000</v>
      </c>
      <c r="AS31">
        <v>72000</v>
      </c>
      <c r="AT31" s="5">
        <f t="shared" si="0"/>
        <v>71000</v>
      </c>
      <c r="AU31" s="5">
        <v>350</v>
      </c>
      <c r="AV31" s="5">
        <f t="shared" si="1"/>
        <v>70650</v>
      </c>
      <c r="AW31" s="6">
        <f t="shared" si="2"/>
        <v>12434.400000000001</v>
      </c>
      <c r="AX31" s="7">
        <f t="shared" si="3"/>
        <v>56520</v>
      </c>
      <c r="AY31" s="8">
        <f t="shared" si="4"/>
        <v>1695.6000000000001</v>
      </c>
      <c r="AZ31" s="5">
        <v>250</v>
      </c>
      <c r="BA31" s="9">
        <f t="shared" si="5"/>
        <v>81.25</v>
      </c>
      <c r="BB31" s="9">
        <v>1000</v>
      </c>
      <c r="BC31" s="10"/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72000</v>
      </c>
      <c r="BL31">
        <v>350</v>
      </c>
      <c r="BM31">
        <v>0</v>
      </c>
      <c r="BN31">
        <v>350</v>
      </c>
      <c r="BO31">
        <v>26.25</v>
      </c>
      <c r="BP31">
        <v>0</v>
      </c>
      <c r="BQ31">
        <v>71623.75</v>
      </c>
      <c r="BR31">
        <v>0</v>
      </c>
      <c r="BS31">
        <v>26.25</v>
      </c>
      <c r="BT31" t="s">
        <v>146</v>
      </c>
      <c r="BU31">
        <v>59536659</v>
      </c>
      <c r="BV31" t="s">
        <v>158</v>
      </c>
      <c r="BW31">
        <v>0</v>
      </c>
      <c r="BX31">
        <v>0</v>
      </c>
      <c r="BY31" t="s">
        <v>163</v>
      </c>
      <c r="BZ31">
        <v>0</v>
      </c>
      <c r="CA31" t="s">
        <v>146</v>
      </c>
      <c r="CB31">
        <v>0</v>
      </c>
      <c r="CC31">
        <v>0</v>
      </c>
      <c r="CD31" t="s">
        <v>159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154</v>
      </c>
      <c r="CK31">
        <v>10</v>
      </c>
      <c r="CL31">
        <v>0</v>
      </c>
      <c r="CM31">
        <v>0</v>
      </c>
      <c r="CN31">
        <v>72000</v>
      </c>
      <c r="CO31" t="s">
        <v>150</v>
      </c>
      <c r="CP31">
        <v>0</v>
      </c>
      <c r="CQ31">
        <v>0</v>
      </c>
      <c r="CR31">
        <v>0</v>
      </c>
      <c r="CS31" t="s">
        <v>160</v>
      </c>
      <c r="CT31">
        <v>0</v>
      </c>
      <c r="CU31">
        <v>0</v>
      </c>
      <c r="CV31">
        <v>0</v>
      </c>
      <c r="CW31" t="s">
        <v>168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161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168</v>
      </c>
      <c r="DM31">
        <v>45</v>
      </c>
      <c r="DN31">
        <v>0</v>
      </c>
      <c r="DO31" t="s">
        <v>168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181</v>
      </c>
      <c r="DV31">
        <v>0</v>
      </c>
      <c r="DW31">
        <v>0</v>
      </c>
      <c r="DX31">
        <v>350</v>
      </c>
      <c r="DY31">
        <v>26.25</v>
      </c>
      <c r="DZ31">
        <v>2.0020566090040005E+19</v>
      </c>
      <c r="EA31">
        <v>3.4600356600000148E+18</v>
      </c>
      <c r="EB31" t="s">
        <v>422</v>
      </c>
      <c r="EC31" t="s">
        <v>422</v>
      </c>
      <c r="ED31" t="s">
        <v>421</v>
      </c>
      <c r="EE31" t="s">
        <v>423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72000</v>
      </c>
      <c r="EQ31">
        <v>0</v>
      </c>
      <c r="ER31">
        <v>0</v>
      </c>
      <c r="ES31" t="s">
        <v>146</v>
      </c>
      <c r="ET31" t="s">
        <v>164</v>
      </c>
      <c r="EU31" t="s">
        <v>146</v>
      </c>
      <c r="EV31">
        <v>0</v>
      </c>
    </row>
    <row r="32" spans="1:152" x14ac:dyDescent="0.25">
      <c r="A32">
        <v>9939566815</v>
      </c>
      <c r="B32" t="s">
        <v>141</v>
      </c>
      <c r="C32" t="s">
        <v>543</v>
      </c>
      <c r="D32" t="s">
        <v>143</v>
      </c>
      <c r="E32" t="s">
        <v>144</v>
      </c>
      <c r="F32" t="s">
        <v>144</v>
      </c>
      <c r="G32">
        <v>35153</v>
      </c>
      <c r="H32" t="s">
        <v>145</v>
      </c>
      <c r="I32">
        <v>58277</v>
      </c>
      <c r="J32">
        <v>2638424380</v>
      </c>
      <c r="K32">
        <v>2497337</v>
      </c>
      <c r="L32">
        <v>1001352</v>
      </c>
      <c r="M32">
        <v>25586997</v>
      </c>
      <c r="N32">
        <v>9939566815</v>
      </c>
      <c r="O32">
        <v>123</v>
      </c>
      <c r="P32" t="s">
        <v>147</v>
      </c>
      <c r="Q32" t="s">
        <v>148</v>
      </c>
      <c r="R32" t="s">
        <v>149</v>
      </c>
      <c r="S32" t="s">
        <v>511</v>
      </c>
      <c r="T32" t="s">
        <v>168</v>
      </c>
      <c r="U32" t="s">
        <v>544</v>
      </c>
      <c r="V32">
        <v>5999</v>
      </c>
      <c r="W32" t="s">
        <v>513</v>
      </c>
      <c r="X32" t="s">
        <v>544</v>
      </c>
      <c r="Y32">
        <v>63</v>
      </c>
      <c r="Z32" t="s">
        <v>369</v>
      </c>
      <c r="AA32" t="s">
        <v>152</v>
      </c>
      <c r="AB32" t="s">
        <v>146</v>
      </c>
      <c r="AC32">
        <v>301011</v>
      </c>
      <c r="AD32" t="s">
        <v>153</v>
      </c>
      <c r="AE32" t="s">
        <v>168</v>
      </c>
      <c r="AF32" t="s">
        <v>545</v>
      </c>
      <c r="AG32">
        <v>566</v>
      </c>
      <c r="AH32">
        <v>58277</v>
      </c>
      <c r="AI32" t="s">
        <v>546</v>
      </c>
      <c r="AJ32">
        <v>566</v>
      </c>
      <c r="AK32">
        <v>9939566815</v>
      </c>
      <c r="AL32">
        <v>9939566815</v>
      </c>
      <c r="AM32" t="s">
        <v>547</v>
      </c>
      <c r="AN32" t="s">
        <v>548</v>
      </c>
      <c r="AO32" t="s">
        <v>549</v>
      </c>
      <c r="AP32" t="s">
        <v>146</v>
      </c>
      <c r="AQ32" t="s">
        <v>550</v>
      </c>
      <c r="AR32">
        <v>75827.5</v>
      </c>
      <c r="AS32">
        <v>75720</v>
      </c>
      <c r="AT32" s="5">
        <f t="shared" si="0"/>
        <v>74720</v>
      </c>
      <c r="AU32" s="5">
        <v>350</v>
      </c>
      <c r="AV32" s="5">
        <f t="shared" si="1"/>
        <v>74370</v>
      </c>
      <c r="AW32" s="6">
        <f t="shared" si="2"/>
        <v>13089.12</v>
      </c>
      <c r="AX32" s="7">
        <f t="shared" si="3"/>
        <v>59496</v>
      </c>
      <c r="AY32" s="8">
        <f t="shared" si="4"/>
        <v>1784.88</v>
      </c>
      <c r="AZ32" s="5">
        <v>250</v>
      </c>
      <c r="BA32" s="9">
        <f t="shared" si="5"/>
        <v>81.25</v>
      </c>
      <c r="BB32" s="9">
        <v>1000</v>
      </c>
      <c r="BC32" s="10"/>
      <c r="BD32" s="5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75827.5</v>
      </c>
      <c r="BL32">
        <v>350</v>
      </c>
      <c r="BM32">
        <v>0</v>
      </c>
      <c r="BN32">
        <v>350</v>
      </c>
      <c r="BO32">
        <v>26.25</v>
      </c>
      <c r="BP32">
        <v>0</v>
      </c>
      <c r="BQ32">
        <v>75451.25</v>
      </c>
      <c r="BR32">
        <v>0</v>
      </c>
      <c r="BS32">
        <v>26.25</v>
      </c>
      <c r="BT32" t="s">
        <v>146</v>
      </c>
      <c r="BU32">
        <v>6067466</v>
      </c>
      <c r="BV32" t="s">
        <v>520</v>
      </c>
      <c r="BW32">
        <v>0</v>
      </c>
      <c r="BX32">
        <v>0</v>
      </c>
      <c r="BY32" t="s">
        <v>163</v>
      </c>
      <c r="BZ32">
        <v>0</v>
      </c>
      <c r="CA32" t="s">
        <v>146</v>
      </c>
      <c r="CB32">
        <v>0</v>
      </c>
      <c r="CC32">
        <v>0</v>
      </c>
      <c r="CD32" t="s">
        <v>159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546</v>
      </c>
      <c r="CK32">
        <v>10</v>
      </c>
      <c r="CL32">
        <v>0</v>
      </c>
      <c r="CM32">
        <v>0</v>
      </c>
      <c r="CN32">
        <v>75827.5</v>
      </c>
      <c r="CO32" t="s">
        <v>150</v>
      </c>
      <c r="CP32">
        <v>0</v>
      </c>
      <c r="CQ32">
        <v>0</v>
      </c>
      <c r="CR32">
        <v>0</v>
      </c>
      <c r="CS32" t="s">
        <v>150</v>
      </c>
      <c r="CT32">
        <v>0</v>
      </c>
      <c r="CU32">
        <v>0</v>
      </c>
      <c r="CV32">
        <v>0</v>
      </c>
      <c r="CW32" t="s">
        <v>168</v>
      </c>
      <c r="CX32">
        <v>10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161</v>
      </c>
      <c r="DE32">
        <v>10</v>
      </c>
      <c r="DF32">
        <v>0</v>
      </c>
      <c r="DG32">
        <v>0</v>
      </c>
      <c r="DH32" t="s">
        <v>150</v>
      </c>
      <c r="DI32">
        <v>25</v>
      </c>
      <c r="DJ32">
        <v>0</v>
      </c>
      <c r="DK32">
        <v>0</v>
      </c>
      <c r="DL32" t="s">
        <v>168</v>
      </c>
      <c r="DM32">
        <v>25</v>
      </c>
      <c r="DN32">
        <v>0</v>
      </c>
      <c r="DO32" t="s">
        <v>168</v>
      </c>
      <c r="DP32">
        <v>0</v>
      </c>
      <c r="DQ32">
        <v>0</v>
      </c>
      <c r="DR32" t="s">
        <v>146</v>
      </c>
      <c r="DS32" t="s">
        <v>146</v>
      </c>
      <c r="DT32" t="s">
        <v>146</v>
      </c>
      <c r="DU32" t="s">
        <v>153</v>
      </c>
      <c r="DV32">
        <v>0</v>
      </c>
      <c r="DW32">
        <v>0</v>
      </c>
      <c r="DX32">
        <v>350</v>
      </c>
      <c r="DY32">
        <v>26.25</v>
      </c>
      <c r="DZ32">
        <v>2.0020566000040006E+19</v>
      </c>
      <c r="EA32">
        <v>3.0040567E+19</v>
      </c>
      <c r="EB32" t="s">
        <v>551</v>
      </c>
      <c r="EC32" t="s">
        <v>551</v>
      </c>
      <c r="ED32" t="s">
        <v>545</v>
      </c>
      <c r="EE32" t="s">
        <v>552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75827.5</v>
      </c>
      <c r="EQ32">
        <v>0</v>
      </c>
      <c r="ER32">
        <v>0</v>
      </c>
      <c r="ES32" t="s">
        <v>146</v>
      </c>
      <c r="ET32" t="s">
        <v>164</v>
      </c>
      <c r="EU32" t="s">
        <v>146</v>
      </c>
      <c r="EV32">
        <v>0</v>
      </c>
    </row>
    <row r="33" spans="1:152" x14ac:dyDescent="0.25">
      <c r="A33">
        <v>9936211426</v>
      </c>
      <c r="B33" t="s">
        <v>141</v>
      </c>
      <c r="C33" t="s">
        <v>261</v>
      </c>
      <c r="D33" t="s">
        <v>143</v>
      </c>
      <c r="E33" t="s">
        <v>144</v>
      </c>
      <c r="F33" t="s">
        <v>145</v>
      </c>
      <c r="G33">
        <v>35149</v>
      </c>
      <c r="H33" t="s">
        <v>145</v>
      </c>
      <c r="I33">
        <v>674176</v>
      </c>
      <c r="J33">
        <v>2637842763</v>
      </c>
      <c r="K33">
        <v>1485283</v>
      </c>
      <c r="L33">
        <v>2692440</v>
      </c>
      <c r="M33" t="s">
        <v>146</v>
      </c>
      <c r="N33">
        <v>9936211426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168</v>
      </c>
      <c r="U33" t="s">
        <v>166</v>
      </c>
      <c r="V33">
        <v>4814</v>
      </c>
      <c r="W33" t="s">
        <v>167</v>
      </c>
      <c r="X33" t="s">
        <v>166</v>
      </c>
      <c r="Y33">
        <v>44</v>
      </c>
      <c r="Z33" t="s">
        <v>151</v>
      </c>
      <c r="AA33" t="s">
        <v>152</v>
      </c>
      <c r="AB33" t="s">
        <v>146</v>
      </c>
      <c r="AC33">
        <v>200241</v>
      </c>
      <c r="AD33" t="s">
        <v>181</v>
      </c>
      <c r="AE33" t="s">
        <v>168</v>
      </c>
      <c r="AF33" t="s">
        <v>262</v>
      </c>
      <c r="AG33">
        <v>566</v>
      </c>
      <c r="AH33">
        <v>591018</v>
      </c>
      <c r="AI33" t="s">
        <v>154</v>
      </c>
      <c r="AJ33">
        <v>566</v>
      </c>
      <c r="AK33">
        <v>9936211426</v>
      </c>
      <c r="AL33">
        <v>9936211426</v>
      </c>
      <c r="AM33" t="s">
        <v>155</v>
      </c>
      <c r="AN33" t="s">
        <v>183</v>
      </c>
      <c r="AO33" t="s">
        <v>184</v>
      </c>
      <c r="AP33" t="s">
        <v>146</v>
      </c>
      <c r="AQ33" t="s">
        <v>157</v>
      </c>
      <c r="AR33">
        <v>192000</v>
      </c>
      <c r="AS33">
        <v>192000</v>
      </c>
      <c r="AT33" s="5">
        <f t="shared" si="0"/>
        <v>191000</v>
      </c>
      <c r="AU33" s="5">
        <v>350</v>
      </c>
      <c r="AV33" s="5">
        <f t="shared" si="1"/>
        <v>190650</v>
      </c>
      <c r="AW33" s="6">
        <f t="shared" si="2"/>
        <v>33554.400000000001</v>
      </c>
      <c r="AX33" s="7">
        <f t="shared" si="3"/>
        <v>152520</v>
      </c>
      <c r="AY33" s="8">
        <f t="shared" si="4"/>
        <v>4575.6000000000004</v>
      </c>
      <c r="AZ33" s="5">
        <v>250</v>
      </c>
      <c r="BA33" s="9">
        <f t="shared" si="5"/>
        <v>81.25</v>
      </c>
      <c r="BB33" s="9">
        <v>1000</v>
      </c>
      <c r="BC33" s="10"/>
      <c r="BD33" s="5">
        <f t="shared" si="6"/>
        <v>18.75</v>
      </c>
      <c r="BE33" t="s">
        <v>146</v>
      </c>
      <c r="BF33" t="s">
        <v>146</v>
      </c>
      <c r="BG33" t="s">
        <v>146</v>
      </c>
      <c r="BH33" t="s">
        <v>146</v>
      </c>
      <c r="BI33">
        <v>566</v>
      </c>
      <c r="BJ33">
        <v>566</v>
      </c>
      <c r="BK33">
        <v>192000</v>
      </c>
      <c r="BL33">
        <v>350</v>
      </c>
      <c r="BM33">
        <v>0</v>
      </c>
      <c r="BN33">
        <v>350</v>
      </c>
      <c r="BO33">
        <v>26.25</v>
      </c>
      <c r="BP33">
        <v>0</v>
      </c>
      <c r="BQ33">
        <v>191623.75</v>
      </c>
      <c r="BR33">
        <v>0</v>
      </c>
      <c r="BS33">
        <v>26.25</v>
      </c>
      <c r="BT33" t="s">
        <v>146</v>
      </c>
      <c r="BU33">
        <v>59536659</v>
      </c>
      <c r="BV33" t="s">
        <v>158</v>
      </c>
      <c r="BW33">
        <v>0</v>
      </c>
      <c r="BX33">
        <v>0</v>
      </c>
      <c r="BY33" t="s">
        <v>163</v>
      </c>
      <c r="BZ33">
        <v>0</v>
      </c>
      <c r="CA33" t="s">
        <v>146</v>
      </c>
      <c r="CB33">
        <v>0</v>
      </c>
      <c r="CC33">
        <v>0</v>
      </c>
      <c r="CD33" t="s">
        <v>159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154</v>
      </c>
      <c r="CK33">
        <v>10</v>
      </c>
      <c r="CL33">
        <v>0</v>
      </c>
      <c r="CM33">
        <v>0</v>
      </c>
      <c r="CN33">
        <v>192000</v>
      </c>
      <c r="CO33" t="s">
        <v>150</v>
      </c>
      <c r="CP33">
        <v>0</v>
      </c>
      <c r="CQ33">
        <v>0</v>
      </c>
      <c r="CR33">
        <v>0</v>
      </c>
      <c r="CS33" t="s">
        <v>160</v>
      </c>
      <c r="CT33">
        <v>0</v>
      </c>
      <c r="CU33">
        <v>0</v>
      </c>
      <c r="CV33">
        <v>0</v>
      </c>
      <c r="CW33" t="s">
        <v>168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161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168</v>
      </c>
      <c r="DM33">
        <v>45</v>
      </c>
      <c r="DN33">
        <v>0</v>
      </c>
      <c r="DO33" t="s">
        <v>168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181</v>
      </c>
      <c r="DV33">
        <v>0</v>
      </c>
      <c r="DW33">
        <v>0</v>
      </c>
      <c r="DX33">
        <v>350</v>
      </c>
      <c r="DY33">
        <v>26.25</v>
      </c>
      <c r="DZ33">
        <v>2.0020566090040005E+19</v>
      </c>
      <c r="EA33">
        <v>3.4600356600000148E+18</v>
      </c>
      <c r="EB33" t="s">
        <v>263</v>
      </c>
      <c r="EC33" t="s">
        <v>263</v>
      </c>
      <c r="ED33" t="s">
        <v>262</v>
      </c>
      <c r="EE33" t="s">
        <v>264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192000</v>
      </c>
      <c r="EQ33">
        <v>0</v>
      </c>
      <c r="ER33">
        <v>0</v>
      </c>
      <c r="ES33" t="s">
        <v>146</v>
      </c>
      <c r="ET33" t="s">
        <v>164</v>
      </c>
      <c r="EU33" t="s">
        <v>146</v>
      </c>
      <c r="EV33">
        <v>0</v>
      </c>
    </row>
    <row r="34" spans="1:152" x14ac:dyDescent="0.25">
      <c r="A34">
        <v>9939587353</v>
      </c>
      <c r="B34" t="s">
        <v>141</v>
      </c>
      <c r="C34" t="s">
        <v>412</v>
      </c>
      <c r="D34" t="s">
        <v>143</v>
      </c>
      <c r="E34" t="s">
        <v>144</v>
      </c>
      <c r="F34" t="s">
        <v>145</v>
      </c>
      <c r="G34">
        <v>35154</v>
      </c>
      <c r="H34" t="s">
        <v>145</v>
      </c>
      <c r="I34">
        <v>482369</v>
      </c>
      <c r="J34">
        <v>2638578230</v>
      </c>
      <c r="K34">
        <v>5015824</v>
      </c>
      <c r="L34">
        <v>2692440</v>
      </c>
      <c r="M34" t="s">
        <v>146</v>
      </c>
      <c r="N34">
        <v>9939587353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168</v>
      </c>
      <c r="U34" t="s">
        <v>166</v>
      </c>
      <c r="V34">
        <v>4814</v>
      </c>
      <c r="W34" t="s">
        <v>167</v>
      </c>
      <c r="X34" t="s">
        <v>166</v>
      </c>
      <c r="Y34">
        <v>44</v>
      </c>
      <c r="Z34" t="s">
        <v>151</v>
      </c>
      <c r="AA34" t="s">
        <v>152</v>
      </c>
      <c r="AB34" t="s">
        <v>146</v>
      </c>
      <c r="AC34">
        <v>200241</v>
      </c>
      <c r="AD34" t="s">
        <v>181</v>
      </c>
      <c r="AE34" t="s">
        <v>168</v>
      </c>
      <c r="AF34" t="s">
        <v>413</v>
      </c>
      <c r="AG34">
        <v>566</v>
      </c>
      <c r="AH34">
        <v>72776</v>
      </c>
      <c r="AI34" t="s">
        <v>154</v>
      </c>
      <c r="AJ34">
        <v>566</v>
      </c>
      <c r="AK34">
        <v>9939587353</v>
      </c>
      <c r="AL34">
        <v>9939587353</v>
      </c>
      <c r="AM34" t="s">
        <v>155</v>
      </c>
      <c r="AN34" t="s">
        <v>183</v>
      </c>
      <c r="AO34" t="s">
        <v>184</v>
      </c>
      <c r="AP34" t="s">
        <v>146</v>
      </c>
      <c r="AQ34" t="s">
        <v>157</v>
      </c>
      <c r="AR34">
        <v>192000</v>
      </c>
      <c r="AS34">
        <v>192000</v>
      </c>
      <c r="AT34" s="5">
        <f t="shared" si="0"/>
        <v>191000</v>
      </c>
      <c r="AU34" s="5">
        <v>350</v>
      </c>
      <c r="AV34" s="5">
        <f t="shared" si="1"/>
        <v>190650</v>
      </c>
      <c r="AW34" s="6">
        <f t="shared" si="2"/>
        <v>33554.400000000001</v>
      </c>
      <c r="AX34" s="7">
        <f t="shared" si="3"/>
        <v>152520</v>
      </c>
      <c r="AY34" s="8">
        <f t="shared" si="4"/>
        <v>4575.6000000000004</v>
      </c>
      <c r="AZ34" s="5">
        <v>250</v>
      </c>
      <c r="BA34" s="9">
        <f t="shared" si="5"/>
        <v>81.25</v>
      </c>
      <c r="BB34" s="9">
        <v>1000</v>
      </c>
      <c r="BC34" s="10"/>
      <c r="BD34" s="5">
        <f t="shared" si="6"/>
        <v>18.75</v>
      </c>
      <c r="BE34" t="s">
        <v>146</v>
      </c>
      <c r="BF34" t="s">
        <v>146</v>
      </c>
      <c r="BG34" t="s">
        <v>146</v>
      </c>
      <c r="BH34" t="s">
        <v>146</v>
      </c>
      <c r="BI34">
        <v>566</v>
      </c>
      <c r="BJ34">
        <v>566</v>
      </c>
      <c r="BK34">
        <v>192000</v>
      </c>
      <c r="BL34">
        <v>350</v>
      </c>
      <c r="BM34">
        <v>0</v>
      </c>
      <c r="BN34">
        <v>350</v>
      </c>
      <c r="BO34">
        <v>26.25</v>
      </c>
      <c r="BP34">
        <v>0</v>
      </c>
      <c r="BQ34">
        <v>191623.75</v>
      </c>
      <c r="BR34">
        <v>0</v>
      </c>
      <c r="BS34">
        <v>26.25</v>
      </c>
      <c r="BT34" t="s">
        <v>146</v>
      </c>
      <c r="BU34">
        <v>59536659</v>
      </c>
      <c r="BV34" t="s">
        <v>158</v>
      </c>
      <c r="BW34">
        <v>0</v>
      </c>
      <c r="BX34">
        <v>0</v>
      </c>
      <c r="BY34" t="s">
        <v>163</v>
      </c>
      <c r="BZ34">
        <v>0</v>
      </c>
      <c r="CA34" t="s">
        <v>146</v>
      </c>
      <c r="CB34">
        <v>0</v>
      </c>
      <c r="CC34">
        <v>0</v>
      </c>
      <c r="CD34" t="s">
        <v>159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154</v>
      </c>
      <c r="CK34">
        <v>10</v>
      </c>
      <c r="CL34">
        <v>0</v>
      </c>
      <c r="CM34">
        <v>0</v>
      </c>
      <c r="CN34">
        <v>192000</v>
      </c>
      <c r="CO34" t="s">
        <v>150</v>
      </c>
      <c r="CP34">
        <v>0</v>
      </c>
      <c r="CQ34">
        <v>0</v>
      </c>
      <c r="CR34">
        <v>0</v>
      </c>
      <c r="CS34" t="s">
        <v>160</v>
      </c>
      <c r="CT34">
        <v>0</v>
      </c>
      <c r="CU34">
        <v>0</v>
      </c>
      <c r="CV34">
        <v>0</v>
      </c>
      <c r="CW34" t="s">
        <v>168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161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168</v>
      </c>
      <c r="DM34">
        <v>45</v>
      </c>
      <c r="DN34">
        <v>0</v>
      </c>
      <c r="DO34" t="s">
        <v>168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181</v>
      </c>
      <c r="DV34">
        <v>0</v>
      </c>
      <c r="DW34">
        <v>0</v>
      </c>
      <c r="DX34">
        <v>350</v>
      </c>
      <c r="DY34">
        <v>26.25</v>
      </c>
      <c r="DZ34">
        <v>2.0020566090040005E+19</v>
      </c>
      <c r="EA34">
        <v>3.4600356600000148E+18</v>
      </c>
      <c r="EB34" t="s">
        <v>414</v>
      </c>
      <c r="EC34" t="s">
        <v>414</v>
      </c>
      <c r="ED34" t="s">
        <v>413</v>
      </c>
      <c r="EE34" t="s">
        <v>415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192000</v>
      </c>
      <c r="EQ34">
        <v>0</v>
      </c>
      <c r="ER34">
        <v>0</v>
      </c>
      <c r="ES34" t="s">
        <v>146</v>
      </c>
      <c r="ET34" t="s">
        <v>164</v>
      </c>
      <c r="EU34" t="s">
        <v>146</v>
      </c>
      <c r="EV34">
        <v>0</v>
      </c>
    </row>
    <row r="35" spans="1:152" x14ac:dyDescent="0.25">
      <c r="A35">
        <v>9939601307</v>
      </c>
      <c r="B35" t="s">
        <v>141</v>
      </c>
      <c r="C35" t="s">
        <v>424</v>
      </c>
      <c r="D35" t="s">
        <v>143</v>
      </c>
      <c r="E35" t="s">
        <v>144</v>
      </c>
      <c r="F35" t="s">
        <v>145</v>
      </c>
      <c r="G35">
        <v>35154</v>
      </c>
      <c r="H35" t="s">
        <v>145</v>
      </c>
      <c r="I35">
        <v>962310</v>
      </c>
      <c r="J35">
        <v>2638578263</v>
      </c>
      <c r="K35">
        <v>5015824</v>
      </c>
      <c r="L35">
        <v>2692440</v>
      </c>
      <c r="M35" t="s">
        <v>146</v>
      </c>
      <c r="N35">
        <v>9939601307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168</v>
      </c>
      <c r="U35" t="s">
        <v>166</v>
      </c>
      <c r="V35">
        <v>4814</v>
      </c>
      <c r="W35" t="s">
        <v>167</v>
      </c>
      <c r="X35" t="s">
        <v>166</v>
      </c>
      <c r="Y35">
        <v>44</v>
      </c>
      <c r="Z35" t="s">
        <v>151</v>
      </c>
      <c r="AA35" t="s">
        <v>152</v>
      </c>
      <c r="AB35" t="s">
        <v>146</v>
      </c>
      <c r="AC35">
        <v>200241</v>
      </c>
      <c r="AD35" t="s">
        <v>181</v>
      </c>
      <c r="AE35" t="s">
        <v>168</v>
      </c>
      <c r="AF35" t="s">
        <v>425</v>
      </c>
      <c r="AG35">
        <v>566</v>
      </c>
      <c r="AH35">
        <v>82285</v>
      </c>
      <c r="AI35" t="s">
        <v>154</v>
      </c>
      <c r="AJ35">
        <v>566</v>
      </c>
      <c r="AK35">
        <v>9939601307</v>
      </c>
      <c r="AL35">
        <v>9939601307</v>
      </c>
      <c r="AM35" t="s">
        <v>155</v>
      </c>
      <c r="AN35" t="s">
        <v>183</v>
      </c>
      <c r="AO35" t="s">
        <v>184</v>
      </c>
      <c r="AP35" t="s">
        <v>146</v>
      </c>
      <c r="AQ35" t="s">
        <v>157</v>
      </c>
      <c r="AR35">
        <v>192000</v>
      </c>
      <c r="AS35">
        <v>192000</v>
      </c>
      <c r="AT35" s="5">
        <f t="shared" si="0"/>
        <v>191000</v>
      </c>
      <c r="AU35" s="5">
        <v>350</v>
      </c>
      <c r="AV35" s="5">
        <f t="shared" si="1"/>
        <v>190650</v>
      </c>
      <c r="AW35" s="6">
        <f t="shared" si="2"/>
        <v>33554.400000000001</v>
      </c>
      <c r="AX35" s="7">
        <f t="shared" si="3"/>
        <v>152520</v>
      </c>
      <c r="AY35" s="8">
        <f t="shared" si="4"/>
        <v>4575.6000000000004</v>
      </c>
      <c r="AZ35" s="5">
        <v>250</v>
      </c>
      <c r="BA35" s="9">
        <f t="shared" si="5"/>
        <v>81.25</v>
      </c>
      <c r="BB35" s="9">
        <v>1000</v>
      </c>
      <c r="BC35" s="10"/>
      <c r="BD35" s="5">
        <f t="shared" si="6"/>
        <v>18.75</v>
      </c>
      <c r="BE35" t="s">
        <v>146</v>
      </c>
      <c r="BF35" t="s">
        <v>146</v>
      </c>
      <c r="BG35" t="s">
        <v>146</v>
      </c>
      <c r="BH35" t="s">
        <v>146</v>
      </c>
      <c r="BI35">
        <v>566</v>
      </c>
      <c r="BJ35">
        <v>566</v>
      </c>
      <c r="BK35">
        <v>192000</v>
      </c>
      <c r="BL35">
        <v>350</v>
      </c>
      <c r="BM35">
        <v>0</v>
      </c>
      <c r="BN35">
        <v>350</v>
      </c>
      <c r="BO35">
        <v>26.25</v>
      </c>
      <c r="BP35">
        <v>0</v>
      </c>
      <c r="BQ35">
        <v>191623.75</v>
      </c>
      <c r="BR35">
        <v>0</v>
      </c>
      <c r="BS35">
        <v>26.25</v>
      </c>
      <c r="BT35" t="s">
        <v>146</v>
      </c>
      <c r="BU35">
        <v>59536659</v>
      </c>
      <c r="BV35" t="s">
        <v>158</v>
      </c>
      <c r="BW35">
        <v>0</v>
      </c>
      <c r="BX35">
        <v>0</v>
      </c>
      <c r="BY35" t="s">
        <v>163</v>
      </c>
      <c r="BZ35">
        <v>0</v>
      </c>
      <c r="CA35" t="s">
        <v>146</v>
      </c>
      <c r="CB35">
        <v>0</v>
      </c>
      <c r="CC35">
        <v>0</v>
      </c>
      <c r="CD35" t="s">
        <v>159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154</v>
      </c>
      <c r="CK35">
        <v>10</v>
      </c>
      <c r="CL35">
        <v>0</v>
      </c>
      <c r="CM35">
        <v>0</v>
      </c>
      <c r="CN35">
        <v>192000</v>
      </c>
      <c r="CO35" t="s">
        <v>150</v>
      </c>
      <c r="CP35">
        <v>0</v>
      </c>
      <c r="CQ35">
        <v>0</v>
      </c>
      <c r="CR35">
        <v>0</v>
      </c>
      <c r="CS35" t="s">
        <v>160</v>
      </c>
      <c r="CT35">
        <v>0</v>
      </c>
      <c r="CU35">
        <v>0</v>
      </c>
      <c r="CV35">
        <v>0</v>
      </c>
      <c r="CW35" t="s">
        <v>168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161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168</v>
      </c>
      <c r="DM35">
        <v>45</v>
      </c>
      <c r="DN35">
        <v>0</v>
      </c>
      <c r="DO35" t="s">
        <v>168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181</v>
      </c>
      <c r="DV35">
        <v>0</v>
      </c>
      <c r="DW35">
        <v>0</v>
      </c>
      <c r="DX35">
        <v>350</v>
      </c>
      <c r="DY35">
        <v>26.25</v>
      </c>
      <c r="DZ35">
        <v>2.0020566090040005E+19</v>
      </c>
      <c r="EA35">
        <v>3.4600356600000148E+18</v>
      </c>
      <c r="EB35" t="s">
        <v>426</v>
      </c>
      <c r="EC35" t="s">
        <v>426</v>
      </c>
      <c r="ED35" t="s">
        <v>425</v>
      </c>
      <c r="EE35" t="s">
        <v>427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192000</v>
      </c>
      <c r="EQ35">
        <v>0</v>
      </c>
      <c r="ER35">
        <v>0</v>
      </c>
      <c r="ES35" t="s">
        <v>146</v>
      </c>
      <c r="ET35" t="s">
        <v>164</v>
      </c>
      <c r="EU35" t="s">
        <v>146</v>
      </c>
      <c r="EV35">
        <v>0</v>
      </c>
    </row>
    <row r="36" spans="1:152" x14ac:dyDescent="0.25">
      <c r="A36">
        <v>9936511599</v>
      </c>
      <c r="B36" t="s">
        <v>141</v>
      </c>
      <c r="C36" t="s">
        <v>472</v>
      </c>
      <c r="D36" t="s">
        <v>143</v>
      </c>
      <c r="E36" t="s">
        <v>144</v>
      </c>
      <c r="F36" t="s">
        <v>145</v>
      </c>
      <c r="G36">
        <v>35151</v>
      </c>
      <c r="H36" t="s">
        <v>145</v>
      </c>
      <c r="I36">
        <v>451699</v>
      </c>
      <c r="J36">
        <v>2638005970</v>
      </c>
      <c r="K36">
        <v>2818273</v>
      </c>
      <c r="L36">
        <v>2692440</v>
      </c>
      <c r="M36" t="s">
        <v>146</v>
      </c>
      <c r="N36">
        <v>9936511599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168</v>
      </c>
      <c r="U36" t="s">
        <v>166</v>
      </c>
      <c r="V36">
        <v>4814</v>
      </c>
      <c r="W36" t="s">
        <v>167</v>
      </c>
      <c r="X36" t="s">
        <v>166</v>
      </c>
      <c r="Y36">
        <v>44</v>
      </c>
      <c r="Z36" t="s">
        <v>151</v>
      </c>
      <c r="AA36" t="s">
        <v>152</v>
      </c>
      <c r="AB36" t="s">
        <v>146</v>
      </c>
      <c r="AC36">
        <v>200241</v>
      </c>
      <c r="AD36" t="s">
        <v>181</v>
      </c>
      <c r="AE36" t="s">
        <v>168</v>
      </c>
      <c r="AF36" t="s">
        <v>473</v>
      </c>
      <c r="AG36">
        <v>566</v>
      </c>
      <c r="AH36">
        <v>823191</v>
      </c>
      <c r="AI36" t="s">
        <v>154</v>
      </c>
      <c r="AJ36">
        <v>566</v>
      </c>
      <c r="AK36">
        <v>9936511599</v>
      </c>
      <c r="AL36">
        <v>9936511599</v>
      </c>
      <c r="AM36" t="s">
        <v>155</v>
      </c>
      <c r="AN36" t="s">
        <v>183</v>
      </c>
      <c r="AO36" t="s">
        <v>184</v>
      </c>
      <c r="AP36" t="s">
        <v>146</v>
      </c>
      <c r="AQ36" t="s">
        <v>157</v>
      </c>
      <c r="AR36">
        <v>192000</v>
      </c>
      <c r="AS36">
        <v>192000</v>
      </c>
      <c r="AT36" s="5">
        <f t="shared" si="0"/>
        <v>191000</v>
      </c>
      <c r="AU36" s="5">
        <v>350</v>
      </c>
      <c r="AV36" s="5">
        <f t="shared" si="1"/>
        <v>190650</v>
      </c>
      <c r="AW36" s="6">
        <f t="shared" si="2"/>
        <v>33554.400000000001</v>
      </c>
      <c r="AX36" s="7">
        <f t="shared" si="3"/>
        <v>152520</v>
      </c>
      <c r="AY36" s="8">
        <f t="shared" si="4"/>
        <v>4575.6000000000004</v>
      </c>
      <c r="AZ36" s="5">
        <v>250</v>
      </c>
      <c r="BA36" s="9">
        <f t="shared" si="5"/>
        <v>81.25</v>
      </c>
      <c r="BB36" s="9">
        <v>1000</v>
      </c>
      <c r="BC36" s="10"/>
      <c r="BD36" s="5">
        <f t="shared" si="6"/>
        <v>18.75</v>
      </c>
      <c r="BE36" t="s">
        <v>146</v>
      </c>
      <c r="BF36" t="s">
        <v>146</v>
      </c>
      <c r="BG36" t="s">
        <v>146</v>
      </c>
      <c r="BH36" t="s">
        <v>146</v>
      </c>
      <c r="BI36">
        <v>566</v>
      </c>
      <c r="BJ36">
        <v>566</v>
      </c>
      <c r="BK36">
        <v>192000</v>
      </c>
      <c r="BL36">
        <v>350</v>
      </c>
      <c r="BM36">
        <v>0</v>
      </c>
      <c r="BN36">
        <v>350</v>
      </c>
      <c r="BO36">
        <v>26.25</v>
      </c>
      <c r="BP36">
        <v>0</v>
      </c>
      <c r="BQ36">
        <v>191623.75</v>
      </c>
      <c r="BR36">
        <v>0</v>
      </c>
      <c r="BS36">
        <v>26.25</v>
      </c>
      <c r="BT36" t="s">
        <v>146</v>
      </c>
      <c r="BU36">
        <v>59536659</v>
      </c>
      <c r="BV36" t="s">
        <v>158</v>
      </c>
      <c r="BW36">
        <v>0</v>
      </c>
      <c r="BX36">
        <v>0</v>
      </c>
      <c r="BY36" t="s">
        <v>163</v>
      </c>
      <c r="BZ36">
        <v>0</v>
      </c>
      <c r="CA36" t="s">
        <v>146</v>
      </c>
      <c r="CB36">
        <v>0</v>
      </c>
      <c r="CC36">
        <v>0</v>
      </c>
      <c r="CD36" t="s">
        <v>159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154</v>
      </c>
      <c r="CK36">
        <v>10</v>
      </c>
      <c r="CL36">
        <v>0</v>
      </c>
      <c r="CM36">
        <v>0</v>
      </c>
      <c r="CN36">
        <v>192000</v>
      </c>
      <c r="CO36" t="s">
        <v>150</v>
      </c>
      <c r="CP36">
        <v>0</v>
      </c>
      <c r="CQ36">
        <v>0</v>
      </c>
      <c r="CR36">
        <v>0</v>
      </c>
      <c r="CS36" t="s">
        <v>160</v>
      </c>
      <c r="CT36">
        <v>0</v>
      </c>
      <c r="CU36">
        <v>0</v>
      </c>
      <c r="CV36">
        <v>0</v>
      </c>
      <c r="CW36" t="s">
        <v>168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161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168</v>
      </c>
      <c r="DM36">
        <v>45</v>
      </c>
      <c r="DN36">
        <v>0</v>
      </c>
      <c r="DO36" t="s">
        <v>168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181</v>
      </c>
      <c r="DV36">
        <v>0</v>
      </c>
      <c r="DW36">
        <v>0</v>
      </c>
      <c r="DX36">
        <v>350</v>
      </c>
      <c r="DY36">
        <v>26.25</v>
      </c>
      <c r="DZ36">
        <v>2.0020566090040005E+19</v>
      </c>
      <c r="EA36">
        <v>3.4600356600000148E+18</v>
      </c>
      <c r="EB36" t="s">
        <v>474</v>
      </c>
      <c r="EC36" t="s">
        <v>474</v>
      </c>
      <c r="ED36" t="s">
        <v>473</v>
      </c>
      <c r="EE36" t="s">
        <v>475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192000</v>
      </c>
      <c r="EQ36">
        <v>0</v>
      </c>
      <c r="ER36">
        <v>0</v>
      </c>
      <c r="ES36" t="s">
        <v>146</v>
      </c>
      <c r="ET36" t="s">
        <v>164</v>
      </c>
      <c r="EU36" t="s">
        <v>146</v>
      </c>
      <c r="EV36">
        <v>0</v>
      </c>
    </row>
    <row r="37" spans="1:152" x14ac:dyDescent="0.25">
      <c r="A37">
        <v>9936144158</v>
      </c>
      <c r="B37" t="s">
        <v>141</v>
      </c>
      <c r="C37" t="s">
        <v>480</v>
      </c>
      <c r="D37" t="s">
        <v>143</v>
      </c>
      <c r="E37" t="s">
        <v>144</v>
      </c>
      <c r="F37" t="s">
        <v>145</v>
      </c>
      <c r="G37">
        <v>35149</v>
      </c>
      <c r="H37" t="s">
        <v>145</v>
      </c>
      <c r="I37">
        <v>839783</v>
      </c>
      <c r="J37">
        <v>2637842690</v>
      </c>
      <c r="K37">
        <v>1485283</v>
      </c>
      <c r="L37">
        <v>2692440</v>
      </c>
      <c r="M37" t="s">
        <v>146</v>
      </c>
      <c r="N37">
        <v>9936144158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168</v>
      </c>
      <c r="U37" t="s">
        <v>166</v>
      </c>
      <c r="V37">
        <v>4814</v>
      </c>
      <c r="W37" t="s">
        <v>167</v>
      </c>
      <c r="X37" t="s">
        <v>166</v>
      </c>
      <c r="Y37">
        <v>44</v>
      </c>
      <c r="Z37" t="s">
        <v>151</v>
      </c>
      <c r="AA37" t="s">
        <v>152</v>
      </c>
      <c r="AB37" t="s">
        <v>146</v>
      </c>
      <c r="AC37">
        <v>200241</v>
      </c>
      <c r="AD37" t="s">
        <v>181</v>
      </c>
      <c r="AE37" t="s">
        <v>168</v>
      </c>
      <c r="AF37" t="s">
        <v>481</v>
      </c>
      <c r="AG37">
        <v>566</v>
      </c>
      <c r="AH37">
        <v>540425</v>
      </c>
      <c r="AI37" t="s">
        <v>154</v>
      </c>
      <c r="AJ37">
        <v>566</v>
      </c>
      <c r="AK37">
        <v>9936144158</v>
      </c>
      <c r="AL37">
        <v>9936144158</v>
      </c>
      <c r="AM37" t="s">
        <v>155</v>
      </c>
      <c r="AN37" t="s">
        <v>183</v>
      </c>
      <c r="AO37" t="s">
        <v>184</v>
      </c>
      <c r="AP37" t="s">
        <v>146</v>
      </c>
      <c r="AQ37" t="s">
        <v>157</v>
      </c>
      <c r="AR37">
        <v>192000</v>
      </c>
      <c r="AS37">
        <v>192000</v>
      </c>
      <c r="AT37" s="5">
        <f t="shared" si="0"/>
        <v>191000</v>
      </c>
      <c r="AU37" s="5">
        <v>350</v>
      </c>
      <c r="AV37" s="5">
        <f t="shared" si="1"/>
        <v>190650</v>
      </c>
      <c r="AW37" s="6">
        <f t="shared" si="2"/>
        <v>33554.400000000001</v>
      </c>
      <c r="AX37" s="7">
        <f t="shared" si="3"/>
        <v>152520</v>
      </c>
      <c r="AY37" s="8">
        <f t="shared" si="4"/>
        <v>4575.6000000000004</v>
      </c>
      <c r="AZ37" s="5">
        <v>250</v>
      </c>
      <c r="BA37" s="9">
        <f t="shared" si="5"/>
        <v>81.25</v>
      </c>
      <c r="BB37" s="9">
        <v>1000</v>
      </c>
      <c r="BC37" s="10"/>
      <c r="BD37" s="5">
        <f t="shared" si="6"/>
        <v>18.75</v>
      </c>
      <c r="BE37" t="s">
        <v>146</v>
      </c>
      <c r="BF37" t="s">
        <v>146</v>
      </c>
      <c r="BG37" t="s">
        <v>146</v>
      </c>
      <c r="BH37" t="s">
        <v>146</v>
      </c>
      <c r="BI37">
        <v>566</v>
      </c>
      <c r="BJ37">
        <v>566</v>
      </c>
      <c r="BK37">
        <v>192000</v>
      </c>
      <c r="BL37">
        <v>350</v>
      </c>
      <c r="BM37">
        <v>0</v>
      </c>
      <c r="BN37">
        <v>350</v>
      </c>
      <c r="BO37">
        <v>26.25</v>
      </c>
      <c r="BP37">
        <v>0</v>
      </c>
      <c r="BQ37">
        <v>191623.75</v>
      </c>
      <c r="BR37">
        <v>0</v>
      </c>
      <c r="BS37">
        <v>26.25</v>
      </c>
      <c r="BT37" t="s">
        <v>146</v>
      </c>
      <c r="BU37">
        <v>59536659</v>
      </c>
      <c r="BV37" t="s">
        <v>158</v>
      </c>
      <c r="BW37">
        <v>0</v>
      </c>
      <c r="BX37">
        <v>0</v>
      </c>
      <c r="BY37" t="s">
        <v>163</v>
      </c>
      <c r="BZ37">
        <v>0</v>
      </c>
      <c r="CA37" t="s">
        <v>146</v>
      </c>
      <c r="CB37">
        <v>0</v>
      </c>
      <c r="CC37">
        <v>0</v>
      </c>
      <c r="CD37" t="s">
        <v>159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154</v>
      </c>
      <c r="CK37">
        <v>10</v>
      </c>
      <c r="CL37">
        <v>0</v>
      </c>
      <c r="CM37">
        <v>0</v>
      </c>
      <c r="CN37">
        <v>192000</v>
      </c>
      <c r="CO37" t="s">
        <v>150</v>
      </c>
      <c r="CP37">
        <v>0</v>
      </c>
      <c r="CQ37">
        <v>0</v>
      </c>
      <c r="CR37">
        <v>0</v>
      </c>
      <c r="CS37" t="s">
        <v>160</v>
      </c>
      <c r="CT37">
        <v>0</v>
      </c>
      <c r="CU37">
        <v>0</v>
      </c>
      <c r="CV37">
        <v>0</v>
      </c>
      <c r="CW37" t="s">
        <v>168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161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168</v>
      </c>
      <c r="DM37">
        <v>45</v>
      </c>
      <c r="DN37">
        <v>0</v>
      </c>
      <c r="DO37" t="s">
        <v>168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181</v>
      </c>
      <c r="DV37">
        <v>0</v>
      </c>
      <c r="DW37">
        <v>0</v>
      </c>
      <c r="DX37">
        <v>350</v>
      </c>
      <c r="DY37">
        <v>26.25</v>
      </c>
      <c r="DZ37">
        <v>2.0020566090040005E+19</v>
      </c>
      <c r="EA37">
        <v>3.4600356600000148E+18</v>
      </c>
      <c r="EB37" t="s">
        <v>482</v>
      </c>
      <c r="EC37" t="s">
        <v>482</v>
      </c>
      <c r="ED37" t="s">
        <v>481</v>
      </c>
      <c r="EE37" t="s">
        <v>483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192000</v>
      </c>
      <c r="EQ37">
        <v>0</v>
      </c>
      <c r="ER37">
        <v>0</v>
      </c>
      <c r="ES37" t="s">
        <v>146</v>
      </c>
      <c r="ET37" t="s">
        <v>164</v>
      </c>
      <c r="EU37" t="s">
        <v>146</v>
      </c>
      <c r="EV37">
        <v>0</v>
      </c>
    </row>
    <row r="38" spans="1:152" x14ac:dyDescent="0.25">
      <c r="A38">
        <v>9938329100</v>
      </c>
      <c r="B38" t="s">
        <v>205</v>
      </c>
      <c r="C38" t="s">
        <v>302</v>
      </c>
      <c r="D38" t="s">
        <v>143</v>
      </c>
      <c r="E38" t="s">
        <v>144</v>
      </c>
      <c r="F38" t="s">
        <v>145</v>
      </c>
      <c r="G38">
        <v>35153</v>
      </c>
      <c r="H38" t="s">
        <v>145</v>
      </c>
      <c r="I38">
        <v>239340</v>
      </c>
      <c r="J38">
        <v>2638390726</v>
      </c>
      <c r="K38">
        <v>8734727</v>
      </c>
      <c r="L38">
        <v>2692440</v>
      </c>
      <c r="M38" t="s">
        <v>146</v>
      </c>
      <c r="N38">
        <v>9938329100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207</v>
      </c>
      <c r="U38" t="s">
        <v>166</v>
      </c>
      <c r="V38">
        <v>4814</v>
      </c>
      <c r="W38" t="s">
        <v>167</v>
      </c>
      <c r="X38" t="s">
        <v>166</v>
      </c>
      <c r="Y38">
        <v>44</v>
      </c>
      <c r="Z38" t="s">
        <v>151</v>
      </c>
      <c r="AA38" t="s">
        <v>208</v>
      </c>
      <c r="AB38" t="s">
        <v>146</v>
      </c>
      <c r="AC38">
        <v>200185</v>
      </c>
      <c r="AD38" t="s">
        <v>209</v>
      </c>
      <c r="AE38" t="s">
        <v>168</v>
      </c>
      <c r="AF38" t="s">
        <v>303</v>
      </c>
      <c r="AG38">
        <v>566</v>
      </c>
      <c r="AH38">
        <v>155709</v>
      </c>
      <c r="AI38" t="s">
        <v>154</v>
      </c>
      <c r="AJ38">
        <v>566</v>
      </c>
      <c r="AK38">
        <v>9938329100</v>
      </c>
      <c r="AL38">
        <v>9938329100</v>
      </c>
      <c r="AM38" t="s">
        <v>155</v>
      </c>
      <c r="AN38" t="s">
        <v>304</v>
      </c>
      <c r="AO38" t="s">
        <v>305</v>
      </c>
      <c r="AP38" t="s">
        <v>146</v>
      </c>
      <c r="AQ38" t="s">
        <v>157</v>
      </c>
      <c r="AR38">
        <v>2457.5</v>
      </c>
      <c r="AS38">
        <v>2350</v>
      </c>
      <c r="AT38" s="5">
        <f t="shared" si="0"/>
        <v>2350</v>
      </c>
      <c r="AU38" s="5">
        <v>350</v>
      </c>
      <c r="AV38" s="5">
        <f t="shared" si="1"/>
        <v>2000</v>
      </c>
      <c r="AW38" s="6">
        <f t="shared" si="2"/>
        <v>352.00000000000006</v>
      </c>
      <c r="AX38" s="7">
        <f t="shared" si="3"/>
        <v>1600</v>
      </c>
      <c r="AY38" s="8">
        <f t="shared" si="4"/>
        <v>48</v>
      </c>
      <c r="AZ38" s="5">
        <v>250</v>
      </c>
      <c r="BA38" s="9">
        <f t="shared" si="5"/>
        <v>81.25</v>
      </c>
      <c r="BB38" s="9"/>
      <c r="BC38" s="10"/>
      <c r="BD38" s="5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2457.5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2456.9625000000001</v>
      </c>
      <c r="BR38">
        <v>0</v>
      </c>
      <c r="BS38">
        <v>0.04</v>
      </c>
      <c r="BT38" t="s">
        <v>146</v>
      </c>
      <c r="BU38">
        <v>59536659</v>
      </c>
      <c r="BV38" t="s">
        <v>158</v>
      </c>
      <c r="BW38">
        <v>0</v>
      </c>
      <c r="BX38">
        <v>0</v>
      </c>
      <c r="BY38" t="s">
        <v>163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154</v>
      </c>
      <c r="CK38">
        <v>10</v>
      </c>
      <c r="CL38">
        <v>0</v>
      </c>
      <c r="CM38">
        <v>0</v>
      </c>
      <c r="CN38">
        <v>2457.5</v>
      </c>
      <c r="CO38" t="s">
        <v>150</v>
      </c>
      <c r="CP38">
        <v>0</v>
      </c>
      <c r="CQ38">
        <v>0</v>
      </c>
      <c r="CR38">
        <v>0</v>
      </c>
      <c r="CS38" t="s">
        <v>160</v>
      </c>
      <c r="CT38">
        <v>0</v>
      </c>
      <c r="CU38">
        <v>0</v>
      </c>
      <c r="CV38">
        <v>0</v>
      </c>
      <c r="CW38" t="s">
        <v>168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161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168</v>
      </c>
      <c r="DM38">
        <v>45</v>
      </c>
      <c r="DN38">
        <v>0</v>
      </c>
      <c r="DO38" t="s">
        <v>168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209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306</v>
      </c>
      <c r="EC38" t="s">
        <v>306</v>
      </c>
      <c r="ED38" t="s">
        <v>303</v>
      </c>
      <c r="EE38" t="s">
        <v>307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2457.5</v>
      </c>
      <c r="EQ38">
        <v>0</v>
      </c>
      <c r="ER38">
        <v>0</v>
      </c>
      <c r="ES38" t="s">
        <v>146</v>
      </c>
      <c r="ET38" t="s">
        <v>164</v>
      </c>
      <c r="EU38" t="s">
        <v>146</v>
      </c>
      <c r="EV38">
        <v>0</v>
      </c>
    </row>
    <row r="39" spans="1:152" x14ac:dyDescent="0.25">
      <c r="A39">
        <v>9937555572</v>
      </c>
      <c r="B39" t="s">
        <v>205</v>
      </c>
      <c r="C39" t="s">
        <v>496</v>
      </c>
      <c r="D39" t="s">
        <v>143</v>
      </c>
      <c r="E39" t="s">
        <v>144</v>
      </c>
      <c r="F39" t="s">
        <v>145</v>
      </c>
      <c r="G39">
        <v>35152</v>
      </c>
      <c r="H39" t="s">
        <v>145</v>
      </c>
      <c r="I39">
        <v>857435</v>
      </c>
      <c r="J39">
        <v>2638153544</v>
      </c>
      <c r="K39">
        <v>2884351</v>
      </c>
      <c r="L39">
        <v>2692440</v>
      </c>
      <c r="M39" t="s">
        <v>146</v>
      </c>
      <c r="N39">
        <v>9937555572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207</v>
      </c>
      <c r="U39" t="s">
        <v>166</v>
      </c>
      <c r="V39">
        <v>4814</v>
      </c>
      <c r="W39" t="s">
        <v>167</v>
      </c>
      <c r="X39" t="s">
        <v>166</v>
      </c>
      <c r="Y39">
        <v>44</v>
      </c>
      <c r="Z39" t="s">
        <v>151</v>
      </c>
      <c r="AA39" t="s">
        <v>208</v>
      </c>
      <c r="AB39" t="s">
        <v>146</v>
      </c>
      <c r="AC39">
        <v>200185</v>
      </c>
      <c r="AD39" t="s">
        <v>209</v>
      </c>
      <c r="AE39" t="s">
        <v>168</v>
      </c>
      <c r="AF39" t="s">
        <v>497</v>
      </c>
      <c r="AG39">
        <v>566</v>
      </c>
      <c r="AH39">
        <v>575639</v>
      </c>
      <c r="AI39" t="s">
        <v>154</v>
      </c>
      <c r="AJ39">
        <v>566</v>
      </c>
      <c r="AK39">
        <v>9937555572</v>
      </c>
      <c r="AL39">
        <v>9937555572</v>
      </c>
      <c r="AM39" t="s">
        <v>155</v>
      </c>
      <c r="AN39" t="s">
        <v>498</v>
      </c>
      <c r="AO39" t="s">
        <v>499</v>
      </c>
      <c r="AP39" t="s">
        <v>146</v>
      </c>
      <c r="AQ39" t="s">
        <v>157</v>
      </c>
      <c r="AR39">
        <v>2957.5</v>
      </c>
      <c r="AS39">
        <v>2850</v>
      </c>
      <c r="AT39" s="5">
        <f t="shared" si="0"/>
        <v>2850</v>
      </c>
      <c r="AU39" s="5">
        <v>350</v>
      </c>
      <c r="AV39" s="5">
        <f t="shared" si="1"/>
        <v>2500</v>
      </c>
      <c r="AW39" s="6">
        <f t="shared" si="2"/>
        <v>440.00000000000006</v>
      </c>
      <c r="AX39" s="7">
        <f t="shared" si="3"/>
        <v>2000</v>
      </c>
      <c r="AY39" s="8">
        <f t="shared" si="4"/>
        <v>60</v>
      </c>
      <c r="AZ39" s="5">
        <v>250</v>
      </c>
      <c r="BA39" s="9">
        <f t="shared" si="5"/>
        <v>81.25</v>
      </c>
      <c r="BB39" s="9"/>
      <c r="BC39" s="10"/>
      <c r="BD39" s="5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2957.5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2956.9625000000001</v>
      </c>
      <c r="BR39">
        <v>0</v>
      </c>
      <c r="BS39">
        <v>0.04</v>
      </c>
      <c r="BT39" t="s">
        <v>146</v>
      </c>
      <c r="BU39">
        <v>59536659</v>
      </c>
      <c r="BV39" t="s">
        <v>158</v>
      </c>
      <c r="BW39">
        <v>0</v>
      </c>
      <c r="BX39">
        <v>0</v>
      </c>
      <c r="BY39" t="s">
        <v>163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154</v>
      </c>
      <c r="CK39">
        <v>10</v>
      </c>
      <c r="CL39">
        <v>0</v>
      </c>
      <c r="CM39">
        <v>0</v>
      </c>
      <c r="CN39">
        <v>2957.5</v>
      </c>
      <c r="CO39" t="s">
        <v>150</v>
      </c>
      <c r="CP39">
        <v>0</v>
      </c>
      <c r="CQ39">
        <v>0</v>
      </c>
      <c r="CR39">
        <v>0</v>
      </c>
      <c r="CS39" t="s">
        <v>160</v>
      </c>
      <c r="CT39">
        <v>0</v>
      </c>
      <c r="CU39">
        <v>0</v>
      </c>
      <c r="CV39">
        <v>0</v>
      </c>
      <c r="CW39" t="s">
        <v>168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161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168</v>
      </c>
      <c r="DM39">
        <v>45</v>
      </c>
      <c r="DN39">
        <v>0</v>
      </c>
      <c r="DO39" t="s">
        <v>168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209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500</v>
      </c>
      <c r="EC39" t="s">
        <v>500</v>
      </c>
      <c r="ED39" t="s">
        <v>497</v>
      </c>
      <c r="EE39" t="s">
        <v>501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2957.5</v>
      </c>
      <c r="EQ39">
        <v>0</v>
      </c>
      <c r="ER39">
        <v>0</v>
      </c>
      <c r="ES39" t="s">
        <v>146</v>
      </c>
      <c r="ET39" t="s">
        <v>164</v>
      </c>
      <c r="EU39" t="s">
        <v>146</v>
      </c>
      <c r="EV39">
        <v>0</v>
      </c>
    </row>
    <row r="40" spans="1:152" x14ac:dyDescent="0.25">
      <c r="A40">
        <v>9936830882</v>
      </c>
      <c r="B40" t="s">
        <v>141</v>
      </c>
      <c r="C40" t="s">
        <v>241</v>
      </c>
      <c r="D40" t="s">
        <v>143</v>
      </c>
      <c r="E40" t="s">
        <v>144</v>
      </c>
      <c r="F40" t="s">
        <v>145</v>
      </c>
      <c r="G40">
        <v>35151</v>
      </c>
      <c r="H40" t="s">
        <v>145</v>
      </c>
      <c r="I40">
        <v>614537</v>
      </c>
      <c r="J40">
        <v>2638006496</v>
      </c>
      <c r="K40">
        <v>4949947</v>
      </c>
      <c r="L40">
        <v>2692440</v>
      </c>
      <c r="M40" t="s">
        <v>146</v>
      </c>
      <c r="N40">
        <v>9936830882</v>
      </c>
      <c r="O40">
        <v>123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166</v>
      </c>
      <c r="V40">
        <v>4814</v>
      </c>
      <c r="W40" t="s">
        <v>167</v>
      </c>
      <c r="X40" t="s">
        <v>166</v>
      </c>
      <c r="Y40">
        <v>44</v>
      </c>
      <c r="Z40" t="s">
        <v>151</v>
      </c>
      <c r="AA40" t="s">
        <v>152</v>
      </c>
      <c r="AB40" t="s">
        <v>146</v>
      </c>
      <c r="AC40">
        <v>200239</v>
      </c>
      <c r="AD40" t="s">
        <v>153</v>
      </c>
      <c r="AE40" t="s">
        <v>168</v>
      </c>
      <c r="AF40" t="s">
        <v>242</v>
      </c>
      <c r="AG40">
        <v>566</v>
      </c>
      <c r="AH40">
        <v>66481</v>
      </c>
      <c r="AI40" t="s">
        <v>154</v>
      </c>
      <c r="AJ40">
        <v>566</v>
      </c>
      <c r="AK40">
        <v>9936830882</v>
      </c>
      <c r="AL40">
        <v>9936830882</v>
      </c>
      <c r="AM40" t="s">
        <v>155</v>
      </c>
      <c r="AN40" t="s">
        <v>243</v>
      </c>
      <c r="AO40" t="s">
        <v>244</v>
      </c>
      <c r="AP40" t="s">
        <v>146</v>
      </c>
      <c r="AQ40" t="s">
        <v>157</v>
      </c>
      <c r="AR40">
        <v>3457.5</v>
      </c>
      <c r="AS40">
        <v>3350</v>
      </c>
      <c r="AT40" s="5">
        <f t="shared" si="0"/>
        <v>2350</v>
      </c>
      <c r="AU40" s="5">
        <v>350</v>
      </c>
      <c r="AV40" s="5">
        <f t="shared" si="1"/>
        <v>2000</v>
      </c>
      <c r="AW40" s="6">
        <f t="shared" si="2"/>
        <v>352.00000000000006</v>
      </c>
      <c r="AX40" s="7">
        <f t="shared" si="3"/>
        <v>1600</v>
      </c>
      <c r="AY40" s="8">
        <f t="shared" si="4"/>
        <v>48</v>
      </c>
      <c r="AZ40" s="5">
        <v>250</v>
      </c>
      <c r="BA40" s="9">
        <f t="shared" si="5"/>
        <v>81.25</v>
      </c>
      <c r="BB40" s="9">
        <v>1000</v>
      </c>
      <c r="BC40" s="10"/>
      <c r="BD40" s="5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3457.5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3456.9625000000001</v>
      </c>
      <c r="BR40">
        <v>0</v>
      </c>
      <c r="BS40">
        <v>0.04</v>
      </c>
      <c r="BT40" t="s">
        <v>146</v>
      </c>
      <c r="BU40">
        <v>59536659</v>
      </c>
      <c r="BV40" t="s">
        <v>158</v>
      </c>
      <c r="BW40">
        <v>0</v>
      </c>
      <c r="BX40">
        <v>0</v>
      </c>
      <c r="BY40" t="s">
        <v>163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154</v>
      </c>
      <c r="CK40">
        <v>10</v>
      </c>
      <c r="CL40">
        <v>0</v>
      </c>
      <c r="CM40">
        <v>0</v>
      </c>
      <c r="CN40">
        <v>3457.5</v>
      </c>
      <c r="CO40" t="s">
        <v>150</v>
      </c>
      <c r="CP40">
        <v>0</v>
      </c>
      <c r="CQ40">
        <v>0</v>
      </c>
      <c r="CR40">
        <v>0</v>
      </c>
      <c r="CS40" t="s">
        <v>160</v>
      </c>
      <c r="CT40">
        <v>0</v>
      </c>
      <c r="CU40">
        <v>0</v>
      </c>
      <c r="CV40">
        <v>0</v>
      </c>
      <c r="CW40" t="s">
        <v>168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161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168</v>
      </c>
      <c r="DM40">
        <v>45</v>
      </c>
      <c r="DN40">
        <v>0</v>
      </c>
      <c r="DO40" t="s">
        <v>168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153</v>
      </c>
      <c r="DV40">
        <v>0</v>
      </c>
      <c r="DW40">
        <v>0</v>
      </c>
      <c r="DX40">
        <v>0.5</v>
      </c>
      <c r="DY40">
        <v>0.04</v>
      </c>
      <c r="DZ40">
        <v>2.0020566090040005E+19</v>
      </c>
      <c r="EA40">
        <v>3.4600356600000148E+18</v>
      </c>
      <c r="EB40" t="s">
        <v>245</v>
      </c>
      <c r="EC40" t="s">
        <v>245</v>
      </c>
      <c r="ED40" t="s">
        <v>242</v>
      </c>
      <c r="EE40" t="s">
        <v>246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3457.5</v>
      </c>
      <c r="EQ40">
        <v>0</v>
      </c>
      <c r="ER40">
        <v>0</v>
      </c>
      <c r="ES40" t="s">
        <v>146</v>
      </c>
      <c r="ET40" t="s">
        <v>164</v>
      </c>
      <c r="EU40" t="s">
        <v>146</v>
      </c>
      <c r="EV40">
        <v>0</v>
      </c>
    </row>
    <row r="41" spans="1:152" x14ac:dyDescent="0.25">
      <c r="A41">
        <v>9942989540</v>
      </c>
      <c r="B41" t="s">
        <v>141</v>
      </c>
      <c r="C41" t="s">
        <v>347</v>
      </c>
      <c r="D41" t="s">
        <v>143</v>
      </c>
      <c r="E41" t="s">
        <v>144</v>
      </c>
      <c r="F41" t="s">
        <v>144</v>
      </c>
      <c r="G41">
        <v>35156</v>
      </c>
      <c r="H41" t="s">
        <v>145</v>
      </c>
      <c r="I41">
        <v>842393</v>
      </c>
      <c r="J41">
        <v>2639085655</v>
      </c>
      <c r="K41">
        <v>1030462</v>
      </c>
      <c r="L41">
        <v>2692440</v>
      </c>
      <c r="M41" t="s">
        <v>146</v>
      </c>
      <c r="N41">
        <v>9942989540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166</v>
      </c>
      <c r="V41">
        <v>4814</v>
      </c>
      <c r="W41" t="s">
        <v>167</v>
      </c>
      <c r="X41" t="s">
        <v>166</v>
      </c>
      <c r="Y41">
        <v>44</v>
      </c>
      <c r="Z41" t="s">
        <v>151</v>
      </c>
      <c r="AA41" t="s">
        <v>152</v>
      </c>
      <c r="AB41" t="s">
        <v>146</v>
      </c>
      <c r="AC41">
        <v>200239</v>
      </c>
      <c r="AD41" t="s">
        <v>153</v>
      </c>
      <c r="AE41" t="s">
        <v>168</v>
      </c>
      <c r="AF41" t="s">
        <v>348</v>
      </c>
      <c r="AG41">
        <v>566</v>
      </c>
      <c r="AH41">
        <v>710159</v>
      </c>
      <c r="AI41" t="s">
        <v>154</v>
      </c>
      <c r="AJ41">
        <v>566</v>
      </c>
      <c r="AK41">
        <v>9942989540</v>
      </c>
      <c r="AL41">
        <v>9942989540</v>
      </c>
      <c r="AM41" t="s">
        <v>155</v>
      </c>
      <c r="AN41" t="s">
        <v>243</v>
      </c>
      <c r="AO41" t="s">
        <v>244</v>
      </c>
      <c r="AP41" t="s">
        <v>146</v>
      </c>
      <c r="AQ41" t="s">
        <v>157</v>
      </c>
      <c r="AR41">
        <v>3457.5</v>
      </c>
      <c r="AS41">
        <v>3350</v>
      </c>
      <c r="AT41" s="5">
        <f t="shared" si="0"/>
        <v>2350</v>
      </c>
      <c r="AU41" s="5">
        <v>350</v>
      </c>
      <c r="AV41" s="5">
        <f t="shared" si="1"/>
        <v>2000</v>
      </c>
      <c r="AW41" s="6">
        <f t="shared" si="2"/>
        <v>352.00000000000006</v>
      </c>
      <c r="AX41" s="7">
        <f t="shared" si="3"/>
        <v>1600</v>
      </c>
      <c r="AY41" s="8">
        <f t="shared" si="4"/>
        <v>48</v>
      </c>
      <c r="AZ41" s="5">
        <v>250</v>
      </c>
      <c r="BA41" s="9">
        <f t="shared" si="5"/>
        <v>81.25</v>
      </c>
      <c r="BB41" s="9">
        <v>1000</v>
      </c>
      <c r="BC41" s="10"/>
      <c r="BD41" s="5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3457.5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3456.9625000000001</v>
      </c>
      <c r="BR41">
        <v>0</v>
      </c>
      <c r="BS41">
        <v>0.04</v>
      </c>
      <c r="BT41" t="s">
        <v>146</v>
      </c>
      <c r="BU41">
        <v>59536659</v>
      </c>
      <c r="BV41" t="s">
        <v>158</v>
      </c>
      <c r="BW41">
        <v>0</v>
      </c>
      <c r="BX41">
        <v>0</v>
      </c>
      <c r="BY41" t="s">
        <v>163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154</v>
      </c>
      <c r="CK41">
        <v>10</v>
      </c>
      <c r="CL41">
        <v>0</v>
      </c>
      <c r="CM41">
        <v>0</v>
      </c>
      <c r="CN41">
        <v>3457.5</v>
      </c>
      <c r="CO41" t="s">
        <v>150</v>
      </c>
      <c r="CP41">
        <v>0</v>
      </c>
      <c r="CQ41">
        <v>0</v>
      </c>
      <c r="CR41">
        <v>0</v>
      </c>
      <c r="CS41" t="s">
        <v>160</v>
      </c>
      <c r="CT41">
        <v>0</v>
      </c>
      <c r="CU41">
        <v>0</v>
      </c>
      <c r="CV41">
        <v>0</v>
      </c>
      <c r="CW41" t="s">
        <v>168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161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168</v>
      </c>
      <c r="DM41">
        <v>45</v>
      </c>
      <c r="DN41">
        <v>0</v>
      </c>
      <c r="DO41" t="s">
        <v>168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153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349</v>
      </c>
      <c r="EC41" t="s">
        <v>349</v>
      </c>
      <c r="ED41" t="s">
        <v>348</v>
      </c>
      <c r="EE41" t="s">
        <v>350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3457.5</v>
      </c>
      <c r="EQ41">
        <v>0</v>
      </c>
      <c r="ER41">
        <v>0</v>
      </c>
      <c r="ES41" t="s">
        <v>146</v>
      </c>
      <c r="ET41" t="s">
        <v>164</v>
      </c>
      <c r="EU41" t="s">
        <v>146</v>
      </c>
      <c r="EV41">
        <v>0</v>
      </c>
    </row>
    <row r="42" spans="1:152" x14ac:dyDescent="0.25">
      <c r="A42">
        <v>9936858697</v>
      </c>
      <c r="B42" t="s">
        <v>141</v>
      </c>
      <c r="C42" t="s">
        <v>464</v>
      </c>
      <c r="D42" t="s">
        <v>143</v>
      </c>
      <c r="E42" t="s">
        <v>144</v>
      </c>
      <c r="F42" t="s">
        <v>145</v>
      </c>
      <c r="G42">
        <v>35151</v>
      </c>
      <c r="H42" t="s">
        <v>145</v>
      </c>
      <c r="I42">
        <v>812983</v>
      </c>
      <c r="J42">
        <v>2638006541</v>
      </c>
      <c r="K42">
        <v>4949947</v>
      </c>
      <c r="L42">
        <v>2692440</v>
      </c>
      <c r="M42" t="s">
        <v>146</v>
      </c>
      <c r="N42">
        <v>9936858697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166</v>
      </c>
      <c r="V42">
        <v>4814</v>
      </c>
      <c r="W42" t="s">
        <v>167</v>
      </c>
      <c r="X42" t="s">
        <v>166</v>
      </c>
      <c r="Y42">
        <v>44</v>
      </c>
      <c r="Z42" t="s">
        <v>151</v>
      </c>
      <c r="AA42" t="s">
        <v>152</v>
      </c>
      <c r="AB42" t="s">
        <v>146</v>
      </c>
      <c r="AC42">
        <v>200239</v>
      </c>
      <c r="AD42" t="s">
        <v>153</v>
      </c>
      <c r="AE42" t="s">
        <v>168</v>
      </c>
      <c r="AF42" t="s">
        <v>465</v>
      </c>
      <c r="AG42">
        <v>566</v>
      </c>
      <c r="AH42">
        <v>84759</v>
      </c>
      <c r="AI42" t="s">
        <v>154</v>
      </c>
      <c r="AJ42">
        <v>566</v>
      </c>
      <c r="AK42">
        <v>9936858697</v>
      </c>
      <c r="AL42">
        <v>9936858697</v>
      </c>
      <c r="AM42" t="s">
        <v>155</v>
      </c>
      <c r="AN42" t="s">
        <v>243</v>
      </c>
      <c r="AO42" t="s">
        <v>244</v>
      </c>
      <c r="AP42" t="s">
        <v>146</v>
      </c>
      <c r="AQ42" t="s">
        <v>157</v>
      </c>
      <c r="AR42">
        <v>3457.5</v>
      </c>
      <c r="AS42">
        <v>3350</v>
      </c>
      <c r="AT42" s="5">
        <f t="shared" si="0"/>
        <v>2350</v>
      </c>
      <c r="AU42" s="5">
        <v>350</v>
      </c>
      <c r="AV42" s="5">
        <f t="shared" si="1"/>
        <v>2000</v>
      </c>
      <c r="AW42" s="6">
        <f t="shared" si="2"/>
        <v>352.00000000000006</v>
      </c>
      <c r="AX42" s="7">
        <f t="shared" si="3"/>
        <v>1600</v>
      </c>
      <c r="AY42" s="8">
        <f t="shared" si="4"/>
        <v>48</v>
      </c>
      <c r="AZ42" s="5">
        <v>250</v>
      </c>
      <c r="BA42" s="9">
        <f t="shared" si="5"/>
        <v>81.25</v>
      </c>
      <c r="BB42" s="9">
        <v>1000</v>
      </c>
      <c r="BC42" s="10"/>
      <c r="BD42" s="5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3457.5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3456.9625000000001</v>
      </c>
      <c r="BR42">
        <v>0</v>
      </c>
      <c r="BS42">
        <v>0.04</v>
      </c>
      <c r="BT42" t="s">
        <v>146</v>
      </c>
      <c r="BU42">
        <v>59536659</v>
      </c>
      <c r="BV42" t="s">
        <v>158</v>
      </c>
      <c r="BW42">
        <v>0</v>
      </c>
      <c r="BX42">
        <v>0</v>
      </c>
      <c r="BY42" t="s">
        <v>163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154</v>
      </c>
      <c r="CK42">
        <v>10</v>
      </c>
      <c r="CL42">
        <v>0</v>
      </c>
      <c r="CM42">
        <v>0</v>
      </c>
      <c r="CN42">
        <v>3457.5</v>
      </c>
      <c r="CO42" t="s">
        <v>150</v>
      </c>
      <c r="CP42">
        <v>0</v>
      </c>
      <c r="CQ42">
        <v>0</v>
      </c>
      <c r="CR42">
        <v>0</v>
      </c>
      <c r="CS42" t="s">
        <v>160</v>
      </c>
      <c r="CT42">
        <v>0</v>
      </c>
      <c r="CU42">
        <v>0</v>
      </c>
      <c r="CV42">
        <v>0</v>
      </c>
      <c r="CW42" t="s">
        <v>168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161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168</v>
      </c>
      <c r="DM42">
        <v>45</v>
      </c>
      <c r="DN42">
        <v>0</v>
      </c>
      <c r="DO42" t="s">
        <v>168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153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466</v>
      </c>
      <c r="EC42" t="s">
        <v>466</v>
      </c>
      <c r="ED42" t="s">
        <v>465</v>
      </c>
      <c r="EE42" t="s">
        <v>467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3457.5</v>
      </c>
      <c r="EQ42">
        <v>0</v>
      </c>
      <c r="ER42">
        <v>0</v>
      </c>
      <c r="ES42" t="s">
        <v>146</v>
      </c>
      <c r="ET42" t="s">
        <v>164</v>
      </c>
      <c r="EU42" t="s">
        <v>146</v>
      </c>
      <c r="EV42">
        <v>0</v>
      </c>
    </row>
    <row r="43" spans="1:152" x14ac:dyDescent="0.25">
      <c r="A43">
        <v>9933728815</v>
      </c>
      <c r="B43" t="s">
        <v>205</v>
      </c>
      <c r="C43" t="s">
        <v>206</v>
      </c>
      <c r="D43" t="s">
        <v>143</v>
      </c>
      <c r="E43" t="s">
        <v>144</v>
      </c>
      <c r="F43" t="s">
        <v>145</v>
      </c>
      <c r="G43">
        <v>35147</v>
      </c>
      <c r="H43" t="s">
        <v>145</v>
      </c>
      <c r="I43">
        <v>500749</v>
      </c>
      <c r="J43">
        <v>2637489367</v>
      </c>
      <c r="K43">
        <v>2818273</v>
      </c>
      <c r="L43">
        <v>2692440</v>
      </c>
      <c r="M43" t="s">
        <v>146</v>
      </c>
      <c r="N43">
        <v>9933728815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207</v>
      </c>
      <c r="U43" t="s">
        <v>166</v>
      </c>
      <c r="V43">
        <v>4814</v>
      </c>
      <c r="W43" t="s">
        <v>167</v>
      </c>
      <c r="X43" t="s">
        <v>166</v>
      </c>
      <c r="Y43">
        <v>44</v>
      </c>
      <c r="Z43" t="s">
        <v>151</v>
      </c>
      <c r="AA43" t="s">
        <v>208</v>
      </c>
      <c r="AB43" t="s">
        <v>146</v>
      </c>
      <c r="AC43">
        <v>200185</v>
      </c>
      <c r="AD43" t="s">
        <v>209</v>
      </c>
      <c r="AE43" t="s">
        <v>168</v>
      </c>
      <c r="AF43" t="s">
        <v>210</v>
      </c>
      <c r="AG43">
        <v>566</v>
      </c>
      <c r="AH43">
        <v>613204</v>
      </c>
      <c r="AI43" t="s">
        <v>154</v>
      </c>
      <c r="AJ43">
        <v>566</v>
      </c>
      <c r="AK43">
        <v>9933728815</v>
      </c>
      <c r="AL43">
        <v>9933728815</v>
      </c>
      <c r="AM43" t="s">
        <v>155</v>
      </c>
      <c r="AN43" t="s">
        <v>211</v>
      </c>
      <c r="AO43" t="s">
        <v>212</v>
      </c>
      <c r="AP43" t="s">
        <v>146</v>
      </c>
      <c r="AQ43" t="s">
        <v>157</v>
      </c>
      <c r="AR43">
        <v>3807.5</v>
      </c>
      <c r="AS43">
        <v>3700</v>
      </c>
      <c r="AT43" s="5">
        <f t="shared" si="0"/>
        <v>2700</v>
      </c>
      <c r="AU43" s="5">
        <v>350</v>
      </c>
      <c r="AV43" s="5">
        <f t="shared" si="1"/>
        <v>2350</v>
      </c>
      <c r="AW43" s="6">
        <f t="shared" si="2"/>
        <v>413.6</v>
      </c>
      <c r="AX43" s="7">
        <f t="shared" si="3"/>
        <v>1880</v>
      </c>
      <c r="AY43" s="8">
        <f t="shared" si="4"/>
        <v>56.4</v>
      </c>
      <c r="AZ43" s="5">
        <v>250</v>
      </c>
      <c r="BA43" s="9">
        <f t="shared" si="5"/>
        <v>81.25</v>
      </c>
      <c r="BB43" s="9">
        <v>1000</v>
      </c>
      <c r="BC43" s="10"/>
      <c r="BD43" s="5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3807.5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3806.9625000000001</v>
      </c>
      <c r="BR43">
        <v>0</v>
      </c>
      <c r="BS43">
        <v>0.04</v>
      </c>
      <c r="BT43" t="s">
        <v>146</v>
      </c>
      <c r="BU43">
        <v>59536659</v>
      </c>
      <c r="BV43" t="s">
        <v>158</v>
      </c>
      <c r="BW43">
        <v>0</v>
      </c>
      <c r="BX43">
        <v>0</v>
      </c>
      <c r="BY43" t="s">
        <v>163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154</v>
      </c>
      <c r="CK43">
        <v>10</v>
      </c>
      <c r="CL43">
        <v>0</v>
      </c>
      <c r="CM43">
        <v>0</v>
      </c>
      <c r="CN43">
        <v>3807.5</v>
      </c>
      <c r="CO43" t="s">
        <v>150</v>
      </c>
      <c r="CP43">
        <v>0</v>
      </c>
      <c r="CQ43">
        <v>0</v>
      </c>
      <c r="CR43">
        <v>0</v>
      </c>
      <c r="CS43" t="s">
        <v>160</v>
      </c>
      <c r="CT43">
        <v>0</v>
      </c>
      <c r="CU43">
        <v>0</v>
      </c>
      <c r="CV43">
        <v>0</v>
      </c>
      <c r="CW43" t="s">
        <v>168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161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168</v>
      </c>
      <c r="DM43">
        <v>45</v>
      </c>
      <c r="DN43">
        <v>0</v>
      </c>
      <c r="DO43" t="s">
        <v>168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209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3.4600356600000148E+18</v>
      </c>
      <c r="EB43" t="s">
        <v>213</v>
      </c>
      <c r="EC43" t="s">
        <v>213</v>
      </c>
      <c r="ED43" t="s">
        <v>210</v>
      </c>
      <c r="EE43" t="s">
        <v>214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3807.5</v>
      </c>
      <c r="EQ43">
        <v>0</v>
      </c>
      <c r="ER43">
        <v>0</v>
      </c>
      <c r="ES43" t="s">
        <v>146</v>
      </c>
      <c r="ET43" t="s">
        <v>164</v>
      </c>
      <c r="EU43" t="s">
        <v>146</v>
      </c>
      <c r="EV43">
        <v>0</v>
      </c>
    </row>
    <row r="44" spans="1:152" x14ac:dyDescent="0.25">
      <c r="A44">
        <v>9933732618</v>
      </c>
      <c r="B44" t="s">
        <v>205</v>
      </c>
      <c r="C44" t="s">
        <v>219</v>
      </c>
      <c r="D44" t="s">
        <v>143</v>
      </c>
      <c r="E44" t="s">
        <v>144</v>
      </c>
      <c r="F44" t="s">
        <v>145</v>
      </c>
      <c r="G44">
        <v>35147</v>
      </c>
      <c r="H44" t="s">
        <v>145</v>
      </c>
      <c r="I44">
        <v>428951</v>
      </c>
      <c r="J44">
        <v>2637489390</v>
      </c>
      <c r="K44">
        <v>2818273</v>
      </c>
      <c r="L44">
        <v>2692440</v>
      </c>
      <c r="M44" t="s">
        <v>146</v>
      </c>
      <c r="N44">
        <v>9933732618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207</v>
      </c>
      <c r="U44" t="s">
        <v>166</v>
      </c>
      <c r="V44">
        <v>4814</v>
      </c>
      <c r="W44" t="s">
        <v>167</v>
      </c>
      <c r="X44" t="s">
        <v>166</v>
      </c>
      <c r="Y44">
        <v>44</v>
      </c>
      <c r="Z44" t="s">
        <v>151</v>
      </c>
      <c r="AA44" t="s">
        <v>208</v>
      </c>
      <c r="AB44" t="s">
        <v>146</v>
      </c>
      <c r="AC44">
        <v>200185</v>
      </c>
      <c r="AD44" t="s">
        <v>209</v>
      </c>
      <c r="AE44" t="s">
        <v>168</v>
      </c>
      <c r="AF44" t="s">
        <v>220</v>
      </c>
      <c r="AG44">
        <v>566</v>
      </c>
      <c r="AH44">
        <v>619346</v>
      </c>
      <c r="AI44" t="s">
        <v>154</v>
      </c>
      <c r="AJ44">
        <v>566</v>
      </c>
      <c r="AK44">
        <v>9933732618</v>
      </c>
      <c r="AL44">
        <v>9933732618</v>
      </c>
      <c r="AM44" t="s">
        <v>155</v>
      </c>
      <c r="AN44" t="s">
        <v>211</v>
      </c>
      <c r="AO44" t="s">
        <v>212</v>
      </c>
      <c r="AP44" t="s">
        <v>146</v>
      </c>
      <c r="AQ44" t="s">
        <v>157</v>
      </c>
      <c r="AR44">
        <v>3807.5</v>
      </c>
      <c r="AS44">
        <v>3700</v>
      </c>
      <c r="AT44" s="5">
        <f t="shared" si="0"/>
        <v>2700</v>
      </c>
      <c r="AU44" s="5">
        <v>350</v>
      </c>
      <c r="AV44" s="5">
        <f t="shared" si="1"/>
        <v>2350</v>
      </c>
      <c r="AW44" s="6">
        <f t="shared" si="2"/>
        <v>413.6</v>
      </c>
      <c r="AX44" s="7">
        <f t="shared" si="3"/>
        <v>1880</v>
      </c>
      <c r="AY44" s="8">
        <f t="shared" si="4"/>
        <v>56.4</v>
      </c>
      <c r="AZ44" s="5">
        <v>250</v>
      </c>
      <c r="BA44" s="9">
        <f t="shared" si="5"/>
        <v>81.25</v>
      </c>
      <c r="BB44" s="9">
        <v>1000</v>
      </c>
      <c r="BC44" s="10"/>
      <c r="BD44" s="5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3807.5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3806.9625000000001</v>
      </c>
      <c r="BR44">
        <v>0</v>
      </c>
      <c r="BS44">
        <v>0.04</v>
      </c>
      <c r="BT44" t="s">
        <v>146</v>
      </c>
      <c r="BU44">
        <v>59536659</v>
      </c>
      <c r="BV44" t="s">
        <v>158</v>
      </c>
      <c r="BW44">
        <v>0</v>
      </c>
      <c r="BX44">
        <v>0</v>
      </c>
      <c r="BY44" t="s">
        <v>163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154</v>
      </c>
      <c r="CK44">
        <v>10</v>
      </c>
      <c r="CL44">
        <v>0</v>
      </c>
      <c r="CM44">
        <v>0</v>
      </c>
      <c r="CN44">
        <v>3807.5</v>
      </c>
      <c r="CO44" t="s">
        <v>150</v>
      </c>
      <c r="CP44">
        <v>0</v>
      </c>
      <c r="CQ44">
        <v>0</v>
      </c>
      <c r="CR44">
        <v>0</v>
      </c>
      <c r="CS44" t="s">
        <v>160</v>
      </c>
      <c r="CT44">
        <v>0</v>
      </c>
      <c r="CU44">
        <v>0</v>
      </c>
      <c r="CV44">
        <v>0</v>
      </c>
      <c r="CW44" t="s">
        <v>168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161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168</v>
      </c>
      <c r="DM44">
        <v>45</v>
      </c>
      <c r="DN44">
        <v>0</v>
      </c>
      <c r="DO44" t="s">
        <v>168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209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221</v>
      </c>
      <c r="EC44" t="s">
        <v>221</v>
      </c>
      <c r="ED44" t="s">
        <v>220</v>
      </c>
      <c r="EE44" t="s">
        <v>222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3807.5</v>
      </c>
      <c r="EQ44">
        <v>0</v>
      </c>
      <c r="ER44">
        <v>0</v>
      </c>
      <c r="ES44" t="s">
        <v>146</v>
      </c>
      <c r="ET44" t="s">
        <v>164</v>
      </c>
      <c r="EU44" t="s">
        <v>146</v>
      </c>
      <c r="EV44">
        <v>0</v>
      </c>
    </row>
    <row r="45" spans="1:152" x14ac:dyDescent="0.25">
      <c r="A45">
        <v>9936560272</v>
      </c>
      <c r="B45" t="s">
        <v>205</v>
      </c>
      <c r="C45" t="s">
        <v>265</v>
      </c>
      <c r="D45" t="s">
        <v>143</v>
      </c>
      <c r="E45" t="s">
        <v>144</v>
      </c>
      <c r="F45" t="s">
        <v>145</v>
      </c>
      <c r="G45">
        <v>35151</v>
      </c>
      <c r="H45" t="s">
        <v>145</v>
      </c>
      <c r="I45">
        <v>757988</v>
      </c>
      <c r="J45">
        <v>2638006031</v>
      </c>
      <c r="K45">
        <v>4068266</v>
      </c>
      <c r="L45">
        <v>2692440</v>
      </c>
      <c r="M45" t="s">
        <v>146</v>
      </c>
      <c r="N45">
        <v>9936560272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207</v>
      </c>
      <c r="U45" t="s">
        <v>166</v>
      </c>
      <c r="V45">
        <v>4814</v>
      </c>
      <c r="W45" t="s">
        <v>167</v>
      </c>
      <c r="X45" t="s">
        <v>166</v>
      </c>
      <c r="Y45">
        <v>44</v>
      </c>
      <c r="Z45" t="s">
        <v>151</v>
      </c>
      <c r="AA45" t="s">
        <v>208</v>
      </c>
      <c r="AB45" t="s">
        <v>146</v>
      </c>
      <c r="AC45">
        <v>200185</v>
      </c>
      <c r="AD45" t="s">
        <v>209</v>
      </c>
      <c r="AE45" t="s">
        <v>168</v>
      </c>
      <c r="AF45" t="s">
        <v>266</v>
      </c>
      <c r="AG45">
        <v>566</v>
      </c>
      <c r="AH45">
        <v>861115</v>
      </c>
      <c r="AI45" t="s">
        <v>154</v>
      </c>
      <c r="AJ45">
        <v>566</v>
      </c>
      <c r="AK45">
        <v>9936560272</v>
      </c>
      <c r="AL45">
        <v>9936560272</v>
      </c>
      <c r="AM45" t="s">
        <v>155</v>
      </c>
      <c r="AN45" t="s">
        <v>267</v>
      </c>
      <c r="AO45" t="s">
        <v>268</v>
      </c>
      <c r="AP45" t="s">
        <v>146</v>
      </c>
      <c r="AQ45" t="s">
        <v>157</v>
      </c>
      <c r="AR45">
        <v>3807.5</v>
      </c>
      <c r="AS45">
        <v>3700</v>
      </c>
      <c r="AT45" s="5">
        <f t="shared" si="0"/>
        <v>2700</v>
      </c>
      <c r="AU45" s="5">
        <v>350</v>
      </c>
      <c r="AV45" s="5">
        <f t="shared" si="1"/>
        <v>2350</v>
      </c>
      <c r="AW45" s="6">
        <f t="shared" si="2"/>
        <v>413.6</v>
      </c>
      <c r="AX45" s="7">
        <f t="shared" si="3"/>
        <v>1880</v>
      </c>
      <c r="AY45" s="8">
        <f t="shared" si="4"/>
        <v>56.4</v>
      </c>
      <c r="AZ45" s="5">
        <v>250</v>
      </c>
      <c r="BA45" s="9">
        <f t="shared" si="5"/>
        <v>81.25</v>
      </c>
      <c r="BB45" s="9">
        <v>1000</v>
      </c>
      <c r="BC45" s="10"/>
      <c r="BD45" s="5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3807.5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3806.9625000000001</v>
      </c>
      <c r="BR45">
        <v>0</v>
      </c>
      <c r="BS45">
        <v>0.04</v>
      </c>
      <c r="BT45" t="s">
        <v>146</v>
      </c>
      <c r="BU45">
        <v>59536659</v>
      </c>
      <c r="BV45" t="s">
        <v>158</v>
      </c>
      <c r="BW45">
        <v>0</v>
      </c>
      <c r="BX45">
        <v>0</v>
      </c>
      <c r="BY45" t="s">
        <v>163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154</v>
      </c>
      <c r="CK45">
        <v>10</v>
      </c>
      <c r="CL45">
        <v>0</v>
      </c>
      <c r="CM45">
        <v>0</v>
      </c>
      <c r="CN45">
        <v>3807.5</v>
      </c>
      <c r="CO45" t="s">
        <v>150</v>
      </c>
      <c r="CP45">
        <v>0</v>
      </c>
      <c r="CQ45">
        <v>0</v>
      </c>
      <c r="CR45">
        <v>0</v>
      </c>
      <c r="CS45" t="s">
        <v>160</v>
      </c>
      <c r="CT45">
        <v>0</v>
      </c>
      <c r="CU45">
        <v>0</v>
      </c>
      <c r="CV45">
        <v>0</v>
      </c>
      <c r="CW45" t="s">
        <v>168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161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168</v>
      </c>
      <c r="DM45">
        <v>45</v>
      </c>
      <c r="DN45">
        <v>0</v>
      </c>
      <c r="DO45" t="s">
        <v>168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209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269</v>
      </c>
      <c r="EC45" t="s">
        <v>269</v>
      </c>
      <c r="ED45" t="s">
        <v>266</v>
      </c>
      <c r="EE45" t="s">
        <v>270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3807.5</v>
      </c>
      <c r="EQ45">
        <v>0</v>
      </c>
      <c r="ER45">
        <v>0</v>
      </c>
      <c r="ES45" t="s">
        <v>146</v>
      </c>
      <c r="ET45" t="s">
        <v>164</v>
      </c>
      <c r="EU45" t="s">
        <v>146</v>
      </c>
      <c r="EV45">
        <v>0</v>
      </c>
    </row>
    <row r="46" spans="1:152" x14ac:dyDescent="0.25">
      <c r="A46">
        <v>9935827665</v>
      </c>
      <c r="B46" t="s">
        <v>205</v>
      </c>
      <c r="C46" t="s">
        <v>288</v>
      </c>
      <c r="D46" t="s">
        <v>143</v>
      </c>
      <c r="E46" t="s">
        <v>144</v>
      </c>
      <c r="F46" t="s">
        <v>145</v>
      </c>
      <c r="G46">
        <v>35149</v>
      </c>
      <c r="H46" t="s">
        <v>145</v>
      </c>
      <c r="I46">
        <v>796824</v>
      </c>
      <c r="J46">
        <v>2637842371</v>
      </c>
      <c r="K46">
        <v>2884351</v>
      </c>
      <c r="L46">
        <v>2692440</v>
      </c>
      <c r="M46" t="s">
        <v>146</v>
      </c>
      <c r="N46">
        <v>9935827665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207</v>
      </c>
      <c r="U46" t="s">
        <v>166</v>
      </c>
      <c r="V46">
        <v>4814</v>
      </c>
      <c r="W46" t="s">
        <v>167</v>
      </c>
      <c r="X46" t="s">
        <v>166</v>
      </c>
      <c r="Y46">
        <v>44</v>
      </c>
      <c r="Z46" t="s">
        <v>151</v>
      </c>
      <c r="AA46" t="s">
        <v>208</v>
      </c>
      <c r="AB46" t="s">
        <v>146</v>
      </c>
      <c r="AC46">
        <v>200185</v>
      </c>
      <c r="AD46" t="s">
        <v>209</v>
      </c>
      <c r="AE46" t="s">
        <v>168</v>
      </c>
      <c r="AF46" t="s">
        <v>289</v>
      </c>
      <c r="AG46">
        <v>566</v>
      </c>
      <c r="AH46">
        <v>300728</v>
      </c>
      <c r="AI46" t="s">
        <v>154</v>
      </c>
      <c r="AJ46">
        <v>566</v>
      </c>
      <c r="AK46">
        <v>9935827665</v>
      </c>
      <c r="AL46">
        <v>9935827665</v>
      </c>
      <c r="AM46" t="s">
        <v>155</v>
      </c>
      <c r="AN46" t="s">
        <v>290</v>
      </c>
      <c r="AO46" t="s">
        <v>291</v>
      </c>
      <c r="AP46" t="s">
        <v>146</v>
      </c>
      <c r="AQ46" t="s">
        <v>157</v>
      </c>
      <c r="AR46">
        <v>3807.5</v>
      </c>
      <c r="AS46">
        <v>3700</v>
      </c>
      <c r="AT46" s="5">
        <f t="shared" si="0"/>
        <v>2700</v>
      </c>
      <c r="AU46" s="5">
        <v>350</v>
      </c>
      <c r="AV46" s="5">
        <f t="shared" si="1"/>
        <v>2350</v>
      </c>
      <c r="AW46" s="6">
        <f t="shared" si="2"/>
        <v>413.6</v>
      </c>
      <c r="AX46" s="7">
        <f t="shared" si="3"/>
        <v>1880</v>
      </c>
      <c r="AY46" s="8">
        <f t="shared" si="4"/>
        <v>56.4</v>
      </c>
      <c r="AZ46" s="5">
        <v>250</v>
      </c>
      <c r="BA46" s="9">
        <f t="shared" si="5"/>
        <v>81.25</v>
      </c>
      <c r="BB46" s="9">
        <v>1000</v>
      </c>
      <c r="BC46" s="10"/>
      <c r="BD46" s="5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3807.5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3806.9625000000001</v>
      </c>
      <c r="BR46">
        <v>0</v>
      </c>
      <c r="BS46">
        <v>0.04</v>
      </c>
      <c r="BT46" t="s">
        <v>146</v>
      </c>
      <c r="BU46">
        <v>59536659</v>
      </c>
      <c r="BV46" t="s">
        <v>158</v>
      </c>
      <c r="BW46">
        <v>0</v>
      </c>
      <c r="BX46">
        <v>0</v>
      </c>
      <c r="BY46" t="s">
        <v>163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154</v>
      </c>
      <c r="CK46">
        <v>10</v>
      </c>
      <c r="CL46">
        <v>0</v>
      </c>
      <c r="CM46">
        <v>0</v>
      </c>
      <c r="CN46">
        <v>3807.5</v>
      </c>
      <c r="CO46" t="s">
        <v>150</v>
      </c>
      <c r="CP46">
        <v>0</v>
      </c>
      <c r="CQ46">
        <v>0</v>
      </c>
      <c r="CR46">
        <v>0</v>
      </c>
      <c r="CS46" t="s">
        <v>160</v>
      </c>
      <c r="CT46">
        <v>0</v>
      </c>
      <c r="CU46">
        <v>0</v>
      </c>
      <c r="CV46">
        <v>0</v>
      </c>
      <c r="CW46" t="s">
        <v>168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161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168</v>
      </c>
      <c r="DM46">
        <v>45</v>
      </c>
      <c r="DN46">
        <v>0</v>
      </c>
      <c r="DO46" t="s">
        <v>168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209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292</v>
      </c>
      <c r="EC46" t="s">
        <v>292</v>
      </c>
      <c r="ED46" t="s">
        <v>289</v>
      </c>
      <c r="EE46" t="s">
        <v>293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3807.5</v>
      </c>
      <c r="EQ46">
        <v>0</v>
      </c>
      <c r="ER46">
        <v>0</v>
      </c>
      <c r="ES46" t="s">
        <v>146</v>
      </c>
      <c r="ET46" t="s">
        <v>164</v>
      </c>
      <c r="EU46" t="s">
        <v>146</v>
      </c>
      <c r="EV46">
        <v>0</v>
      </c>
    </row>
    <row r="47" spans="1:152" x14ac:dyDescent="0.25">
      <c r="A47">
        <v>9936382494</v>
      </c>
      <c r="B47" t="s">
        <v>205</v>
      </c>
      <c r="C47" t="s">
        <v>308</v>
      </c>
      <c r="D47" t="s">
        <v>143</v>
      </c>
      <c r="E47" t="s">
        <v>144</v>
      </c>
      <c r="F47" t="s">
        <v>145</v>
      </c>
      <c r="G47">
        <v>35151</v>
      </c>
      <c r="H47" t="s">
        <v>145</v>
      </c>
      <c r="I47">
        <v>440637</v>
      </c>
      <c r="J47">
        <v>2638005786</v>
      </c>
      <c r="K47">
        <v>2818273</v>
      </c>
      <c r="L47">
        <v>2692440</v>
      </c>
      <c r="M47" t="s">
        <v>146</v>
      </c>
      <c r="N47">
        <v>9936382494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207</v>
      </c>
      <c r="U47" t="s">
        <v>166</v>
      </c>
      <c r="V47">
        <v>4814</v>
      </c>
      <c r="W47" t="s">
        <v>167</v>
      </c>
      <c r="X47" t="s">
        <v>166</v>
      </c>
      <c r="Y47">
        <v>44</v>
      </c>
      <c r="Z47" t="s">
        <v>151</v>
      </c>
      <c r="AA47" t="s">
        <v>208</v>
      </c>
      <c r="AB47" t="s">
        <v>146</v>
      </c>
      <c r="AC47">
        <v>200185</v>
      </c>
      <c r="AD47" t="s">
        <v>209</v>
      </c>
      <c r="AE47" t="s">
        <v>168</v>
      </c>
      <c r="AF47" t="s">
        <v>309</v>
      </c>
      <c r="AG47">
        <v>566</v>
      </c>
      <c r="AH47">
        <v>723327</v>
      </c>
      <c r="AI47" t="s">
        <v>154</v>
      </c>
      <c r="AJ47">
        <v>566</v>
      </c>
      <c r="AK47">
        <v>9936382494</v>
      </c>
      <c r="AL47">
        <v>9936382494</v>
      </c>
      <c r="AM47" t="s">
        <v>155</v>
      </c>
      <c r="AN47" t="s">
        <v>310</v>
      </c>
      <c r="AO47" t="s">
        <v>311</v>
      </c>
      <c r="AP47" t="s">
        <v>146</v>
      </c>
      <c r="AQ47" t="s">
        <v>157</v>
      </c>
      <c r="AR47">
        <v>3807.5</v>
      </c>
      <c r="AS47">
        <v>3700</v>
      </c>
      <c r="AT47" s="5">
        <f t="shared" si="0"/>
        <v>2700</v>
      </c>
      <c r="AU47" s="5">
        <v>350</v>
      </c>
      <c r="AV47" s="5">
        <f t="shared" si="1"/>
        <v>2350</v>
      </c>
      <c r="AW47" s="6">
        <f t="shared" si="2"/>
        <v>413.6</v>
      </c>
      <c r="AX47" s="7">
        <f t="shared" si="3"/>
        <v>1880</v>
      </c>
      <c r="AY47" s="8">
        <f t="shared" si="4"/>
        <v>56.4</v>
      </c>
      <c r="AZ47" s="5">
        <v>250</v>
      </c>
      <c r="BA47" s="9">
        <f t="shared" si="5"/>
        <v>81.25</v>
      </c>
      <c r="BB47" s="9">
        <v>1000</v>
      </c>
      <c r="BC47" s="10"/>
      <c r="BD47" s="5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3807.5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3806.9625000000001</v>
      </c>
      <c r="BR47">
        <v>0</v>
      </c>
      <c r="BS47">
        <v>0.04</v>
      </c>
      <c r="BT47" t="s">
        <v>146</v>
      </c>
      <c r="BU47">
        <v>59536659</v>
      </c>
      <c r="BV47" t="s">
        <v>158</v>
      </c>
      <c r="BW47">
        <v>0</v>
      </c>
      <c r="BX47">
        <v>0</v>
      </c>
      <c r="BY47" t="s">
        <v>163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154</v>
      </c>
      <c r="CK47">
        <v>10</v>
      </c>
      <c r="CL47">
        <v>0</v>
      </c>
      <c r="CM47">
        <v>0</v>
      </c>
      <c r="CN47">
        <v>3807.5</v>
      </c>
      <c r="CO47" t="s">
        <v>150</v>
      </c>
      <c r="CP47">
        <v>0</v>
      </c>
      <c r="CQ47">
        <v>0</v>
      </c>
      <c r="CR47">
        <v>0</v>
      </c>
      <c r="CS47" t="s">
        <v>160</v>
      </c>
      <c r="CT47">
        <v>0</v>
      </c>
      <c r="CU47">
        <v>0</v>
      </c>
      <c r="CV47">
        <v>0</v>
      </c>
      <c r="CW47" t="s">
        <v>168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161</v>
      </c>
      <c r="DE47">
        <v>0</v>
      </c>
      <c r="DF47">
        <v>0</v>
      </c>
      <c r="DG47">
        <v>0</v>
      </c>
      <c r="DH47" t="s">
        <v>150</v>
      </c>
      <c r="DI47">
        <v>0</v>
      </c>
      <c r="DJ47">
        <v>0</v>
      </c>
      <c r="DK47">
        <v>0</v>
      </c>
      <c r="DL47" t="s">
        <v>168</v>
      </c>
      <c r="DM47">
        <v>45</v>
      </c>
      <c r="DN47">
        <v>0</v>
      </c>
      <c r="DO47" t="s">
        <v>168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209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312</v>
      </c>
      <c r="EC47" t="s">
        <v>312</v>
      </c>
      <c r="ED47" t="s">
        <v>309</v>
      </c>
      <c r="EE47" t="s">
        <v>313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3807.5</v>
      </c>
      <c r="EQ47">
        <v>0</v>
      </c>
      <c r="ER47">
        <v>0</v>
      </c>
      <c r="ES47" t="s">
        <v>146</v>
      </c>
      <c r="ET47" t="s">
        <v>164</v>
      </c>
      <c r="EU47" t="s">
        <v>146</v>
      </c>
      <c r="EV47">
        <v>0</v>
      </c>
    </row>
    <row r="48" spans="1:152" x14ac:dyDescent="0.25">
      <c r="A48">
        <v>9939652431</v>
      </c>
      <c r="B48" t="s">
        <v>205</v>
      </c>
      <c r="C48" t="s">
        <v>318</v>
      </c>
      <c r="D48" t="s">
        <v>143</v>
      </c>
      <c r="E48" t="s">
        <v>144</v>
      </c>
      <c r="F48" t="s">
        <v>145</v>
      </c>
      <c r="G48">
        <v>35154</v>
      </c>
      <c r="H48" t="s">
        <v>145</v>
      </c>
      <c r="I48">
        <v>813133</v>
      </c>
      <c r="J48">
        <v>2638578354</v>
      </c>
      <c r="K48">
        <v>5015824</v>
      </c>
      <c r="L48">
        <v>2692440</v>
      </c>
      <c r="M48" t="s">
        <v>146</v>
      </c>
      <c r="N48">
        <v>9939652431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207</v>
      </c>
      <c r="U48" t="s">
        <v>166</v>
      </c>
      <c r="V48">
        <v>4814</v>
      </c>
      <c r="W48" t="s">
        <v>167</v>
      </c>
      <c r="X48" t="s">
        <v>166</v>
      </c>
      <c r="Y48">
        <v>44</v>
      </c>
      <c r="Z48" t="s">
        <v>151</v>
      </c>
      <c r="AA48" t="s">
        <v>208</v>
      </c>
      <c r="AB48" t="s">
        <v>146</v>
      </c>
      <c r="AC48">
        <v>200185</v>
      </c>
      <c r="AD48" t="s">
        <v>209</v>
      </c>
      <c r="AE48" t="s">
        <v>168</v>
      </c>
      <c r="AF48" t="s">
        <v>319</v>
      </c>
      <c r="AG48">
        <v>566</v>
      </c>
      <c r="AH48">
        <v>118007</v>
      </c>
      <c r="AI48" t="s">
        <v>154</v>
      </c>
      <c r="AJ48">
        <v>566</v>
      </c>
      <c r="AK48">
        <v>9939652431</v>
      </c>
      <c r="AL48">
        <v>9939652431</v>
      </c>
      <c r="AM48" t="s">
        <v>155</v>
      </c>
      <c r="AN48" t="s">
        <v>310</v>
      </c>
      <c r="AO48" t="s">
        <v>311</v>
      </c>
      <c r="AP48" t="s">
        <v>146</v>
      </c>
      <c r="AQ48" t="s">
        <v>157</v>
      </c>
      <c r="AR48">
        <v>3807.5</v>
      </c>
      <c r="AS48">
        <v>3700</v>
      </c>
      <c r="AT48" s="5">
        <f t="shared" si="0"/>
        <v>2700</v>
      </c>
      <c r="AU48" s="5">
        <v>350</v>
      </c>
      <c r="AV48" s="5">
        <f t="shared" si="1"/>
        <v>2350</v>
      </c>
      <c r="AW48" s="6">
        <f t="shared" si="2"/>
        <v>413.6</v>
      </c>
      <c r="AX48" s="7">
        <f t="shared" si="3"/>
        <v>1880</v>
      </c>
      <c r="AY48" s="8">
        <f t="shared" si="4"/>
        <v>56.4</v>
      </c>
      <c r="AZ48" s="5">
        <v>250</v>
      </c>
      <c r="BA48" s="9">
        <f t="shared" si="5"/>
        <v>81.25</v>
      </c>
      <c r="BB48" s="9">
        <v>1000</v>
      </c>
      <c r="BC48" s="10"/>
      <c r="BD48" s="5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3807.5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3806.9625000000001</v>
      </c>
      <c r="BR48">
        <v>0</v>
      </c>
      <c r="BS48">
        <v>0.04</v>
      </c>
      <c r="BT48" t="s">
        <v>146</v>
      </c>
      <c r="BU48">
        <v>59536659</v>
      </c>
      <c r="BV48" t="s">
        <v>158</v>
      </c>
      <c r="BW48">
        <v>0</v>
      </c>
      <c r="BX48">
        <v>0</v>
      </c>
      <c r="BY48" t="s">
        <v>163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154</v>
      </c>
      <c r="CK48">
        <v>10</v>
      </c>
      <c r="CL48">
        <v>0</v>
      </c>
      <c r="CM48">
        <v>0</v>
      </c>
      <c r="CN48">
        <v>3807.5</v>
      </c>
      <c r="CO48" t="s">
        <v>150</v>
      </c>
      <c r="CP48">
        <v>0</v>
      </c>
      <c r="CQ48">
        <v>0</v>
      </c>
      <c r="CR48">
        <v>0</v>
      </c>
      <c r="CS48" t="s">
        <v>160</v>
      </c>
      <c r="CT48">
        <v>0</v>
      </c>
      <c r="CU48">
        <v>0</v>
      </c>
      <c r="CV48">
        <v>0</v>
      </c>
      <c r="CW48" t="s">
        <v>168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161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168</v>
      </c>
      <c r="DM48">
        <v>45</v>
      </c>
      <c r="DN48">
        <v>0</v>
      </c>
      <c r="DO48" t="s">
        <v>168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209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320</v>
      </c>
      <c r="EC48" t="s">
        <v>320</v>
      </c>
      <c r="ED48" t="s">
        <v>319</v>
      </c>
      <c r="EE48" t="s">
        <v>321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3807.5</v>
      </c>
      <c r="EQ48">
        <v>0</v>
      </c>
      <c r="ER48">
        <v>0</v>
      </c>
      <c r="ES48" t="s">
        <v>146</v>
      </c>
      <c r="ET48" t="s">
        <v>164</v>
      </c>
      <c r="EU48" t="s">
        <v>146</v>
      </c>
      <c r="EV48">
        <v>0</v>
      </c>
    </row>
    <row r="49" spans="1:152" x14ac:dyDescent="0.25">
      <c r="A49">
        <v>9936620591</v>
      </c>
      <c r="B49" t="s">
        <v>205</v>
      </c>
      <c r="C49" t="s">
        <v>351</v>
      </c>
      <c r="D49" t="s">
        <v>143</v>
      </c>
      <c r="E49" t="s">
        <v>144</v>
      </c>
      <c r="F49" t="s">
        <v>145</v>
      </c>
      <c r="G49">
        <v>35151</v>
      </c>
      <c r="H49" t="s">
        <v>145</v>
      </c>
      <c r="I49">
        <v>476073</v>
      </c>
      <c r="J49">
        <v>2638006139</v>
      </c>
      <c r="K49">
        <v>1568385</v>
      </c>
      <c r="L49">
        <v>2692440</v>
      </c>
      <c r="M49" t="s">
        <v>146</v>
      </c>
      <c r="N49">
        <v>9936620591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207</v>
      </c>
      <c r="U49" t="s">
        <v>166</v>
      </c>
      <c r="V49">
        <v>4814</v>
      </c>
      <c r="W49" t="s">
        <v>167</v>
      </c>
      <c r="X49" t="s">
        <v>166</v>
      </c>
      <c r="Y49">
        <v>44</v>
      </c>
      <c r="Z49" t="s">
        <v>151</v>
      </c>
      <c r="AA49" t="s">
        <v>208</v>
      </c>
      <c r="AB49" t="s">
        <v>146</v>
      </c>
      <c r="AC49">
        <v>200185</v>
      </c>
      <c r="AD49" t="s">
        <v>209</v>
      </c>
      <c r="AE49" t="s">
        <v>168</v>
      </c>
      <c r="AF49" t="s">
        <v>352</v>
      </c>
      <c r="AG49">
        <v>566</v>
      </c>
      <c r="AH49">
        <v>907621</v>
      </c>
      <c r="AI49" t="s">
        <v>154</v>
      </c>
      <c r="AJ49">
        <v>566</v>
      </c>
      <c r="AK49">
        <v>9936620591</v>
      </c>
      <c r="AL49">
        <v>9936620591</v>
      </c>
      <c r="AM49" t="s">
        <v>155</v>
      </c>
      <c r="AN49" t="s">
        <v>267</v>
      </c>
      <c r="AO49" t="s">
        <v>268</v>
      </c>
      <c r="AP49" t="s">
        <v>146</v>
      </c>
      <c r="AQ49" t="s">
        <v>157</v>
      </c>
      <c r="AR49">
        <v>3807.5</v>
      </c>
      <c r="AS49">
        <v>3700</v>
      </c>
      <c r="AT49" s="5">
        <f t="shared" si="0"/>
        <v>2700</v>
      </c>
      <c r="AU49" s="5">
        <v>350</v>
      </c>
      <c r="AV49" s="5">
        <f t="shared" si="1"/>
        <v>2350</v>
      </c>
      <c r="AW49" s="6">
        <f t="shared" si="2"/>
        <v>413.6</v>
      </c>
      <c r="AX49" s="7">
        <f t="shared" si="3"/>
        <v>1880</v>
      </c>
      <c r="AY49" s="8">
        <f t="shared" si="4"/>
        <v>56.4</v>
      </c>
      <c r="AZ49" s="5">
        <v>250</v>
      </c>
      <c r="BA49" s="9">
        <f t="shared" si="5"/>
        <v>81.25</v>
      </c>
      <c r="BB49" s="9">
        <v>1000</v>
      </c>
      <c r="BC49" s="10"/>
      <c r="BD49" s="5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3807.5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3806.9625000000001</v>
      </c>
      <c r="BR49">
        <v>0</v>
      </c>
      <c r="BS49">
        <v>0.04</v>
      </c>
      <c r="BT49" t="s">
        <v>146</v>
      </c>
      <c r="BU49">
        <v>59536659</v>
      </c>
      <c r="BV49" t="s">
        <v>158</v>
      </c>
      <c r="BW49">
        <v>0</v>
      </c>
      <c r="BX49">
        <v>0</v>
      </c>
      <c r="BY49" t="s">
        <v>163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154</v>
      </c>
      <c r="CK49">
        <v>10</v>
      </c>
      <c r="CL49">
        <v>0</v>
      </c>
      <c r="CM49">
        <v>0</v>
      </c>
      <c r="CN49">
        <v>3807.5</v>
      </c>
      <c r="CO49" t="s">
        <v>150</v>
      </c>
      <c r="CP49">
        <v>0</v>
      </c>
      <c r="CQ49">
        <v>0</v>
      </c>
      <c r="CR49">
        <v>0</v>
      </c>
      <c r="CS49" t="s">
        <v>160</v>
      </c>
      <c r="CT49">
        <v>0</v>
      </c>
      <c r="CU49">
        <v>0</v>
      </c>
      <c r="CV49">
        <v>0</v>
      </c>
      <c r="CW49" t="s">
        <v>168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161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168</v>
      </c>
      <c r="DM49">
        <v>45</v>
      </c>
      <c r="DN49">
        <v>0</v>
      </c>
      <c r="DO49" t="s">
        <v>168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209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353</v>
      </c>
      <c r="EC49" t="s">
        <v>353</v>
      </c>
      <c r="ED49" t="s">
        <v>352</v>
      </c>
      <c r="EE49" t="s">
        <v>354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3807.5</v>
      </c>
      <c r="EQ49">
        <v>0</v>
      </c>
      <c r="ER49">
        <v>0</v>
      </c>
      <c r="ES49" t="s">
        <v>146</v>
      </c>
      <c r="ET49" t="s">
        <v>164</v>
      </c>
      <c r="EU49" t="s">
        <v>146</v>
      </c>
      <c r="EV49">
        <v>0</v>
      </c>
    </row>
    <row r="50" spans="1:152" x14ac:dyDescent="0.25">
      <c r="A50">
        <v>9933731286</v>
      </c>
      <c r="B50" t="s">
        <v>205</v>
      </c>
      <c r="C50" t="s">
        <v>506</v>
      </c>
      <c r="D50" t="s">
        <v>143</v>
      </c>
      <c r="E50" t="s">
        <v>144</v>
      </c>
      <c r="F50" t="s">
        <v>145</v>
      </c>
      <c r="G50">
        <v>35147</v>
      </c>
      <c r="H50" t="s">
        <v>145</v>
      </c>
      <c r="I50">
        <v>825691</v>
      </c>
      <c r="J50">
        <v>2637489375</v>
      </c>
      <c r="K50">
        <v>2818273</v>
      </c>
      <c r="L50">
        <v>2692440</v>
      </c>
      <c r="M50" t="s">
        <v>146</v>
      </c>
      <c r="N50">
        <v>9933731286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207</v>
      </c>
      <c r="U50" t="s">
        <v>166</v>
      </c>
      <c r="V50">
        <v>4814</v>
      </c>
      <c r="W50" t="s">
        <v>167</v>
      </c>
      <c r="X50" t="s">
        <v>166</v>
      </c>
      <c r="Y50">
        <v>44</v>
      </c>
      <c r="Z50" t="s">
        <v>151</v>
      </c>
      <c r="AA50" t="s">
        <v>208</v>
      </c>
      <c r="AB50" t="s">
        <v>146</v>
      </c>
      <c r="AC50">
        <v>200185</v>
      </c>
      <c r="AD50" t="s">
        <v>209</v>
      </c>
      <c r="AE50" t="s">
        <v>168</v>
      </c>
      <c r="AF50" t="s">
        <v>507</v>
      </c>
      <c r="AG50">
        <v>566</v>
      </c>
      <c r="AH50">
        <v>617043</v>
      </c>
      <c r="AI50" t="s">
        <v>154</v>
      </c>
      <c r="AJ50">
        <v>566</v>
      </c>
      <c r="AK50">
        <v>9933731286</v>
      </c>
      <c r="AL50">
        <v>9933731286</v>
      </c>
      <c r="AM50" t="s">
        <v>155</v>
      </c>
      <c r="AN50" t="s">
        <v>211</v>
      </c>
      <c r="AO50" t="s">
        <v>212</v>
      </c>
      <c r="AP50" t="s">
        <v>146</v>
      </c>
      <c r="AQ50" t="s">
        <v>157</v>
      </c>
      <c r="AR50">
        <v>3807.5</v>
      </c>
      <c r="AS50">
        <v>3700</v>
      </c>
      <c r="AT50" s="5">
        <f t="shared" si="0"/>
        <v>2700</v>
      </c>
      <c r="AU50" s="5">
        <v>350</v>
      </c>
      <c r="AV50" s="5">
        <f t="shared" si="1"/>
        <v>2350</v>
      </c>
      <c r="AW50" s="6">
        <f t="shared" si="2"/>
        <v>413.6</v>
      </c>
      <c r="AX50" s="7">
        <f t="shared" si="3"/>
        <v>1880</v>
      </c>
      <c r="AY50" s="8">
        <f t="shared" si="4"/>
        <v>56.4</v>
      </c>
      <c r="AZ50" s="5">
        <v>250</v>
      </c>
      <c r="BA50" s="9">
        <f t="shared" si="5"/>
        <v>81.25</v>
      </c>
      <c r="BB50" s="9">
        <v>1000</v>
      </c>
      <c r="BC50" s="10"/>
      <c r="BD50" s="5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3807.5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3806.9625000000001</v>
      </c>
      <c r="BR50">
        <v>0</v>
      </c>
      <c r="BS50">
        <v>0.04</v>
      </c>
      <c r="BT50" t="s">
        <v>146</v>
      </c>
      <c r="BU50">
        <v>59536659</v>
      </c>
      <c r="BV50" t="s">
        <v>158</v>
      </c>
      <c r="BW50">
        <v>0</v>
      </c>
      <c r="BX50">
        <v>0</v>
      </c>
      <c r="BY50" t="s">
        <v>163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154</v>
      </c>
      <c r="CK50">
        <v>10</v>
      </c>
      <c r="CL50">
        <v>0</v>
      </c>
      <c r="CM50">
        <v>0</v>
      </c>
      <c r="CN50">
        <v>3807.5</v>
      </c>
      <c r="CO50" t="s">
        <v>150</v>
      </c>
      <c r="CP50">
        <v>0</v>
      </c>
      <c r="CQ50">
        <v>0</v>
      </c>
      <c r="CR50">
        <v>0</v>
      </c>
      <c r="CS50" t="s">
        <v>160</v>
      </c>
      <c r="CT50">
        <v>0</v>
      </c>
      <c r="CU50">
        <v>0</v>
      </c>
      <c r="CV50">
        <v>0</v>
      </c>
      <c r="CW50" t="s">
        <v>168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161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168</v>
      </c>
      <c r="DM50">
        <v>45</v>
      </c>
      <c r="DN50">
        <v>0</v>
      </c>
      <c r="DO50" t="s">
        <v>168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209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508</v>
      </c>
      <c r="EC50" t="s">
        <v>508</v>
      </c>
      <c r="ED50" t="s">
        <v>507</v>
      </c>
      <c r="EE50" t="s">
        <v>509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3807.5</v>
      </c>
      <c r="EQ50">
        <v>0</v>
      </c>
      <c r="ER50">
        <v>0</v>
      </c>
      <c r="ES50" t="s">
        <v>146</v>
      </c>
      <c r="ET50" t="s">
        <v>164</v>
      </c>
      <c r="EU50" t="s">
        <v>146</v>
      </c>
      <c r="EV50">
        <v>0</v>
      </c>
    </row>
    <row r="51" spans="1:152" x14ac:dyDescent="0.25">
      <c r="A51">
        <v>9938914085</v>
      </c>
      <c r="B51" t="s">
        <v>205</v>
      </c>
      <c r="C51" t="s">
        <v>343</v>
      </c>
      <c r="D51" t="s">
        <v>143</v>
      </c>
      <c r="E51" t="s">
        <v>144</v>
      </c>
      <c r="F51" t="s">
        <v>145</v>
      </c>
      <c r="G51">
        <v>35153</v>
      </c>
      <c r="H51" t="s">
        <v>145</v>
      </c>
      <c r="I51">
        <v>747002</v>
      </c>
      <c r="J51">
        <v>2638391054</v>
      </c>
      <c r="K51">
        <v>8734727</v>
      </c>
      <c r="L51">
        <v>2692440</v>
      </c>
      <c r="M51" t="s">
        <v>146</v>
      </c>
      <c r="N51">
        <v>9938914085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207</v>
      </c>
      <c r="U51" t="s">
        <v>166</v>
      </c>
      <c r="V51">
        <v>4814</v>
      </c>
      <c r="W51" t="s">
        <v>167</v>
      </c>
      <c r="X51" t="s">
        <v>166</v>
      </c>
      <c r="Y51">
        <v>44</v>
      </c>
      <c r="Z51" t="s">
        <v>151</v>
      </c>
      <c r="AA51" t="s">
        <v>208</v>
      </c>
      <c r="AB51" t="s">
        <v>146</v>
      </c>
      <c r="AC51">
        <v>200185</v>
      </c>
      <c r="AD51" t="s">
        <v>209</v>
      </c>
      <c r="AE51" t="s">
        <v>168</v>
      </c>
      <c r="AF51" t="s">
        <v>344</v>
      </c>
      <c r="AG51">
        <v>566</v>
      </c>
      <c r="AH51">
        <v>611802</v>
      </c>
      <c r="AI51" t="s">
        <v>154</v>
      </c>
      <c r="AJ51">
        <v>566</v>
      </c>
      <c r="AK51">
        <v>9938914085</v>
      </c>
      <c r="AL51">
        <v>9938914085</v>
      </c>
      <c r="AM51" t="s">
        <v>155</v>
      </c>
      <c r="AN51" t="s">
        <v>304</v>
      </c>
      <c r="AO51" t="s">
        <v>305</v>
      </c>
      <c r="AP51" t="s">
        <v>146</v>
      </c>
      <c r="AQ51" t="s">
        <v>157</v>
      </c>
      <c r="AR51">
        <v>4457.5</v>
      </c>
      <c r="AS51">
        <v>4350</v>
      </c>
      <c r="AT51" s="5">
        <f t="shared" si="0"/>
        <v>4350</v>
      </c>
      <c r="AU51" s="5">
        <v>350</v>
      </c>
      <c r="AV51" s="5">
        <f t="shared" si="1"/>
        <v>4000</v>
      </c>
      <c r="AW51" s="6">
        <f t="shared" si="2"/>
        <v>704.00000000000011</v>
      </c>
      <c r="AX51" s="7">
        <f t="shared" si="3"/>
        <v>3200</v>
      </c>
      <c r="AY51" s="8">
        <f t="shared" si="4"/>
        <v>96</v>
      </c>
      <c r="AZ51" s="5">
        <v>250</v>
      </c>
      <c r="BA51" s="9">
        <f t="shared" si="5"/>
        <v>81.25</v>
      </c>
      <c r="BB51" s="9"/>
      <c r="BC51" s="10"/>
      <c r="BD51" s="5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4457.5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4456.9624999999996</v>
      </c>
      <c r="BR51">
        <v>0</v>
      </c>
      <c r="BS51">
        <v>0.04</v>
      </c>
      <c r="BT51" t="s">
        <v>146</v>
      </c>
      <c r="BU51">
        <v>59536659</v>
      </c>
      <c r="BV51" t="s">
        <v>158</v>
      </c>
      <c r="BW51">
        <v>0</v>
      </c>
      <c r="BX51">
        <v>0</v>
      </c>
      <c r="BY51" t="s">
        <v>163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154</v>
      </c>
      <c r="CK51">
        <v>10</v>
      </c>
      <c r="CL51">
        <v>0</v>
      </c>
      <c r="CM51">
        <v>0</v>
      </c>
      <c r="CN51">
        <v>4457.5</v>
      </c>
      <c r="CO51" t="s">
        <v>150</v>
      </c>
      <c r="CP51">
        <v>0</v>
      </c>
      <c r="CQ51">
        <v>0</v>
      </c>
      <c r="CR51">
        <v>0</v>
      </c>
      <c r="CS51" t="s">
        <v>160</v>
      </c>
      <c r="CT51">
        <v>0</v>
      </c>
      <c r="CU51">
        <v>0</v>
      </c>
      <c r="CV51">
        <v>0</v>
      </c>
      <c r="CW51" t="s">
        <v>168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161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168</v>
      </c>
      <c r="DM51">
        <v>45</v>
      </c>
      <c r="DN51">
        <v>0</v>
      </c>
      <c r="DO51" t="s">
        <v>168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209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345</v>
      </c>
      <c r="EC51" t="s">
        <v>345</v>
      </c>
      <c r="ED51" t="s">
        <v>344</v>
      </c>
      <c r="EE51" t="s">
        <v>346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4457.5</v>
      </c>
      <c r="EQ51">
        <v>0</v>
      </c>
      <c r="ER51">
        <v>0</v>
      </c>
      <c r="ES51" t="s">
        <v>146</v>
      </c>
      <c r="ET51" t="s">
        <v>164</v>
      </c>
      <c r="EU51" t="s">
        <v>146</v>
      </c>
      <c r="EV51">
        <v>0</v>
      </c>
    </row>
    <row r="52" spans="1:152" x14ac:dyDescent="0.25">
      <c r="A52">
        <v>9939326203</v>
      </c>
      <c r="B52" t="s">
        <v>205</v>
      </c>
      <c r="C52" t="s">
        <v>436</v>
      </c>
      <c r="D52" t="s">
        <v>143</v>
      </c>
      <c r="E52" t="s">
        <v>144</v>
      </c>
      <c r="F52" t="s">
        <v>145</v>
      </c>
      <c r="G52">
        <v>35154</v>
      </c>
      <c r="H52" t="s">
        <v>145</v>
      </c>
      <c r="I52">
        <v>148279</v>
      </c>
      <c r="J52">
        <v>2638577888</v>
      </c>
      <c r="K52">
        <v>5015824</v>
      </c>
      <c r="L52">
        <v>2692440</v>
      </c>
      <c r="M52" t="s">
        <v>146</v>
      </c>
      <c r="N52">
        <v>9939326203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207</v>
      </c>
      <c r="U52" t="s">
        <v>166</v>
      </c>
      <c r="V52">
        <v>4814</v>
      </c>
      <c r="W52" t="s">
        <v>167</v>
      </c>
      <c r="X52" t="s">
        <v>166</v>
      </c>
      <c r="Y52">
        <v>44</v>
      </c>
      <c r="Z52" t="s">
        <v>151</v>
      </c>
      <c r="AA52" t="s">
        <v>208</v>
      </c>
      <c r="AB52" t="s">
        <v>146</v>
      </c>
      <c r="AC52">
        <v>200185</v>
      </c>
      <c r="AD52" t="s">
        <v>209</v>
      </c>
      <c r="AE52" t="s">
        <v>168</v>
      </c>
      <c r="AF52" t="s">
        <v>437</v>
      </c>
      <c r="AG52">
        <v>566</v>
      </c>
      <c r="AH52">
        <v>893246</v>
      </c>
      <c r="AI52" t="s">
        <v>154</v>
      </c>
      <c r="AJ52">
        <v>566</v>
      </c>
      <c r="AK52">
        <v>9939326203</v>
      </c>
      <c r="AL52">
        <v>9939326203</v>
      </c>
      <c r="AM52" t="s">
        <v>155</v>
      </c>
      <c r="AN52" t="s">
        <v>304</v>
      </c>
      <c r="AO52" t="s">
        <v>305</v>
      </c>
      <c r="AP52" t="s">
        <v>146</v>
      </c>
      <c r="AQ52" t="s">
        <v>157</v>
      </c>
      <c r="AR52">
        <v>4457.5</v>
      </c>
      <c r="AS52">
        <v>4350</v>
      </c>
      <c r="AT52" s="5">
        <f t="shared" si="0"/>
        <v>4350</v>
      </c>
      <c r="AU52" s="5">
        <v>350</v>
      </c>
      <c r="AV52" s="5">
        <f t="shared" si="1"/>
        <v>4000</v>
      </c>
      <c r="AW52" s="6">
        <f t="shared" si="2"/>
        <v>704.00000000000011</v>
      </c>
      <c r="AX52" s="7">
        <f t="shared" si="3"/>
        <v>3200</v>
      </c>
      <c r="AY52" s="8">
        <f t="shared" si="4"/>
        <v>96</v>
      </c>
      <c r="AZ52" s="5">
        <v>250</v>
      </c>
      <c r="BA52" s="9">
        <f t="shared" si="5"/>
        <v>81.25</v>
      </c>
      <c r="BB52" s="9"/>
      <c r="BC52" s="10"/>
      <c r="BD52" s="5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4457.5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4456.9624999999996</v>
      </c>
      <c r="BR52">
        <v>0</v>
      </c>
      <c r="BS52">
        <v>0.04</v>
      </c>
      <c r="BT52" t="s">
        <v>146</v>
      </c>
      <c r="BU52">
        <v>59536659</v>
      </c>
      <c r="BV52" t="s">
        <v>158</v>
      </c>
      <c r="BW52">
        <v>0</v>
      </c>
      <c r="BX52">
        <v>0</v>
      </c>
      <c r="BY52" t="s">
        <v>163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154</v>
      </c>
      <c r="CK52">
        <v>10</v>
      </c>
      <c r="CL52">
        <v>0</v>
      </c>
      <c r="CM52">
        <v>0</v>
      </c>
      <c r="CN52">
        <v>4457.5</v>
      </c>
      <c r="CO52" t="s">
        <v>150</v>
      </c>
      <c r="CP52">
        <v>0</v>
      </c>
      <c r="CQ52">
        <v>0</v>
      </c>
      <c r="CR52">
        <v>0</v>
      </c>
      <c r="CS52" t="s">
        <v>160</v>
      </c>
      <c r="CT52">
        <v>0</v>
      </c>
      <c r="CU52">
        <v>0</v>
      </c>
      <c r="CV52">
        <v>0</v>
      </c>
      <c r="CW52" t="s">
        <v>168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161</v>
      </c>
      <c r="DE52">
        <v>0</v>
      </c>
      <c r="DF52">
        <v>0</v>
      </c>
      <c r="DG52">
        <v>0</v>
      </c>
      <c r="DH52" t="s">
        <v>150</v>
      </c>
      <c r="DI52">
        <v>0</v>
      </c>
      <c r="DJ52">
        <v>0</v>
      </c>
      <c r="DK52">
        <v>0</v>
      </c>
      <c r="DL52" t="s">
        <v>168</v>
      </c>
      <c r="DM52">
        <v>45</v>
      </c>
      <c r="DN52">
        <v>0</v>
      </c>
      <c r="DO52" t="s">
        <v>168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209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438</v>
      </c>
      <c r="EC52" t="s">
        <v>438</v>
      </c>
      <c r="ED52" t="s">
        <v>437</v>
      </c>
      <c r="EE52" t="s">
        <v>439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4457.5</v>
      </c>
      <c r="EQ52">
        <v>0</v>
      </c>
      <c r="ER52">
        <v>0</v>
      </c>
      <c r="ES52" t="s">
        <v>146</v>
      </c>
      <c r="ET52" t="s">
        <v>164</v>
      </c>
      <c r="EU52" t="s">
        <v>146</v>
      </c>
      <c r="EV52">
        <v>0</v>
      </c>
    </row>
    <row r="53" spans="1:152" x14ac:dyDescent="0.25">
      <c r="A53">
        <v>9942592335</v>
      </c>
      <c r="B53" t="s">
        <v>141</v>
      </c>
      <c r="C53" t="s">
        <v>174</v>
      </c>
      <c r="D53" t="s">
        <v>143</v>
      </c>
      <c r="E53" t="s">
        <v>144</v>
      </c>
      <c r="F53" t="s">
        <v>144</v>
      </c>
      <c r="G53">
        <v>35156</v>
      </c>
      <c r="H53" t="s">
        <v>145</v>
      </c>
      <c r="I53">
        <v>97954</v>
      </c>
      <c r="J53">
        <v>2639085333</v>
      </c>
      <c r="K53">
        <v>1030462</v>
      </c>
      <c r="L53">
        <v>2692440</v>
      </c>
      <c r="M53" t="s">
        <v>146</v>
      </c>
      <c r="N53">
        <v>9942592335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150</v>
      </c>
      <c r="U53" t="s">
        <v>166</v>
      </c>
      <c r="V53">
        <v>4814</v>
      </c>
      <c r="W53" t="s">
        <v>167</v>
      </c>
      <c r="X53" t="s">
        <v>166</v>
      </c>
      <c r="Y53">
        <v>44</v>
      </c>
      <c r="Z53" t="s">
        <v>151</v>
      </c>
      <c r="AA53" t="s">
        <v>152</v>
      </c>
      <c r="AB53" t="s">
        <v>146</v>
      </c>
      <c r="AC53">
        <v>200239</v>
      </c>
      <c r="AD53" t="s">
        <v>153</v>
      </c>
      <c r="AE53" t="s">
        <v>168</v>
      </c>
      <c r="AF53" t="s">
        <v>175</v>
      </c>
      <c r="AG53">
        <v>566</v>
      </c>
      <c r="AH53">
        <v>423819</v>
      </c>
      <c r="AI53" t="s">
        <v>154</v>
      </c>
      <c r="AJ53">
        <v>566</v>
      </c>
      <c r="AK53">
        <v>9942592335</v>
      </c>
      <c r="AL53">
        <v>9942592335</v>
      </c>
      <c r="AM53" t="s">
        <v>155</v>
      </c>
      <c r="AN53" t="s">
        <v>176</v>
      </c>
      <c r="AO53" t="s">
        <v>177</v>
      </c>
      <c r="AP53" t="s">
        <v>146</v>
      </c>
      <c r="AQ53" t="s">
        <v>157</v>
      </c>
      <c r="AR53">
        <v>9107.5</v>
      </c>
      <c r="AS53">
        <v>9000</v>
      </c>
      <c r="AT53" s="5">
        <f t="shared" si="0"/>
        <v>3000</v>
      </c>
      <c r="AU53" s="5">
        <v>350</v>
      </c>
      <c r="AV53" s="5">
        <f t="shared" si="1"/>
        <v>2650</v>
      </c>
      <c r="AW53" s="6">
        <f t="shared" si="2"/>
        <v>466.40000000000003</v>
      </c>
      <c r="AX53" s="7">
        <f t="shared" si="3"/>
        <v>2120</v>
      </c>
      <c r="AY53" s="8">
        <f t="shared" si="4"/>
        <v>63.6</v>
      </c>
      <c r="AZ53" s="5">
        <v>250</v>
      </c>
      <c r="BA53" s="9">
        <f t="shared" si="5"/>
        <v>81.25</v>
      </c>
      <c r="BB53" s="9">
        <v>1000</v>
      </c>
      <c r="BC53" s="10">
        <v>5000</v>
      </c>
      <c r="BD53" s="5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9107.5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9106.9624999999996</v>
      </c>
      <c r="BR53">
        <v>0</v>
      </c>
      <c r="BS53">
        <v>0.04</v>
      </c>
      <c r="BT53" t="s">
        <v>146</v>
      </c>
      <c r="BU53">
        <v>59536659</v>
      </c>
      <c r="BV53" t="s">
        <v>158</v>
      </c>
      <c r="BW53">
        <v>0</v>
      </c>
      <c r="BX53">
        <v>0</v>
      </c>
      <c r="BY53" t="s">
        <v>163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154</v>
      </c>
      <c r="CK53">
        <v>10</v>
      </c>
      <c r="CL53">
        <v>0</v>
      </c>
      <c r="CM53">
        <v>0</v>
      </c>
      <c r="CN53">
        <v>9107.5</v>
      </c>
      <c r="CO53" t="s">
        <v>150</v>
      </c>
      <c r="CP53">
        <v>0</v>
      </c>
      <c r="CQ53">
        <v>0</v>
      </c>
      <c r="CR53">
        <v>0</v>
      </c>
      <c r="CS53" t="s">
        <v>160</v>
      </c>
      <c r="CT53">
        <v>0</v>
      </c>
      <c r="CU53">
        <v>0</v>
      </c>
      <c r="CV53">
        <v>0</v>
      </c>
      <c r="CW53" t="s">
        <v>168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161</v>
      </c>
      <c r="DE53">
        <v>0</v>
      </c>
      <c r="DF53">
        <v>0</v>
      </c>
      <c r="DG53">
        <v>0</v>
      </c>
      <c r="DH53" t="s">
        <v>150</v>
      </c>
      <c r="DI53">
        <v>0</v>
      </c>
      <c r="DJ53">
        <v>0</v>
      </c>
      <c r="DK53">
        <v>0</v>
      </c>
      <c r="DL53" t="s">
        <v>168</v>
      </c>
      <c r="DM53">
        <v>45</v>
      </c>
      <c r="DN53">
        <v>0</v>
      </c>
      <c r="DO53" t="s">
        <v>168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153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178</v>
      </c>
      <c r="EC53" t="s">
        <v>178</v>
      </c>
      <c r="ED53" t="s">
        <v>175</v>
      </c>
      <c r="EE53" t="s">
        <v>179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9107.5</v>
      </c>
      <c r="EQ53">
        <v>0</v>
      </c>
      <c r="ER53">
        <v>0</v>
      </c>
      <c r="ES53" t="s">
        <v>146</v>
      </c>
      <c r="ET53" t="s">
        <v>164</v>
      </c>
      <c r="EU53" t="s">
        <v>146</v>
      </c>
      <c r="EV53">
        <v>0</v>
      </c>
    </row>
    <row r="54" spans="1:152" x14ac:dyDescent="0.25">
      <c r="A54">
        <v>9937033709</v>
      </c>
      <c r="B54" t="s">
        <v>141</v>
      </c>
      <c r="C54" t="s">
        <v>247</v>
      </c>
      <c r="D54" t="s">
        <v>143</v>
      </c>
      <c r="E54" t="s">
        <v>144</v>
      </c>
      <c r="F54" t="s">
        <v>145</v>
      </c>
      <c r="G54">
        <v>35151</v>
      </c>
      <c r="H54" t="s">
        <v>145</v>
      </c>
      <c r="I54">
        <v>334699</v>
      </c>
      <c r="J54">
        <v>2638006726</v>
      </c>
      <c r="K54">
        <v>1485283</v>
      </c>
      <c r="L54">
        <v>2692440</v>
      </c>
      <c r="M54" t="s">
        <v>146</v>
      </c>
      <c r="N54">
        <v>9937033709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150</v>
      </c>
      <c r="U54" t="s">
        <v>166</v>
      </c>
      <c r="V54">
        <v>4814</v>
      </c>
      <c r="W54" t="s">
        <v>167</v>
      </c>
      <c r="X54" t="s">
        <v>166</v>
      </c>
      <c r="Y54">
        <v>44</v>
      </c>
      <c r="Z54" t="s">
        <v>151</v>
      </c>
      <c r="AA54" t="s">
        <v>152</v>
      </c>
      <c r="AB54" t="s">
        <v>146</v>
      </c>
      <c r="AC54">
        <v>200239</v>
      </c>
      <c r="AD54" t="s">
        <v>153</v>
      </c>
      <c r="AE54" t="s">
        <v>168</v>
      </c>
      <c r="AF54" t="s">
        <v>248</v>
      </c>
      <c r="AG54">
        <v>566</v>
      </c>
      <c r="AH54">
        <v>190912</v>
      </c>
      <c r="AI54" t="s">
        <v>154</v>
      </c>
      <c r="AJ54">
        <v>566</v>
      </c>
      <c r="AK54">
        <v>9937033709</v>
      </c>
      <c r="AL54">
        <v>9937033709</v>
      </c>
      <c r="AM54" t="s">
        <v>155</v>
      </c>
      <c r="AN54" t="s">
        <v>170</v>
      </c>
      <c r="AO54" t="s">
        <v>171</v>
      </c>
      <c r="AP54" t="s">
        <v>146</v>
      </c>
      <c r="AQ54" t="s">
        <v>157</v>
      </c>
      <c r="AR54">
        <v>9107.5</v>
      </c>
      <c r="AS54">
        <v>9000</v>
      </c>
      <c r="AT54" s="5">
        <f t="shared" si="0"/>
        <v>3000</v>
      </c>
      <c r="AU54" s="5">
        <v>350</v>
      </c>
      <c r="AV54" s="5">
        <f t="shared" si="1"/>
        <v>2650</v>
      </c>
      <c r="AW54" s="6">
        <f t="shared" si="2"/>
        <v>466.40000000000003</v>
      </c>
      <c r="AX54" s="7">
        <f t="shared" si="3"/>
        <v>2120</v>
      </c>
      <c r="AY54" s="8">
        <f t="shared" si="4"/>
        <v>63.6</v>
      </c>
      <c r="AZ54" s="5">
        <v>250</v>
      </c>
      <c r="BA54" s="9">
        <f t="shared" si="5"/>
        <v>81.25</v>
      </c>
      <c r="BB54" s="9">
        <v>1000</v>
      </c>
      <c r="BC54" s="10">
        <v>5000</v>
      </c>
      <c r="BD54" s="5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9107.5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9106.9624999999996</v>
      </c>
      <c r="BR54">
        <v>0</v>
      </c>
      <c r="BS54">
        <v>0.04</v>
      </c>
      <c r="BT54" t="s">
        <v>146</v>
      </c>
      <c r="BU54">
        <v>59536659</v>
      </c>
      <c r="BV54" t="s">
        <v>158</v>
      </c>
      <c r="BW54">
        <v>0</v>
      </c>
      <c r="BX54">
        <v>0</v>
      </c>
      <c r="BY54" t="s">
        <v>163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154</v>
      </c>
      <c r="CK54">
        <v>10</v>
      </c>
      <c r="CL54">
        <v>0</v>
      </c>
      <c r="CM54">
        <v>0</v>
      </c>
      <c r="CN54">
        <v>9107.5</v>
      </c>
      <c r="CO54" t="s">
        <v>150</v>
      </c>
      <c r="CP54">
        <v>0</v>
      </c>
      <c r="CQ54">
        <v>0</v>
      </c>
      <c r="CR54">
        <v>0</v>
      </c>
      <c r="CS54" t="s">
        <v>160</v>
      </c>
      <c r="CT54">
        <v>0</v>
      </c>
      <c r="CU54">
        <v>0</v>
      </c>
      <c r="CV54">
        <v>0</v>
      </c>
      <c r="CW54" t="s">
        <v>168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161</v>
      </c>
      <c r="DE54">
        <v>0</v>
      </c>
      <c r="DF54">
        <v>0</v>
      </c>
      <c r="DG54">
        <v>0</v>
      </c>
      <c r="DH54" t="s">
        <v>150</v>
      </c>
      <c r="DI54">
        <v>0</v>
      </c>
      <c r="DJ54">
        <v>0</v>
      </c>
      <c r="DK54">
        <v>0</v>
      </c>
      <c r="DL54" t="s">
        <v>168</v>
      </c>
      <c r="DM54">
        <v>45</v>
      </c>
      <c r="DN54">
        <v>0</v>
      </c>
      <c r="DO54" t="s">
        <v>168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153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249</v>
      </c>
      <c r="EC54" t="s">
        <v>249</v>
      </c>
      <c r="ED54" t="s">
        <v>248</v>
      </c>
      <c r="EE54" t="s">
        <v>250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9107.5</v>
      </c>
      <c r="EQ54">
        <v>0</v>
      </c>
      <c r="ER54">
        <v>0</v>
      </c>
      <c r="ES54" t="s">
        <v>146</v>
      </c>
      <c r="ET54" t="s">
        <v>164</v>
      </c>
      <c r="EU54" t="s">
        <v>146</v>
      </c>
      <c r="EV54">
        <v>0</v>
      </c>
    </row>
    <row r="55" spans="1:152" x14ac:dyDescent="0.25">
      <c r="A55">
        <v>9942097995</v>
      </c>
      <c r="B55" t="s">
        <v>141</v>
      </c>
      <c r="C55" t="s">
        <v>255</v>
      </c>
      <c r="D55" t="s">
        <v>143</v>
      </c>
      <c r="E55" t="s">
        <v>144</v>
      </c>
      <c r="F55" t="s">
        <v>144</v>
      </c>
      <c r="G55">
        <v>35156</v>
      </c>
      <c r="H55" t="s">
        <v>145</v>
      </c>
      <c r="I55">
        <v>793149</v>
      </c>
      <c r="J55">
        <v>2639084972</v>
      </c>
      <c r="K55">
        <v>4609676</v>
      </c>
      <c r="L55">
        <v>2692440</v>
      </c>
      <c r="M55" t="s">
        <v>146</v>
      </c>
      <c r="N55">
        <v>9942097995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150</v>
      </c>
      <c r="U55" t="s">
        <v>166</v>
      </c>
      <c r="V55">
        <v>4814</v>
      </c>
      <c r="W55" t="s">
        <v>167</v>
      </c>
      <c r="X55" t="s">
        <v>166</v>
      </c>
      <c r="Y55">
        <v>44</v>
      </c>
      <c r="Z55" t="s">
        <v>151</v>
      </c>
      <c r="AA55" t="s">
        <v>152</v>
      </c>
      <c r="AB55" t="s">
        <v>146</v>
      </c>
      <c r="AC55">
        <v>200239</v>
      </c>
      <c r="AD55" t="s">
        <v>153</v>
      </c>
      <c r="AE55" t="s">
        <v>168</v>
      </c>
      <c r="AF55" t="s">
        <v>256</v>
      </c>
      <c r="AG55">
        <v>566</v>
      </c>
      <c r="AH55">
        <v>79254</v>
      </c>
      <c r="AI55" t="s">
        <v>154</v>
      </c>
      <c r="AJ55">
        <v>566</v>
      </c>
      <c r="AK55">
        <v>9942097995</v>
      </c>
      <c r="AL55">
        <v>9942097995</v>
      </c>
      <c r="AM55" t="s">
        <v>155</v>
      </c>
      <c r="AN55" t="s">
        <v>257</v>
      </c>
      <c r="AO55" t="s">
        <v>258</v>
      </c>
      <c r="AP55" t="s">
        <v>146</v>
      </c>
      <c r="AQ55" t="s">
        <v>157</v>
      </c>
      <c r="AR55">
        <v>9107.5</v>
      </c>
      <c r="AS55">
        <v>9000</v>
      </c>
      <c r="AT55" s="5">
        <f t="shared" si="0"/>
        <v>3000</v>
      </c>
      <c r="AU55" s="5">
        <v>350</v>
      </c>
      <c r="AV55" s="5">
        <f t="shared" si="1"/>
        <v>2650</v>
      </c>
      <c r="AW55" s="6">
        <f t="shared" si="2"/>
        <v>466.40000000000003</v>
      </c>
      <c r="AX55" s="7">
        <f t="shared" si="3"/>
        <v>2120</v>
      </c>
      <c r="AY55" s="8">
        <f t="shared" si="4"/>
        <v>63.6</v>
      </c>
      <c r="AZ55" s="5">
        <v>250</v>
      </c>
      <c r="BA55" s="9">
        <f t="shared" si="5"/>
        <v>81.25</v>
      </c>
      <c r="BB55" s="9">
        <v>1000</v>
      </c>
      <c r="BC55" s="10">
        <v>5000</v>
      </c>
      <c r="BD55" s="5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59536659</v>
      </c>
      <c r="BV55" t="s">
        <v>158</v>
      </c>
      <c r="BW55">
        <v>0</v>
      </c>
      <c r="BX55">
        <v>0</v>
      </c>
      <c r="BY55" t="s">
        <v>163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154</v>
      </c>
      <c r="CK55">
        <v>10</v>
      </c>
      <c r="CL55">
        <v>0</v>
      </c>
      <c r="CM55">
        <v>0</v>
      </c>
      <c r="CN55">
        <v>9107.5</v>
      </c>
      <c r="CO55" t="s">
        <v>150</v>
      </c>
      <c r="CP55">
        <v>0</v>
      </c>
      <c r="CQ55">
        <v>0</v>
      </c>
      <c r="CR55">
        <v>0</v>
      </c>
      <c r="CS55" t="s">
        <v>160</v>
      </c>
      <c r="CT55">
        <v>0</v>
      </c>
      <c r="CU55">
        <v>0</v>
      </c>
      <c r="CV55">
        <v>0</v>
      </c>
      <c r="CW55" t="s">
        <v>168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161</v>
      </c>
      <c r="DE55">
        <v>0</v>
      </c>
      <c r="DF55">
        <v>0</v>
      </c>
      <c r="DG55">
        <v>0</v>
      </c>
      <c r="DH55" t="s">
        <v>150</v>
      </c>
      <c r="DI55">
        <v>0</v>
      </c>
      <c r="DJ55">
        <v>0</v>
      </c>
      <c r="DK55">
        <v>0</v>
      </c>
      <c r="DL55" t="s">
        <v>168</v>
      </c>
      <c r="DM55">
        <v>45</v>
      </c>
      <c r="DN55">
        <v>0</v>
      </c>
      <c r="DO55" t="s">
        <v>168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153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259</v>
      </c>
      <c r="EC55" t="s">
        <v>259</v>
      </c>
      <c r="ED55" t="s">
        <v>256</v>
      </c>
      <c r="EE55" t="s">
        <v>260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164</v>
      </c>
      <c r="EU55" t="s">
        <v>146</v>
      </c>
      <c r="EV55">
        <v>0</v>
      </c>
    </row>
    <row r="56" spans="1:152" x14ac:dyDescent="0.25">
      <c r="A56">
        <v>9939838906</v>
      </c>
      <c r="B56" t="s">
        <v>141</v>
      </c>
      <c r="C56" t="s">
        <v>298</v>
      </c>
      <c r="D56" t="s">
        <v>143</v>
      </c>
      <c r="E56" t="s">
        <v>144</v>
      </c>
      <c r="F56" t="s">
        <v>145</v>
      </c>
      <c r="G56">
        <v>35154</v>
      </c>
      <c r="H56" t="s">
        <v>145</v>
      </c>
      <c r="I56">
        <v>368493</v>
      </c>
      <c r="J56">
        <v>2638578647</v>
      </c>
      <c r="K56">
        <v>5015824</v>
      </c>
      <c r="L56">
        <v>2692440</v>
      </c>
      <c r="M56" t="s">
        <v>146</v>
      </c>
      <c r="N56">
        <v>9939838906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150</v>
      </c>
      <c r="U56" t="s">
        <v>166</v>
      </c>
      <c r="V56">
        <v>4814</v>
      </c>
      <c r="W56" t="s">
        <v>167</v>
      </c>
      <c r="X56" t="s">
        <v>166</v>
      </c>
      <c r="Y56">
        <v>44</v>
      </c>
      <c r="Z56" t="s">
        <v>151</v>
      </c>
      <c r="AA56" t="s">
        <v>152</v>
      </c>
      <c r="AB56" t="s">
        <v>146</v>
      </c>
      <c r="AC56">
        <v>200239</v>
      </c>
      <c r="AD56" t="s">
        <v>153</v>
      </c>
      <c r="AE56" t="s">
        <v>168</v>
      </c>
      <c r="AF56" t="s">
        <v>299</v>
      </c>
      <c r="AG56">
        <v>566</v>
      </c>
      <c r="AH56">
        <v>247573</v>
      </c>
      <c r="AI56" t="s">
        <v>154</v>
      </c>
      <c r="AJ56">
        <v>566</v>
      </c>
      <c r="AK56">
        <v>9939838906</v>
      </c>
      <c r="AL56">
        <v>9939838906</v>
      </c>
      <c r="AM56" t="s">
        <v>155</v>
      </c>
      <c r="AN56" t="s">
        <v>257</v>
      </c>
      <c r="AO56" t="s">
        <v>258</v>
      </c>
      <c r="AP56" t="s">
        <v>146</v>
      </c>
      <c r="AQ56" t="s">
        <v>157</v>
      </c>
      <c r="AR56">
        <v>9107.5</v>
      </c>
      <c r="AS56">
        <v>9000</v>
      </c>
      <c r="AT56" s="5">
        <f t="shared" si="0"/>
        <v>3000</v>
      </c>
      <c r="AU56" s="5">
        <v>350</v>
      </c>
      <c r="AV56" s="5">
        <f t="shared" si="1"/>
        <v>2650</v>
      </c>
      <c r="AW56" s="6">
        <f t="shared" si="2"/>
        <v>466.40000000000003</v>
      </c>
      <c r="AX56" s="7">
        <f t="shared" si="3"/>
        <v>2120</v>
      </c>
      <c r="AY56" s="8">
        <f t="shared" si="4"/>
        <v>63.6</v>
      </c>
      <c r="AZ56" s="5">
        <v>250</v>
      </c>
      <c r="BA56" s="9">
        <f t="shared" si="5"/>
        <v>81.25</v>
      </c>
      <c r="BB56" s="9">
        <v>1000</v>
      </c>
      <c r="BC56" s="10">
        <v>5000</v>
      </c>
      <c r="BD56" s="5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59536659</v>
      </c>
      <c r="BV56" t="s">
        <v>158</v>
      </c>
      <c r="BW56">
        <v>0</v>
      </c>
      <c r="BX56">
        <v>0</v>
      </c>
      <c r="BY56" t="s">
        <v>163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154</v>
      </c>
      <c r="CK56">
        <v>10</v>
      </c>
      <c r="CL56">
        <v>0</v>
      </c>
      <c r="CM56">
        <v>0</v>
      </c>
      <c r="CN56">
        <v>9107.5</v>
      </c>
      <c r="CO56" t="s">
        <v>150</v>
      </c>
      <c r="CP56">
        <v>0</v>
      </c>
      <c r="CQ56">
        <v>0</v>
      </c>
      <c r="CR56">
        <v>0</v>
      </c>
      <c r="CS56" t="s">
        <v>160</v>
      </c>
      <c r="CT56">
        <v>0</v>
      </c>
      <c r="CU56">
        <v>0</v>
      </c>
      <c r="CV56">
        <v>0</v>
      </c>
      <c r="CW56" t="s">
        <v>168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161</v>
      </c>
      <c r="DE56">
        <v>0</v>
      </c>
      <c r="DF56">
        <v>0</v>
      </c>
      <c r="DG56">
        <v>0</v>
      </c>
      <c r="DH56" t="s">
        <v>150</v>
      </c>
      <c r="DI56">
        <v>0</v>
      </c>
      <c r="DJ56">
        <v>0</v>
      </c>
      <c r="DK56">
        <v>0</v>
      </c>
      <c r="DL56" t="s">
        <v>168</v>
      </c>
      <c r="DM56">
        <v>45</v>
      </c>
      <c r="DN56">
        <v>0</v>
      </c>
      <c r="DO56" t="s">
        <v>168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153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300</v>
      </c>
      <c r="EC56" t="s">
        <v>300</v>
      </c>
      <c r="ED56" t="s">
        <v>299</v>
      </c>
      <c r="EE56" t="s">
        <v>301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164</v>
      </c>
      <c r="EU56" t="s">
        <v>146</v>
      </c>
      <c r="EV56">
        <v>0</v>
      </c>
    </row>
    <row r="57" spans="1:152" x14ac:dyDescent="0.25">
      <c r="A57">
        <v>9936476165</v>
      </c>
      <c r="B57" t="s">
        <v>141</v>
      </c>
      <c r="C57" t="s">
        <v>329</v>
      </c>
      <c r="D57" t="s">
        <v>143</v>
      </c>
      <c r="E57" t="s">
        <v>144</v>
      </c>
      <c r="F57" t="s">
        <v>145</v>
      </c>
      <c r="G57">
        <v>35151</v>
      </c>
      <c r="H57" t="s">
        <v>145</v>
      </c>
      <c r="I57">
        <v>78604</v>
      </c>
      <c r="J57">
        <v>2638005919</v>
      </c>
      <c r="K57">
        <v>2818273</v>
      </c>
      <c r="L57">
        <v>2692440</v>
      </c>
      <c r="M57" t="s">
        <v>146</v>
      </c>
      <c r="N57">
        <v>9936476165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150</v>
      </c>
      <c r="U57" t="s">
        <v>166</v>
      </c>
      <c r="V57">
        <v>4814</v>
      </c>
      <c r="W57" t="s">
        <v>167</v>
      </c>
      <c r="X57" t="s">
        <v>166</v>
      </c>
      <c r="Y57">
        <v>44</v>
      </c>
      <c r="Z57" t="s">
        <v>151</v>
      </c>
      <c r="AA57" t="s">
        <v>152</v>
      </c>
      <c r="AB57" t="s">
        <v>146</v>
      </c>
      <c r="AC57">
        <v>200239</v>
      </c>
      <c r="AD57" t="s">
        <v>153</v>
      </c>
      <c r="AE57" t="s">
        <v>168</v>
      </c>
      <c r="AF57" t="s">
        <v>330</v>
      </c>
      <c r="AG57">
        <v>566</v>
      </c>
      <c r="AH57">
        <v>795514</v>
      </c>
      <c r="AI57" t="s">
        <v>154</v>
      </c>
      <c r="AJ57">
        <v>566</v>
      </c>
      <c r="AK57">
        <v>9936476165</v>
      </c>
      <c r="AL57">
        <v>9936476165</v>
      </c>
      <c r="AM57" t="s">
        <v>155</v>
      </c>
      <c r="AN57" t="s">
        <v>176</v>
      </c>
      <c r="AO57" t="s">
        <v>177</v>
      </c>
      <c r="AP57" t="s">
        <v>146</v>
      </c>
      <c r="AQ57" t="s">
        <v>157</v>
      </c>
      <c r="AR57">
        <v>9107.5</v>
      </c>
      <c r="AS57">
        <v>9000</v>
      </c>
      <c r="AT57" s="5">
        <f t="shared" si="0"/>
        <v>3000</v>
      </c>
      <c r="AU57" s="5">
        <v>350</v>
      </c>
      <c r="AV57" s="5">
        <f t="shared" si="1"/>
        <v>2650</v>
      </c>
      <c r="AW57" s="6">
        <f t="shared" si="2"/>
        <v>466.40000000000003</v>
      </c>
      <c r="AX57" s="7">
        <f t="shared" si="3"/>
        <v>2120</v>
      </c>
      <c r="AY57" s="8">
        <f t="shared" si="4"/>
        <v>63.6</v>
      </c>
      <c r="AZ57" s="5">
        <v>250</v>
      </c>
      <c r="BA57" s="9">
        <f t="shared" si="5"/>
        <v>81.25</v>
      </c>
      <c r="BB57" s="9">
        <v>1000</v>
      </c>
      <c r="BC57" s="10">
        <v>5000</v>
      </c>
      <c r="BD57" s="5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59536659</v>
      </c>
      <c r="BV57" t="s">
        <v>158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154</v>
      </c>
      <c r="CK57">
        <v>10</v>
      </c>
      <c r="CL57">
        <v>0</v>
      </c>
      <c r="CM57">
        <v>0</v>
      </c>
      <c r="CN57">
        <v>9107.5</v>
      </c>
      <c r="CO57" t="s">
        <v>150</v>
      </c>
      <c r="CP57">
        <v>0</v>
      </c>
      <c r="CQ57">
        <v>0</v>
      </c>
      <c r="CR57">
        <v>0</v>
      </c>
      <c r="CS57" t="s">
        <v>160</v>
      </c>
      <c r="CT57">
        <v>0</v>
      </c>
      <c r="CU57">
        <v>0</v>
      </c>
      <c r="CV57">
        <v>0</v>
      </c>
      <c r="CW57" t="s">
        <v>168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161</v>
      </c>
      <c r="DE57">
        <v>0</v>
      </c>
      <c r="DF57">
        <v>0</v>
      </c>
      <c r="DG57">
        <v>0</v>
      </c>
      <c r="DH57" t="s">
        <v>150</v>
      </c>
      <c r="DI57">
        <v>0</v>
      </c>
      <c r="DJ57">
        <v>0</v>
      </c>
      <c r="DK57">
        <v>0</v>
      </c>
      <c r="DL57" t="s">
        <v>168</v>
      </c>
      <c r="DM57">
        <v>45</v>
      </c>
      <c r="DN57">
        <v>0</v>
      </c>
      <c r="DO57" t="s">
        <v>168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153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331</v>
      </c>
      <c r="EC57" t="s">
        <v>331</v>
      </c>
      <c r="ED57" t="s">
        <v>330</v>
      </c>
      <c r="EE57" t="s">
        <v>332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164</v>
      </c>
      <c r="EU57" t="s">
        <v>146</v>
      </c>
      <c r="EV57">
        <v>0</v>
      </c>
    </row>
    <row r="58" spans="1:152" x14ac:dyDescent="0.25">
      <c r="A58">
        <v>9946600616</v>
      </c>
      <c r="B58" t="s">
        <v>141</v>
      </c>
      <c r="C58" t="s">
        <v>402</v>
      </c>
      <c r="D58" t="s">
        <v>143</v>
      </c>
      <c r="E58" t="s">
        <v>144</v>
      </c>
      <c r="F58" t="s">
        <v>144</v>
      </c>
      <c r="G58">
        <v>35158</v>
      </c>
      <c r="H58" t="s">
        <v>145</v>
      </c>
      <c r="I58">
        <v>746199</v>
      </c>
      <c r="J58">
        <v>2639653511</v>
      </c>
      <c r="K58">
        <v>3325209</v>
      </c>
      <c r="L58">
        <v>2692440</v>
      </c>
      <c r="M58" t="s">
        <v>146</v>
      </c>
      <c r="N58">
        <v>9946600616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150</v>
      </c>
      <c r="U58" t="s">
        <v>166</v>
      </c>
      <c r="V58">
        <v>4814</v>
      </c>
      <c r="W58" t="s">
        <v>167</v>
      </c>
      <c r="X58" t="s">
        <v>166</v>
      </c>
      <c r="Y58">
        <v>44</v>
      </c>
      <c r="Z58" t="s">
        <v>151</v>
      </c>
      <c r="AA58" t="s">
        <v>152</v>
      </c>
      <c r="AB58" t="s">
        <v>146</v>
      </c>
      <c r="AC58">
        <v>200239</v>
      </c>
      <c r="AD58" t="s">
        <v>153</v>
      </c>
      <c r="AE58" t="s">
        <v>168</v>
      </c>
      <c r="AF58" t="s">
        <v>403</v>
      </c>
      <c r="AG58">
        <v>566</v>
      </c>
      <c r="AH58">
        <v>467918</v>
      </c>
      <c r="AI58" t="s">
        <v>154</v>
      </c>
      <c r="AJ58">
        <v>566</v>
      </c>
      <c r="AK58">
        <v>9946600616</v>
      </c>
      <c r="AL58">
        <v>9946600616</v>
      </c>
      <c r="AM58" t="s">
        <v>155</v>
      </c>
      <c r="AN58" t="s">
        <v>404</v>
      </c>
      <c r="AO58" t="s">
        <v>405</v>
      </c>
      <c r="AP58" t="s">
        <v>146</v>
      </c>
      <c r="AQ58" t="s">
        <v>157</v>
      </c>
      <c r="AR58">
        <v>9107.5</v>
      </c>
      <c r="AS58">
        <v>9000</v>
      </c>
      <c r="AT58" s="5">
        <f t="shared" si="0"/>
        <v>3000</v>
      </c>
      <c r="AU58" s="5">
        <v>350</v>
      </c>
      <c r="AV58" s="5">
        <f t="shared" si="1"/>
        <v>2650</v>
      </c>
      <c r="AW58" s="6">
        <f t="shared" si="2"/>
        <v>466.40000000000003</v>
      </c>
      <c r="AX58" s="7">
        <f t="shared" si="3"/>
        <v>2120</v>
      </c>
      <c r="AY58" s="8">
        <f t="shared" si="4"/>
        <v>63.6</v>
      </c>
      <c r="AZ58" s="5">
        <v>250</v>
      </c>
      <c r="BA58" s="9">
        <f t="shared" si="5"/>
        <v>81.25</v>
      </c>
      <c r="BB58" s="9">
        <v>1000</v>
      </c>
      <c r="BC58" s="10">
        <v>5000</v>
      </c>
      <c r="BD58" s="5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59536659</v>
      </c>
      <c r="BV58" t="s">
        <v>158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154</v>
      </c>
      <c r="CK58">
        <v>10</v>
      </c>
      <c r="CL58">
        <v>0</v>
      </c>
      <c r="CM58">
        <v>0</v>
      </c>
      <c r="CN58">
        <v>9107.5</v>
      </c>
      <c r="CO58" t="s">
        <v>150</v>
      </c>
      <c r="CP58">
        <v>0</v>
      </c>
      <c r="CQ58">
        <v>0</v>
      </c>
      <c r="CR58">
        <v>0</v>
      </c>
      <c r="CS58" t="s">
        <v>160</v>
      </c>
      <c r="CT58">
        <v>0</v>
      </c>
      <c r="CU58">
        <v>0</v>
      </c>
      <c r="CV58">
        <v>0</v>
      </c>
      <c r="CW58" t="s">
        <v>168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161</v>
      </c>
      <c r="DE58">
        <v>0</v>
      </c>
      <c r="DF58">
        <v>0</v>
      </c>
      <c r="DG58">
        <v>0</v>
      </c>
      <c r="DH58" t="s">
        <v>150</v>
      </c>
      <c r="DI58">
        <v>0</v>
      </c>
      <c r="DJ58">
        <v>0</v>
      </c>
      <c r="DK58">
        <v>0</v>
      </c>
      <c r="DL58" t="s">
        <v>168</v>
      </c>
      <c r="DM58">
        <v>45</v>
      </c>
      <c r="DN58">
        <v>0</v>
      </c>
      <c r="DO58" t="s">
        <v>168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153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406</v>
      </c>
      <c r="EC58" t="s">
        <v>406</v>
      </c>
      <c r="ED58" t="s">
        <v>403</v>
      </c>
      <c r="EE58" t="s">
        <v>407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164</v>
      </c>
      <c r="EU58" t="s">
        <v>146</v>
      </c>
      <c r="EV58">
        <v>0</v>
      </c>
    </row>
    <row r="59" spans="1:152" x14ac:dyDescent="0.25">
      <c r="A59">
        <v>9937862211</v>
      </c>
      <c r="B59" t="s">
        <v>141</v>
      </c>
      <c r="C59" t="s">
        <v>408</v>
      </c>
      <c r="D59" t="s">
        <v>143</v>
      </c>
      <c r="E59" t="s">
        <v>144</v>
      </c>
      <c r="F59" t="s">
        <v>145</v>
      </c>
      <c r="G59">
        <v>35152</v>
      </c>
      <c r="H59" t="s">
        <v>145</v>
      </c>
      <c r="I59">
        <v>965856</v>
      </c>
      <c r="J59">
        <v>2638153702</v>
      </c>
      <c r="K59">
        <v>1485283</v>
      </c>
      <c r="L59">
        <v>2692440</v>
      </c>
      <c r="M59" t="s">
        <v>146</v>
      </c>
      <c r="N59">
        <v>9937862211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150</v>
      </c>
      <c r="U59" t="s">
        <v>166</v>
      </c>
      <c r="V59">
        <v>4814</v>
      </c>
      <c r="W59" t="s">
        <v>167</v>
      </c>
      <c r="X59" t="s">
        <v>166</v>
      </c>
      <c r="Y59">
        <v>44</v>
      </c>
      <c r="Z59" t="s">
        <v>151</v>
      </c>
      <c r="AA59" t="s">
        <v>152</v>
      </c>
      <c r="AB59" t="s">
        <v>146</v>
      </c>
      <c r="AC59">
        <v>200239</v>
      </c>
      <c r="AD59" t="s">
        <v>153</v>
      </c>
      <c r="AE59" t="s">
        <v>168</v>
      </c>
      <c r="AF59" t="s">
        <v>409</v>
      </c>
      <c r="AG59">
        <v>566</v>
      </c>
      <c r="AH59">
        <v>795907</v>
      </c>
      <c r="AI59" t="s">
        <v>154</v>
      </c>
      <c r="AJ59">
        <v>566</v>
      </c>
      <c r="AK59">
        <v>9937862211</v>
      </c>
      <c r="AL59">
        <v>9937862211</v>
      </c>
      <c r="AM59" t="s">
        <v>155</v>
      </c>
      <c r="AN59" t="s">
        <v>170</v>
      </c>
      <c r="AO59" t="s">
        <v>171</v>
      </c>
      <c r="AP59" t="s">
        <v>146</v>
      </c>
      <c r="AQ59" t="s">
        <v>157</v>
      </c>
      <c r="AR59">
        <v>9107.5</v>
      </c>
      <c r="AS59">
        <v>9000</v>
      </c>
      <c r="AT59" s="5">
        <f t="shared" si="0"/>
        <v>3000</v>
      </c>
      <c r="AU59" s="5">
        <v>350</v>
      </c>
      <c r="AV59" s="5">
        <f t="shared" si="1"/>
        <v>2650</v>
      </c>
      <c r="AW59" s="6">
        <f t="shared" si="2"/>
        <v>466.40000000000003</v>
      </c>
      <c r="AX59" s="7">
        <f t="shared" si="3"/>
        <v>2120</v>
      </c>
      <c r="AY59" s="8">
        <f t="shared" si="4"/>
        <v>63.6</v>
      </c>
      <c r="AZ59" s="5">
        <v>250</v>
      </c>
      <c r="BA59" s="9">
        <f t="shared" si="5"/>
        <v>81.25</v>
      </c>
      <c r="BB59" s="9">
        <v>1000</v>
      </c>
      <c r="BC59" s="10">
        <v>5000</v>
      </c>
      <c r="BD59" s="5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59536659</v>
      </c>
      <c r="BV59" t="s">
        <v>158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154</v>
      </c>
      <c r="CK59">
        <v>10</v>
      </c>
      <c r="CL59">
        <v>0</v>
      </c>
      <c r="CM59">
        <v>0</v>
      </c>
      <c r="CN59">
        <v>9107.5</v>
      </c>
      <c r="CO59" t="s">
        <v>150</v>
      </c>
      <c r="CP59">
        <v>0</v>
      </c>
      <c r="CQ59">
        <v>0</v>
      </c>
      <c r="CR59">
        <v>0</v>
      </c>
      <c r="CS59" t="s">
        <v>160</v>
      </c>
      <c r="CT59">
        <v>0</v>
      </c>
      <c r="CU59">
        <v>0</v>
      </c>
      <c r="CV59">
        <v>0</v>
      </c>
      <c r="CW59" t="s">
        <v>168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161</v>
      </c>
      <c r="DE59">
        <v>0</v>
      </c>
      <c r="DF59">
        <v>0</v>
      </c>
      <c r="DG59">
        <v>0</v>
      </c>
      <c r="DH59" t="s">
        <v>150</v>
      </c>
      <c r="DI59">
        <v>0</v>
      </c>
      <c r="DJ59">
        <v>0</v>
      </c>
      <c r="DK59">
        <v>0</v>
      </c>
      <c r="DL59" t="s">
        <v>168</v>
      </c>
      <c r="DM59">
        <v>45</v>
      </c>
      <c r="DN59">
        <v>0</v>
      </c>
      <c r="DO59" t="s">
        <v>168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153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410</v>
      </c>
      <c r="EC59" t="s">
        <v>410</v>
      </c>
      <c r="ED59" t="s">
        <v>409</v>
      </c>
      <c r="EE59" t="s">
        <v>411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164</v>
      </c>
      <c r="EU59" t="s">
        <v>146</v>
      </c>
      <c r="EV59">
        <v>0</v>
      </c>
    </row>
    <row r="60" spans="1:152" x14ac:dyDescent="0.25">
      <c r="A60">
        <v>9936736612</v>
      </c>
      <c r="B60" t="s">
        <v>141</v>
      </c>
      <c r="C60" t="s">
        <v>432</v>
      </c>
      <c r="D60" t="s">
        <v>143</v>
      </c>
      <c r="E60" t="s">
        <v>144</v>
      </c>
      <c r="F60" t="s">
        <v>145</v>
      </c>
      <c r="G60">
        <v>35151</v>
      </c>
      <c r="H60" t="s">
        <v>145</v>
      </c>
      <c r="I60">
        <v>757017</v>
      </c>
      <c r="J60">
        <v>2638006343</v>
      </c>
      <c r="K60">
        <v>2884351</v>
      </c>
      <c r="L60">
        <v>2692440</v>
      </c>
      <c r="M60" t="s">
        <v>146</v>
      </c>
      <c r="N60">
        <v>9936736612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166</v>
      </c>
      <c r="V60">
        <v>4814</v>
      </c>
      <c r="W60" t="s">
        <v>167</v>
      </c>
      <c r="X60" t="s">
        <v>166</v>
      </c>
      <c r="Y60">
        <v>44</v>
      </c>
      <c r="Z60" t="s">
        <v>151</v>
      </c>
      <c r="AA60" t="s">
        <v>152</v>
      </c>
      <c r="AB60" t="s">
        <v>146</v>
      </c>
      <c r="AC60">
        <v>200239</v>
      </c>
      <c r="AD60" t="s">
        <v>153</v>
      </c>
      <c r="AE60" t="s">
        <v>168</v>
      </c>
      <c r="AF60" t="s">
        <v>433</v>
      </c>
      <c r="AG60">
        <v>566</v>
      </c>
      <c r="AH60">
        <v>995596</v>
      </c>
      <c r="AI60" t="s">
        <v>154</v>
      </c>
      <c r="AJ60">
        <v>566</v>
      </c>
      <c r="AK60">
        <v>9936736612</v>
      </c>
      <c r="AL60">
        <v>9936736612</v>
      </c>
      <c r="AM60" t="s">
        <v>155</v>
      </c>
      <c r="AN60" t="s">
        <v>170</v>
      </c>
      <c r="AO60" t="s">
        <v>171</v>
      </c>
      <c r="AP60" t="s">
        <v>146</v>
      </c>
      <c r="AQ60" t="s">
        <v>157</v>
      </c>
      <c r="AR60">
        <v>9107.5</v>
      </c>
      <c r="AS60">
        <v>9000</v>
      </c>
      <c r="AT60" s="5">
        <f t="shared" si="0"/>
        <v>3000</v>
      </c>
      <c r="AU60" s="5">
        <v>350</v>
      </c>
      <c r="AV60" s="5">
        <f t="shared" si="1"/>
        <v>2650</v>
      </c>
      <c r="AW60" s="6">
        <f t="shared" si="2"/>
        <v>466.40000000000003</v>
      </c>
      <c r="AX60" s="7">
        <f t="shared" si="3"/>
        <v>2120</v>
      </c>
      <c r="AY60" s="8">
        <f t="shared" si="4"/>
        <v>63.6</v>
      </c>
      <c r="AZ60" s="5">
        <v>250</v>
      </c>
      <c r="BA60" s="9">
        <f t="shared" si="5"/>
        <v>81.25</v>
      </c>
      <c r="BB60" s="9">
        <v>1000</v>
      </c>
      <c r="BC60" s="10">
        <v>5000</v>
      </c>
      <c r="BD60" s="5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59536659</v>
      </c>
      <c r="BV60" t="s">
        <v>158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154</v>
      </c>
      <c r="CK60">
        <v>10</v>
      </c>
      <c r="CL60">
        <v>0</v>
      </c>
      <c r="CM60">
        <v>0</v>
      </c>
      <c r="CN60">
        <v>9107.5</v>
      </c>
      <c r="CO60" t="s">
        <v>150</v>
      </c>
      <c r="CP60">
        <v>0</v>
      </c>
      <c r="CQ60">
        <v>0</v>
      </c>
      <c r="CR60">
        <v>0</v>
      </c>
      <c r="CS60" t="s">
        <v>160</v>
      </c>
      <c r="CT60">
        <v>0</v>
      </c>
      <c r="CU60">
        <v>0</v>
      </c>
      <c r="CV60">
        <v>0</v>
      </c>
      <c r="CW60" t="s">
        <v>168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161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168</v>
      </c>
      <c r="DM60">
        <v>45</v>
      </c>
      <c r="DN60">
        <v>0</v>
      </c>
      <c r="DO60" t="s">
        <v>168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153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434</v>
      </c>
      <c r="EC60" t="s">
        <v>434</v>
      </c>
      <c r="ED60" t="s">
        <v>433</v>
      </c>
      <c r="EE60" t="s">
        <v>435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164</v>
      </c>
      <c r="EU60" t="s">
        <v>146</v>
      </c>
      <c r="EV60">
        <v>0</v>
      </c>
    </row>
    <row r="61" spans="1:152" x14ac:dyDescent="0.25">
      <c r="A61">
        <v>9937723671</v>
      </c>
      <c r="B61" t="s">
        <v>141</v>
      </c>
      <c r="C61" t="s">
        <v>492</v>
      </c>
      <c r="D61" t="s">
        <v>143</v>
      </c>
      <c r="E61" t="s">
        <v>144</v>
      </c>
      <c r="F61" t="s">
        <v>145</v>
      </c>
      <c r="G61">
        <v>35152</v>
      </c>
      <c r="H61" t="s">
        <v>145</v>
      </c>
      <c r="I61">
        <v>181453</v>
      </c>
      <c r="J61">
        <v>2638153617</v>
      </c>
      <c r="K61">
        <v>3392465</v>
      </c>
      <c r="L61">
        <v>2692440</v>
      </c>
      <c r="M61" t="s">
        <v>146</v>
      </c>
      <c r="N61">
        <v>9937723671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166</v>
      </c>
      <c r="V61">
        <v>4814</v>
      </c>
      <c r="W61" t="s">
        <v>167</v>
      </c>
      <c r="X61" t="s">
        <v>166</v>
      </c>
      <c r="Y61">
        <v>44</v>
      </c>
      <c r="Z61" t="s">
        <v>151</v>
      </c>
      <c r="AA61" t="s">
        <v>152</v>
      </c>
      <c r="AB61" t="s">
        <v>146</v>
      </c>
      <c r="AC61">
        <v>200239</v>
      </c>
      <c r="AD61" t="s">
        <v>153</v>
      </c>
      <c r="AE61" t="s">
        <v>168</v>
      </c>
      <c r="AF61" t="s">
        <v>493</v>
      </c>
      <c r="AG61">
        <v>566</v>
      </c>
      <c r="AH61">
        <v>693616</v>
      </c>
      <c r="AI61" t="s">
        <v>154</v>
      </c>
      <c r="AJ61">
        <v>566</v>
      </c>
      <c r="AK61">
        <v>9937723671</v>
      </c>
      <c r="AL61">
        <v>9937723671</v>
      </c>
      <c r="AM61" t="s">
        <v>155</v>
      </c>
      <c r="AN61" t="s">
        <v>170</v>
      </c>
      <c r="AO61" t="s">
        <v>171</v>
      </c>
      <c r="AP61" t="s">
        <v>146</v>
      </c>
      <c r="AQ61" t="s">
        <v>157</v>
      </c>
      <c r="AR61">
        <v>9107.5</v>
      </c>
      <c r="AS61">
        <v>9000</v>
      </c>
      <c r="AT61" s="5">
        <f t="shared" si="0"/>
        <v>3000</v>
      </c>
      <c r="AU61" s="5">
        <v>350</v>
      </c>
      <c r="AV61" s="5">
        <f t="shared" si="1"/>
        <v>2650</v>
      </c>
      <c r="AW61" s="6">
        <f t="shared" si="2"/>
        <v>466.40000000000003</v>
      </c>
      <c r="AX61" s="7">
        <f t="shared" si="3"/>
        <v>2120</v>
      </c>
      <c r="AY61" s="8">
        <f t="shared" si="4"/>
        <v>63.6</v>
      </c>
      <c r="AZ61" s="5">
        <v>250</v>
      </c>
      <c r="BA61" s="9">
        <f t="shared" si="5"/>
        <v>81.25</v>
      </c>
      <c r="BB61" s="9">
        <v>1000</v>
      </c>
      <c r="BC61" s="10">
        <v>5000</v>
      </c>
      <c r="BD61" s="5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59536659</v>
      </c>
      <c r="BV61" t="s">
        <v>158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154</v>
      </c>
      <c r="CK61">
        <v>10</v>
      </c>
      <c r="CL61">
        <v>0</v>
      </c>
      <c r="CM61">
        <v>0</v>
      </c>
      <c r="CN61">
        <v>9107.5</v>
      </c>
      <c r="CO61" t="s">
        <v>150</v>
      </c>
      <c r="CP61">
        <v>0</v>
      </c>
      <c r="CQ61">
        <v>0</v>
      </c>
      <c r="CR61">
        <v>0</v>
      </c>
      <c r="CS61" t="s">
        <v>160</v>
      </c>
      <c r="CT61">
        <v>0</v>
      </c>
      <c r="CU61">
        <v>0</v>
      </c>
      <c r="CV61">
        <v>0</v>
      </c>
      <c r="CW61" t="s">
        <v>168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161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168</v>
      </c>
      <c r="DM61">
        <v>45</v>
      </c>
      <c r="DN61">
        <v>0</v>
      </c>
      <c r="DO61" t="s">
        <v>168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153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494</v>
      </c>
      <c r="EC61" t="s">
        <v>494</v>
      </c>
      <c r="ED61" t="s">
        <v>493</v>
      </c>
      <c r="EE61" t="s">
        <v>495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164</v>
      </c>
      <c r="EU61" t="s">
        <v>146</v>
      </c>
      <c r="EV61">
        <v>0</v>
      </c>
    </row>
    <row r="62" spans="1:152" x14ac:dyDescent="0.25">
      <c r="A62">
        <v>9946946595</v>
      </c>
      <c r="B62" t="s">
        <v>141</v>
      </c>
      <c r="C62" t="s">
        <v>382</v>
      </c>
      <c r="D62" t="s">
        <v>143</v>
      </c>
      <c r="E62" t="s">
        <v>144</v>
      </c>
      <c r="F62" t="s">
        <v>144</v>
      </c>
      <c r="G62">
        <v>35158</v>
      </c>
      <c r="H62" t="s">
        <v>145</v>
      </c>
      <c r="I62">
        <v>416780</v>
      </c>
      <c r="J62">
        <v>2639669888</v>
      </c>
      <c r="K62">
        <v>3325209</v>
      </c>
      <c r="L62">
        <v>2692440</v>
      </c>
      <c r="M62" t="s">
        <v>146</v>
      </c>
      <c r="N62">
        <v>9946946595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166</v>
      </c>
      <c r="V62">
        <v>4814</v>
      </c>
      <c r="W62" t="s">
        <v>167</v>
      </c>
      <c r="X62" t="s">
        <v>166</v>
      </c>
      <c r="Y62">
        <v>44</v>
      </c>
      <c r="Z62" t="s">
        <v>151</v>
      </c>
      <c r="AA62" t="s">
        <v>152</v>
      </c>
      <c r="AB62" t="s">
        <v>146</v>
      </c>
      <c r="AC62">
        <v>200239</v>
      </c>
      <c r="AD62" t="s">
        <v>153</v>
      </c>
      <c r="AE62" t="s">
        <v>168</v>
      </c>
      <c r="AF62" t="s">
        <v>383</v>
      </c>
      <c r="AG62">
        <v>566</v>
      </c>
      <c r="AH62">
        <v>749391</v>
      </c>
      <c r="AI62" t="s">
        <v>154</v>
      </c>
      <c r="AJ62">
        <v>566</v>
      </c>
      <c r="AK62">
        <v>9946946595</v>
      </c>
      <c r="AL62">
        <v>9946946595</v>
      </c>
      <c r="AM62" t="s">
        <v>155</v>
      </c>
      <c r="AN62" t="s">
        <v>170</v>
      </c>
      <c r="AO62" t="s">
        <v>171</v>
      </c>
      <c r="AP62" t="s">
        <v>146</v>
      </c>
      <c r="AQ62" t="s">
        <v>157</v>
      </c>
      <c r="AR62">
        <v>11607.5</v>
      </c>
      <c r="AS62">
        <v>11500</v>
      </c>
      <c r="AT62" s="5">
        <f t="shared" si="0"/>
        <v>5500</v>
      </c>
      <c r="AU62" s="5">
        <v>350</v>
      </c>
      <c r="AV62" s="5">
        <f t="shared" si="1"/>
        <v>5150</v>
      </c>
      <c r="AW62" s="6">
        <f t="shared" si="2"/>
        <v>906.40000000000009</v>
      </c>
      <c r="AX62" s="7">
        <f t="shared" si="3"/>
        <v>4120</v>
      </c>
      <c r="AY62" s="8">
        <f t="shared" si="4"/>
        <v>123.60000000000001</v>
      </c>
      <c r="AZ62" s="5">
        <v>250</v>
      </c>
      <c r="BA62" s="9">
        <f t="shared" si="5"/>
        <v>81.25</v>
      </c>
      <c r="BB62" s="9">
        <v>1000</v>
      </c>
      <c r="BC62" s="10">
        <v>5000</v>
      </c>
      <c r="BD62" s="5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11607.5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11606.9625</v>
      </c>
      <c r="BR62">
        <v>0</v>
      </c>
      <c r="BS62">
        <v>0.04</v>
      </c>
      <c r="BT62" t="s">
        <v>146</v>
      </c>
      <c r="BU62">
        <v>59536659</v>
      </c>
      <c r="BV62" t="s">
        <v>158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159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154</v>
      </c>
      <c r="CK62">
        <v>10</v>
      </c>
      <c r="CL62">
        <v>0</v>
      </c>
      <c r="CM62">
        <v>0</v>
      </c>
      <c r="CN62">
        <v>11607.5</v>
      </c>
      <c r="CO62" t="s">
        <v>150</v>
      </c>
      <c r="CP62">
        <v>0</v>
      </c>
      <c r="CQ62">
        <v>0</v>
      </c>
      <c r="CR62">
        <v>0</v>
      </c>
      <c r="CS62" t="s">
        <v>160</v>
      </c>
      <c r="CT62">
        <v>0</v>
      </c>
      <c r="CU62">
        <v>0</v>
      </c>
      <c r="CV62">
        <v>0</v>
      </c>
      <c r="CW62" t="s">
        <v>168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161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168</v>
      </c>
      <c r="DM62">
        <v>45</v>
      </c>
      <c r="DN62">
        <v>0</v>
      </c>
      <c r="DO62" t="s">
        <v>168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153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384</v>
      </c>
      <c r="EC62" t="s">
        <v>384</v>
      </c>
      <c r="ED62" t="s">
        <v>383</v>
      </c>
      <c r="EE62" t="s">
        <v>385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11607.5</v>
      </c>
      <c r="EQ62">
        <v>0</v>
      </c>
      <c r="ER62">
        <v>0</v>
      </c>
      <c r="ES62" t="s">
        <v>146</v>
      </c>
      <c r="ET62" t="s">
        <v>164</v>
      </c>
      <c r="EU62" t="s">
        <v>146</v>
      </c>
      <c r="EV62">
        <v>0</v>
      </c>
    </row>
    <row r="63" spans="1:152" x14ac:dyDescent="0.25">
      <c r="A63">
        <v>9937766369</v>
      </c>
      <c r="B63" t="s">
        <v>141</v>
      </c>
      <c r="C63" t="s">
        <v>428</v>
      </c>
      <c r="D63" t="s">
        <v>143</v>
      </c>
      <c r="E63" t="s">
        <v>144</v>
      </c>
      <c r="F63" t="s">
        <v>145</v>
      </c>
      <c r="G63">
        <v>35152</v>
      </c>
      <c r="H63" t="s">
        <v>145</v>
      </c>
      <c r="I63">
        <v>554529</v>
      </c>
      <c r="J63">
        <v>2638153640</v>
      </c>
      <c r="K63">
        <v>3392465</v>
      </c>
      <c r="L63">
        <v>2692440</v>
      </c>
      <c r="M63" t="s">
        <v>146</v>
      </c>
      <c r="N63">
        <v>9937766369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166</v>
      </c>
      <c r="V63">
        <v>4814</v>
      </c>
      <c r="W63" t="s">
        <v>167</v>
      </c>
      <c r="X63" t="s">
        <v>166</v>
      </c>
      <c r="Y63">
        <v>44</v>
      </c>
      <c r="Z63" t="s">
        <v>151</v>
      </c>
      <c r="AA63" t="s">
        <v>152</v>
      </c>
      <c r="AB63" t="s">
        <v>146</v>
      </c>
      <c r="AC63">
        <v>200239</v>
      </c>
      <c r="AD63" t="s">
        <v>153</v>
      </c>
      <c r="AE63" t="s">
        <v>168</v>
      </c>
      <c r="AF63" t="s">
        <v>429</v>
      </c>
      <c r="AG63">
        <v>566</v>
      </c>
      <c r="AH63">
        <v>725532</v>
      </c>
      <c r="AI63" t="s">
        <v>154</v>
      </c>
      <c r="AJ63">
        <v>566</v>
      </c>
      <c r="AK63">
        <v>9937766369</v>
      </c>
      <c r="AL63">
        <v>9937766369</v>
      </c>
      <c r="AM63" t="s">
        <v>155</v>
      </c>
      <c r="AN63" t="s">
        <v>170</v>
      </c>
      <c r="AO63" t="s">
        <v>171</v>
      </c>
      <c r="AP63" t="s">
        <v>146</v>
      </c>
      <c r="AQ63" t="s">
        <v>157</v>
      </c>
      <c r="AR63">
        <v>11607.5</v>
      </c>
      <c r="AS63">
        <v>11500</v>
      </c>
      <c r="AT63" s="5">
        <f t="shared" si="0"/>
        <v>5500</v>
      </c>
      <c r="AU63" s="5">
        <v>350</v>
      </c>
      <c r="AV63" s="5">
        <f t="shared" si="1"/>
        <v>5150</v>
      </c>
      <c r="AW63" s="6">
        <f t="shared" si="2"/>
        <v>906.40000000000009</v>
      </c>
      <c r="AX63" s="7">
        <f t="shared" si="3"/>
        <v>4120</v>
      </c>
      <c r="AY63" s="8">
        <f t="shared" si="4"/>
        <v>123.60000000000001</v>
      </c>
      <c r="AZ63" s="5">
        <v>250</v>
      </c>
      <c r="BA63" s="9">
        <f t="shared" si="5"/>
        <v>81.25</v>
      </c>
      <c r="BB63" s="9">
        <v>1000</v>
      </c>
      <c r="BC63" s="10">
        <v>5000</v>
      </c>
      <c r="BD63" s="5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11607.5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11606.9625</v>
      </c>
      <c r="BR63">
        <v>0</v>
      </c>
      <c r="BS63">
        <v>0.04</v>
      </c>
      <c r="BT63" t="s">
        <v>146</v>
      </c>
      <c r="BU63">
        <v>59536659</v>
      </c>
      <c r="BV63" t="s">
        <v>158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159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154</v>
      </c>
      <c r="CK63">
        <v>10</v>
      </c>
      <c r="CL63">
        <v>0</v>
      </c>
      <c r="CM63">
        <v>0</v>
      </c>
      <c r="CN63">
        <v>11607.5</v>
      </c>
      <c r="CO63" t="s">
        <v>150</v>
      </c>
      <c r="CP63">
        <v>0</v>
      </c>
      <c r="CQ63">
        <v>0</v>
      </c>
      <c r="CR63">
        <v>0</v>
      </c>
      <c r="CS63" t="s">
        <v>160</v>
      </c>
      <c r="CT63">
        <v>0</v>
      </c>
      <c r="CU63">
        <v>0</v>
      </c>
      <c r="CV63">
        <v>0</v>
      </c>
      <c r="CW63" t="s">
        <v>168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161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168</v>
      </c>
      <c r="DM63">
        <v>45</v>
      </c>
      <c r="DN63">
        <v>0</v>
      </c>
      <c r="DO63" t="s">
        <v>168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153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430</v>
      </c>
      <c r="EC63" t="s">
        <v>430</v>
      </c>
      <c r="ED63" t="s">
        <v>429</v>
      </c>
      <c r="EE63" t="s">
        <v>431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11607.5</v>
      </c>
      <c r="EQ63">
        <v>0</v>
      </c>
      <c r="ER63">
        <v>0</v>
      </c>
      <c r="ES63" t="s">
        <v>146</v>
      </c>
      <c r="ET63" t="s">
        <v>164</v>
      </c>
      <c r="EU63" t="s">
        <v>146</v>
      </c>
      <c r="EV63">
        <v>0</v>
      </c>
    </row>
    <row r="64" spans="1:152" x14ac:dyDescent="0.25">
      <c r="A64">
        <v>9940902413</v>
      </c>
      <c r="B64" t="s">
        <v>141</v>
      </c>
      <c r="C64" t="s">
        <v>165</v>
      </c>
      <c r="D64" t="s">
        <v>143</v>
      </c>
      <c r="E64" t="s">
        <v>144</v>
      </c>
      <c r="F64" t="s">
        <v>145</v>
      </c>
      <c r="G64">
        <v>35154</v>
      </c>
      <c r="H64" t="s">
        <v>145</v>
      </c>
      <c r="I64">
        <v>978301</v>
      </c>
      <c r="J64">
        <v>2638663528</v>
      </c>
      <c r="K64">
        <v>5015824</v>
      </c>
      <c r="L64">
        <v>2692440</v>
      </c>
      <c r="M64" t="s">
        <v>146</v>
      </c>
      <c r="N64">
        <v>9940902413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166</v>
      </c>
      <c r="V64">
        <v>4814</v>
      </c>
      <c r="W64" t="s">
        <v>167</v>
      </c>
      <c r="X64" t="s">
        <v>166</v>
      </c>
      <c r="Y64">
        <v>44</v>
      </c>
      <c r="Z64" t="s">
        <v>151</v>
      </c>
      <c r="AA64" t="s">
        <v>152</v>
      </c>
      <c r="AB64" t="s">
        <v>146</v>
      </c>
      <c r="AC64">
        <v>200239</v>
      </c>
      <c r="AD64" t="s">
        <v>153</v>
      </c>
      <c r="AE64" t="s">
        <v>168</v>
      </c>
      <c r="AF64" t="s">
        <v>169</v>
      </c>
      <c r="AG64">
        <v>566</v>
      </c>
      <c r="AH64">
        <v>163185</v>
      </c>
      <c r="AI64" t="s">
        <v>154</v>
      </c>
      <c r="AJ64">
        <v>566</v>
      </c>
      <c r="AK64">
        <v>9940902413</v>
      </c>
      <c r="AL64">
        <v>9940902413</v>
      </c>
      <c r="AM64" t="s">
        <v>155</v>
      </c>
      <c r="AN64" t="s">
        <v>170</v>
      </c>
      <c r="AO64" t="s">
        <v>171</v>
      </c>
      <c r="AP64" t="s">
        <v>146</v>
      </c>
      <c r="AQ64" t="s">
        <v>157</v>
      </c>
      <c r="AR64">
        <v>16607.5</v>
      </c>
      <c r="AS64">
        <v>16500</v>
      </c>
      <c r="AT64" s="5">
        <f t="shared" si="0"/>
        <v>10500</v>
      </c>
      <c r="AU64" s="5">
        <v>350</v>
      </c>
      <c r="AV64" s="5">
        <f t="shared" si="1"/>
        <v>10150</v>
      </c>
      <c r="AW64" s="6">
        <f t="shared" si="2"/>
        <v>1786.4</v>
      </c>
      <c r="AX64" s="7">
        <f t="shared" si="3"/>
        <v>8120</v>
      </c>
      <c r="AY64" s="8">
        <f t="shared" si="4"/>
        <v>243.6</v>
      </c>
      <c r="AZ64" s="5">
        <v>250</v>
      </c>
      <c r="BA64" s="9">
        <f t="shared" si="5"/>
        <v>81.25</v>
      </c>
      <c r="BB64" s="9">
        <v>1000</v>
      </c>
      <c r="BC64" s="10">
        <v>5000</v>
      </c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16607.5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16606.962500000001</v>
      </c>
      <c r="BR64">
        <v>0</v>
      </c>
      <c r="BS64">
        <v>0.04</v>
      </c>
      <c r="BT64" t="s">
        <v>146</v>
      </c>
      <c r="BU64">
        <v>59536659</v>
      </c>
      <c r="BV64" t="s">
        <v>158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159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154</v>
      </c>
      <c r="CK64">
        <v>10</v>
      </c>
      <c r="CL64">
        <v>0</v>
      </c>
      <c r="CM64">
        <v>0</v>
      </c>
      <c r="CN64">
        <v>16607.5</v>
      </c>
      <c r="CO64" t="s">
        <v>150</v>
      </c>
      <c r="CP64">
        <v>0</v>
      </c>
      <c r="CQ64">
        <v>0</v>
      </c>
      <c r="CR64">
        <v>0</v>
      </c>
      <c r="CS64" t="s">
        <v>160</v>
      </c>
      <c r="CT64">
        <v>0</v>
      </c>
      <c r="CU64">
        <v>0</v>
      </c>
      <c r="CV64">
        <v>0</v>
      </c>
      <c r="CW64" t="s">
        <v>168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161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168</v>
      </c>
      <c r="DM64">
        <v>45</v>
      </c>
      <c r="DN64">
        <v>0</v>
      </c>
      <c r="DO64" t="s">
        <v>168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153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172</v>
      </c>
      <c r="EC64" t="s">
        <v>172</v>
      </c>
      <c r="ED64" t="s">
        <v>169</v>
      </c>
      <c r="EE64" t="s">
        <v>173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16607.5</v>
      </c>
      <c r="EQ64">
        <v>0</v>
      </c>
      <c r="ER64">
        <v>0</v>
      </c>
      <c r="ES64" t="s">
        <v>146</v>
      </c>
      <c r="ET64" t="s">
        <v>164</v>
      </c>
      <c r="EU64" t="s">
        <v>146</v>
      </c>
      <c r="EV64">
        <v>0</v>
      </c>
    </row>
    <row r="65" spans="1:152" x14ac:dyDescent="0.25">
      <c r="A65">
        <v>9936777367</v>
      </c>
      <c r="B65" t="s">
        <v>141</v>
      </c>
      <c r="C65" t="s">
        <v>187</v>
      </c>
      <c r="D65" t="s">
        <v>143</v>
      </c>
      <c r="E65" t="s">
        <v>144</v>
      </c>
      <c r="F65" t="s">
        <v>145</v>
      </c>
      <c r="G65">
        <v>35151</v>
      </c>
      <c r="H65" t="s">
        <v>145</v>
      </c>
      <c r="I65">
        <v>88025</v>
      </c>
      <c r="J65">
        <v>2638006408</v>
      </c>
      <c r="K65">
        <v>4949947</v>
      </c>
      <c r="L65">
        <v>2692440</v>
      </c>
      <c r="M65" t="s">
        <v>146</v>
      </c>
      <c r="N65">
        <v>9936777367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166</v>
      </c>
      <c r="V65">
        <v>4814</v>
      </c>
      <c r="W65" t="s">
        <v>167</v>
      </c>
      <c r="X65" t="s">
        <v>166</v>
      </c>
      <c r="Y65">
        <v>44</v>
      </c>
      <c r="Z65" t="s">
        <v>151</v>
      </c>
      <c r="AA65" t="s">
        <v>152</v>
      </c>
      <c r="AB65" t="s">
        <v>146</v>
      </c>
      <c r="AC65">
        <v>200239</v>
      </c>
      <c r="AD65" t="s">
        <v>153</v>
      </c>
      <c r="AE65" t="s">
        <v>168</v>
      </c>
      <c r="AF65" t="s">
        <v>188</v>
      </c>
      <c r="AG65">
        <v>566</v>
      </c>
      <c r="AH65">
        <v>27252</v>
      </c>
      <c r="AI65" t="s">
        <v>154</v>
      </c>
      <c r="AJ65">
        <v>566</v>
      </c>
      <c r="AK65">
        <v>9936777367</v>
      </c>
      <c r="AL65">
        <v>9936777367</v>
      </c>
      <c r="AM65" t="s">
        <v>155</v>
      </c>
      <c r="AN65" t="s">
        <v>189</v>
      </c>
      <c r="AO65" t="s">
        <v>190</v>
      </c>
      <c r="AP65" t="s">
        <v>146</v>
      </c>
      <c r="AQ65" t="s">
        <v>157</v>
      </c>
      <c r="AR65">
        <v>16607.5</v>
      </c>
      <c r="AS65">
        <v>16500</v>
      </c>
      <c r="AT65" s="5">
        <f t="shared" si="0"/>
        <v>10500</v>
      </c>
      <c r="AU65" s="5">
        <v>350</v>
      </c>
      <c r="AV65" s="5">
        <f t="shared" si="1"/>
        <v>10150</v>
      </c>
      <c r="AW65" s="6">
        <f t="shared" si="2"/>
        <v>1786.4</v>
      </c>
      <c r="AX65" s="7">
        <f t="shared" si="3"/>
        <v>8120</v>
      </c>
      <c r="AY65" s="8">
        <f t="shared" si="4"/>
        <v>243.6</v>
      </c>
      <c r="AZ65" s="5">
        <v>250</v>
      </c>
      <c r="BA65" s="9">
        <f t="shared" si="5"/>
        <v>81.25</v>
      </c>
      <c r="BB65" s="9">
        <v>1000</v>
      </c>
      <c r="BC65" s="10">
        <v>5000</v>
      </c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16607.5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16606.962500000001</v>
      </c>
      <c r="BR65">
        <v>0</v>
      </c>
      <c r="BS65">
        <v>0.04</v>
      </c>
      <c r="BT65" t="s">
        <v>146</v>
      </c>
      <c r="BU65">
        <v>59536659</v>
      </c>
      <c r="BV65" t="s">
        <v>158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159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154</v>
      </c>
      <c r="CK65">
        <v>10</v>
      </c>
      <c r="CL65">
        <v>0</v>
      </c>
      <c r="CM65">
        <v>0</v>
      </c>
      <c r="CN65">
        <v>16607.5</v>
      </c>
      <c r="CO65" t="s">
        <v>150</v>
      </c>
      <c r="CP65">
        <v>0</v>
      </c>
      <c r="CQ65">
        <v>0</v>
      </c>
      <c r="CR65">
        <v>0</v>
      </c>
      <c r="CS65" t="s">
        <v>160</v>
      </c>
      <c r="CT65">
        <v>0</v>
      </c>
      <c r="CU65">
        <v>0</v>
      </c>
      <c r="CV65">
        <v>0</v>
      </c>
      <c r="CW65" t="s">
        <v>168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161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168</v>
      </c>
      <c r="DM65">
        <v>45</v>
      </c>
      <c r="DN65">
        <v>0</v>
      </c>
      <c r="DO65" t="s">
        <v>168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153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191</v>
      </c>
      <c r="EC65" t="s">
        <v>191</v>
      </c>
      <c r="ED65" t="s">
        <v>188</v>
      </c>
      <c r="EE65" t="s">
        <v>192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16607.5</v>
      </c>
      <c r="EQ65">
        <v>0</v>
      </c>
      <c r="ER65">
        <v>0</v>
      </c>
      <c r="ES65" t="s">
        <v>146</v>
      </c>
      <c r="ET65" t="s">
        <v>164</v>
      </c>
      <c r="EU65" t="s">
        <v>146</v>
      </c>
      <c r="EV65">
        <v>0</v>
      </c>
    </row>
    <row r="66" spans="1:152" x14ac:dyDescent="0.25">
      <c r="A66">
        <v>9936975620</v>
      </c>
      <c r="B66" t="s">
        <v>141</v>
      </c>
      <c r="C66" t="s">
        <v>193</v>
      </c>
      <c r="D66" t="s">
        <v>143</v>
      </c>
      <c r="E66" t="s">
        <v>144</v>
      </c>
      <c r="F66" t="s">
        <v>145</v>
      </c>
      <c r="G66">
        <v>35151</v>
      </c>
      <c r="H66" t="s">
        <v>145</v>
      </c>
      <c r="I66">
        <v>373891</v>
      </c>
      <c r="J66">
        <v>2638006638</v>
      </c>
      <c r="K66">
        <v>3392465</v>
      </c>
      <c r="L66">
        <v>2692440</v>
      </c>
      <c r="M66" t="s">
        <v>146</v>
      </c>
      <c r="N66">
        <v>9936975620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166</v>
      </c>
      <c r="V66">
        <v>4814</v>
      </c>
      <c r="W66" t="s">
        <v>167</v>
      </c>
      <c r="X66" t="s">
        <v>166</v>
      </c>
      <c r="Y66">
        <v>44</v>
      </c>
      <c r="Z66" t="s">
        <v>151</v>
      </c>
      <c r="AA66" t="s">
        <v>152</v>
      </c>
      <c r="AB66" t="s">
        <v>146</v>
      </c>
      <c r="AC66">
        <v>200239</v>
      </c>
      <c r="AD66" t="s">
        <v>153</v>
      </c>
      <c r="AE66" t="s">
        <v>168</v>
      </c>
      <c r="AF66" t="s">
        <v>194</v>
      </c>
      <c r="AG66">
        <v>566</v>
      </c>
      <c r="AH66">
        <v>154387</v>
      </c>
      <c r="AI66" t="s">
        <v>154</v>
      </c>
      <c r="AJ66">
        <v>566</v>
      </c>
      <c r="AK66">
        <v>9936975620</v>
      </c>
      <c r="AL66">
        <v>9936975620</v>
      </c>
      <c r="AM66" t="s">
        <v>155</v>
      </c>
      <c r="AN66" t="s">
        <v>170</v>
      </c>
      <c r="AO66" t="s">
        <v>171</v>
      </c>
      <c r="AP66" t="s">
        <v>146</v>
      </c>
      <c r="AQ66" t="s">
        <v>157</v>
      </c>
      <c r="AR66">
        <v>16607.5</v>
      </c>
      <c r="AS66">
        <v>16500</v>
      </c>
      <c r="AT66" s="5">
        <f t="shared" ref="AT66:AT83" si="7">AS66-BB66-BC66</f>
        <v>10500</v>
      </c>
      <c r="AU66" s="5">
        <v>350</v>
      </c>
      <c r="AV66" s="5">
        <f t="shared" ref="AV66:AV83" si="8">AT66-AU66</f>
        <v>10150</v>
      </c>
      <c r="AW66" s="6">
        <f t="shared" ref="AW66:AW83" si="9">17.6%*AV66</f>
        <v>1786.4</v>
      </c>
      <c r="AX66" s="7">
        <f t="shared" ref="AX66:AX83" si="10">80%*AV66</f>
        <v>8120</v>
      </c>
      <c r="AY66" s="8">
        <f t="shared" ref="AY66:AY83" si="11">AV66*2.4%</f>
        <v>243.6</v>
      </c>
      <c r="AZ66" s="5">
        <v>250</v>
      </c>
      <c r="BA66" s="9">
        <f t="shared" ref="BA66:BA83" si="12">100-BD66</f>
        <v>81.25</v>
      </c>
      <c r="BB66" s="9">
        <v>1000</v>
      </c>
      <c r="BC66" s="10">
        <v>5000</v>
      </c>
      <c r="BD66" s="5">
        <f t="shared" ref="BD66:BD83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16607.5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16606.962500000001</v>
      </c>
      <c r="BR66">
        <v>0</v>
      </c>
      <c r="BS66">
        <v>0.04</v>
      </c>
      <c r="BT66" t="s">
        <v>146</v>
      </c>
      <c r="BU66">
        <v>59536659</v>
      </c>
      <c r="BV66" t="s">
        <v>158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159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154</v>
      </c>
      <c r="CK66">
        <v>10</v>
      </c>
      <c r="CL66">
        <v>0</v>
      </c>
      <c r="CM66">
        <v>0</v>
      </c>
      <c r="CN66">
        <v>16607.5</v>
      </c>
      <c r="CO66" t="s">
        <v>150</v>
      </c>
      <c r="CP66">
        <v>0</v>
      </c>
      <c r="CQ66">
        <v>0</v>
      </c>
      <c r="CR66">
        <v>0</v>
      </c>
      <c r="CS66" t="s">
        <v>160</v>
      </c>
      <c r="CT66">
        <v>0</v>
      </c>
      <c r="CU66">
        <v>0</v>
      </c>
      <c r="CV66">
        <v>0</v>
      </c>
      <c r="CW66" t="s">
        <v>168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161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168</v>
      </c>
      <c r="DM66">
        <v>45</v>
      </c>
      <c r="DN66">
        <v>0</v>
      </c>
      <c r="DO66" t="s">
        <v>168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153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195</v>
      </c>
      <c r="EC66" t="s">
        <v>195</v>
      </c>
      <c r="ED66" t="s">
        <v>194</v>
      </c>
      <c r="EE66" t="s">
        <v>196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16607.5</v>
      </c>
      <c r="EQ66">
        <v>0</v>
      </c>
      <c r="ER66">
        <v>0</v>
      </c>
      <c r="ES66" t="s">
        <v>146</v>
      </c>
      <c r="ET66" t="s">
        <v>164</v>
      </c>
      <c r="EU66" t="s">
        <v>146</v>
      </c>
      <c r="EV66">
        <v>0</v>
      </c>
    </row>
    <row r="67" spans="1:152" x14ac:dyDescent="0.25">
      <c r="A67">
        <v>9935974538</v>
      </c>
      <c r="B67" t="s">
        <v>141</v>
      </c>
      <c r="C67" t="s">
        <v>215</v>
      </c>
      <c r="D67" t="s">
        <v>143</v>
      </c>
      <c r="E67" t="s">
        <v>144</v>
      </c>
      <c r="F67" t="s">
        <v>145</v>
      </c>
      <c r="G67">
        <v>35149</v>
      </c>
      <c r="H67" t="s">
        <v>145</v>
      </c>
      <c r="I67">
        <v>861398</v>
      </c>
      <c r="J67">
        <v>2637842521</v>
      </c>
      <c r="K67">
        <v>1485283</v>
      </c>
      <c r="L67">
        <v>2692440</v>
      </c>
      <c r="M67" t="s">
        <v>146</v>
      </c>
      <c r="N67">
        <v>9935974538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166</v>
      </c>
      <c r="V67">
        <v>4814</v>
      </c>
      <c r="W67" t="s">
        <v>167</v>
      </c>
      <c r="X67" t="s">
        <v>166</v>
      </c>
      <c r="Y67">
        <v>44</v>
      </c>
      <c r="Z67" t="s">
        <v>151</v>
      </c>
      <c r="AA67" t="s">
        <v>152</v>
      </c>
      <c r="AB67" t="s">
        <v>146</v>
      </c>
      <c r="AC67">
        <v>200239</v>
      </c>
      <c r="AD67" t="s">
        <v>153</v>
      </c>
      <c r="AE67" t="s">
        <v>168</v>
      </c>
      <c r="AF67" t="s">
        <v>216</v>
      </c>
      <c r="AG67">
        <v>566</v>
      </c>
      <c r="AH67">
        <v>410656</v>
      </c>
      <c r="AI67" t="s">
        <v>154</v>
      </c>
      <c r="AJ67">
        <v>566</v>
      </c>
      <c r="AK67">
        <v>9935974538</v>
      </c>
      <c r="AL67">
        <v>9935974538</v>
      </c>
      <c r="AM67" t="s">
        <v>155</v>
      </c>
      <c r="AN67" t="s">
        <v>170</v>
      </c>
      <c r="AO67" t="s">
        <v>171</v>
      </c>
      <c r="AP67" t="s">
        <v>146</v>
      </c>
      <c r="AQ67" t="s">
        <v>157</v>
      </c>
      <c r="AR67">
        <v>16607.5</v>
      </c>
      <c r="AS67">
        <v>16500</v>
      </c>
      <c r="AT67" s="5">
        <f t="shared" si="7"/>
        <v>10500</v>
      </c>
      <c r="AU67" s="5">
        <v>350</v>
      </c>
      <c r="AV67" s="5">
        <f t="shared" si="8"/>
        <v>10150</v>
      </c>
      <c r="AW67" s="6">
        <f t="shared" si="9"/>
        <v>1786.4</v>
      </c>
      <c r="AX67" s="7">
        <f t="shared" si="10"/>
        <v>8120</v>
      </c>
      <c r="AY67" s="8">
        <f t="shared" si="11"/>
        <v>243.6</v>
      </c>
      <c r="AZ67" s="5">
        <v>250</v>
      </c>
      <c r="BA67" s="9">
        <f t="shared" si="12"/>
        <v>81.25</v>
      </c>
      <c r="BB67" s="9">
        <v>1000</v>
      </c>
      <c r="BC67" s="10">
        <v>5000</v>
      </c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16607.5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16606.962500000001</v>
      </c>
      <c r="BR67">
        <v>0</v>
      </c>
      <c r="BS67">
        <v>0.04</v>
      </c>
      <c r="BT67" t="s">
        <v>146</v>
      </c>
      <c r="BU67">
        <v>59536659</v>
      </c>
      <c r="BV67" t="s">
        <v>158</v>
      </c>
      <c r="BW67">
        <v>0</v>
      </c>
      <c r="BX67">
        <v>0</v>
      </c>
      <c r="BY67" t="s">
        <v>163</v>
      </c>
      <c r="BZ67">
        <v>0</v>
      </c>
      <c r="CA67" t="s">
        <v>146</v>
      </c>
      <c r="CB67">
        <v>0</v>
      </c>
      <c r="CC67">
        <v>0</v>
      </c>
      <c r="CD67" t="s">
        <v>159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154</v>
      </c>
      <c r="CK67">
        <v>10</v>
      </c>
      <c r="CL67">
        <v>0</v>
      </c>
      <c r="CM67">
        <v>0</v>
      </c>
      <c r="CN67">
        <v>16607.5</v>
      </c>
      <c r="CO67" t="s">
        <v>150</v>
      </c>
      <c r="CP67">
        <v>0</v>
      </c>
      <c r="CQ67">
        <v>0</v>
      </c>
      <c r="CR67">
        <v>0</v>
      </c>
      <c r="CS67" t="s">
        <v>160</v>
      </c>
      <c r="CT67">
        <v>0</v>
      </c>
      <c r="CU67">
        <v>0</v>
      </c>
      <c r="CV67">
        <v>0</v>
      </c>
      <c r="CW67" t="s">
        <v>168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161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168</v>
      </c>
      <c r="DM67">
        <v>45</v>
      </c>
      <c r="DN67">
        <v>0</v>
      </c>
      <c r="DO67" t="s">
        <v>168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153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217</v>
      </c>
      <c r="EC67" t="s">
        <v>217</v>
      </c>
      <c r="ED67" t="s">
        <v>216</v>
      </c>
      <c r="EE67" t="s">
        <v>218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16607.5</v>
      </c>
      <c r="EQ67">
        <v>0</v>
      </c>
      <c r="ER67">
        <v>0</v>
      </c>
      <c r="ES67" t="s">
        <v>146</v>
      </c>
      <c r="ET67" t="s">
        <v>164</v>
      </c>
      <c r="EU67" t="s">
        <v>146</v>
      </c>
      <c r="EV67">
        <v>0</v>
      </c>
    </row>
    <row r="68" spans="1:152" x14ac:dyDescent="0.25">
      <c r="A68">
        <v>9938230666</v>
      </c>
      <c r="B68" t="s">
        <v>141</v>
      </c>
      <c r="C68" t="s">
        <v>231</v>
      </c>
      <c r="D68" t="s">
        <v>143</v>
      </c>
      <c r="E68" t="s">
        <v>144</v>
      </c>
      <c r="F68" t="s">
        <v>145</v>
      </c>
      <c r="G68">
        <v>35152</v>
      </c>
      <c r="H68" t="s">
        <v>145</v>
      </c>
      <c r="I68">
        <v>71161</v>
      </c>
      <c r="J68">
        <v>2638153903</v>
      </c>
      <c r="K68">
        <v>5015824</v>
      </c>
      <c r="L68">
        <v>2692440</v>
      </c>
      <c r="M68" t="s">
        <v>146</v>
      </c>
      <c r="N68">
        <v>9938230666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166</v>
      </c>
      <c r="V68">
        <v>4814</v>
      </c>
      <c r="W68" t="s">
        <v>167</v>
      </c>
      <c r="X68" t="s">
        <v>166</v>
      </c>
      <c r="Y68">
        <v>44</v>
      </c>
      <c r="Z68" t="s">
        <v>151</v>
      </c>
      <c r="AA68" t="s">
        <v>152</v>
      </c>
      <c r="AB68" t="s">
        <v>146</v>
      </c>
      <c r="AC68">
        <v>200239</v>
      </c>
      <c r="AD68" t="s">
        <v>153</v>
      </c>
      <c r="AE68" t="s">
        <v>168</v>
      </c>
      <c r="AF68" t="s">
        <v>232</v>
      </c>
      <c r="AG68">
        <v>566</v>
      </c>
      <c r="AH68">
        <v>75323</v>
      </c>
      <c r="AI68" t="s">
        <v>154</v>
      </c>
      <c r="AJ68">
        <v>566</v>
      </c>
      <c r="AK68">
        <v>9938230666</v>
      </c>
      <c r="AL68">
        <v>9938230666</v>
      </c>
      <c r="AM68" t="s">
        <v>155</v>
      </c>
      <c r="AN68" t="s">
        <v>170</v>
      </c>
      <c r="AO68" t="s">
        <v>171</v>
      </c>
      <c r="AP68" t="s">
        <v>146</v>
      </c>
      <c r="AQ68" t="s">
        <v>157</v>
      </c>
      <c r="AR68">
        <v>16607.5</v>
      </c>
      <c r="AS68">
        <v>16500</v>
      </c>
      <c r="AT68" s="5">
        <f t="shared" si="7"/>
        <v>10500</v>
      </c>
      <c r="AU68" s="5">
        <v>350</v>
      </c>
      <c r="AV68" s="5">
        <f t="shared" si="8"/>
        <v>10150</v>
      </c>
      <c r="AW68" s="6">
        <f t="shared" si="9"/>
        <v>1786.4</v>
      </c>
      <c r="AX68" s="7">
        <f t="shared" si="10"/>
        <v>8120</v>
      </c>
      <c r="AY68" s="8">
        <f t="shared" si="11"/>
        <v>243.6</v>
      </c>
      <c r="AZ68" s="5">
        <v>250</v>
      </c>
      <c r="BA68" s="9">
        <f t="shared" si="12"/>
        <v>81.25</v>
      </c>
      <c r="BB68" s="9">
        <v>1000</v>
      </c>
      <c r="BC68" s="10">
        <v>5000</v>
      </c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16607.5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16606.962500000001</v>
      </c>
      <c r="BR68">
        <v>0</v>
      </c>
      <c r="BS68">
        <v>0.04</v>
      </c>
      <c r="BT68" t="s">
        <v>146</v>
      </c>
      <c r="BU68">
        <v>59536659</v>
      </c>
      <c r="BV68" t="s">
        <v>158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159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154</v>
      </c>
      <c r="CK68">
        <v>10</v>
      </c>
      <c r="CL68">
        <v>0</v>
      </c>
      <c r="CM68">
        <v>0</v>
      </c>
      <c r="CN68">
        <v>16607.5</v>
      </c>
      <c r="CO68" t="s">
        <v>150</v>
      </c>
      <c r="CP68">
        <v>0</v>
      </c>
      <c r="CQ68">
        <v>0</v>
      </c>
      <c r="CR68">
        <v>0</v>
      </c>
      <c r="CS68" t="s">
        <v>160</v>
      </c>
      <c r="CT68">
        <v>0</v>
      </c>
      <c r="CU68">
        <v>0</v>
      </c>
      <c r="CV68">
        <v>0</v>
      </c>
      <c r="CW68" t="s">
        <v>168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161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168</v>
      </c>
      <c r="DM68">
        <v>45</v>
      </c>
      <c r="DN68">
        <v>0</v>
      </c>
      <c r="DO68" t="s">
        <v>168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153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233</v>
      </c>
      <c r="EC68" t="s">
        <v>233</v>
      </c>
      <c r="ED68" t="s">
        <v>232</v>
      </c>
      <c r="EE68" t="s">
        <v>234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16607.5</v>
      </c>
      <c r="EQ68">
        <v>0</v>
      </c>
      <c r="ER68">
        <v>0</v>
      </c>
      <c r="ES68" t="s">
        <v>146</v>
      </c>
      <c r="ET68" t="s">
        <v>164</v>
      </c>
      <c r="EU68" t="s">
        <v>146</v>
      </c>
      <c r="EV68">
        <v>0</v>
      </c>
    </row>
    <row r="69" spans="1:152" x14ac:dyDescent="0.25">
      <c r="A69">
        <v>9935314880</v>
      </c>
      <c r="B69" t="s">
        <v>141</v>
      </c>
      <c r="C69" t="s">
        <v>284</v>
      </c>
      <c r="D69" t="s">
        <v>143</v>
      </c>
      <c r="E69" t="s">
        <v>144</v>
      </c>
      <c r="F69" t="s">
        <v>145</v>
      </c>
      <c r="G69">
        <v>35148</v>
      </c>
      <c r="H69" t="s">
        <v>145</v>
      </c>
      <c r="I69">
        <v>145524</v>
      </c>
      <c r="J69">
        <v>2637703898</v>
      </c>
      <c r="K69">
        <v>1568385</v>
      </c>
      <c r="L69">
        <v>2692440</v>
      </c>
      <c r="M69" t="s">
        <v>146</v>
      </c>
      <c r="N69">
        <v>9935314880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166</v>
      </c>
      <c r="V69">
        <v>4814</v>
      </c>
      <c r="W69" t="s">
        <v>167</v>
      </c>
      <c r="X69" t="s">
        <v>166</v>
      </c>
      <c r="Y69">
        <v>44</v>
      </c>
      <c r="Z69" t="s">
        <v>151</v>
      </c>
      <c r="AA69" t="s">
        <v>152</v>
      </c>
      <c r="AB69" t="s">
        <v>146</v>
      </c>
      <c r="AC69">
        <v>200239</v>
      </c>
      <c r="AD69" t="s">
        <v>153</v>
      </c>
      <c r="AE69" t="s">
        <v>168</v>
      </c>
      <c r="AF69" t="s">
        <v>285</v>
      </c>
      <c r="AG69">
        <v>566</v>
      </c>
      <c r="AH69">
        <v>908706</v>
      </c>
      <c r="AI69" t="s">
        <v>154</v>
      </c>
      <c r="AJ69">
        <v>566</v>
      </c>
      <c r="AK69">
        <v>9935314880</v>
      </c>
      <c r="AL69">
        <v>9935314880</v>
      </c>
      <c r="AM69" t="s">
        <v>155</v>
      </c>
      <c r="AN69" t="s">
        <v>189</v>
      </c>
      <c r="AO69" t="s">
        <v>190</v>
      </c>
      <c r="AP69" t="s">
        <v>146</v>
      </c>
      <c r="AQ69" t="s">
        <v>157</v>
      </c>
      <c r="AR69">
        <v>16607.5</v>
      </c>
      <c r="AS69">
        <v>16500</v>
      </c>
      <c r="AT69" s="5">
        <f t="shared" si="7"/>
        <v>10500</v>
      </c>
      <c r="AU69" s="5">
        <v>350</v>
      </c>
      <c r="AV69" s="5">
        <f t="shared" si="8"/>
        <v>10150</v>
      </c>
      <c r="AW69" s="6">
        <f t="shared" si="9"/>
        <v>1786.4</v>
      </c>
      <c r="AX69" s="7">
        <f t="shared" si="10"/>
        <v>8120</v>
      </c>
      <c r="AY69" s="8">
        <f t="shared" si="11"/>
        <v>243.6</v>
      </c>
      <c r="AZ69" s="5">
        <v>250</v>
      </c>
      <c r="BA69" s="9">
        <f t="shared" si="12"/>
        <v>81.25</v>
      </c>
      <c r="BB69" s="9">
        <v>1000</v>
      </c>
      <c r="BC69" s="10">
        <v>5000</v>
      </c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16607.5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16606.962500000001</v>
      </c>
      <c r="BR69">
        <v>0</v>
      </c>
      <c r="BS69">
        <v>0.04</v>
      </c>
      <c r="BT69" t="s">
        <v>146</v>
      </c>
      <c r="BU69">
        <v>59536659</v>
      </c>
      <c r="BV69" t="s">
        <v>158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159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154</v>
      </c>
      <c r="CK69">
        <v>10</v>
      </c>
      <c r="CL69">
        <v>0</v>
      </c>
      <c r="CM69">
        <v>0</v>
      </c>
      <c r="CN69">
        <v>16607.5</v>
      </c>
      <c r="CO69" t="s">
        <v>150</v>
      </c>
      <c r="CP69">
        <v>0</v>
      </c>
      <c r="CQ69">
        <v>0</v>
      </c>
      <c r="CR69">
        <v>0</v>
      </c>
      <c r="CS69" t="s">
        <v>160</v>
      </c>
      <c r="CT69">
        <v>0</v>
      </c>
      <c r="CU69">
        <v>0</v>
      </c>
      <c r="CV69">
        <v>0</v>
      </c>
      <c r="CW69" t="s">
        <v>168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161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168</v>
      </c>
      <c r="DM69">
        <v>45</v>
      </c>
      <c r="DN69">
        <v>0</v>
      </c>
      <c r="DO69" t="s">
        <v>168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153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286</v>
      </c>
      <c r="EC69" t="s">
        <v>286</v>
      </c>
      <c r="ED69" t="s">
        <v>285</v>
      </c>
      <c r="EE69" t="s">
        <v>287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16607.5</v>
      </c>
      <c r="EQ69">
        <v>0</v>
      </c>
      <c r="ER69">
        <v>0</v>
      </c>
      <c r="ES69" t="s">
        <v>146</v>
      </c>
      <c r="ET69" t="s">
        <v>164</v>
      </c>
      <c r="EU69" t="s">
        <v>146</v>
      </c>
      <c r="EV69">
        <v>0</v>
      </c>
    </row>
    <row r="70" spans="1:152" x14ac:dyDescent="0.25">
      <c r="A70">
        <v>9936147579</v>
      </c>
      <c r="B70" t="s">
        <v>141</v>
      </c>
      <c r="C70" t="s">
        <v>322</v>
      </c>
      <c r="D70" t="s">
        <v>143</v>
      </c>
      <c r="E70" t="s">
        <v>144</v>
      </c>
      <c r="F70" t="s">
        <v>145</v>
      </c>
      <c r="G70">
        <v>35149</v>
      </c>
      <c r="H70" t="s">
        <v>145</v>
      </c>
      <c r="I70">
        <v>187848</v>
      </c>
      <c r="J70">
        <v>2637842694</v>
      </c>
      <c r="K70">
        <v>1485283</v>
      </c>
      <c r="L70">
        <v>2692440</v>
      </c>
      <c r="M70" t="s">
        <v>146</v>
      </c>
      <c r="N70">
        <v>9936147579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166</v>
      </c>
      <c r="V70">
        <v>4814</v>
      </c>
      <c r="W70" t="s">
        <v>167</v>
      </c>
      <c r="X70" t="s">
        <v>166</v>
      </c>
      <c r="Y70">
        <v>44</v>
      </c>
      <c r="Z70" t="s">
        <v>151</v>
      </c>
      <c r="AA70" t="s">
        <v>152</v>
      </c>
      <c r="AB70" t="s">
        <v>146</v>
      </c>
      <c r="AC70">
        <v>200239</v>
      </c>
      <c r="AD70" t="s">
        <v>153</v>
      </c>
      <c r="AE70" t="s">
        <v>168</v>
      </c>
      <c r="AF70" t="s">
        <v>323</v>
      </c>
      <c r="AG70">
        <v>566</v>
      </c>
      <c r="AH70">
        <v>543034</v>
      </c>
      <c r="AI70" t="s">
        <v>154</v>
      </c>
      <c r="AJ70">
        <v>566</v>
      </c>
      <c r="AK70">
        <v>9936147579</v>
      </c>
      <c r="AL70">
        <v>9936147579</v>
      </c>
      <c r="AM70" t="s">
        <v>155</v>
      </c>
      <c r="AN70" t="s">
        <v>170</v>
      </c>
      <c r="AO70" t="s">
        <v>171</v>
      </c>
      <c r="AP70" t="s">
        <v>146</v>
      </c>
      <c r="AQ70" t="s">
        <v>157</v>
      </c>
      <c r="AR70">
        <v>16607.5</v>
      </c>
      <c r="AS70">
        <v>16500</v>
      </c>
      <c r="AT70" s="5">
        <f t="shared" si="7"/>
        <v>10500</v>
      </c>
      <c r="AU70" s="5">
        <v>350</v>
      </c>
      <c r="AV70" s="5">
        <f t="shared" si="8"/>
        <v>10150</v>
      </c>
      <c r="AW70" s="6">
        <f t="shared" si="9"/>
        <v>1786.4</v>
      </c>
      <c r="AX70" s="7">
        <f t="shared" si="10"/>
        <v>8120</v>
      </c>
      <c r="AY70" s="8">
        <f t="shared" si="11"/>
        <v>243.6</v>
      </c>
      <c r="AZ70" s="5">
        <v>250</v>
      </c>
      <c r="BA70" s="9">
        <f t="shared" si="12"/>
        <v>81.25</v>
      </c>
      <c r="BB70" s="9">
        <v>1000</v>
      </c>
      <c r="BC70" s="10">
        <v>5000</v>
      </c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16607.5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16606.962500000001</v>
      </c>
      <c r="BR70">
        <v>0</v>
      </c>
      <c r="BS70">
        <v>0.04</v>
      </c>
      <c r="BT70" t="s">
        <v>146</v>
      </c>
      <c r="BU70">
        <v>59536659</v>
      </c>
      <c r="BV70" t="s">
        <v>158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159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154</v>
      </c>
      <c r="CK70">
        <v>10</v>
      </c>
      <c r="CL70">
        <v>0</v>
      </c>
      <c r="CM70">
        <v>0</v>
      </c>
      <c r="CN70">
        <v>16607.5</v>
      </c>
      <c r="CO70" t="s">
        <v>150</v>
      </c>
      <c r="CP70">
        <v>0</v>
      </c>
      <c r="CQ70">
        <v>0</v>
      </c>
      <c r="CR70">
        <v>0</v>
      </c>
      <c r="CS70" t="s">
        <v>160</v>
      </c>
      <c r="CT70">
        <v>0</v>
      </c>
      <c r="CU70">
        <v>0</v>
      </c>
      <c r="CV70">
        <v>0</v>
      </c>
      <c r="CW70" t="s">
        <v>168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161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168</v>
      </c>
      <c r="DM70">
        <v>45</v>
      </c>
      <c r="DN70">
        <v>0</v>
      </c>
      <c r="DO70" t="s">
        <v>168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153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324</v>
      </c>
      <c r="EC70" t="s">
        <v>324</v>
      </c>
      <c r="ED70" t="s">
        <v>323</v>
      </c>
      <c r="EE70" t="s">
        <v>325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16607.5</v>
      </c>
      <c r="EQ70">
        <v>0</v>
      </c>
      <c r="ER70">
        <v>0</v>
      </c>
      <c r="ES70" t="s">
        <v>146</v>
      </c>
      <c r="ET70" t="s">
        <v>164</v>
      </c>
      <c r="EU70" t="s">
        <v>146</v>
      </c>
      <c r="EV70">
        <v>0</v>
      </c>
    </row>
    <row r="71" spans="1:152" x14ac:dyDescent="0.25">
      <c r="A71">
        <v>9938490103</v>
      </c>
      <c r="B71" t="s">
        <v>141</v>
      </c>
      <c r="C71" t="s">
        <v>333</v>
      </c>
      <c r="D71" t="s">
        <v>143</v>
      </c>
      <c r="E71" t="s">
        <v>144</v>
      </c>
      <c r="F71" t="s">
        <v>145</v>
      </c>
      <c r="G71">
        <v>35153</v>
      </c>
      <c r="H71" t="s">
        <v>145</v>
      </c>
      <c r="I71">
        <v>874530</v>
      </c>
      <c r="J71">
        <v>2638390817</v>
      </c>
      <c r="K71">
        <v>8734727</v>
      </c>
      <c r="L71">
        <v>2692440</v>
      </c>
      <c r="M71" t="s">
        <v>146</v>
      </c>
      <c r="N71">
        <v>9938490103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166</v>
      </c>
      <c r="V71">
        <v>4814</v>
      </c>
      <c r="W71" t="s">
        <v>167</v>
      </c>
      <c r="X71" t="s">
        <v>166</v>
      </c>
      <c r="Y71">
        <v>44</v>
      </c>
      <c r="Z71" t="s">
        <v>151</v>
      </c>
      <c r="AA71" t="s">
        <v>152</v>
      </c>
      <c r="AB71" t="s">
        <v>146</v>
      </c>
      <c r="AC71">
        <v>200239</v>
      </c>
      <c r="AD71" t="s">
        <v>153</v>
      </c>
      <c r="AE71" t="s">
        <v>168</v>
      </c>
      <c r="AF71" t="s">
        <v>334</v>
      </c>
      <c r="AG71">
        <v>566</v>
      </c>
      <c r="AH71">
        <v>281413</v>
      </c>
      <c r="AI71" t="s">
        <v>154</v>
      </c>
      <c r="AJ71">
        <v>566</v>
      </c>
      <c r="AK71">
        <v>9938490103</v>
      </c>
      <c r="AL71">
        <v>9938490103</v>
      </c>
      <c r="AM71" t="s">
        <v>155</v>
      </c>
      <c r="AN71" t="s">
        <v>170</v>
      </c>
      <c r="AO71" t="s">
        <v>171</v>
      </c>
      <c r="AP71" t="s">
        <v>146</v>
      </c>
      <c r="AQ71" t="s">
        <v>157</v>
      </c>
      <c r="AR71">
        <v>16607.5</v>
      </c>
      <c r="AS71">
        <v>16500</v>
      </c>
      <c r="AT71" s="5">
        <f t="shared" si="7"/>
        <v>10500</v>
      </c>
      <c r="AU71" s="5">
        <v>350</v>
      </c>
      <c r="AV71" s="5">
        <f t="shared" si="8"/>
        <v>10150</v>
      </c>
      <c r="AW71" s="6">
        <f t="shared" si="9"/>
        <v>1786.4</v>
      </c>
      <c r="AX71" s="7">
        <f t="shared" si="10"/>
        <v>8120</v>
      </c>
      <c r="AY71" s="8">
        <f t="shared" si="11"/>
        <v>243.6</v>
      </c>
      <c r="AZ71" s="5">
        <v>250</v>
      </c>
      <c r="BA71" s="9">
        <f t="shared" si="12"/>
        <v>81.25</v>
      </c>
      <c r="BB71" s="9">
        <v>1000</v>
      </c>
      <c r="BC71" s="10">
        <v>5000</v>
      </c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16607.5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16606.962500000001</v>
      </c>
      <c r="BR71">
        <v>0</v>
      </c>
      <c r="BS71">
        <v>0.04</v>
      </c>
      <c r="BT71" t="s">
        <v>146</v>
      </c>
      <c r="BU71">
        <v>59536659</v>
      </c>
      <c r="BV71" t="s">
        <v>158</v>
      </c>
      <c r="BW71">
        <v>0</v>
      </c>
      <c r="BX71">
        <v>0</v>
      </c>
      <c r="BY71" t="s">
        <v>163</v>
      </c>
      <c r="BZ71">
        <v>0</v>
      </c>
      <c r="CA71" t="s">
        <v>146</v>
      </c>
      <c r="CB71">
        <v>0</v>
      </c>
      <c r="CC71">
        <v>0</v>
      </c>
      <c r="CD71" t="s">
        <v>159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154</v>
      </c>
      <c r="CK71">
        <v>10</v>
      </c>
      <c r="CL71">
        <v>0</v>
      </c>
      <c r="CM71">
        <v>0</v>
      </c>
      <c r="CN71">
        <v>16607.5</v>
      </c>
      <c r="CO71" t="s">
        <v>150</v>
      </c>
      <c r="CP71">
        <v>0</v>
      </c>
      <c r="CQ71">
        <v>0</v>
      </c>
      <c r="CR71">
        <v>0</v>
      </c>
      <c r="CS71" t="s">
        <v>160</v>
      </c>
      <c r="CT71">
        <v>0</v>
      </c>
      <c r="CU71">
        <v>0</v>
      </c>
      <c r="CV71">
        <v>0</v>
      </c>
      <c r="CW71" t="s">
        <v>168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161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168</v>
      </c>
      <c r="DM71">
        <v>45</v>
      </c>
      <c r="DN71">
        <v>0</v>
      </c>
      <c r="DO71" t="s">
        <v>168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153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335</v>
      </c>
      <c r="EC71" t="s">
        <v>335</v>
      </c>
      <c r="ED71" t="s">
        <v>334</v>
      </c>
      <c r="EE71" t="s">
        <v>336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16607.5</v>
      </c>
      <c r="EQ71">
        <v>0</v>
      </c>
      <c r="ER71">
        <v>0</v>
      </c>
      <c r="ES71" t="s">
        <v>146</v>
      </c>
      <c r="ET71" t="s">
        <v>164</v>
      </c>
      <c r="EU71" t="s">
        <v>146</v>
      </c>
      <c r="EV71">
        <v>0</v>
      </c>
    </row>
    <row r="72" spans="1:152" x14ac:dyDescent="0.25">
      <c r="A72">
        <v>9938430218</v>
      </c>
      <c r="B72" t="s">
        <v>141</v>
      </c>
      <c r="C72" t="s">
        <v>355</v>
      </c>
      <c r="D72" t="s">
        <v>143</v>
      </c>
      <c r="E72" t="s">
        <v>144</v>
      </c>
      <c r="F72" t="s">
        <v>145</v>
      </c>
      <c r="G72">
        <v>35153</v>
      </c>
      <c r="H72" t="s">
        <v>145</v>
      </c>
      <c r="I72">
        <v>475989</v>
      </c>
      <c r="J72">
        <v>2638390782</v>
      </c>
      <c r="K72">
        <v>8734727</v>
      </c>
      <c r="L72">
        <v>2692440</v>
      </c>
      <c r="M72" t="s">
        <v>146</v>
      </c>
      <c r="N72">
        <v>9938430218</v>
      </c>
      <c r="O72">
        <v>123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166</v>
      </c>
      <c r="V72">
        <v>4814</v>
      </c>
      <c r="W72" t="s">
        <v>167</v>
      </c>
      <c r="X72" t="s">
        <v>166</v>
      </c>
      <c r="Y72">
        <v>44</v>
      </c>
      <c r="Z72" t="s">
        <v>151</v>
      </c>
      <c r="AA72" t="s">
        <v>152</v>
      </c>
      <c r="AB72" t="s">
        <v>146</v>
      </c>
      <c r="AC72">
        <v>200239</v>
      </c>
      <c r="AD72" t="s">
        <v>153</v>
      </c>
      <c r="AE72" t="s">
        <v>168</v>
      </c>
      <c r="AF72" t="s">
        <v>356</v>
      </c>
      <c r="AG72">
        <v>566</v>
      </c>
      <c r="AH72">
        <v>233650</v>
      </c>
      <c r="AI72" t="s">
        <v>154</v>
      </c>
      <c r="AJ72">
        <v>566</v>
      </c>
      <c r="AK72">
        <v>9938430218</v>
      </c>
      <c r="AL72">
        <v>9938430218</v>
      </c>
      <c r="AM72" t="s">
        <v>155</v>
      </c>
      <c r="AN72" t="s">
        <v>170</v>
      </c>
      <c r="AO72" t="s">
        <v>171</v>
      </c>
      <c r="AP72" t="s">
        <v>146</v>
      </c>
      <c r="AQ72" t="s">
        <v>157</v>
      </c>
      <c r="AR72">
        <v>16607.5</v>
      </c>
      <c r="AS72">
        <v>16500</v>
      </c>
      <c r="AT72" s="5">
        <f t="shared" si="7"/>
        <v>10500</v>
      </c>
      <c r="AU72" s="5">
        <v>350</v>
      </c>
      <c r="AV72" s="5">
        <f t="shared" si="8"/>
        <v>10150</v>
      </c>
      <c r="AW72" s="6">
        <f t="shared" si="9"/>
        <v>1786.4</v>
      </c>
      <c r="AX72" s="7">
        <f t="shared" si="10"/>
        <v>8120</v>
      </c>
      <c r="AY72" s="8">
        <f t="shared" si="11"/>
        <v>243.6</v>
      </c>
      <c r="AZ72" s="5">
        <v>250</v>
      </c>
      <c r="BA72" s="9">
        <f t="shared" si="12"/>
        <v>81.25</v>
      </c>
      <c r="BB72" s="9">
        <v>1000</v>
      </c>
      <c r="BC72" s="10">
        <v>5000</v>
      </c>
      <c r="BD72" s="5">
        <f t="shared" si="13"/>
        <v>18.75</v>
      </c>
      <c r="BG72" t="s">
        <v>146</v>
      </c>
      <c r="BH72" t="s">
        <v>146</v>
      </c>
      <c r="BI72">
        <v>566</v>
      </c>
      <c r="BJ72">
        <v>566</v>
      </c>
      <c r="BK72">
        <v>16607.5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16606.962500000001</v>
      </c>
      <c r="BR72">
        <v>0</v>
      </c>
      <c r="BS72">
        <v>0.04</v>
      </c>
      <c r="BT72" t="s">
        <v>146</v>
      </c>
      <c r="BU72">
        <v>59536659</v>
      </c>
      <c r="BV72" t="s">
        <v>158</v>
      </c>
      <c r="BW72">
        <v>0</v>
      </c>
      <c r="BX72">
        <v>0</v>
      </c>
      <c r="BY72" t="s">
        <v>163</v>
      </c>
      <c r="BZ72">
        <v>0</v>
      </c>
      <c r="CA72" t="s">
        <v>146</v>
      </c>
      <c r="CB72">
        <v>0</v>
      </c>
      <c r="CC72">
        <v>0</v>
      </c>
      <c r="CD72" t="s">
        <v>159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154</v>
      </c>
      <c r="CK72">
        <v>10</v>
      </c>
      <c r="CL72">
        <v>0</v>
      </c>
      <c r="CM72">
        <v>0</v>
      </c>
      <c r="CN72">
        <v>16607.5</v>
      </c>
      <c r="CO72" t="s">
        <v>150</v>
      </c>
      <c r="CP72">
        <v>0</v>
      </c>
      <c r="CQ72">
        <v>0</v>
      </c>
      <c r="CR72">
        <v>0</v>
      </c>
      <c r="CS72" t="s">
        <v>160</v>
      </c>
      <c r="CT72">
        <v>0</v>
      </c>
      <c r="CU72">
        <v>0</v>
      </c>
      <c r="CV72">
        <v>0</v>
      </c>
      <c r="CW72" t="s">
        <v>168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161</v>
      </c>
      <c r="DE72">
        <v>0</v>
      </c>
      <c r="DF72">
        <v>0</v>
      </c>
      <c r="DG72">
        <v>0</v>
      </c>
      <c r="DH72" t="s">
        <v>150</v>
      </c>
      <c r="DI72">
        <v>0</v>
      </c>
      <c r="DJ72">
        <v>0</v>
      </c>
      <c r="DK72">
        <v>0</v>
      </c>
      <c r="DL72" t="s">
        <v>168</v>
      </c>
      <c r="DM72">
        <v>45</v>
      </c>
      <c r="DN72">
        <v>0</v>
      </c>
      <c r="DO72" t="s">
        <v>168</v>
      </c>
      <c r="DP72">
        <v>45</v>
      </c>
      <c r="DQ72">
        <v>0</v>
      </c>
      <c r="DR72" t="s">
        <v>146</v>
      </c>
      <c r="DS72" t="s">
        <v>146</v>
      </c>
      <c r="DT72" t="s">
        <v>146</v>
      </c>
      <c r="DU72" t="s">
        <v>153</v>
      </c>
      <c r="DV72">
        <v>0</v>
      </c>
      <c r="DW72">
        <v>0</v>
      </c>
      <c r="DX72">
        <v>0.5</v>
      </c>
      <c r="DY72">
        <v>0.04</v>
      </c>
      <c r="DZ72">
        <v>2.0020566090040005E+19</v>
      </c>
      <c r="EA72">
        <v>3.4600356600000148E+18</v>
      </c>
      <c r="EB72" t="s">
        <v>357</v>
      </c>
      <c r="EC72" t="s">
        <v>357</v>
      </c>
      <c r="ED72" t="s">
        <v>356</v>
      </c>
      <c r="EE72" t="s">
        <v>358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16607.5</v>
      </c>
      <c r="EQ72">
        <v>0</v>
      </c>
      <c r="ER72">
        <v>0</v>
      </c>
      <c r="ES72" t="s">
        <v>146</v>
      </c>
      <c r="ET72" t="s">
        <v>164</v>
      </c>
      <c r="EU72" t="s">
        <v>146</v>
      </c>
      <c r="EV72">
        <v>0</v>
      </c>
    </row>
    <row r="73" spans="1:152" x14ac:dyDescent="0.25">
      <c r="A73">
        <v>9936744550</v>
      </c>
      <c r="B73" t="s">
        <v>141</v>
      </c>
      <c r="C73" t="s">
        <v>359</v>
      </c>
      <c r="D73" t="s">
        <v>143</v>
      </c>
      <c r="E73" t="s">
        <v>144</v>
      </c>
      <c r="F73" t="s">
        <v>145</v>
      </c>
      <c r="G73">
        <v>35151</v>
      </c>
      <c r="H73" t="s">
        <v>145</v>
      </c>
      <c r="I73">
        <v>794507</v>
      </c>
      <c r="J73">
        <v>2638006355</v>
      </c>
      <c r="K73">
        <v>2884351</v>
      </c>
      <c r="L73">
        <v>2692440</v>
      </c>
      <c r="M73" t="s">
        <v>146</v>
      </c>
      <c r="N73">
        <v>9936744550</v>
      </c>
      <c r="O73">
        <v>123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166</v>
      </c>
      <c r="V73">
        <v>4814</v>
      </c>
      <c r="W73" t="s">
        <v>167</v>
      </c>
      <c r="X73" t="s">
        <v>166</v>
      </c>
      <c r="Y73">
        <v>44</v>
      </c>
      <c r="Z73" t="s">
        <v>151</v>
      </c>
      <c r="AA73" t="s">
        <v>152</v>
      </c>
      <c r="AB73" t="s">
        <v>146</v>
      </c>
      <c r="AC73">
        <v>200239</v>
      </c>
      <c r="AD73" t="s">
        <v>153</v>
      </c>
      <c r="AE73" t="s">
        <v>168</v>
      </c>
      <c r="AF73" t="s">
        <v>360</v>
      </c>
      <c r="AG73">
        <v>566</v>
      </c>
      <c r="AH73">
        <v>1819</v>
      </c>
      <c r="AI73" t="s">
        <v>154</v>
      </c>
      <c r="AJ73">
        <v>566</v>
      </c>
      <c r="AK73">
        <v>9936744550</v>
      </c>
      <c r="AL73">
        <v>9936744550</v>
      </c>
      <c r="AM73" t="s">
        <v>155</v>
      </c>
      <c r="AN73" t="s">
        <v>189</v>
      </c>
      <c r="AO73" t="s">
        <v>190</v>
      </c>
      <c r="AP73" t="s">
        <v>146</v>
      </c>
      <c r="AQ73" t="s">
        <v>157</v>
      </c>
      <c r="AR73">
        <v>16607.5</v>
      </c>
      <c r="AS73">
        <v>16500</v>
      </c>
      <c r="AT73" s="5">
        <f t="shared" si="7"/>
        <v>10500</v>
      </c>
      <c r="AU73" s="5">
        <v>350</v>
      </c>
      <c r="AV73" s="5">
        <f t="shared" si="8"/>
        <v>10150</v>
      </c>
      <c r="AW73" s="6">
        <f t="shared" si="9"/>
        <v>1786.4</v>
      </c>
      <c r="AX73" s="7">
        <f t="shared" si="10"/>
        <v>8120</v>
      </c>
      <c r="AY73" s="8">
        <f t="shared" si="11"/>
        <v>243.6</v>
      </c>
      <c r="AZ73" s="5">
        <v>250</v>
      </c>
      <c r="BA73" s="9">
        <f t="shared" si="12"/>
        <v>81.25</v>
      </c>
      <c r="BB73" s="9">
        <v>1000</v>
      </c>
      <c r="BC73" s="10">
        <v>5000</v>
      </c>
      <c r="BD73" s="5">
        <f t="shared" si="13"/>
        <v>18.75</v>
      </c>
      <c r="BG73" t="s">
        <v>146</v>
      </c>
      <c r="BH73" t="s">
        <v>146</v>
      </c>
      <c r="BI73">
        <v>566</v>
      </c>
      <c r="BJ73">
        <v>566</v>
      </c>
      <c r="BK73">
        <v>16607.5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16606.962500000001</v>
      </c>
      <c r="BR73">
        <v>0</v>
      </c>
      <c r="BS73">
        <v>0.04</v>
      </c>
      <c r="BT73" t="s">
        <v>146</v>
      </c>
      <c r="BU73">
        <v>59536659</v>
      </c>
      <c r="BV73" t="s">
        <v>158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159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154</v>
      </c>
      <c r="CK73">
        <v>10</v>
      </c>
      <c r="CL73">
        <v>0</v>
      </c>
      <c r="CM73">
        <v>0</v>
      </c>
      <c r="CN73">
        <v>16607.5</v>
      </c>
      <c r="CO73" t="s">
        <v>150</v>
      </c>
      <c r="CP73">
        <v>0</v>
      </c>
      <c r="CQ73">
        <v>0</v>
      </c>
      <c r="CR73">
        <v>0</v>
      </c>
      <c r="CS73" t="s">
        <v>160</v>
      </c>
      <c r="CT73">
        <v>0</v>
      </c>
      <c r="CU73">
        <v>0</v>
      </c>
      <c r="CV73">
        <v>0</v>
      </c>
      <c r="CW73" t="s">
        <v>168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161</v>
      </c>
      <c r="DE73">
        <v>0</v>
      </c>
      <c r="DF73">
        <v>0</v>
      </c>
      <c r="DG73">
        <v>0</v>
      </c>
      <c r="DH73" t="s">
        <v>150</v>
      </c>
      <c r="DI73">
        <v>0</v>
      </c>
      <c r="DJ73">
        <v>0</v>
      </c>
      <c r="DK73">
        <v>0</v>
      </c>
      <c r="DL73" t="s">
        <v>168</v>
      </c>
      <c r="DM73">
        <v>45</v>
      </c>
      <c r="DN73">
        <v>0</v>
      </c>
      <c r="DO73" t="s">
        <v>168</v>
      </c>
      <c r="DP73">
        <v>45</v>
      </c>
      <c r="DQ73">
        <v>0</v>
      </c>
      <c r="DR73" t="s">
        <v>146</v>
      </c>
      <c r="DS73" t="s">
        <v>146</v>
      </c>
      <c r="DT73" t="s">
        <v>146</v>
      </c>
      <c r="DU73" t="s">
        <v>153</v>
      </c>
      <c r="DV73">
        <v>0</v>
      </c>
      <c r="DW73">
        <v>0</v>
      </c>
      <c r="DX73">
        <v>0.5</v>
      </c>
      <c r="DY73">
        <v>0.04</v>
      </c>
      <c r="DZ73">
        <v>2.0020566090040005E+19</v>
      </c>
      <c r="EA73">
        <v>3.4600356600000148E+18</v>
      </c>
      <c r="EB73" t="s">
        <v>361</v>
      </c>
      <c r="EC73" t="s">
        <v>361</v>
      </c>
      <c r="ED73" t="s">
        <v>360</v>
      </c>
      <c r="EE73" t="s">
        <v>362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16607.5</v>
      </c>
      <c r="EQ73">
        <v>0</v>
      </c>
      <c r="ER73">
        <v>0</v>
      </c>
      <c r="ES73" t="s">
        <v>146</v>
      </c>
      <c r="ET73" t="s">
        <v>164</v>
      </c>
      <c r="EU73" t="s">
        <v>146</v>
      </c>
      <c r="EV73">
        <v>0</v>
      </c>
    </row>
    <row r="74" spans="1:152" x14ac:dyDescent="0.25">
      <c r="A74">
        <v>9937401702</v>
      </c>
      <c r="B74" t="s">
        <v>141</v>
      </c>
      <c r="C74" t="s">
        <v>386</v>
      </c>
      <c r="D74" t="s">
        <v>143</v>
      </c>
      <c r="E74" t="s">
        <v>144</v>
      </c>
      <c r="F74" t="s">
        <v>145</v>
      </c>
      <c r="G74">
        <v>35152</v>
      </c>
      <c r="H74" t="s">
        <v>145</v>
      </c>
      <c r="I74">
        <v>278742</v>
      </c>
      <c r="J74">
        <v>2638153464</v>
      </c>
      <c r="K74">
        <v>2884351</v>
      </c>
      <c r="L74">
        <v>2692440</v>
      </c>
      <c r="M74" t="s">
        <v>146</v>
      </c>
      <c r="N74">
        <v>9937401702</v>
      </c>
      <c r="O74">
        <v>123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166</v>
      </c>
      <c r="V74">
        <v>4814</v>
      </c>
      <c r="W74" t="s">
        <v>167</v>
      </c>
      <c r="X74" t="s">
        <v>166</v>
      </c>
      <c r="Y74">
        <v>44</v>
      </c>
      <c r="Z74" t="s">
        <v>151</v>
      </c>
      <c r="AA74" t="s">
        <v>152</v>
      </c>
      <c r="AB74" t="s">
        <v>146</v>
      </c>
      <c r="AC74">
        <v>200239</v>
      </c>
      <c r="AD74" t="s">
        <v>153</v>
      </c>
      <c r="AE74" t="s">
        <v>168</v>
      </c>
      <c r="AF74" t="s">
        <v>387</v>
      </c>
      <c r="AG74">
        <v>566</v>
      </c>
      <c r="AH74">
        <v>465933</v>
      </c>
      <c r="AI74" t="s">
        <v>154</v>
      </c>
      <c r="AJ74">
        <v>566</v>
      </c>
      <c r="AK74">
        <v>9937401702</v>
      </c>
      <c r="AL74">
        <v>9937401702</v>
      </c>
      <c r="AM74" t="s">
        <v>155</v>
      </c>
      <c r="AN74" t="s">
        <v>170</v>
      </c>
      <c r="AO74" t="s">
        <v>171</v>
      </c>
      <c r="AP74" t="s">
        <v>146</v>
      </c>
      <c r="AQ74" t="s">
        <v>157</v>
      </c>
      <c r="AR74">
        <v>16607.5</v>
      </c>
      <c r="AS74">
        <v>16500</v>
      </c>
      <c r="AT74" s="5">
        <f t="shared" si="7"/>
        <v>10500</v>
      </c>
      <c r="AU74" s="5">
        <v>350</v>
      </c>
      <c r="AV74" s="5">
        <f t="shared" si="8"/>
        <v>10150</v>
      </c>
      <c r="AW74" s="6">
        <f t="shared" si="9"/>
        <v>1786.4</v>
      </c>
      <c r="AX74" s="7">
        <f t="shared" si="10"/>
        <v>8120</v>
      </c>
      <c r="AY74" s="8">
        <f t="shared" si="11"/>
        <v>243.6</v>
      </c>
      <c r="AZ74" s="5">
        <v>250</v>
      </c>
      <c r="BA74" s="9">
        <f t="shared" si="12"/>
        <v>81.25</v>
      </c>
      <c r="BB74" s="9">
        <v>1000</v>
      </c>
      <c r="BC74" s="10">
        <v>5000</v>
      </c>
      <c r="BD74" s="5">
        <f t="shared" si="13"/>
        <v>18.75</v>
      </c>
      <c r="BG74" t="s">
        <v>146</v>
      </c>
      <c r="BH74" t="s">
        <v>146</v>
      </c>
      <c r="BI74">
        <v>566</v>
      </c>
      <c r="BJ74">
        <v>566</v>
      </c>
      <c r="BK74">
        <v>16607.5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16606.962500000001</v>
      </c>
      <c r="BR74">
        <v>0</v>
      </c>
      <c r="BS74">
        <v>0.04</v>
      </c>
      <c r="BT74" t="s">
        <v>146</v>
      </c>
      <c r="BU74">
        <v>59536659</v>
      </c>
      <c r="BV74" t="s">
        <v>158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159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154</v>
      </c>
      <c r="CK74">
        <v>10</v>
      </c>
      <c r="CL74">
        <v>0</v>
      </c>
      <c r="CM74">
        <v>0</v>
      </c>
      <c r="CN74">
        <v>16607.5</v>
      </c>
      <c r="CO74" t="s">
        <v>150</v>
      </c>
      <c r="CP74">
        <v>0</v>
      </c>
      <c r="CQ74">
        <v>0</v>
      </c>
      <c r="CR74">
        <v>0</v>
      </c>
      <c r="CS74" t="s">
        <v>160</v>
      </c>
      <c r="CT74">
        <v>0</v>
      </c>
      <c r="CU74">
        <v>0</v>
      </c>
      <c r="CV74">
        <v>0</v>
      </c>
      <c r="CW74" t="s">
        <v>168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161</v>
      </c>
      <c r="DE74">
        <v>0</v>
      </c>
      <c r="DF74">
        <v>0</v>
      </c>
      <c r="DG74">
        <v>0</v>
      </c>
      <c r="DH74" t="s">
        <v>150</v>
      </c>
      <c r="DI74">
        <v>0</v>
      </c>
      <c r="DJ74">
        <v>0</v>
      </c>
      <c r="DK74">
        <v>0</v>
      </c>
      <c r="DL74" t="s">
        <v>168</v>
      </c>
      <c r="DM74">
        <v>45</v>
      </c>
      <c r="DN74">
        <v>0</v>
      </c>
      <c r="DO74" t="s">
        <v>168</v>
      </c>
      <c r="DP74">
        <v>45</v>
      </c>
      <c r="DQ74">
        <v>0</v>
      </c>
      <c r="DR74" t="s">
        <v>146</v>
      </c>
      <c r="DS74" t="s">
        <v>146</v>
      </c>
      <c r="DT74" t="s">
        <v>146</v>
      </c>
      <c r="DU74" t="s">
        <v>153</v>
      </c>
      <c r="DV74">
        <v>0</v>
      </c>
      <c r="DW74">
        <v>0</v>
      </c>
      <c r="DX74">
        <v>0.5</v>
      </c>
      <c r="DY74">
        <v>0.04</v>
      </c>
      <c r="DZ74">
        <v>2.0020566090040005E+19</v>
      </c>
      <c r="EA74">
        <v>3.4600356600000148E+18</v>
      </c>
      <c r="EB74" t="s">
        <v>388</v>
      </c>
      <c r="EC74" t="s">
        <v>388</v>
      </c>
      <c r="ED74" t="s">
        <v>387</v>
      </c>
      <c r="EE74" t="s">
        <v>389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16607.5</v>
      </c>
      <c r="EQ74">
        <v>0</v>
      </c>
      <c r="ER74">
        <v>0</v>
      </c>
      <c r="ES74" t="s">
        <v>146</v>
      </c>
      <c r="ET74" t="s">
        <v>164</v>
      </c>
      <c r="EU74" t="s">
        <v>146</v>
      </c>
      <c r="EV74">
        <v>0</v>
      </c>
    </row>
    <row r="75" spans="1:152" x14ac:dyDescent="0.25">
      <c r="A75">
        <v>9942014217</v>
      </c>
      <c r="B75" t="s">
        <v>141</v>
      </c>
      <c r="C75" t="s">
        <v>446</v>
      </c>
      <c r="D75" t="s">
        <v>143</v>
      </c>
      <c r="E75" t="s">
        <v>144</v>
      </c>
      <c r="F75" t="s">
        <v>145</v>
      </c>
      <c r="G75">
        <v>35155</v>
      </c>
      <c r="H75" t="s">
        <v>145</v>
      </c>
      <c r="I75">
        <v>624636</v>
      </c>
      <c r="J75">
        <v>2638845597</v>
      </c>
      <c r="K75">
        <v>1949506</v>
      </c>
      <c r="L75">
        <v>2692440</v>
      </c>
      <c r="M75" t="s">
        <v>146</v>
      </c>
      <c r="N75">
        <v>9942014217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166</v>
      </c>
      <c r="V75">
        <v>4814</v>
      </c>
      <c r="W75" t="s">
        <v>167</v>
      </c>
      <c r="X75" t="s">
        <v>166</v>
      </c>
      <c r="Y75">
        <v>44</v>
      </c>
      <c r="Z75" t="s">
        <v>151</v>
      </c>
      <c r="AA75" t="s">
        <v>152</v>
      </c>
      <c r="AB75" t="s">
        <v>146</v>
      </c>
      <c r="AC75">
        <v>200239</v>
      </c>
      <c r="AD75" t="s">
        <v>153</v>
      </c>
      <c r="AE75" t="s">
        <v>168</v>
      </c>
      <c r="AF75" t="s">
        <v>447</v>
      </c>
      <c r="AG75">
        <v>566</v>
      </c>
      <c r="AH75">
        <v>25894</v>
      </c>
      <c r="AI75" t="s">
        <v>154</v>
      </c>
      <c r="AJ75">
        <v>566</v>
      </c>
      <c r="AK75">
        <v>9942014217</v>
      </c>
      <c r="AL75">
        <v>9942014217</v>
      </c>
      <c r="AM75" t="s">
        <v>155</v>
      </c>
      <c r="AN75" t="s">
        <v>448</v>
      </c>
      <c r="AO75" t="s">
        <v>449</v>
      </c>
      <c r="AP75" t="s">
        <v>146</v>
      </c>
      <c r="AQ75" t="s">
        <v>157</v>
      </c>
      <c r="AR75">
        <v>16607.5</v>
      </c>
      <c r="AS75">
        <v>16500</v>
      </c>
      <c r="AT75" s="5">
        <f t="shared" si="7"/>
        <v>10500</v>
      </c>
      <c r="AU75" s="5">
        <v>350</v>
      </c>
      <c r="AV75" s="5">
        <f t="shared" si="8"/>
        <v>10150</v>
      </c>
      <c r="AW75" s="6">
        <f t="shared" si="9"/>
        <v>1786.4</v>
      </c>
      <c r="AX75" s="7">
        <f t="shared" si="10"/>
        <v>8120</v>
      </c>
      <c r="AY75" s="8">
        <f t="shared" si="11"/>
        <v>243.6</v>
      </c>
      <c r="AZ75" s="5">
        <v>250</v>
      </c>
      <c r="BA75" s="9">
        <f t="shared" si="12"/>
        <v>81.25</v>
      </c>
      <c r="BB75" s="9">
        <v>1000</v>
      </c>
      <c r="BC75" s="10">
        <v>5000</v>
      </c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16607.5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16606.962500000001</v>
      </c>
      <c r="BR75">
        <v>0</v>
      </c>
      <c r="BS75">
        <v>0.04</v>
      </c>
      <c r="BT75" t="s">
        <v>146</v>
      </c>
      <c r="BU75">
        <v>59536659</v>
      </c>
      <c r="BV75" t="s">
        <v>158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159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154</v>
      </c>
      <c r="CK75">
        <v>10</v>
      </c>
      <c r="CL75">
        <v>0</v>
      </c>
      <c r="CM75">
        <v>0</v>
      </c>
      <c r="CN75">
        <v>16607.5</v>
      </c>
      <c r="CO75" t="s">
        <v>150</v>
      </c>
      <c r="CP75">
        <v>0</v>
      </c>
      <c r="CQ75">
        <v>0</v>
      </c>
      <c r="CR75">
        <v>0</v>
      </c>
      <c r="CS75" t="s">
        <v>160</v>
      </c>
      <c r="CT75">
        <v>0</v>
      </c>
      <c r="CU75">
        <v>0</v>
      </c>
      <c r="CV75">
        <v>0</v>
      </c>
      <c r="CW75" t="s">
        <v>168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161</v>
      </c>
      <c r="DE75">
        <v>0</v>
      </c>
      <c r="DF75">
        <v>0</v>
      </c>
      <c r="DG75">
        <v>0</v>
      </c>
      <c r="DH75" t="s">
        <v>150</v>
      </c>
      <c r="DI75">
        <v>0</v>
      </c>
      <c r="DJ75">
        <v>0</v>
      </c>
      <c r="DK75">
        <v>0</v>
      </c>
      <c r="DL75" t="s">
        <v>168</v>
      </c>
      <c r="DM75">
        <v>45</v>
      </c>
      <c r="DN75">
        <v>0</v>
      </c>
      <c r="DO75" t="s">
        <v>168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153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450</v>
      </c>
      <c r="EC75" t="s">
        <v>450</v>
      </c>
      <c r="ED75" t="s">
        <v>447</v>
      </c>
      <c r="EE75" t="s">
        <v>451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16607.5</v>
      </c>
      <c r="EQ75">
        <v>0</v>
      </c>
      <c r="ER75">
        <v>0</v>
      </c>
      <c r="ES75" t="s">
        <v>146</v>
      </c>
      <c r="ET75" t="s">
        <v>164</v>
      </c>
      <c r="EU75" t="s">
        <v>146</v>
      </c>
      <c r="EV75">
        <v>0</v>
      </c>
    </row>
    <row r="76" spans="1:152" x14ac:dyDescent="0.25">
      <c r="A76">
        <v>9936099260</v>
      </c>
      <c r="B76" t="s">
        <v>141</v>
      </c>
      <c r="C76" t="s">
        <v>452</v>
      </c>
      <c r="D76" t="s">
        <v>143</v>
      </c>
      <c r="E76" t="s">
        <v>144</v>
      </c>
      <c r="F76" t="s">
        <v>145</v>
      </c>
      <c r="G76">
        <v>35149</v>
      </c>
      <c r="H76" t="s">
        <v>145</v>
      </c>
      <c r="I76">
        <v>376263</v>
      </c>
      <c r="J76">
        <v>2637842636</v>
      </c>
      <c r="K76">
        <v>1485283</v>
      </c>
      <c r="L76">
        <v>2692440</v>
      </c>
      <c r="M76" t="s">
        <v>146</v>
      </c>
      <c r="N76">
        <v>9936099260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166</v>
      </c>
      <c r="V76">
        <v>4814</v>
      </c>
      <c r="W76" t="s">
        <v>167</v>
      </c>
      <c r="X76" t="s">
        <v>166</v>
      </c>
      <c r="Y76">
        <v>44</v>
      </c>
      <c r="Z76" t="s">
        <v>151</v>
      </c>
      <c r="AA76" t="s">
        <v>152</v>
      </c>
      <c r="AB76" t="s">
        <v>146</v>
      </c>
      <c r="AC76">
        <v>200239</v>
      </c>
      <c r="AD76" t="s">
        <v>153</v>
      </c>
      <c r="AE76" t="s">
        <v>168</v>
      </c>
      <c r="AF76" t="s">
        <v>453</v>
      </c>
      <c r="AG76">
        <v>566</v>
      </c>
      <c r="AH76">
        <v>506463</v>
      </c>
      <c r="AI76" t="s">
        <v>154</v>
      </c>
      <c r="AJ76">
        <v>566</v>
      </c>
      <c r="AK76">
        <v>9936099260</v>
      </c>
      <c r="AL76">
        <v>9936099260</v>
      </c>
      <c r="AM76" t="s">
        <v>155</v>
      </c>
      <c r="AN76" t="s">
        <v>170</v>
      </c>
      <c r="AO76" t="s">
        <v>171</v>
      </c>
      <c r="AP76" t="s">
        <v>146</v>
      </c>
      <c r="AQ76" t="s">
        <v>157</v>
      </c>
      <c r="AR76">
        <v>16607.5</v>
      </c>
      <c r="AS76">
        <v>16500</v>
      </c>
      <c r="AT76" s="5">
        <f t="shared" si="7"/>
        <v>10500</v>
      </c>
      <c r="AU76" s="5">
        <v>350</v>
      </c>
      <c r="AV76" s="5">
        <f t="shared" si="8"/>
        <v>10150</v>
      </c>
      <c r="AW76" s="6">
        <f t="shared" si="9"/>
        <v>1786.4</v>
      </c>
      <c r="AX76" s="7">
        <f t="shared" si="10"/>
        <v>8120</v>
      </c>
      <c r="AY76" s="8">
        <f t="shared" si="11"/>
        <v>243.6</v>
      </c>
      <c r="AZ76" s="5">
        <v>250</v>
      </c>
      <c r="BA76" s="9">
        <f t="shared" si="12"/>
        <v>81.25</v>
      </c>
      <c r="BB76" s="9">
        <v>1000</v>
      </c>
      <c r="BC76" s="10">
        <v>5000</v>
      </c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16607.5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16606.962500000001</v>
      </c>
      <c r="BR76">
        <v>0</v>
      </c>
      <c r="BS76">
        <v>0.04</v>
      </c>
      <c r="BT76" t="s">
        <v>146</v>
      </c>
      <c r="BU76">
        <v>59536659</v>
      </c>
      <c r="BV76" t="s">
        <v>158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159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154</v>
      </c>
      <c r="CK76">
        <v>10</v>
      </c>
      <c r="CL76">
        <v>0</v>
      </c>
      <c r="CM76">
        <v>0</v>
      </c>
      <c r="CN76">
        <v>16607.5</v>
      </c>
      <c r="CO76" t="s">
        <v>150</v>
      </c>
      <c r="CP76">
        <v>0</v>
      </c>
      <c r="CQ76">
        <v>0</v>
      </c>
      <c r="CR76">
        <v>0</v>
      </c>
      <c r="CS76" t="s">
        <v>160</v>
      </c>
      <c r="CT76">
        <v>0</v>
      </c>
      <c r="CU76">
        <v>0</v>
      </c>
      <c r="CV76">
        <v>0</v>
      </c>
      <c r="CW76" t="s">
        <v>168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161</v>
      </c>
      <c r="DE76">
        <v>0</v>
      </c>
      <c r="DF76">
        <v>0</v>
      </c>
      <c r="DG76">
        <v>0</v>
      </c>
      <c r="DH76" t="s">
        <v>150</v>
      </c>
      <c r="DI76">
        <v>0</v>
      </c>
      <c r="DJ76">
        <v>0</v>
      </c>
      <c r="DK76">
        <v>0</v>
      </c>
      <c r="DL76" t="s">
        <v>168</v>
      </c>
      <c r="DM76">
        <v>45</v>
      </c>
      <c r="DN76">
        <v>0</v>
      </c>
      <c r="DO76" t="s">
        <v>168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153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454</v>
      </c>
      <c r="EC76" t="s">
        <v>454</v>
      </c>
      <c r="ED76" t="s">
        <v>453</v>
      </c>
      <c r="EE76" t="s">
        <v>455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16607.5</v>
      </c>
      <c r="EQ76">
        <v>0</v>
      </c>
      <c r="ER76">
        <v>0</v>
      </c>
      <c r="ES76" t="s">
        <v>146</v>
      </c>
      <c r="ET76" t="s">
        <v>164</v>
      </c>
      <c r="EU76" t="s">
        <v>146</v>
      </c>
      <c r="EV76">
        <v>0</v>
      </c>
    </row>
    <row r="77" spans="1:152" x14ac:dyDescent="0.25">
      <c r="A77">
        <v>9935927776</v>
      </c>
      <c r="B77" t="s">
        <v>141</v>
      </c>
      <c r="C77" t="s">
        <v>460</v>
      </c>
      <c r="D77" t="s">
        <v>143</v>
      </c>
      <c r="E77" t="s">
        <v>144</v>
      </c>
      <c r="F77" t="s">
        <v>145</v>
      </c>
      <c r="G77">
        <v>35149</v>
      </c>
      <c r="H77" t="s">
        <v>145</v>
      </c>
      <c r="I77">
        <v>935721</v>
      </c>
      <c r="J77">
        <v>2637842471</v>
      </c>
      <c r="K77">
        <v>2884351</v>
      </c>
      <c r="L77">
        <v>2692440</v>
      </c>
      <c r="M77" t="s">
        <v>146</v>
      </c>
      <c r="N77">
        <v>9935927776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166</v>
      </c>
      <c r="V77">
        <v>4814</v>
      </c>
      <c r="W77" t="s">
        <v>167</v>
      </c>
      <c r="X77" t="s">
        <v>166</v>
      </c>
      <c r="Y77">
        <v>44</v>
      </c>
      <c r="Z77" t="s">
        <v>151</v>
      </c>
      <c r="AA77" t="s">
        <v>152</v>
      </c>
      <c r="AB77" t="s">
        <v>146</v>
      </c>
      <c r="AC77">
        <v>200239</v>
      </c>
      <c r="AD77" t="s">
        <v>153</v>
      </c>
      <c r="AE77" t="s">
        <v>168</v>
      </c>
      <c r="AF77" t="s">
        <v>461</v>
      </c>
      <c r="AG77">
        <v>566</v>
      </c>
      <c r="AH77">
        <v>375023</v>
      </c>
      <c r="AI77" t="s">
        <v>154</v>
      </c>
      <c r="AJ77">
        <v>566</v>
      </c>
      <c r="AK77">
        <v>9935927776</v>
      </c>
      <c r="AL77">
        <v>9935927776</v>
      </c>
      <c r="AM77" t="s">
        <v>155</v>
      </c>
      <c r="AN77" t="s">
        <v>170</v>
      </c>
      <c r="AO77" t="s">
        <v>171</v>
      </c>
      <c r="AP77" t="s">
        <v>146</v>
      </c>
      <c r="AQ77" t="s">
        <v>157</v>
      </c>
      <c r="AR77">
        <v>16607.5</v>
      </c>
      <c r="AS77">
        <v>16500</v>
      </c>
      <c r="AT77" s="5">
        <f t="shared" si="7"/>
        <v>10500</v>
      </c>
      <c r="AU77" s="5">
        <v>350</v>
      </c>
      <c r="AV77" s="5">
        <f t="shared" si="8"/>
        <v>10150</v>
      </c>
      <c r="AW77" s="6">
        <f t="shared" si="9"/>
        <v>1786.4</v>
      </c>
      <c r="AX77" s="7">
        <f t="shared" si="10"/>
        <v>8120</v>
      </c>
      <c r="AY77" s="8">
        <f t="shared" si="11"/>
        <v>243.6</v>
      </c>
      <c r="AZ77" s="5">
        <v>250</v>
      </c>
      <c r="BA77" s="9">
        <f t="shared" si="12"/>
        <v>81.25</v>
      </c>
      <c r="BB77" s="9">
        <v>1000</v>
      </c>
      <c r="BC77" s="10">
        <v>5000</v>
      </c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16607.5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16606.962500000001</v>
      </c>
      <c r="BR77">
        <v>0</v>
      </c>
      <c r="BS77">
        <v>0.04</v>
      </c>
      <c r="BT77" t="s">
        <v>146</v>
      </c>
      <c r="BU77">
        <v>59536659</v>
      </c>
      <c r="BV77" t="s">
        <v>158</v>
      </c>
      <c r="BW77">
        <v>0</v>
      </c>
      <c r="BX77">
        <v>0</v>
      </c>
      <c r="BY77" t="s">
        <v>163</v>
      </c>
      <c r="BZ77">
        <v>0</v>
      </c>
      <c r="CA77" t="s">
        <v>146</v>
      </c>
      <c r="CB77">
        <v>0</v>
      </c>
      <c r="CC77">
        <v>0</v>
      </c>
      <c r="CD77" t="s">
        <v>159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154</v>
      </c>
      <c r="CK77">
        <v>10</v>
      </c>
      <c r="CL77">
        <v>0</v>
      </c>
      <c r="CM77">
        <v>0</v>
      </c>
      <c r="CN77">
        <v>16607.5</v>
      </c>
      <c r="CO77" t="s">
        <v>150</v>
      </c>
      <c r="CP77">
        <v>0</v>
      </c>
      <c r="CQ77">
        <v>0</v>
      </c>
      <c r="CR77">
        <v>0</v>
      </c>
      <c r="CS77" t="s">
        <v>160</v>
      </c>
      <c r="CT77">
        <v>0</v>
      </c>
      <c r="CU77">
        <v>0</v>
      </c>
      <c r="CV77">
        <v>0</v>
      </c>
      <c r="CW77" t="s">
        <v>168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161</v>
      </c>
      <c r="DE77">
        <v>0</v>
      </c>
      <c r="DF77">
        <v>0</v>
      </c>
      <c r="DG77">
        <v>0</v>
      </c>
      <c r="DH77" t="s">
        <v>150</v>
      </c>
      <c r="DI77">
        <v>0</v>
      </c>
      <c r="DJ77">
        <v>0</v>
      </c>
      <c r="DK77">
        <v>0</v>
      </c>
      <c r="DL77" t="s">
        <v>168</v>
      </c>
      <c r="DM77">
        <v>45</v>
      </c>
      <c r="DN77">
        <v>0</v>
      </c>
      <c r="DO77" t="s">
        <v>168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153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462</v>
      </c>
      <c r="EC77" t="s">
        <v>462</v>
      </c>
      <c r="ED77" t="s">
        <v>461</v>
      </c>
      <c r="EE77" t="s">
        <v>463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16607.5</v>
      </c>
      <c r="EQ77">
        <v>0</v>
      </c>
      <c r="ER77">
        <v>0</v>
      </c>
      <c r="ES77" t="s">
        <v>146</v>
      </c>
      <c r="ET77" t="s">
        <v>164</v>
      </c>
      <c r="EU77" t="s">
        <v>146</v>
      </c>
      <c r="EV77">
        <v>0</v>
      </c>
    </row>
    <row r="78" spans="1:152" x14ac:dyDescent="0.25">
      <c r="A78">
        <v>9937688669</v>
      </c>
      <c r="B78" t="s">
        <v>141</v>
      </c>
      <c r="C78" t="s">
        <v>468</v>
      </c>
      <c r="D78" t="s">
        <v>143</v>
      </c>
      <c r="E78" t="s">
        <v>144</v>
      </c>
      <c r="F78" t="s">
        <v>145</v>
      </c>
      <c r="G78">
        <v>35152</v>
      </c>
      <c r="H78" t="s">
        <v>145</v>
      </c>
      <c r="I78">
        <v>529971</v>
      </c>
      <c r="J78">
        <v>2638153606</v>
      </c>
      <c r="K78">
        <v>4949947</v>
      </c>
      <c r="L78">
        <v>2692440</v>
      </c>
      <c r="M78" t="s">
        <v>146</v>
      </c>
      <c r="N78">
        <v>9937688669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166</v>
      </c>
      <c r="V78">
        <v>4814</v>
      </c>
      <c r="W78" t="s">
        <v>167</v>
      </c>
      <c r="X78" t="s">
        <v>166</v>
      </c>
      <c r="Y78">
        <v>44</v>
      </c>
      <c r="Z78" t="s">
        <v>151</v>
      </c>
      <c r="AA78" t="s">
        <v>152</v>
      </c>
      <c r="AB78" t="s">
        <v>146</v>
      </c>
      <c r="AC78">
        <v>200239</v>
      </c>
      <c r="AD78" t="s">
        <v>153</v>
      </c>
      <c r="AE78" t="s">
        <v>168</v>
      </c>
      <c r="AF78" t="s">
        <v>469</v>
      </c>
      <c r="AG78">
        <v>566</v>
      </c>
      <c r="AH78">
        <v>667927</v>
      </c>
      <c r="AI78" t="s">
        <v>154</v>
      </c>
      <c r="AJ78">
        <v>566</v>
      </c>
      <c r="AK78">
        <v>9937688669</v>
      </c>
      <c r="AL78">
        <v>9937688669</v>
      </c>
      <c r="AM78" t="s">
        <v>155</v>
      </c>
      <c r="AN78" t="s">
        <v>170</v>
      </c>
      <c r="AO78" t="s">
        <v>171</v>
      </c>
      <c r="AP78" t="s">
        <v>146</v>
      </c>
      <c r="AQ78" t="s">
        <v>157</v>
      </c>
      <c r="AR78">
        <v>16607.5</v>
      </c>
      <c r="AS78">
        <v>16500</v>
      </c>
      <c r="AT78" s="5">
        <f t="shared" si="7"/>
        <v>10500</v>
      </c>
      <c r="AU78" s="5">
        <v>350</v>
      </c>
      <c r="AV78" s="5">
        <f t="shared" si="8"/>
        <v>10150</v>
      </c>
      <c r="AW78" s="6">
        <f t="shared" si="9"/>
        <v>1786.4</v>
      </c>
      <c r="AX78" s="7">
        <f t="shared" si="10"/>
        <v>8120</v>
      </c>
      <c r="AY78" s="8">
        <f t="shared" si="11"/>
        <v>243.6</v>
      </c>
      <c r="AZ78" s="5">
        <v>250</v>
      </c>
      <c r="BA78" s="9">
        <f t="shared" si="12"/>
        <v>81.25</v>
      </c>
      <c r="BB78" s="9">
        <v>1000</v>
      </c>
      <c r="BC78" s="10">
        <v>5000</v>
      </c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16607.5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16606.962500000001</v>
      </c>
      <c r="BR78">
        <v>0</v>
      </c>
      <c r="BS78">
        <v>0.04</v>
      </c>
      <c r="BT78" t="s">
        <v>146</v>
      </c>
      <c r="BU78">
        <v>59536659</v>
      </c>
      <c r="BV78" t="s">
        <v>158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159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154</v>
      </c>
      <c r="CK78">
        <v>10</v>
      </c>
      <c r="CL78">
        <v>0</v>
      </c>
      <c r="CM78">
        <v>0</v>
      </c>
      <c r="CN78">
        <v>16607.5</v>
      </c>
      <c r="CO78" t="s">
        <v>150</v>
      </c>
      <c r="CP78">
        <v>0</v>
      </c>
      <c r="CQ78">
        <v>0</v>
      </c>
      <c r="CR78">
        <v>0</v>
      </c>
      <c r="CS78" t="s">
        <v>160</v>
      </c>
      <c r="CT78">
        <v>0</v>
      </c>
      <c r="CU78">
        <v>0</v>
      </c>
      <c r="CV78">
        <v>0</v>
      </c>
      <c r="CW78" t="s">
        <v>168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161</v>
      </c>
      <c r="DE78">
        <v>0</v>
      </c>
      <c r="DF78">
        <v>0</v>
      </c>
      <c r="DG78">
        <v>0</v>
      </c>
      <c r="DH78" t="s">
        <v>150</v>
      </c>
      <c r="DI78">
        <v>0</v>
      </c>
      <c r="DJ78">
        <v>0</v>
      </c>
      <c r="DK78">
        <v>0</v>
      </c>
      <c r="DL78" t="s">
        <v>168</v>
      </c>
      <c r="DM78">
        <v>45</v>
      </c>
      <c r="DN78">
        <v>0</v>
      </c>
      <c r="DO78" t="s">
        <v>168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153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470</v>
      </c>
      <c r="EC78" t="s">
        <v>470</v>
      </c>
      <c r="ED78" t="s">
        <v>469</v>
      </c>
      <c r="EE78" t="s">
        <v>471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16607.5</v>
      </c>
      <c r="EQ78">
        <v>0</v>
      </c>
      <c r="ER78">
        <v>0</v>
      </c>
      <c r="ES78" t="s">
        <v>146</v>
      </c>
      <c r="ET78" t="s">
        <v>164</v>
      </c>
      <c r="EU78" t="s">
        <v>146</v>
      </c>
      <c r="EV78">
        <v>0</v>
      </c>
    </row>
    <row r="79" spans="1:152" x14ac:dyDescent="0.25">
      <c r="A79">
        <v>9946627535</v>
      </c>
      <c r="B79" t="s">
        <v>141</v>
      </c>
      <c r="C79" t="s">
        <v>488</v>
      </c>
      <c r="D79" t="s">
        <v>143</v>
      </c>
      <c r="E79" t="s">
        <v>144</v>
      </c>
      <c r="F79" t="s">
        <v>144</v>
      </c>
      <c r="G79">
        <v>35158</v>
      </c>
      <c r="H79" t="s">
        <v>145</v>
      </c>
      <c r="I79">
        <v>502113</v>
      </c>
      <c r="J79">
        <v>2639653563</v>
      </c>
      <c r="K79">
        <v>3325209</v>
      </c>
      <c r="L79">
        <v>2692440</v>
      </c>
      <c r="M79" t="s">
        <v>146</v>
      </c>
      <c r="N79">
        <v>9946627535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166</v>
      </c>
      <c r="V79">
        <v>4814</v>
      </c>
      <c r="W79" t="s">
        <v>167</v>
      </c>
      <c r="X79" t="s">
        <v>166</v>
      </c>
      <c r="Y79">
        <v>44</v>
      </c>
      <c r="Z79" t="s">
        <v>151</v>
      </c>
      <c r="AA79" t="s">
        <v>152</v>
      </c>
      <c r="AB79" t="s">
        <v>146</v>
      </c>
      <c r="AC79">
        <v>200239</v>
      </c>
      <c r="AD79" t="s">
        <v>153</v>
      </c>
      <c r="AE79" t="s">
        <v>168</v>
      </c>
      <c r="AF79" t="s">
        <v>489</v>
      </c>
      <c r="AG79">
        <v>566</v>
      </c>
      <c r="AH79">
        <v>489068</v>
      </c>
      <c r="AI79" t="s">
        <v>154</v>
      </c>
      <c r="AJ79">
        <v>566</v>
      </c>
      <c r="AK79">
        <v>9946627535</v>
      </c>
      <c r="AL79">
        <v>9946627535</v>
      </c>
      <c r="AM79" t="s">
        <v>155</v>
      </c>
      <c r="AN79" t="s">
        <v>404</v>
      </c>
      <c r="AO79" t="s">
        <v>405</v>
      </c>
      <c r="AP79" t="s">
        <v>146</v>
      </c>
      <c r="AQ79" t="s">
        <v>157</v>
      </c>
      <c r="AR79">
        <v>16607.5</v>
      </c>
      <c r="AS79">
        <v>16500</v>
      </c>
      <c r="AT79" s="5">
        <f t="shared" si="7"/>
        <v>10500</v>
      </c>
      <c r="AU79" s="5">
        <v>350</v>
      </c>
      <c r="AV79" s="5">
        <f t="shared" si="8"/>
        <v>10150</v>
      </c>
      <c r="AW79" s="6">
        <f t="shared" si="9"/>
        <v>1786.4</v>
      </c>
      <c r="AX79" s="7">
        <f t="shared" si="10"/>
        <v>8120</v>
      </c>
      <c r="AY79" s="8">
        <f t="shared" si="11"/>
        <v>243.6</v>
      </c>
      <c r="AZ79" s="5">
        <v>250</v>
      </c>
      <c r="BA79" s="9">
        <f t="shared" si="12"/>
        <v>81.25</v>
      </c>
      <c r="BB79" s="9">
        <v>1000</v>
      </c>
      <c r="BC79" s="10">
        <v>5000</v>
      </c>
      <c r="BD79" s="5">
        <f t="shared" si="13"/>
        <v>18.75</v>
      </c>
      <c r="BG79" t="s">
        <v>146</v>
      </c>
      <c r="BH79" t="s">
        <v>146</v>
      </c>
      <c r="BI79">
        <v>566</v>
      </c>
      <c r="BJ79">
        <v>566</v>
      </c>
      <c r="BK79">
        <v>16607.5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16606.962500000001</v>
      </c>
      <c r="BR79">
        <v>0</v>
      </c>
      <c r="BS79">
        <v>0.04</v>
      </c>
      <c r="BT79" t="s">
        <v>146</v>
      </c>
      <c r="BU79">
        <v>59536659</v>
      </c>
      <c r="BV79" t="s">
        <v>158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159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154</v>
      </c>
      <c r="CK79">
        <v>10</v>
      </c>
      <c r="CL79">
        <v>0</v>
      </c>
      <c r="CM79">
        <v>0</v>
      </c>
      <c r="CN79">
        <v>16607.5</v>
      </c>
      <c r="CO79" t="s">
        <v>150</v>
      </c>
      <c r="CP79">
        <v>0</v>
      </c>
      <c r="CQ79">
        <v>0</v>
      </c>
      <c r="CR79">
        <v>0</v>
      </c>
      <c r="CS79" t="s">
        <v>160</v>
      </c>
      <c r="CT79">
        <v>0</v>
      </c>
      <c r="CU79">
        <v>0</v>
      </c>
      <c r="CV79">
        <v>0</v>
      </c>
      <c r="CW79" t="s">
        <v>168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161</v>
      </c>
      <c r="DE79">
        <v>0</v>
      </c>
      <c r="DF79">
        <v>0</v>
      </c>
      <c r="DG79">
        <v>0</v>
      </c>
      <c r="DH79" t="s">
        <v>150</v>
      </c>
      <c r="DI79">
        <v>0</v>
      </c>
      <c r="DJ79">
        <v>0</v>
      </c>
      <c r="DK79">
        <v>0</v>
      </c>
      <c r="DL79" t="s">
        <v>168</v>
      </c>
      <c r="DM79">
        <v>45</v>
      </c>
      <c r="DN79">
        <v>0</v>
      </c>
      <c r="DO79" t="s">
        <v>168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153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490</v>
      </c>
      <c r="EC79" t="s">
        <v>490</v>
      </c>
      <c r="ED79" t="s">
        <v>489</v>
      </c>
      <c r="EE79" t="s">
        <v>491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16607.5</v>
      </c>
      <c r="EQ79">
        <v>0</v>
      </c>
      <c r="ER79">
        <v>0</v>
      </c>
      <c r="ES79" t="s">
        <v>146</v>
      </c>
      <c r="ET79" t="s">
        <v>164</v>
      </c>
      <c r="EU79" t="s">
        <v>146</v>
      </c>
      <c r="EV79">
        <v>0</v>
      </c>
    </row>
    <row r="80" spans="1:152" x14ac:dyDescent="0.25">
      <c r="A80">
        <v>9941764799</v>
      </c>
      <c r="B80" t="s">
        <v>141</v>
      </c>
      <c r="C80" t="s">
        <v>456</v>
      </c>
      <c r="D80" t="s">
        <v>143</v>
      </c>
      <c r="E80" t="s">
        <v>144</v>
      </c>
      <c r="F80" t="s">
        <v>145</v>
      </c>
      <c r="G80">
        <v>35155</v>
      </c>
      <c r="H80" t="s">
        <v>145</v>
      </c>
      <c r="I80">
        <v>712751</v>
      </c>
      <c r="J80">
        <v>2638845491</v>
      </c>
      <c r="K80">
        <v>1949506</v>
      </c>
      <c r="L80">
        <v>2692440</v>
      </c>
      <c r="M80" t="s">
        <v>146</v>
      </c>
      <c r="N80">
        <v>9941764799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166</v>
      </c>
      <c r="V80">
        <v>4814</v>
      </c>
      <c r="W80" t="s">
        <v>167</v>
      </c>
      <c r="X80" t="s">
        <v>166</v>
      </c>
      <c r="Y80">
        <v>44</v>
      </c>
      <c r="Z80" t="s">
        <v>151</v>
      </c>
      <c r="AA80" t="s">
        <v>152</v>
      </c>
      <c r="AB80" t="s">
        <v>146</v>
      </c>
      <c r="AC80">
        <v>200239</v>
      </c>
      <c r="AD80" t="s">
        <v>153</v>
      </c>
      <c r="AE80" t="s">
        <v>168</v>
      </c>
      <c r="AF80" t="s">
        <v>457</v>
      </c>
      <c r="AG80">
        <v>566</v>
      </c>
      <c r="AH80">
        <v>849137</v>
      </c>
      <c r="AI80" t="s">
        <v>154</v>
      </c>
      <c r="AJ80">
        <v>566</v>
      </c>
      <c r="AK80">
        <v>9941764799</v>
      </c>
      <c r="AL80">
        <v>9941764799</v>
      </c>
      <c r="AM80" t="s">
        <v>155</v>
      </c>
      <c r="AN80" t="s">
        <v>257</v>
      </c>
      <c r="AO80" t="s">
        <v>258</v>
      </c>
      <c r="AP80" t="s">
        <v>146</v>
      </c>
      <c r="AQ80" t="s">
        <v>157</v>
      </c>
      <c r="AR80">
        <v>20957.5</v>
      </c>
      <c r="AS80">
        <v>20850</v>
      </c>
      <c r="AT80" s="5">
        <f t="shared" si="7"/>
        <v>20850</v>
      </c>
      <c r="AU80" s="5">
        <v>350</v>
      </c>
      <c r="AV80" s="5">
        <f t="shared" si="8"/>
        <v>20500</v>
      </c>
      <c r="AW80" s="6">
        <f t="shared" si="9"/>
        <v>3608.0000000000005</v>
      </c>
      <c r="AX80" s="7">
        <f t="shared" si="10"/>
        <v>16400</v>
      </c>
      <c r="AY80" s="8">
        <f t="shared" si="11"/>
        <v>492</v>
      </c>
      <c r="AZ80" s="5">
        <v>250</v>
      </c>
      <c r="BA80" s="9">
        <f t="shared" si="12"/>
        <v>81.25</v>
      </c>
      <c r="BB80" s="9"/>
      <c r="BC80" s="10"/>
      <c r="BD80" s="5">
        <f t="shared" si="13"/>
        <v>18.75</v>
      </c>
      <c r="BG80" t="s">
        <v>146</v>
      </c>
      <c r="BH80" t="s">
        <v>146</v>
      </c>
      <c r="BI80">
        <v>566</v>
      </c>
      <c r="BJ80">
        <v>566</v>
      </c>
      <c r="BK80">
        <v>20957.5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20956.962500000001</v>
      </c>
      <c r="BR80">
        <v>0</v>
      </c>
      <c r="BS80">
        <v>0.04</v>
      </c>
      <c r="BT80" t="s">
        <v>146</v>
      </c>
      <c r="BU80">
        <v>59536659</v>
      </c>
      <c r="BV80" t="s">
        <v>158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159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154</v>
      </c>
      <c r="CK80">
        <v>10</v>
      </c>
      <c r="CL80">
        <v>0</v>
      </c>
      <c r="CM80">
        <v>0</v>
      </c>
      <c r="CN80">
        <v>20957.5</v>
      </c>
      <c r="CO80" t="s">
        <v>150</v>
      </c>
      <c r="CP80">
        <v>0</v>
      </c>
      <c r="CQ80">
        <v>0</v>
      </c>
      <c r="CR80">
        <v>0</v>
      </c>
      <c r="CS80" t="s">
        <v>160</v>
      </c>
      <c r="CT80">
        <v>0</v>
      </c>
      <c r="CU80">
        <v>0</v>
      </c>
      <c r="CV80">
        <v>0</v>
      </c>
      <c r="CW80" t="s">
        <v>168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161</v>
      </c>
      <c r="DE80">
        <v>0</v>
      </c>
      <c r="DF80">
        <v>0</v>
      </c>
      <c r="DG80">
        <v>0</v>
      </c>
      <c r="DH80" t="s">
        <v>150</v>
      </c>
      <c r="DI80">
        <v>0</v>
      </c>
      <c r="DJ80">
        <v>0</v>
      </c>
      <c r="DK80">
        <v>0</v>
      </c>
      <c r="DL80" t="s">
        <v>168</v>
      </c>
      <c r="DM80">
        <v>45</v>
      </c>
      <c r="DN80">
        <v>0</v>
      </c>
      <c r="DO80" t="s">
        <v>168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153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458</v>
      </c>
      <c r="EC80" t="s">
        <v>458</v>
      </c>
      <c r="ED80" t="s">
        <v>457</v>
      </c>
      <c r="EE80" t="s">
        <v>459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20957.5</v>
      </c>
      <c r="EQ80">
        <v>0</v>
      </c>
      <c r="ER80">
        <v>0</v>
      </c>
      <c r="ES80" t="s">
        <v>146</v>
      </c>
      <c r="ET80" t="s">
        <v>164</v>
      </c>
      <c r="EU80" t="s">
        <v>146</v>
      </c>
      <c r="EV80">
        <v>0</v>
      </c>
    </row>
    <row r="81" spans="1:152" x14ac:dyDescent="0.25">
      <c r="A81">
        <v>9941739701</v>
      </c>
      <c r="B81" t="s">
        <v>141</v>
      </c>
      <c r="C81" t="s">
        <v>476</v>
      </c>
      <c r="D81" t="s">
        <v>143</v>
      </c>
      <c r="E81" t="s">
        <v>144</v>
      </c>
      <c r="F81" t="s">
        <v>145</v>
      </c>
      <c r="G81">
        <v>35155</v>
      </c>
      <c r="H81" t="s">
        <v>145</v>
      </c>
      <c r="I81">
        <v>626696</v>
      </c>
      <c r="J81">
        <v>2638845480</v>
      </c>
      <c r="K81">
        <v>1949506</v>
      </c>
      <c r="L81">
        <v>2692440</v>
      </c>
      <c r="M81" t="s">
        <v>146</v>
      </c>
      <c r="N81">
        <v>9941739701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166</v>
      </c>
      <c r="V81">
        <v>4814</v>
      </c>
      <c r="W81" t="s">
        <v>167</v>
      </c>
      <c r="X81" t="s">
        <v>166</v>
      </c>
      <c r="Y81">
        <v>44</v>
      </c>
      <c r="Z81" t="s">
        <v>151</v>
      </c>
      <c r="AA81" t="s">
        <v>152</v>
      </c>
      <c r="AB81" t="s">
        <v>146</v>
      </c>
      <c r="AC81">
        <v>200239</v>
      </c>
      <c r="AD81" t="s">
        <v>153</v>
      </c>
      <c r="AE81" t="s">
        <v>168</v>
      </c>
      <c r="AF81" t="s">
        <v>477</v>
      </c>
      <c r="AG81">
        <v>566</v>
      </c>
      <c r="AH81">
        <v>831258</v>
      </c>
      <c r="AI81" t="s">
        <v>154</v>
      </c>
      <c r="AJ81">
        <v>566</v>
      </c>
      <c r="AK81">
        <v>9941739701</v>
      </c>
      <c r="AL81">
        <v>9941739701</v>
      </c>
      <c r="AM81" t="s">
        <v>155</v>
      </c>
      <c r="AN81" t="s">
        <v>257</v>
      </c>
      <c r="AO81" t="s">
        <v>258</v>
      </c>
      <c r="AP81" t="s">
        <v>146</v>
      </c>
      <c r="AQ81" t="s">
        <v>157</v>
      </c>
      <c r="AR81">
        <v>20957.5</v>
      </c>
      <c r="AS81">
        <v>20850</v>
      </c>
      <c r="AT81" s="5">
        <f t="shared" si="7"/>
        <v>20850</v>
      </c>
      <c r="AU81" s="5">
        <v>350</v>
      </c>
      <c r="AV81" s="5">
        <f t="shared" si="8"/>
        <v>20500</v>
      </c>
      <c r="AW81" s="6">
        <f t="shared" si="9"/>
        <v>3608.0000000000005</v>
      </c>
      <c r="AX81" s="7">
        <f t="shared" si="10"/>
        <v>16400</v>
      </c>
      <c r="AY81" s="8">
        <f t="shared" si="11"/>
        <v>492</v>
      </c>
      <c r="AZ81" s="5">
        <v>250</v>
      </c>
      <c r="BA81" s="9">
        <f t="shared" si="12"/>
        <v>81.25</v>
      </c>
      <c r="BB81" s="9"/>
      <c r="BC81" s="10"/>
      <c r="BD81" s="5">
        <f t="shared" si="13"/>
        <v>18.75</v>
      </c>
      <c r="BG81" t="s">
        <v>146</v>
      </c>
      <c r="BH81" t="s">
        <v>146</v>
      </c>
      <c r="BI81">
        <v>566</v>
      </c>
      <c r="BJ81">
        <v>566</v>
      </c>
      <c r="BK81">
        <v>20957.5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20956.962500000001</v>
      </c>
      <c r="BR81">
        <v>0</v>
      </c>
      <c r="BS81">
        <v>0.04</v>
      </c>
      <c r="BT81" t="s">
        <v>146</v>
      </c>
      <c r="BU81">
        <v>59536659</v>
      </c>
      <c r="BV81" t="s">
        <v>158</v>
      </c>
      <c r="BW81">
        <v>0</v>
      </c>
      <c r="BX81">
        <v>0</v>
      </c>
      <c r="BY81" t="s">
        <v>163</v>
      </c>
      <c r="BZ81">
        <v>0</v>
      </c>
      <c r="CA81" t="s">
        <v>146</v>
      </c>
      <c r="CB81">
        <v>0</v>
      </c>
      <c r="CC81">
        <v>0</v>
      </c>
      <c r="CD81" t="s">
        <v>159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154</v>
      </c>
      <c r="CK81">
        <v>10</v>
      </c>
      <c r="CL81">
        <v>0</v>
      </c>
      <c r="CM81">
        <v>0</v>
      </c>
      <c r="CN81">
        <v>20957.5</v>
      </c>
      <c r="CO81" t="s">
        <v>150</v>
      </c>
      <c r="CP81">
        <v>0</v>
      </c>
      <c r="CQ81">
        <v>0</v>
      </c>
      <c r="CR81">
        <v>0</v>
      </c>
      <c r="CS81" t="s">
        <v>160</v>
      </c>
      <c r="CT81">
        <v>0</v>
      </c>
      <c r="CU81">
        <v>0</v>
      </c>
      <c r="CV81">
        <v>0</v>
      </c>
      <c r="CW81" t="s">
        <v>168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161</v>
      </c>
      <c r="DE81">
        <v>0</v>
      </c>
      <c r="DF81">
        <v>0</v>
      </c>
      <c r="DG81">
        <v>0</v>
      </c>
      <c r="DH81" t="s">
        <v>150</v>
      </c>
      <c r="DI81">
        <v>0</v>
      </c>
      <c r="DJ81">
        <v>0</v>
      </c>
      <c r="DK81">
        <v>0</v>
      </c>
      <c r="DL81" t="s">
        <v>168</v>
      </c>
      <c r="DM81">
        <v>45</v>
      </c>
      <c r="DN81">
        <v>0</v>
      </c>
      <c r="DO81" t="s">
        <v>168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153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478</v>
      </c>
      <c r="EC81" t="s">
        <v>478</v>
      </c>
      <c r="ED81" t="s">
        <v>477</v>
      </c>
      <c r="EE81" t="s">
        <v>479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20957.5</v>
      </c>
      <c r="EQ81">
        <v>0</v>
      </c>
      <c r="ER81">
        <v>0</v>
      </c>
      <c r="ES81" t="s">
        <v>146</v>
      </c>
      <c r="ET81" t="s">
        <v>164</v>
      </c>
      <c r="EU81" t="s">
        <v>146</v>
      </c>
      <c r="EV81">
        <v>0</v>
      </c>
    </row>
    <row r="82" spans="1:152" x14ac:dyDescent="0.25">
      <c r="A82">
        <v>9936119622</v>
      </c>
      <c r="B82" t="s">
        <v>141</v>
      </c>
      <c r="C82" t="s">
        <v>484</v>
      </c>
      <c r="D82" t="s">
        <v>143</v>
      </c>
      <c r="E82" t="s">
        <v>144</v>
      </c>
      <c r="F82" t="s">
        <v>145</v>
      </c>
      <c r="G82">
        <v>35149</v>
      </c>
      <c r="H82" t="s">
        <v>145</v>
      </c>
      <c r="I82">
        <v>574125</v>
      </c>
      <c r="J82">
        <v>2637842658</v>
      </c>
      <c r="K82">
        <v>1485283</v>
      </c>
      <c r="L82">
        <v>2692440</v>
      </c>
      <c r="M82" t="s">
        <v>146</v>
      </c>
      <c r="N82">
        <v>9936119622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166</v>
      </c>
      <c r="V82">
        <v>4814</v>
      </c>
      <c r="W82" t="s">
        <v>167</v>
      </c>
      <c r="X82" t="s">
        <v>166</v>
      </c>
      <c r="Y82">
        <v>44</v>
      </c>
      <c r="Z82" t="s">
        <v>151</v>
      </c>
      <c r="AA82" t="s">
        <v>152</v>
      </c>
      <c r="AB82" t="s">
        <v>146</v>
      </c>
      <c r="AC82">
        <v>200239</v>
      </c>
      <c r="AD82" t="s">
        <v>153</v>
      </c>
      <c r="AE82" t="s">
        <v>168</v>
      </c>
      <c r="AF82" t="s">
        <v>485</v>
      </c>
      <c r="AG82">
        <v>566</v>
      </c>
      <c r="AH82">
        <v>521994</v>
      </c>
      <c r="AI82" t="s">
        <v>154</v>
      </c>
      <c r="AJ82">
        <v>566</v>
      </c>
      <c r="AK82">
        <v>9936119622</v>
      </c>
      <c r="AL82">
        <v>9936119622</v>
      </c>
      <c r="AM82" t="s">
        <v>155</v>
      </c>
      <c r="AN82" t="s">
        <v>170</v>
      </c>
      <c r="AO82" t="s">
        <v>171</v>
      </c>
      <c r="AP82" t="s">
        <v>146</v>
      </c>
      <c r="AQ82" t="s">
        <v>157</v>
      </c>
      <c r="AR82">
        <v>20957.5</v>
      </c>
      <c r="AS82">
        <v>20850</v>
      </c>
      <c r="AT82" s="5">
        <f t="shared" si="7"/>
        <v>20850</v>
      </c>
      <c r="AU82" s="5">
        <v>350</v>
      </c>
      <c r="AV82" s="5">
        <f t="shared" si="8"/>
        <v>20500</v>
      </c>
      <c r="AW82" s="6">
        <f t="shared" si="9"/>
        <v>3608.0000000000005</v>
      </c>
      <c r="AX82" s="7">
        <f t="shared" si="10"/>
        <v>16400</v>
      </c>
      <c r="AY82" s="8">
        <f t="shared" si="11"/>
        <v>492</v>
      </c>
      <c r="AZ82" s="5">
        <v>250</v>
      </c>
      <c r="BA82" s="9">
        <f t="shared" si="12"/>
        <v>81.25</v>
      </c>
      <c r="BB82" s="9"/>
      <c r="BC82" s="10"/>
      <c r="BD82" s="5">
        <f t="shared" si="13"/>
        <v>18.75</v>
      </c>
      <c r="BG82" t="s">
        <v>146</v>
      </c>
      <c r="BH82" t="s">
        <v>146</v>
      </c>
      <c r="BI82">
        <v>566</v>
      </c>
      <c r="BJ82">
        <v>566</v>
      </c>
      <c r="BK82">
        <v>20957.5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20956.962500000001</v>
      </c>
      <c r="BR82">
        <v>0</v>
      </c>
      <c r="BS82">
        <v>0.04</v>
      </c>
      <c r="BT82" t="s">
        <v>146</v>
      </c>
      <c r="BU82">
        <v>59536659</v>
      </c>
      <c r="BV82" t="s">
        <v>158</v>
      </c>
      <c r="BW82">
        <v>0</v>
      </c>
      <c r="BX82">
        <v>0</v>
      </c>
      <c r="BY82" t="s">
        <v>163</v>
      </c>
      <c r="BZ82">
        <v>0</v>
      </c>
      <c r="CA82" t="s">
        <v>146</v>
      </c>
      <c r="CB82">
        <v>0</v>
      </c>
      <c r="CC82">
        <v>0</v>
      </c>
      <c r="CD82" t="s">
        <v>159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154</v>
      </c>
      <c r="CK82">
        <v>10</v>
      </c>
      <c r="CL82">
        <v>0</v>
      </c>
      <c r="CM82">
        <v>0</v>
      </c>
      <c r="CN82">
        <v>20957.5</v>
      </c>
      <c r="CO82" t="s">
        <v>150</v>
      </c>
      <c r="CP82">
        <v>0</v>
      </c>
      <c r="CQ82">
        <v>0</v>
      </c>
      <c r="CR82">
        <v>0</v>
      </c>
      <c r="CS82" t="s">
        <v>160</v>
      </c>
      <c r="CT82">
        <v>0</v>
      </c>
      <c r="CU82">
        <v>0</v>
      </c>
      <c r="CV82">
        <v>0</v>
      </c>
      <c r="CW82" t="s">
        <v>168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161</v>
      </c>
      <c r="DE82">
        <v>0</v>
      </c>
      <c r="DF82">
        <v>0</v>
      </c>
      <c r="DG82">
        <v>0</v>
      </c>
      <c r="DH82" t="s">
        <v>150</v>
      </c>
      <c r="DI82">
        <v>0</v>
      </c>
      <c r="DJ82">
        <v>0</v>
      </c>
      <c r="DK82">
        <v>0</v>
      </c>
      <c r="DL82" t="s">
        <v>168</v>
      </c>
      <c r="DM82">
        <v>45</v>
      </c>
      <c r="DN82">
        <v>0</v>
      </c>
      <c r="DO82" t="s">
        <v>168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153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486</v>
      </c>
      <c r="EC82" t="s">
        <v>486</v>
      </c>
      <c r="ED82" t="s">
        <v>485</v>
      </c>
      <c r="EE82" t="s">
        <v>487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20957.5</v>
      </c>
      <c r="EQ82">
        <v>0</v>
      </c>
      <c r="ER82">
        <v>0</v>
      </c>
      <c r="ES82" t="s">
        <v>146</v>
      </c>
      <c r="ET82" t="s">
        <v>164</v>
      </c>
      <c r="EU82" t="s">
        <v>146</v>
      </c>
      <c r="EV82">
        <v>0</v>
      </c>
    </row>
    <row r="83" spans="1:152" x14ac:dyDescent="0.25">
      <c r="A83">
        <v>9936599098</v>
      </c>
      <c r="B83" t="s">
        <v>141</v>
      </c>
      <c r="C83" t="s">
        <v>227</v>
      </c>
      <c r="D83" t="s">
        <v>143</v>
      </c>
      <c r="E83" t="s">
        <v>144</v>
      </c>
      <c r="F83" t="s">
        <v>145</v>
      </c>
      <c r="G83">
        <v>35151</v>
      </c>
      <c r="H83" t="s">
        <v>145</v>
      </c>
      <c r="I83">
        <v>266469</v>
      </c>
      <c r="J83">
        <v>2638006100</v>
      </c>
      <c r="K83">
        <v>1568385</v>
      </c>
      <c r="L83">
        <v>2692440</v>
      </c>
      <c r="M83" t="s">
        <v>146</v>
      </c>
      <c r="N83">
        <v>9936599098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166</v>
      </c>
      <c r="V83">
        <v>4814</v>
      </c>
      <c r="W83" t="s">
        <v>167</v>
      </c>
      <c r="X83" t="s">
        <v>166</v>
      </c>
      <c r="Y83">
        <v>44</v>
      </c>
      <c r="Z83" t="s">
        <v>151</v>
      </c>
      <c r="AA83" t="s">
        <v>152</v>
      </c>
      <c r="AB83" t="s">
        <v>146</v>
      </c>
      <c r="AC83">
        <v>200239</v>
      </c>
      <c r="AD83" t="s">
        <v>153</v>
      </c>
      <c r="AE83" t="s">
        <v>168</v>
      </c>
      <c r="AF83" t="s">
        <v>228</v>
      </c>
      <c r="AG83">
        <v>566</v>
      </c>
      <c r="AH83">
        <v>891031</v>
      </c>
      <c r="AI83" t="s">
        <v>154</v>
      </c>
      <c r="AJ83">
        <v>566</v>
      </c>
      <c r="AK83">
        <v>9936599098</v>
      </c>
      <c r="AL83">
        <v>9936599098</v>
      </c>
      <c r="AM83" t="s">
        <v>155</v>
      </c>
      <c r="AN83" t="s">
        <v>170</v>
      </c>
      <c r="AO83" t="s">
        <v>171</v>
      </c>
      <c r="AP83" t="s">
        <v>146</v>
      </c>
      <c r="AQ83" t="s">
        <v>157</v>
      </c>
      <c r="AR83">
        <v>61457.5</v>
      </c>
      <c r="AS83">
        <v>61350</v>
      </c>
      <c r="AT83" s="5">
        <f t="shared" si="7"/>
        <v>55350</v>
      </c>
      <c r="AU83" s="5">
        <v>350</v>
      </c>
      <c r="AV83" s="5">
        <f t="shared" si="8"/>
        <v>55000</v>
      </c>
      <c r="AW83" s="6">
        <f t="shared" si="9"/>
        <v>9680.0000000000018</v>
      </c>
      <c r="AX83" s="7">
        <f t="shared" si="10"/>
        <v>44000</v>
      </c>
      <c r="AY83" s="8">
        <f t="shared" si="11"/>
        <v>1320</v>
      </c>
      <c r="AZ83" s="5">
        <v>250</v>
      </c>
      <c r="BA83" s="9">
        <f t="shared" si="12"/>
        <v>81.25</v>
      </c>
      <c r="BB83" s="9">
        <v>1000</v>
      </c>
      <c r="BC83" s="10">
        <v>5000</v>
      </c>
      <c r="BD83" s="5">
        <f t="shared" si="13"/>
        <v>18.75</v>
      </c>
      <c r="BG83" t="s">
        <v>146</v>
      </c>
      <c r="BH83" t="s">
        <v>146</v>
      </c>
      <c r="BI83">
        <v>566</v>
      </c>
      <c r="BJ83">
        <v>566</v>
      </c>
      <c r="BK83">
        <v>61457.5</v>
      </c>
      <c r="BL83">
        <v>350</v>
      </c>
      <c r="BM83">
        <v>0</v>
      </c>
      <c r="BN83">
        <v>350</v>
      </c>
      <c r="BO83">
        <v>26.25</v>
      </c>
      <c r="BP83">
        <v>0</v>
      </c>
      <c r="BQ83">
        <v>61081.25</v>
      </c>
      <c r="BR83">
        <v>0</v>
      </c>
      <c r="BS83">
        <v>26.25</v>
      </c>
      <c r="BT83" t="s">
        <v>146</v>
      </c>
      <c r="BU83">
        <v>59536659</v>
      </c>
      <c r="BV83" t="s">
        <v>158</v>
      </c>
      <c r="BW83">
        <v>0</v>
      </c>
      <c r="BX83">
        <v>0</v>
      </c>
      <c r="BY83" t="s">
        <v>163</v>
      </c>
      <c r="BZ83">
        <v>0</v>
      </c>
      <c r="CA83" t="s">
        <v>146</v>
      </c>
      <c r="CB83">
        <v>0</v>
      </c>
      <c r="CC83">
        <v>0</v>
      </c>
      <c r="CD83" t="s">
        <v>159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154</v>
      </c>
      <c r="CK83">
        <v>10</v>
      </c>
      <c r="CL83">
        <v>0</v>
      </c>
      <c r="CM83">
        <v>0</v>
      </c>
      <c r="CN83">
        <v>61457.5</v>
      </c>
      <c r="CO83" t="s">
        <v>150</v>
      </c>
      <c r="CP83">
        <v>0</v>
      </c>
      <c r="CQ83">
        <v>0</v>
      </c>
      <c r="CR83">
        <v>0</v>
      </c>
      <c r="CS83" t="s">
        <v>160</v>
      </c>
      <c r="CT83">
        <v>0</v>
      </c>
      <c r="CU83">
        <v>0</v>
      </c>
      <c r="CV83">
        <v>0</v>
      </c>
      <c r="CW83" t="s">
        <v>168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161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168</v>
      </c>
      <c r="DM83">
        <v>45</v>
      </c>
      <c r="DN83">
        <v>0</v>
      </c>
      <c r="DO83" t="s">
        <v>168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153</v>
      </c>
      <c r="DV83">
        <v>0</v>
      </c>
      <c r="DW83">
        <v>0</v>
      </c>
      <c r="DX83">
        <v>350</v>
      </c>
      <c r="DY83">
        <v>26.25</v>
      </c>
      <c r="DZ83">
        <v>2.0020566090040005E+19</v>
      </c>
      <c r="EA83">
        <v>3.4600356600000148E+18</v>
      </c>
      <c r="EB83" t="s">
        <v>229</v>
      </c>
      <c r="EC83" t="s">
        <v>229</v>
      </c>
      <c r="ED83" t="s">
        <v>228</v>
      </c>
      <c r="EE83" t="s">
        <v>230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61457.5</v>
      </c>
      <c r="EQ83">
        <v>0</v>
      </c>
      <c r="ER83">
        <v>0</v>
      </c>
      <c r="ES83" t="s">
        <v>146</v>
      </c>
      <c r="ET83" t="s">
        <v>164</v>
      </c>
      <c r="EU83" t="s">
        <v>146</v>
      </c>
      <c r="EV83">
        <v>0</v>
      </c>
    </row>
  </sheetData>
  <sortState xmlns:xlrd2="http://schemas.microsoft.com/office/spreadsheetml/2017/richdata2" ref="A2:EV37">
    <sortCondition ref="AS1:AS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A3A0-D526-466B-A7F2-F5DAE961C76E}">
  <dimension ref="A1:EO4"/>
  <sheetViews>
    <sheetView topLeftCell="AF1" workbookViewId="0">
      <selection activeCell="AT4" sqref="AT4:AV4"/>
    </sheetView>
  </sheetViews>
  <sheetFormatPr defaultRowHeight="15" x14ac:dyDescent="0.25"/>
  <cols>
    <col min="46" max="46" width="20.42578125" style="16" bestFit="1" customWidth="1"/>
    <col min="47" max="47" width="21.28515625" style="16" bestFit="1" customWidth="1"/>
    <col min="48" max="49" width="17.28515625" style="16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4" t="s">
        <v>564</v>
      </c>
      <c r="AU1" s="14" t="s">
        <v>161</v>
      </c>
      <c r="AV1" s="14" t="s">
        <v>566</v>
      </c>
      <c r="AW1" s="14" t="s">
        <v>571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9938692047</v>
      </c>
      <c r="B2" t="s">
        <v>141</v>
      </c>
      <c r="C2" t="s">
        <v>367</v>
      </c>
      <c r="D2" t="s">
        <v>143</v>
      </c>
      <c r="E2" t="s">
        <v>144</v>
      </c>
      <c r="F2" t="s">
        <v>145</v>
      </c>
      <c r="G2">
        <v>35153</v>
      </c>
      <c r="H2" t="s">
        <v>145</v>
      </c>
      <c r="I2">
        <v>874568</v>
      </c>
      <c r="J2">
        <v>2638390946</v>
      </c>
      <c r="K2">
        <v>8734727</v>
      </c>
      <c r="L2">
        <v>2692440</v>
      </c>
      <c r="M2" t="s">
        <v>146</v>
      </c>
      <c r="N2">
        <v>9938692047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368</v>
      </c>
      <c r="V2">
        <v>4814</v>
      </c>
      <c r="W2" t="s">
        <v>167</v>
      </c>
      <c r="X2" t="s">
        <v>368</v>
      </c>
      <c r="Y2">
        <v>63</v>
      </c>
      <c r="Z2" t="s">
        <v>369</v>
      </c>
      <c r="AA2" t="s">
        <v>152</v>
      </c>
      <c r="AB2" t="s">
        <v>146</v>
      </c>
      <c r="AC2">
        <v>200260</v>
      </c>
      <c r="AD2" t="s">
        <v>370</v>
      </c>
      <c r="AE2" t="s">
        <v>168</v>
      </c>
      <c r="AF2" t="s">
        <v>371</v>
      </c>
      <c r="AG2">
        <v>566</v>
      </c>
      <c r="AH2">
        <v>442110</v>
      </c>
      <c r="AI2" t="s">
        <v>154</v>
      </c>
      <c r="AJ2">
        <v>566</v>
      </c>
      <c r="AK2">
        <v>9938692047</v>
      </c>
      <c r="AL2">
        <v>9938692047</v>
      </c>
      <c r="AM2" t="s">
        <v>155</v>
      </c>
      <c r="AN2" t="s">
        <v>372</v>
      </c>
      <c r="AO2" t="s">
        <v>373</v>
      </c>
      <c r="AP2" t="s">
        <v>146</v>
      </c>
      <c r="AQ2" t="s">
        <v>157</v>
      </c>
      <c r="AR2">
        <v>30000</v>
      </c>
      <c r="AS2">
        <v>30000</v>
      </c>
      <c r="AT2" s="15">
        <f t="shared" ref="AT2:AT3" si="0">AS2*88%</f>
        <v>26400</v>
      </c>
      <c r="AU2" s="15">
        <f t="shared" ref="AU2:AU3" si="1">2%*AS2</f>
        <v>600</v>
      </c>
      <c r="AV2" s="15">
        <f t="shared" ref="AV2:AV3" si="2">AS2*10%-AW2</f>
        <v>2955</v>
      </c>
      <c r="AW2" s="15">
        <f t="shared" ref="AW2:AW3" si="3">7.5%*AU2</f>
        <v>45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30000</v>
      </c>
      <c r="BE2">
        <v>0.5</v>
      </c>
      <c r="BF2">
        <v>0</v>
      </c>
      <c r="BG2">
        <v>150</v>
      </c>
      <c r="BH2">
        <v>11.25</v>
      </c>
      <c r="BI2">
        <v>0</v>
      </c>
      <c r="BJ2">
        <v>29838.75</v>
      </c>
      <c r="BK2">
        <v>0</v>
      </c>
      <c r="BL2">
        <v>11.25</v>
      </c>
      <c r="BM2" t="s">
        <v>146</v>
      </c>
      <c r="BN2">
        <v>59536659</v>
      </c>
      <c r="BO2" t="s">
        <v>158</v>
      </c>
      <c r="BP2">
        <v>0</v>
      </c>
      <c r="BQ2">
        <v>0</v>
      </c>
      <c r="BR2" t="s">
        <v>163</v>
      </c>
      <c r="BS2">
        <v>0</v>
      </c>
      <c r="BT2" t="s">
        <v>146</v>
      </c>
      <c r="BU2">
        <v>0</v>
      </c>
      <c r="BV2">
        <v>0</v>
      </c>
      <c r="BW2" t="s">
        <v>159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154</v>
      </c>
      <c r="CD2">
        <v>10</v>
      </c>
      <c r="CE2">
        <v>0</v>
      </c>
      <c r="CF2">
        <v>0</v>
      </c>
      <c r="CG2">
        <v>30000</v>
      </c>
      <c r="CH2" t="s">
        <v>150</v>
      </c>
      <c r="CI2">
        <v>0</v>
      </c>
      <c r="CJ2">
        <v>0</v>
      </c>
      <c r="CK2">
        <v>0</v>
      </c>
      <c r="CL2" t="s">
        <v>160</v>
      </c>
      <c r="CM2">
        <v>0</v>
      </c>
      <c r="CN2">
        <v>0</v>
      </c>
      <c r="CO2">
        <v>0</v>
      </c>
      <c r="CP2" t="s">
        <v>168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161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168</v>
      </c>
      <c r="DF2">
        <v>45</v>
      </c>
      <c r="DG2">
        <v>0</v>
      </c>
      <c r="DH2" t="s">
        <v>168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370</v>
      </c>
      <c r="DO2">
        <v>0</v>
      </c>
      <c r="DP2">
        <v>0</v>
      </c>
      <c r="DQ2">
        <v>150</v>
      </c>
      <c r="DR2">
        <v>11.25</v>
      </c>
      <c r="DS2">
        <v>2.0020566090040005E+19</v>
      </c>
      <c r="DT2">
        <v>3.4600356600000148E+18</v>
      </c>
      <c r="DU2" t="s">
        <v>374</v>
      </c>
      <c r="DV2" t="s">
        <v>374</v>
      </c>
      <c r="DW2" t="s">
        <v>371</v>
      </c>
      <c r="DX2" t="s">
        <v>375</v>
      </c>
      <c r="DY2" t="s">
        <v>163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30000</v>
      </c>
      <c r="EJ2">
        <v>0</v>
      </c>
      <c r="EK2">
        <v>0</v>
      </c>
      <c r="EL2" t="s">
        <v>146</v>
      </c>
      <c r="EM2" t="s">
        <v>164</v>
      </c>
      <c r="EN2" t="s">
        <v>146</v>
      </c>
      <c r="EO2">
        <v>0</v>
      </c>
    </row>
    <row r="3" spans="1:145" x14ac:dyDescent="0.25">
      <c r="A3">
        <v>9938587826</v>
      </c>
      <c r="B3" t="s">
        <v>141</v>
      </c>
      <c r="C3" t="s">
        <v>502</v>
      </c>
      <c r="D3" t="s">
        <v>143</v>
      </c>
      <c r="E3" t="s">
        <v>144</v>
      </c>
      <c r="F3" t="s">
        <v>145</v>
      </c>
      <c r="G3">
        <v>35153</v>
      </c>
      <c r="H3" t="s">
        <v>145</v>
      </c>
      <c r="I3">
        <v>779055</v>
      </c>
      <c r="J3">
        <v>2638390884</v>
      </c>
      <c r="K3">
        <v>8734727</v>
      </c>
      <c r="L3">
        <v>2692440</v>
      </c>
      <c r="M3" t="s">
        <v>146</v>
      </c>
      <c r="N3">
        <v>9938587826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368</v>
      </c>
      <c r="V3">
        <v>4814</v>
      </c>
      <c r="W3" t="s">
        <v>167</v>
      </c>
      <c r="X3" t="s">
        <v>368</v>
      </c>
      <c r="Y3">
        <v>63</v>
      </c>
      <c r="Z3" t="s">
        <v>369</v>
      </c>
      <c r="AA3" t="s">
        <v>152</v>
      </c>
      <c r="AB3" t="s">
        <v>146</v>
      </c>
      <c r="AC3">
        <v>200260</v>
      </c>
      <c r="AD3" t="s">
        <v>370</v>
      </c>
      <c r="AE3" t="s">
        <v>168</v>
      </c>
      <c r="AF3" t="s">
        <v>503</v>
      </c>
      <c r="AG3">
        <v>566</v>
      </c>
      <c r="AH3">
        <v>359798</v>
      </c>
      <c r="AI3" t="s">
        <v>154</v>
      </c>
      <c r="AJ3">
        <v>566</v>
      </c>
      <c r="AK3">
        <v>9938587826</v>
      </c>
      <c r="AL3">
        <v>9938587826</v>
      </c>
      <c r="AM3" t="s">
        <v>155</v>
      </c>
      <c r="AN3" t="s">
        <v>372</v>
      </c>
      <c r="AO3" t="s">
        <v>373</v>
      </c>
      <c r="AP3" t="s">
        <v>146</v>
      </c>
      <c r="AQ3" t="s">
        <v>157</v>
      </c>
      <c r="AR3">
        <v>40625</v>
      </c>
      <c r="AS3">
        <v>40625</v>
      </c>
      <c r="AT3" s="15">
        <f t="shared" si="0"/>
        <v>35750</v>
      </c>
      <c r="AU3" s="15">
        <f t="shared" si="1"/>
        <v>812.5</v>
      </c>
      <c r="AV3" s="15">
        <f t="shared" si="2"/>
        <v>4001.5625</v>
      </c>
      <c r="AW3" s="15">
        <f t="shared" si="3"/>
        <v>60.9375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40625</v>
      </c>
      <c r="BE3">
        <v>0.5</v>
      </c>
      <c r="BF3">
        <v>0</v>
      </c>
      <c r="BG3">
        <v>203.125</v>
      </c>
      <c r="BH3">
        <v>15.23</v>
      </c>
      <c r="BI3">
        <v>0</v>
      </c>
      <c r="BJ3">
        <v>40406.640599999999</v>
      </c>
      <c r="BK3">
        <v>0</v>
      </c>
      <c r="BL3">
        <v>15.23</v>
      </c>
      <c r="BM3" t="s">
        <v>146</v>
      </c>
      <c r="BN3">
        <v>59536659</v>
      </c>
      <c r="BO3" t="s">
        <v>158</v>
      </c>
      <c r="BP3">
        <v>0</v>
      </c>
      <c r="BQ3">
        <v>0</v>
      </c>
      <c r="BR3" t="s">
        <v>163</v>
      </c>
      <c r="BS3">
        <v>0</v>
      </c>
      <c r="BT3" t="s">
        <v>146</v>
      </c>
      <c r="BU3">
        <v>0</v>
      </c>
      <c r="BV3">
        <v>0</v>
      </c>
      <c r="BW3" t="s">
        <v>159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154</v>
      </c>
      <c r="CD3">
        <v>10</v>
      </c>
      <c r="CE3">
        <v>0</v>
      </c>
      <c r="CF3">
        <v>0</v>
      </c>
      <c r="CG3">
        <v>40625</v>
      </c>
      <c r="CH3" t="s">
        <v>150</v>
      </c>
      <c r="CI3">
        <v>0</v>
      </c>
      <c r="CJ3">
        <v>0</v>
      </c>
      <c r="CK3">
        <v>0</v>
      </c>
      <c r="CL3" t="s">
        <v>160</v>
      </c>
      <c r="CM3">
        <v>0</v>
      </c>
      <c r="CN3">
        <v>0</v>
      </c>
      <c r="CO3">
        <v>0</v>
      </c>
      <c r="CP3" t="s">
        <v>168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161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168</v>
      </c>
      <c r="DF3">
        <v>45</v>
      </c>
      <c r="DG3">
        <v>0</v>
      </c>
      <c r="DH3" t="s">
        <v>168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370</v>
      </c>
      <c r="DO3">
        <v>0</v>
      </c>
      <c r="DP3">
        <v>0</v>
      </c>
      <c r="DQ3">
        <v>203.13</v>
      </c>
      <c r="DR3">
        <v>15.23</v>
      </c>
      <c r="DS3">
        <v>2.0020566090040005E+19</v>
      </c>
      <c r="DT3">
        <v>3.4600356600000148E+18</v>
      </c>
      <c r="DU3" t="s">
        <v>504</v>
      </c>
      <c r="DV3" t="s">
        <v>504</v>
      </c>
      <c r="DW3" t="s">
        <v>503</v>
      </c>
      <c r="DX3" t="s">
        <v>505</v>
      </c>
      <c r="DY3" t="s">
        <v>163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40625</v>
      </c>
      <c r="EJ3">
        <v>0</v>
      </c>
      <c r="EK3">
        <v>0</v>
      </c>
      <c r="EL3" t="s">
        <v>146</v>
      </c>
      <c r="EM3" t="s">
        <v>164</v>
      </c>
      <c r="EN3" t="s">
        <v>146</v>
      </c>
      <c r="EO3">
        <v>0</v>
      </c>
    </row>
    <row r="4" spans="1:145" x14ac:dyDescent="0.25">
      <c r="AS4">
        <f t="shared" ref="AS4:AW4" si="4">SUM(AS2:AS3)</f>
        <v>70625</v>
      </c>
      <c r="AT4" s="16">
        <f t="shared" si="4"/>
        <v>62150</v>
      </c>
      <c r="AU4" s="16">
        <f t="shared" si="4"/>
        <v>1412.5</v>
      </c>
      <c r="AV4" s="16">
        <f t="shared" si="4"/>
        <v>6956.5625</v>
      </c>
      <c r="AW4" s="16">
        <f t="shared" si="4"/>
        <v>105.9375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2023-02-22T14:33:33Z</dcterms:created>
  <dcterms:modified xsi:type="dcterms:W3CDTF">2023-02-22T15:10:55Z</dcterms:modified>
</cp:coreProperties>
</file>