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1CC12A9C-A3BC-4FF4-AE93-595E5E40D4E0}" xr6:coauthVersionLast="47" xr6:coauthVersionMax="47" xr10:uidLastSave="{00000000-0000-0000-0000-000000000000}"/>
  <bookViews>
    <workbookView xWindow="-120" yWindow="-120" windowWidth="24240" windowHeight="13140" xr2:uid="{348E83CC-946A-4659-BE6D-185704933774}"/>
  </bookViews>
  <sheets>
    <sheet name="SUMMARY" sheetId="3" r:id="rId1"/>
    <sheet name="RETAILER" sheetId="1" r:id="rId2"/>
  </sheets>
  <definedNames>
    <definedName name="_xlnm._FilterDatabase" localSheetId="1" hidden="1">RETAILER!$A$1:$EV$31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1" i="1" l="1"/>
  <c r="BA31" i="1" s="1"/>
  <c r="AT31" i="1"/>
  <c r="AV31" i="1" s="1"/>
  <c r="BD30" i="1"/>
  <c r="BA30" i="1"/>
  <c r="AT30" i="1"/>
  <c r="AV30" i="1" s="1"/>
  <c r="AW30" i="1" s="1"/>
  <c r="BD29" i="1"/>
  <c r="BA29" i="1" s="1"/>
  <c r="AT29" i="1"/>
  <c r="AV29" i="1" s="1"/>
  <c r="AY29" i="1" s="1"/>
  <c r="BD28" i="1"/>
  <c r="BA28" i="1" s="1"/>
  <c r="AT28" i="1"/>
  <c r="AV28" i="1" s="1"/>
  <c r="AY28" i="1" s="1"/>
  <c r="BD27" i="1"/>
  <c r="BA27" i="1" s="1"/>
  <c r="AT27" i="1"/>
  <c r="AV27" i="1" s="1"/>
  <c r="BD26" i="1"/>
  <c r="BA26" i="1" s="1"/>
  <c r="AT26" i="1"/>
  <c r="AV26" i="1" s="1"/>
  <c r="AW26" i="1" s="1"/>
  <c r="BD25" i="1"/>
  <c r="BA25" i="1" s="1"/>
  <c r="AT25" i="1"/>
  <c r="AV25" i="1" s="1"/>
  <c r="AW25" i="1" s="1"/>
  <c r="BD24" i="1"/>
  <c r="BA24" i="1" s="1"/>
  <c r="AT24" i="1"/>
  <c r="AV24" i="1" s="1"/>
  <c r="AY24" i="1" s="1"/>
  <c r="BD23" i="1"/>
  <c r="BA23" i="1" s="1"/>
  <c r="AT23" i="1"/>
  <c r="AV23" i="1" s="1"/>
  <c r="BD22" i="1"/>
  <c r="BA22" i="1" s="1"/>
  <c r="AT22" i="1"/>
  <c r="AV22" i="1" s="1"/>
  <c r="BD21" i="1"/>
  <c r="BA21" i="1" s="1"/>
  <c r="AT21" i="1"/>
  <c r="AV21" i="1" s="1"/>
  <c r="AY21" i="1" s="1"/>
  <c r="BD20" i="1"/>
  <c r="BA20" i="1" s="1"/>
  <c r="AT20" i="1"/>
  <c r="AV20" i="1" s="1"/>
  <c r="AY20" i="1" s="1"/>
  <c r="BD19" i="1"/>
  <c r="BA19" i="1" s="1"/>
  <c r="AT19" i="1"/>
  <c r="AV19" i="1" s="1"/>
  <c r="AX19" i="1" s="1"/>
  <c r="BD18" i="1"/>
  <c r="BA18" i="1" s="1"/>
  <c r="AT18" i="1"/>
  <c r="AV18" i="1" s="1"/>
  <c r="BD17" i="1"/>
  <c r="BA17" i="1" s="1"/>
  <c r="AT17" i="1"/>
  <c r="AV17" i="1" s="1"/>
  <c r="AY17" i="1" s="1"/>
  <c r="BD16" i="1"/>
  <c r="BA16" i="1" s="1"/>
  <c r="AT16" i="1"/>
  <c r="AV16" i="1" s="1"/>
  <c r="BD15" i="1"/>
  <c r="BA15" i="1" s="1"/>
  <c r="AT15" i="1"/>
  <c r="AV15" i="1" s="1"/>
  <c r="BD14" i="1"/>
  <c r="BA14" i="1" s="1"/>
  <c r="AT14" i="1"/>
  <c r="AV14" i="1" s="1"/>
  <c r="BD13" i="1"/>
  <c r="BA13" i="1" s="1"/>
  <c r="AT13" i="1"/>
  <c r="AV13" i="1" s="1"/>
  <c r="AX13" i="1" s="1"/>
  <c r="BD12" i="1"/>
  <c r="BA12" i="1" s="1"/>
  <c r="AT12" i="1"/>
  <c r="AV12" i="1" s="1"/>
  <c r="AY12" i="1" s="1"/>
  <c r="BD11" i="1"/>
  <c r="BA11" i="1" s="1"/>
  <c r="AT11" i="1"/>
  <c r="AV11" i="1" s="1"/>
  <c r="BD10" i="1"/>
  <c r="BA10" i="1" s="1"/>
  <c r="AT10" i="1"/>
  <c r="AV10" i="1" s="1"/>
  <c r="AW10" i="1" s="1"/>
  <c r="BD9" i="1"/>
  <c r="BA9" i="1" s="1"/>
  <c r="AT9" i="1"/>
  <c r="AV9" i="1" s="1"/>
  <c r="AW9" i="1" s="1"/>
  <c r="BD8" i="1"/>
  <c r="BA8" i="1" s="1"/>
  <c r="AT8" i="1"/>
  <c r="AV8" i="1" s="1"/>
  <c r="AY8" i="1" s="1"/>
  <c r="BD7" i="1"/>
  <c r="BA7" i="1" s="1"/>
  <c r="AT7" i="1"/>
  <c r="AV7" i="1" s="1"/>
  <c r="BD6" i="1"/>
  <c r="BA6" i="1"/>
  <c r="AT6" i="1"/>
  <c r="AV6" i="1" s="1"/>
  <c r="BD5" i="1"/>
  <c r="BA5" i="1" s="1"/>
  <c r="AT5" i="1"/>
  <c r="AV5" i="1" s="1"/>
  <c r="AY5" i="1" s="1"/>
  <c r="BD4" i="1"/>
  <c r="BA4" i="1"/>
  <c r="AT4" i="1"/>
  <c r="AV4" i="1" s="1"/>
  <c r="BD3" i="1"/>
  <c r="BA3" i="1" s="1"/>
  <c r="AT3" i="1"/>
  <c r="AV3" i="1" s="1"/>
  <c r="AX3" i="1" s="1"/>
  <c r="BD2" i="1"/>
  <c r="BA2" i="1" s="1"/>
  <c r="AT2" i="1"/>
  <c r="AV2" i="1" s="1"/>
  <c r="AX5" i="1" l="1"/>
  <c r="AY9" i="1"/>
  <c r="AX25" i="1"/>
  <c r="AY25" i="1"/>
  <c r="AW5" i="1"/>
  <c r="AY16" i="1"/>
  <c r="AX16" i="1"/>
  <c r="AW16" i="1"/>
  <c r="AY4" i="1"/>
  <c r="AX4" i="1"/>
  <c r="AY13" i="1"/>
  <c r="AX20" i="1"/>
  <c r="AX21" i="1"/>
  <c r="AW21" i="1"/>
  <c r="AX9" i="1"/>
  <c r="AW2" i="1"/>
  <c r="AX2" i="1"/>
  <c r="AY2" i="1"/>
  <c r="AW6" i="1"/>
  <c r="AY6" i="1"/>
  <c r="AX6" i="1"/>
  <c r="AX23" i="1"/>
  <c r="AY23" i="1"/>
  <c r="AW23" i="1"/>
  <c r="AW18" i="1"/>
  <c r="AX18" i="1"/>
  <c r="AY18" i="1"/>
  <c r="AW22" i="1"/>
  <c r="AY22" i="1"/>
  <c r="AX22" i="1"/>
  <c r="AX11" i="1"/>
  <c r="AW11" i="1"/>
  <c r="AY11" i="1"/>
  <c r="AX15" i="1"/>
  <c r="AY15" i="1"/>
  <c r="AW15" i="1"/>
  <c r="AX31" i="1"/>
  <c r="AW31" i="1"/>
  <c r="AY31" i="1"/>
  <c r="AX7" i="1"/>
  <c r="AY7" i="1"/>
  <c r="AW7" i="1"/>
  <c r="AW14" i="1"/>
  <c r="AY14" i="1"/>
  <c r="AX14" i="1"/>
  <c r="AX27" i="1"/>
  <c r="AW27" i="1"/>
  <c r="AY27" i="1"/>
  <c r="AW3" i="1"/>
  <c r="AX10" i="1"/>
  <c r="AW12" i="1"/>
  <c r="AW17" i="1"/>
  <c r="AW19" i="1"/>
  <c r="AX26" i="1"/>
  <c r="AW28" i="1"/>
  <c r="AY3" i="1"/>
  <c r="AW8" i="1"/>
  <c r="AY10" i="1"/>
  <c r="AX12" i="1"/>
  <c r="AW13" i="1"/>
  <c r="AX17" i="1"/>
  <c r="AY19" i="1"/>
  <c r="AW24" i="1"/>
  <c r="AY26" i="1"/>
  <c r="AX28" i="1"/>
  <c r="AW29" i="1"/>
  <c r="AX30" i="1"/>
  <c r="AW4" i="1"/>
  <c r="AX8" i="1"/>
  <c r="AW20" i="1"/>
  <c r="AX24" i="1"/>
  <c r="AX29" i="1"/>
  <c r="AY30" i="1"/>
</calcChain>
</file>

<file path=xl/sharedStrings.xml><?xml version="1.0" encoding="utf-8"?>
<sst xmlns="http://schemas.openxmlformats.org/spreadsheetml/2006/main" count="2137" uniqueCount="361">
  <si>
    <t>TRANSACTION ID</t>
  </si>
  <si>
    <t>TRANSACTION TYPE</t>
  </si>
  <si>
    <t>TRANSACTION DATETIME</t>
  </si>
  <si>
    <t>SETTLEMENT SERVICE</t>
  </si>
  <si>
    <t>SETTLEMENT DATE</t>
  </si>
  <si>
    <t>UPPD</t>
  </si>
  <si>
    <t>MEB BATCH NUMBER</t>
  </si>
  <si>
    <t>CLEARING DATE</t>
  </si>
  <si>
    <t>APPROVAL CODE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</si>
  <si>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</si>
  <si>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</si>
  <si>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</si>
  <si>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</si>
  <si>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</si>
  <si>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</si>
  <si>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</si>
  <si>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</si>
  <si>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</si>
  <si>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 ID</t>
  </si>
  <si>
    <t>RETAILER NAME</t>
  </si>
  <si>
    <t>RETAILEROUTLETNAME</t>
  </si>
  <si>
    <t>MCC CODE</t>
  </si>
  <si>
    <t>TERMINALID</t>
  </si>
  <si>
    <t>TERMINAL LOCATION</t>
  </si>
  <si>
    <t>MERCHANT DEPOSIT BANKCODE</t>
  </si>
  <si>
    <t>MERCHANT DEPOSIT BANKNAME</t>
  </si>
  <si>
    <t>MERCHANT BANK ACCOUNT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</si>
  <si>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</si>
  <si>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</si>
  <si>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</si>
  <si>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</si>
  <si>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</si>
  <si>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</si>
  <si>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</si>
  <si>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ISSUERBANK</t>
  </si>
  <si>
    <t>ISSCOUNTRY CODE</t>
  </si>
  <si>
    <t>ISSUER RRN</t>
  </si>
  <si>
    <t>ISS_STAN</t>
  </si>
  <si>
    <t>CARDSCHEME</t>
  </si>
  <si>
    <t>MASKEDPAN</t>
  </si>
  <si>
    <t>CARDHOLDER ACCOUNT NO</t>
  </si>
  <si>
    <t>PHONE NO</t>
  </si>
  <si>
    <t>ISSFIID</t>
  </si>
  <si>
    <t>TRANAMOUNT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</si>
  <si>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</si>
  <si>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</si>
  <si>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</si>
  <si>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</si>
  <si>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</si>
  <si>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</si>
  <si>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</si>
  <si>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</si>
  <si>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TOTAL MSC RATE</t>
  </si>
  <si>
    <t>MSCCAP</t>
  </si>
  <si>
    <t>LCY MSC VALUE</t>
  </si>
  <si>
    <t>TOTAL VAT CHARGE</t>
  </si>
  <si>
    <t>DOLLAR MSC VALUE</t>
  </si>
  <si>
    <t>LCY AMOUNT DUE MERCHANT</t>
  </si>
  <si>
    <t>DOLLAR AMOUNT DUE MERCHANT</t>
  </si>
  <si>
    <t>VATCHARGE</t>
  </si>
  <si>
    <t>STAMPDUTY AMOUNT</t>
  </si>
  <si>
    <t>AGENTACCOUNT</t>
  </si>
  <si>
    <t>AGENTNAME</t>
  </si>
  <si>
    <t>AGENTRATE</t>
  </si>
  <si>
    <t>AGENTFEE</t>
  </si>
  <si>
    <t>ICC</t>
  </si>
  <si>
    <t>APPLIEDMSC</t>
  </si>
  <si>
    <t>STAMPDUTYCHARGE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</si>
  <si>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</si>
  <si>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</si>
  <si>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</si>
  <si>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</si>
  <si>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</si>
  <si>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</si>
  <si>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FEE 1 AMOUNT</t>
  </si>
  <si>
    <t>FEE 2 AMOUNT</t>
  </si>
  <si>
    <t>ISSUER NAME</t>
  </si>
  <si>
    <t>ISSR_RATE</t>
  </si>
  <si>
    <t>ISSUERFEE (IRF) VALUE</t>
  </si>
  <si>
    <t>ISSUER VALUE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</si>
  <si>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</si>
  <si>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</si>
  <si>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</si>
  <si>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</si>
  <si>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</si>
  <si>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</si>
  <si>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</si>
  <si>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</si>
  <si>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</si>
  <si>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</si>
  <si>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</si>
  <si>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</si>
  <si>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</si>
  <si>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</si>
  <si>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</si>
  <si>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</si>
  <si>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</si>
  <si>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</si>
  <si>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</si>
  <si>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</si>
  <si>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</si>
  <si>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</si>
  <si>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</si>
  <si>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</si>
  <si>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</si>
  <si>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</si>
  <si>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</si>
  <si>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</si>
  <si>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</si>
  <si>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</si>
  <si>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</si>
  <si>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</si>
  <si>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</si>
  <si>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</si>
  <si>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</si>
  <si>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</si>
  <si>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</si>
  <si>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</si>
  <si>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</si>
  <si>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</si>
  <si>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</si>
  <si>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</si>
  <si>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</si>
  <si>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</si>
  <si>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</si>
  <si>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</si>
  <si>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</si>
  <si>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</si>
  <si>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</si>
  <si>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</si>
  <si>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</si>
  <si>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</si>
  <si>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</si>
  <si>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</si>
  <si>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</si>
  <si>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</si>
  <si>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</si>
  <si>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</si>
  <si>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</si>
  <si>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MCIRF</t>
  </si>
  <si>
    <t>USSD FEE</t>
  </si>
  <si>
    <t>BILLS PAYMENT</t>
  </si>
  <si>
    <t>2/22/2023 6:33:02 AM</t>
  </si>
  <si>
    <t>UP SETTLEMENT</t>
  </si>
  <si>
    <t>2/23/2023 12:00:00 AM</t>
  </si>
  <si>
    <t>2/22/2023 12:00:00 AM</t>
  </si>
  <si>
    <t/>
  </si>
  <si>
    <t>+</t>
  </si>
  <si>
    <t>SC011</t>
  </si>
  <si>
    <t>Retail</t>
  </si>
  <si>
    <t>SOKOTO STATE UNIVERSITY  (SOIRS SCHOOL)</t>
  </si>
  <si>
    <t>Sokoto IGR Schools on POS,Lagos,Victoria Island,NG</t>
  </si>
  <si>
    <t>2UP11071</t>
  </si>
  <si>
    <t>ACCESS BANK NIGERIA PLC</t>
  </si>
  <si>
    <t>0006067466</t>
  </si>
  <si>
    <t>UNIFIED PAYMENTS SERVICES LTD</t>
  </si>
  <si>
    <t>PaymentRef=111023367769</t>
  </si>
  <si>
    <t>HOPE PSBank</t>
  </si>
  <si>
    <t>PAYA</t>
  </si>
  <si>
    <t>980002******3439</t>
  </si>
  <si>
    <t>1130016423</t>
  </si>
  <si>
    <t>HPSB</t>
  </si>
  <si>
    <t>PAYATTITUDE</t>
  </si>
  <si>
    <t>GENERAL</t>
  </si>
  <si>
    <t>F</t>
  </si>
  <si>
    <t>UNIFIED PAYMENT SERVICES LTD</t>
  </si>
  <si>
    <t>NIGERIAN INTERBANK SETTLEMENT SERVICE</t>
  </si>
  <si>
    <t>UP</t>
  </si>
  <si>
    <t>0517021001-19134066-Aishat YAHAYA -111023367769-HostelAccommodationFee:20500</t>
  </si>
  <si>
    <t>NAME:=Aishat YAHAYA |Payment Ref:=111023367769|Description:=0517021001-19134066-Aishat YAHAYA -111023367769-HostelAccommodationFee:20500</t>
  </si>
  <si>
    <t>N</t>
  </si>
  <si>
    <t>2/22/2023 10:31:35 PM</t>
  </si>
  <si>
    <t>COLLEGE OF NURSING SCIENCES TAMBUWAL (SOIRS SCHOOL)</t>
  </si>
  <si>
    <t>PaymentRef=11055301949</t>
  </si>
  <si>
    <t>980002******1637</t>
  </si>
  <si>
    <t>1130011833</t>
  </si>
  <si>
    <t>0521104002-GNP2302069-Murtada ABUBAKAR -11055301949-PortalAccessFee:1000-:-RegFee:70650</t>
  </si>
  <si>
    <t>NAME:=Murtada ABUBAKAR |Payment Ref:=11055301949|Description:=0521104002-GNP2302069-Murtada ABUBAKAR -11055301949-PortalAccessFee:1000-:-RegFee:70650</t>
  </si>
  <si>
    <t>2/22/2023 11:09:20 AM</t>
  </si>
  <si>
    <t>999999******9999</t>
  </si>
  <si>
    <t>{"Transaction Type":"AGB3","Account":"1050898463","Reference Number":"677060560410","Alternate Reference":"10278581","Merchant":"SOKOTO STATE UNIVERSITY, SOKOTO","Product":"FEES","Amount":"¿3,350.00","Fee":"¿0.00","Payment Ref                                                                     ":"11157044633","PaymentReference":"11157044633","ID":"202211013289CAU","Name":"Abdulrahman Suleiman ","PhoneNumber":"07044408470","Email":"abdurrahman07044@gmail.com","StatusCode":"00","Status":"Approved","StatusDescription":"Approved","Approval Code":"249540","Date":"22 Feb, 2023 11:09AM"}</t>
  </si>
  <si>
    <t>2/22/2023 12:33:03 PM</t>
  </si>
  <si>
    <t>PaymentRef=1110141563464</t>
  </si>
  <si>
    <t>980002******5786</t>
  </si>
  <si>
    <t>1130043302</t>
  </si>
  <si>
    <t>0517021001-19124069-Abdulbakir Bala -1110141563464-PortalAccessFee:1000-AccreditationFee:5000-RegFee</t>
  </si>
  <si>
    <t>NAME:=Abdulbakir Bala |Payment Ref:=1110141563464|Description:=0517021001-19124069-Abdulbakir Bala -1110141563464-PortalAccessFee:1000-AccreditationFee:5000-RegFee</t>
  </si>
  <si>
    <t>2/22/2023 10:34:15 AM</t>
  </si>
  <si>
    <t>PaymentRef=1110134332441</t>
  </si>
  <si>
    <t>904402******0451</t>
  </si>
  <si>
    <t>1429821977</t>
  </si>
  <si>
    <t>ACCE</t>
  </si>
  <si>
    <t>0517021001-221201070-Ahmad Abubakar -1110134332441-PortalAccessFee:1000-AccreditationFee:5000-RegFee</t>
  </si>
  <si>
    <t>NAME:=Ahmad Abubakar |Payment Ref:=1110134332441|Description:=0517021001-221201070-Ahmad Abubakar -1110134332441-PortalAccessFee:1000-AccreditationFee:5000-RegFee</t>
  </si>
  <si>
    <t>AIR TIME TOPUP</t>
  </si>
  <si>
    <t>2/22/2023 11:57:59 AM</t>
  </si>
  <si>
    <t>UMARU ALI SHINKAFI POLYTECHNIC (SOIRS SCHOOL)</t>
  </si>
  <si>
    <t>0702631458</t>
  </si>
  <si>
    <t>PaymentRef=1792968075</t>
  </si>
  <si>
    <t>980002******9414</t>
  </si>
  <si>
    <t>1130045287</t>
  </si>
  <si>
    <t>0517018001-104138-SAHEED ADISA-1792968075-NotificationProcessingFee:2000.00</t>
  </si>
  <si>
    <t>NAME:=SAHEED ADISA|Payment Ref:=1792968075|Description:=0517018001-104138-SAHEED ADISA-1792968075-NotificationProcessingFee:2000.00</t>
  </si>
  <si>
    <t>2/22/2023 12:23:19 PM</t>
  </si>
  <si>
    <t>PaymentRef=1110125413868</t>
  </si>
  <si>
    <t>0517021001-17115025-Imrana Sani -1110125413868-PortalAccessFee:1000-AccreditationFee:5000-RegFee:265</t>
  </si>
  <si>
    <t>NAME:=Imrana Sani |Payment Ref:=1110125413868|Description:=0517021001-17115025-Imrana Sani -1110125413868-PortalAccessFee:1000-AccreditationFee:5000-RegFee:265</t>
  </si>
  <si>
    <t>2/22/2023 3:32:17 PM</t>
  </si>
  <si>
    <t>PaymentRef=1110159834541</t>
  </si>
  <si>
    <t>980002******1468</t>
  </si>
  <si>
    <t>1130005272</t>
  </si>
  <si>
    <t>0517021001-16131075-Abdullahi Muhammad Umar-1110159834541-RegFee:29550</t>
  </si>
  <si>
    <t>NAME:=Abdullahi Muhammad Umar|Payment Ref:=1110159834541|Description:=0517021001-16131075-Abdullahi Muhammad Umar-1110159834541-RegFee:29550</t>
  </si>
  <si>
    <t>2/22/2023 7:27:15 AM</t>
  </si>
  <si>
    <t>PaymentRef=1697170223</t>
  </si>
  <si>
    <t>980002******5351</t>
  </si>
  <si>
    <t>1130010148</t>
  </si>
  <si>
    <t>0517018001-143513-ABDULLAHI ABDULSEMIU-1697170223--SalesOfForms:2700-PortalAccessFee:1000</t>
  </si>
  <si>
    <t>NAME:=ABDULLAHI ABDULSEMIU|Payment Ref:=1697170223|Description:=0517018001-143513-ABDULLAHI ABDULSEMIU-1697170223--SalesOfForms:2700-PortalAccessFee:1000</t>
  </si>
  <si>
    <t>2/22/2023 10:36:15 PM</t>
  </si>
  <si>
    <t>PaymentRef=11036262346</t>
  </si>
  <si>
    <t>0521104002-BMP2301047-SUMAYYA  IBRAHIM -11036262346-PortalAccessFee:1000-:-RegFee:70650</t>
  </si>
  <si>
    <t>NAME:=SUMAYYA  IBRAHIM |Payment Ref:=11036262346|Description:=0521104002-BMP2301047-SUMAYYA  IBRAHIM -11036262346-PortalAccessFee:1000-:-RegFee:70650</t>
  </si>
  <si>
    <t>2/22/2023 12:57:49 PM</t>
  </si>
  <si>
    <t>PaymentRef=11156565132</t>
  </si>
  <si>
    <t>0517021001-202211581875GAU--11156565132-PortalAccessFee:1000-ApplicationFee:2000</t>
  </si>
  <si>
    <t>NAME:=Bilal Abubakar Salah|Payment Ref:=11156565132|Description:=0517021001-202211581875GAU--11156565132-PortalAccessFee:1000-ApplicationFee:2000</t>
  </si>
  <si>
    <t>2/22/2023 4:10:30 PM</t>
  </si>
  <si>
    <t>PaymentRef=111021248794</t>
  </si>
  <si>
    <t>980002******6162</t>
  </si>
  <si>
    <t>1130043537</t>
  </si>
  <si>
    <t>0517021001-221308084-Abdulkadir Ahmad Mukhtar-111021248794-HostelAccommodationFee:20500</t>
  </si>
  <si>
    <t>NAME:=Abdulkadir Ahmad Mukhtar|Payment Ref:=111021248794|Description:=0517021001-221308084-Abdulkadir Ahmad Mukhtar-111021248794-HostelAccommodationFee:20500</t>
  </si>
  <si>
    <t>2/22/2023 5:35:50 PM</t>
  </si>
  <si>
    <t>SOKOTOSTATEUNIVERSITY,SOKOTO-FEES</t>
  </si>
  <si>
    <t>0</t>
  </si>
  <si>
    <t>UNIFIED PAYMENTS</t>
  </si>
  <si>
    <t>950101******5622</t>
  </si>
  <si>
    <t>UPPA</t>
  </si>
  <si>
    <t>NAME:=MuhammadBuhariBello|ReceiptID:=1110110272763|Description:=0517021001-17136125-MuhammadBuhariBello-1110110272763-PortalAccessFee:1000-AccreditationFee:5000-R</t>
  </si>
  <si>
    <t>{"Type":"SokotoStateCollection","AgentCode":"UAN332100176","Merchant":"SOKOTOSTATEUNIVERSITY,SOKOTO","Product":"FEES","Amount":"?9,000.00","Fee":"?0.00","AgentLGA":"WamakoLGA","AgentState":"SokotoState","AgentName":"KingsleyChukwudiEgwuonwu","Status":"Approved","RRN":"677083743801","TransId":"16462444","AuthRef":"380418","Date":"22Feb,202305:35PM"}</t>
  </si>
  <si>
    <t>SokotoStateCollectionAgency</t>
  </si>
  <si>
    <t>2/22/2023 12:03:44 PM</t>
  </si>
  <si>
    <t>PaymentRef=1110107573769</t>
  </si>
  <si>
    <t>0517021001-17133158-Lawal Ibrahim Muhammad-1110107573769-PortalAccessFee:1000-AccreditationFee:5000-</t>
  </si>
  <si>
    <t>NAME:=Lawal Ibrahim Muhammad|Payment Ref:=1110107573769|Description:=0517021001-17133158-Lawal Ibrahim Muhammad-1110107573769-PortalAccessFee:1000-AccreditationFee:5000-</t>
  </si>
  <si>
    <t>2/22/2023 2:21:43 PM</t>
  </si>
  <si>
    <t>PaymentRef=1882857198</t>
  </si>
  <si>
    <t>980002******6174</t>
  </si>
  <si>
    <t>1130037989</t>
  </si>
  <si>
    <t>0517018001-143410-SIMPA SAMSON OLUWATOBI-1882857198--SalesOfForms:2700-PortalAccessFee:1000</t>
  </si>
  <si>
    <t>NAME:=SIMPA SAMSON OLUWATOBI|Payment Ref:=1882857198|Description:=0517018001-143410-SIMPA SAMSON OLUWATOBI-1882857198--SalesOfForms:2700-PortalAccessFee:1000</t>
  </si>
  <si>
    <t>2/22/2023 10:33:41 PM</t>
  </si>
  <si>
    <t>PaymentRef=11056282760</t>
  </si>
  <si>
    <t>0521104002-GNP2302040-Saadatu HASSAN AHMAN-11056282760-PortalAccessFee:1350-:-RegFee:190650</t>
  </si>
  <si>
    <t>NAME:=Saadatu HASSAN AHMAN|Payment Ref:=11056282760|Description:=0521104002-GNP2302040-Saadatu HASSAN AHMAN-11056282760-PortalAccessFee:1350-:-RegFee:190650</t>
  </si>
  <si>
    <t>2/22/2023 7:47:39 PM</t>
  </si>
  <si>
    <t>PaymentRef=2753513279</t>
  </si>
  <si>
    <t>904402******6097</t>
  </si>
  <si>
    <t>1398469394</t>
  </si>
  <si>
    <t>0517018001-143534-ABDUL HAKIM ABUBAKAR-2753513279--SalesOfForms:2700-PortalAccessFee:1000</t>
  </si>
  <si>
    <t>NAME:=ABDUL HAKIM ABUBAKAR|Payment Ref:=2753513279|Description:=0517018001-143534-ABDUL HAKIM ABUBAKAR-2753513279--SalesOfForms:2700-PortalAccessFee:1000</t>
  </si>
  <si>
    <t>2/22/2023 10:14:34 PM</t>
  </si>
  <si>
    <t>950101******4227</t>
  </si>
  <si>
    <t>NAME:=MuhammadGarbaIbrahim|ReceiptID:=1110142242045|Description:=0517021001-18134073-MuhammadGarbaIbrahim-1110142242045-PortalAccessFee:1000-AccreditationFee:5000-</t>
  </si>
  <si>
    <t>{"Type":"SokotoStateCollection","AgentCode":"UAN332100174","Merchant":"SOKOTOSTATEUNIVERSITY,SOKOTO","Product":"FEES","Amount":"¿11,607.50","Fee":"¿0.00","AgentLGA":"WamakoLGA","AgentState":"SokotoState","AgentName":"mustaphaBello","Status":"Approved","RRN":"677100468793","TransId":"16474171","AuthRef":"359947","Date":"22Feb,202310:14PM"}</t>
  </si>
  <si>
    <t>2/22/2023 11:05:04 AM</t>
  </si>
  <si>
    <t>PaymentRef=1110110041551</t>
  </si>
  <si>
    <t>980002******9129</t>
  </si>
  <si>
    <t>1130043106</t>
  </si>
  <si>
    <t>0517021001-221301194-Saifullahi Abubakar Zinari-1110110041551-PortalAccessFee:1000-AccreditationFee:</t>
  </si>
  <si>
    <t>NAME:=Saifullahi Abubakar Zinari|Payment Ref:=1110110041551|Description:=0517021001-221301194-Saifullahi Abubakar Zinari-1110110041551-PortalAccessFee:1000-AccreditationFee:</t>
  </si>
  <si>
    <t>2/22/2023 10:35:05 PM</t>
  </si>
  <si>
    <t>PaymentRef=11047292345</t>
  </si>
  <si>
    <t>0521104002-BMP2301034-Nusaiba  MAINASARA  -11047292345-PortalAccessFee:1000-:-RegFee:70650</t>
  </si>
  <si>
    <t>NAME:=Nusaiba  MAINASARA  |Payment Ref:=11047292345|Description:=0521104002-BMP2301034-Nusaiba  MAINASARA  -11047292345-PortalAccessFee:1000-:-RegFee:70650</t>
  </si>
  <si>
    <t>2/22/2023 1:08:33 PM</t>
  </si>
  <si>
    <t>PaymentRef=1548600012</t>
  </si>
  <si>
    <t>0517018001-26165-ABUBAKAR AHMAD ISMAIL-1548600012-LossofNotification:3000.00</t>
  </si>
  <si>
    <t>NAME:=ABUBAKAR AHMAD ISMAIL|Payment Ref:=1548600012|Description:=0517018001-26165-ABUBAKAR AHMAD ISMAIL-1548600012-LossofNotification:3000.00</t>
  </si>
  <si>
    <t>2/22/2023 11:43:27 AM</t>
  </si>
  <si>
    <t>PaymentRef=1110154211457</t>
  </si>
  <si>
    <t>0517021001-17131114-Aminu Rufai Hussaini-1110154211457-PortalAccessFee:1000-AccreditationFee:5000-Re</t>
  </si>
  <si>
    <t>NAME:=Aminu Rufai Hussaini|Payment Ref:=1110154211457|Description:=0517021001-17131114-Aminu Rufai Hussaini-1110154211457-PortalAccessFee:1000-AccreditationFee:5000-Re</t>
  </si>
  <si>
    <t>2/22/2023 11:53:17 AM</t>
  </si>
  <si>
    <t>PaymentRef=11150517030</t>
  </si>
  <si>
    <t>0517021001-E09086395726-AMIRU ABUBAKAR-11150517030-DefermentofAdmissionFee:10350</t>
  </si>
  <si>
    <t>NAME:=AMIRU ABUBAKAR|Payment Ref:=11150517030|Description:=0517021001-E09086395726-AMIRU ABUBAKAR-11150517030-DefermentofAdmissionFee:10350</t>
  </si>
  <si>
    <t>2/22/2023 10:32:36 PM</t>
  </si>
  <si>
    <t>PaymentRef=11000282941</t>
  </si>
  <si>
    <t>0521104002-GNP2302017-Isiya ABDULMALIK -11000282941-PortalAccessFee:1000-:-RegFee:70650</t>
  </si>
  <si>
    <t>NAME:=Isiya ABDULMALIK |Payment Ref:=11000282941|Description:=0521104002-GNP2302017-Isiya ABDULMALIK -11000282941-PortalAccessFee:1000-:-RegFee:70650</t>
  </si>
  <si>
    <t>2/22/2023 9:52:17 AM</t>
  </si>
  <si>
    <t>3501LA00PA00010</t>
  </si>
  <si>
    <t>PAYARENA,PAYARENA,VICTORIA ISLAND,NG</t>
  </si>
  <si>
    <t>3UP00001</t>
  </si>
  <si>
    <t>ACCESS BANK (DIAMOND)</t>
  </si>
  <si>
    <t>HEAD1=1110113463054</t>
  </si>
  <si>
    <t>GTBANK PLC</t>
  </si>
  <si>
    <t>MAST</t>
  </si>
  <si>
    <t>539983******0875</t>
  </si>
  <si>
    <t>351033525101005900</t>
  </si>
  <si>
    <t>GTHO</t>
  </si>
  <si>
    <t>PAYARENA</t>
  </si>
  <si>
    <t>0517021001-221304282-Fatima Muhammad -1110113463054-PortalAccessFee:1000-AccreditationFee:5000-RegFe</t>
  </si>
  <si>
    <t>NAME:=Fatima Muhammad |Payment Ref:=1110113463054|Description:=0517021001-221304282-Fatima Muhammad -1110113463054-PortalAccessFee:1000-AccreditationFee:5000-RegFe</t>
  </si>
  <si>
    <t>2/22/2023 10:51:17 AM</t>
  </si>
  <si>
    <t>HEAD1=111021158492</t>
  </si>
  <si>
    <t>FIRST BANK OF NIGERIA PLC</t>
  </si>
  <si>
    <t>539923******1942</t>
  </si>
  <si>
    <t>3055120840</t>
  </si>
  <si>
    <t>FBHO</t>
  </si>
  <si>
    <t>0517021001-221304309-Mukhtar Nuhu Abubakar-111021158492-HostelAccommodationFee:20500</t>
  </si>
  <si>
    <t>NAME:=Mukhtar Nuhu Abubakar|Payment Ref:=111021158492|Description:=0517021001-221304309-Mukhtar Nuhu Abubakar-111021158492-HostelAccommodationFee:20500</t>
  </si>
  <si>
    <t>2/13/2023 2:47:53 PM</t>
  </si>
  <si>
    <t>PAYARENA,VICTORIA ISLAND,VICTORIA ISLAND,NG</t>
  </si>
  <si>
    <t>0517021001-17119069-Abdulrahman Muhammad -1110134402143-PortalAccessFee:1000-AccreditationFee:5000-R</t>
  </si>
  <si>
    <t>ZENITH INTERNATIONAL BANK PLC</t>
  </si>
  <si>
    <t>VISA</t>
  </si>
  <si>
    <t>443910******6081</t>
  </si>
  <si>
    <t>+2349077338756</t>
  </si>
  <si>
    <t>ZENI</t>
  </si>
  <si>
    <t>200205660000PAYARENA</t>
  </si>
  <si>
    <t>HEAD1=1110134402143</t>
  </si>
  <si>
    <t>NAME:=Abdulrahman Muhammad |Payment Ref:=1110134402143|Description:=0517021001-17119069-Abdulrahman Muhammad -1110134402143-PortalAccessFee:1000-AccreditationFee:5000-R</t>
  </si>
  <si>
    <t>2/22/2023 11:42:04 AM</t>
  </si>
  <si>
    <t>HEAD1=1110151733445</t>
  </si>
  <si>
    <t>539923******4994</t>
  </si>
  <si>
    <t>3081834980</t>
  </si>
  <si>
    <t>0517021001-15121029-Abdulkadir Abubakar -1110151733445-RegFee:29550</t>
  </si>
  <si>
    <t>NAME:=Abdulkadir Abubakar |Payment Ref:=1110151733445|Description:=0517021001-15121029-Abdulkadir Abubakar -1110151733445-RegFee:29550</t>
  </si>
  <si>
    <t>2/13/2023 2:50:30 PM</t>
  </si>
  <si>
    <t>0517021001-17119092-Sadiq Mohammad -1110126092950-PortalAccessFee:1000-AccreditationFee:5000-RegFee:</t>
  </si>
  <si>
    <t>HEAD1=1110126092950</t>
  </si>
  <si>
    <t>NAME:=Sadiq Mohammad |Payment Ref:=1110126092950|Description:=0517021001-17119092-Sadiq Mohammad -1110126092950-PortalAccessFee:1000-AccreditationFee:5000-RegFee:</t>
  </si>
  <si>
    <t>2/13/2023 12:35:38 PM</t>
  </si>
  <si>
    <t>0517021001-18132002-Maryam Ibrahim Zagga-1110149163442-PortalAccessFee:1000-AccreditationFee:5000-Re</t>
  </si>
  <si>
    <t>HEAD1=1110149163442</t>
  </si>
  <si>
    <t>NAME:=Maryam Ibrahim Zagga|Payment Ref:=1110149163442|Description:=0517021001-18132002-Maryam Ibrahim Zagga-1110149163442-PortalAccessFee:1000-AccreditationFee:5000-Re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</si>
  <si>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</si>
  <si>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</si>
  <si>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</si>
  <si>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</si>
  <si>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</si>
  <si>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</si>
  <si>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</si>
  <si>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</si>
  <si>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</si>
  <si>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</si>
  <si>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</si>
  <si>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</si>
  <si>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</si>
  <si>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</si>
  <si>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</si>
  <si>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</si>
  <si>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</si>
  <si>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</si>
  <si>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</si>
  <si>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</si>
  <si>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AMT DUE ACCREDITATION FEES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</si>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</sst>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80.560673611108" createdVersion="8" refreshedVersion="8" minRefreshableVersion="3" recordCount="30" xr:uid="{C4C271EE-93E1-4634-BC96-AA08EBB2AF64}">
  <cacheSource type="worksheet">
    <worksheetSource ref="A1:EV31" sheet="RETAILER"/>
  </cacheSource>
  <cacheFields count="152">
    <cacheField name="TRANSACTION ID" numFmtId="0">
      <sharedItems containsSemiMixedTypes="0" containsString="0" containsNumber="1" containsInteger="1" minValue="9858455266" maxValue="677100468793"/>
    </cacheField>
    <cacheField name="TRANSACTION TYPE" numFmtId="0">
      <sharedItems/>
    </cacheField>
    <cacheField name="TRANSACTION DATETIME" numFmtId="0">
      <sharedItems/>
    </cacheField>
    <cacheField name="SETTLEMENT SERVICE" numFmtId="0">
      <sharedItems/>
    </cacheField>
    <cacheField name="SETTLEMENT DATE" numFmtId="0">
      <sharedItems/>
    </cacheField>
    <cacheField name="UPPD" numFmtId="0">
      <sharedItems/>
    </cacheField>
    <cacheField name="MEB BATCH NUMBER" numFmtId="0">
      <sharedItems containsMixedTypes="1" containsNumber="1" containsInteger="1" minValue="35159" maxValue="35184"/>
    </cacheField>
    <cacheField name="CLEARING DATE" numFmtId="0">
      <sharedItems/>
    </cacheField>
    <cacheField name="APPROVAL CODE" numFmtId="0">
      <sharedItems containsMixedTypes="1" containsNumber="1" containsInteger="1" minValue="6501" maxValue="997820"/>
    </cacheField>
    <cacheField name="DOCNO" numFmtId="0">
      <sharedItems containsSemiMixedTypes="0" containsString="0" containsNumber="1" containsInteger="1" minValue="2639738953" maxValue="57677060560410"/>
    </cacheField>
    <cacheField name="UP BATCHID" numFmtId="0">
      <sharedItems containsSemiMixedTypes="0" containsString="0" containsNumber="1" containsInteger="1" minValue="3990917" maxValue="9926960"/>
    </cacheField>
    <cacheField name="SEQUENCE NUMBER" numFmtId="0">
      <sharedItems containsMixedTypes="1" containsNumber="1" containsInteger="1" minValue="1001373" maxValue="2692440"/>
    </cacheField>
    <cacheField name="INVOICENUM" numFmtId="0">
      <sharedItems containsMixedTypes="1" containsNumber="1" containsInteger="1" minValue="25554511" maxValue="25589073"/>
    </cacheField>
    <cacheField name="TRANNUMBER" numFmtId="0">
      <sharedItems containsSemiMixedTypes="0" containsString="0" containsNumber="1" containsInteger="1" minValue="9858455266" maxValue="677100468793"/>
    </cacheField>
    <cacheField name="ORIGID" numFmtId="0">
      <sharedItems containsMixedTypes="1" containsNumber="1" containsInteger="1" minValue="123" maxValue="123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 ID" numFmtId="0">
      <sharedItems containsMixedTypes="1" containsNumber="1" containsInteger="1" minValue="250100000000001" maxValue="250100000000001"/>
    </cacheField>
    <cacheField name="RETAILER NAME" numFmtId="0">
      <sharedItems count="4">
        <s v="UMARU ALI SHINKAFI POLYTECHNIC (SOIRS SCHOOL)"/>
        <s v="UNIFIED PAYMENT SERVICES LTD"/>
        <s v="SOKOTO STATE UNIVERSITY  (SOIRS SCHOOL)"/>
        <s v="COLLEGE OF NURSING SCIENCES TAMBUWAL (SOIRS SCHOOL)"/>
      </sharedItems>
    </cacheField>
    <cacheField name="RETAILEROUTLETNAME" numFmtId="0">
      <sharedItems/>
    </cacheField>
    <cacheField name="MCC CODE" numFmtId="0">
      <sharedItems containsMixedTypes="1" containsNumber="1" containsInteger="1" minValue="4814" maxValue="5999"/>
    </cacheField>
    <cacheField name="TERMINALID" numFmtId="0">
      <sharedItems containsMixedTypes="1" containsNumber="1" containsInteger="1" minValue="25010001" maxValue="25010001"/>
    </cacheField>
    <cacheField name="TERMINAL LOCATION" numFmtId="0">
      <sharedItems/>
    </cacheField>
    <cacheField name="MERCHANT DEPOSIT BANKCODE" numFmtId="0">
      <sharedItems containsSemiMixedTypes="0" containsString="0" containsNumber="1" containsInteger="1" minValue="44" maxValue="63"/>
    </cacheField>
    <cacheField name="MERCHANT DEPOSIT BANKNAME" numFmtId="0">
      <sharedItems/>
    </cacheField>
    <cacheField name="MERCHANT BANK ACCOUNT" numFmtId="0">
      <sharedItems/>
    </cacheField>
    <cacheField name="VENDORID" numFmtId="0">
      <sharedItems/>
    </cacheField>
    <cacheField name="VENDORCODE" numFmtId="0">
      <sharedItems containsSemiMixedTypes="0" containsString="0" containsNumber="1" containsInteger="1" minValue="200185" maxValue="301011"/>
    </cacheField>
    <cacheField name="VENDORNAME" numFmtId="0">
      <sharedItems count="3">
        <s v="UMARU ALI SHINKAFI POLYTECHNIC (SOIRS SCHOOL)"/>
        <s v="SOKOTO STATE UNIVERSITY  (SOIRS SCHOOL)"/>
        <s v="COLLEGE OF NURSING SCIENCES TAMBUWAL (SOIRS SCHOOL)"/>
      </sharedItems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6501" maxValue="984996"/>
    </cacheField>
    <cacheField name="ISSUERBANK" numFmtId="0">
      <sharedItems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858455266" maxValue="677100468793"/>
    </cacheField>
    <cacheField name="ISS_STAN" numFmtId="0">
      <sharedItems containsMixedTypes="1" containsNumber="1" containsInteger="1" minValue="9858455266" maxValue="9961679062"/>
    </cacheField>
    <cacheField name="CARDSCHEME" numFmtId="0">
      <sharedItems/>
    </cacheField>
    <cacheField name="MASKEDPAN" numFmtId="0">
      <sharedItems/>
    </cacheField>
    <cacheField name="CARDHOLDER ACCOUNT NO" numFmtId="0">
      <sharedItems/>
    </cacheField>
    <cacheField name="PHONE NO" numFmtId="0">
      <sharedItems containsMixedTypes="1" containsNumber="1" containsInteger="1" minValue="7032286462" maxValue="9097655484"/>
    </cacheField>
    <cacheField name="ISSFIID" numFmtId="0">
      <sharedItems/>
    </cacheField>
    <cacheField name="TRANAMOUNT" numFmtId="0">
      <sharedItems containsSemiMixedTypes="0" containsString="0" containsNumber="1" minValue="2457.5" maxValue="192000"/>
    </cacheField>
    <cacheField name="ORIGINALAMOUNT" numFmtId="0">
      <sharedItems containsSemiMixedTypes="0" containsString="0" containsNumber="1" containsInteger="1" minValue="2350" maxValue="192000"/>
    </cacheField>
    <cacheField name="AMOUNT DUE LESS PORTAL ACCESS FEE &amp; ACREDITATION" numFmtId="0">
      <sharedItems containsSemiMixedTypes="0" containsString="0" containsNumber="1" containsInteger="1" minValue="2350" maxValue="19100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90650"/>
    </cacheField>
    <cacheField name="AMT DUE SOKOTO" numFmtId="0">
      <sharedItems containsSemiMixedTypes="0" containsString="0" containsNumber="1" minValue="352.00000000000006" maxValue="33554.400000000001"/>
    </cacheField>
    <cacheField name="AMT DUE SCHOOLS" numFmtId="0">
      <sharedItems containsSemiMixedTypes="0" containsString="0" containsNumber="1" containsInteger="1" minValue="1600" maxValue="152520"/>
    </cacheField>
    <cacheField name="AMT DUE IDS" numFmtId="0">
      <sharedItems containsSemiMixedTypes="0" containsString="0" containsNumber="1" minValue="48" maxValue="4575.6000000000004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String="0" containsBlank="1" containsNumber="1" containsInteger="1" minValue="2000" maxValue="2000"/>
    </cacheField>
    <cacheField name="VAT" numFmtId="0">
      <sharedItems containsSemiMixedTypes="0" containsString="0" containsNumber="1" minValue="18.75" maxValue="18.75"/>
    </cacheField>
    <cacheField name="DOLLARAMOUNT" numFmtId="0">
      <sharedItems containsBlank="1"/>
    </cacheField>
    <cacheField name="STANDARD EXCHANGERATE VALUE" numFmtId="0">
      <sharedItems containsBlank="1"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minValue="2457.5" maxValue="192000"/>
    </cacheField>
    <cacheField name="TOTAL MSC RATE" numFmtId="0">
      <sharedItems containsSemiMixedTypes="0" containsString="0" containsNumber="1" minValue="0.5" maxValue="350"/>
    </cacheField>
    <cacheField name="MSCCAP" numFmtId="0">
      <sharedItems containsSemiMixedTypes="0" containsString="0" containsNumber="1" containsInteger="1" minValue="0" maxValue="0"/>
    </cacheField>
    <cacheField name="LCY MSC VALUE" numFmtId="0">
      <sharedItems containsSemiMixedTypes="0" containsString="0" containsNumber="1" minValue="0.5" maxValue="350"/>
    </cacheField>
    <cacheField name="TOTAL VAT CHARGE" numFmtId="0">
      <sharedItems containsSemiMixedTypes="0" containsString="0" containsNumber="1" minValue="0.04" maxValue="26.25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456.9625000000001" maxValue="191623.75"/>
    </cacheField>
    <cacheField name="DOLLAR AMOUNT DUE MERCHANT" numFmtId="0">
      <sharedItems containsSemiMixedTypes="0" containsString="0" containsNumber="1" containsInteger="1" minValue="0" maxValue="0"/>
    </cacheField>
    <cacheField name="VATCHARGE" numFmtId="0">
      <sharedItems containsSemiMixedTypes="0" containsString="0" containsNumber="1" minValue="0.04" maxValue="26.25"/>
    </cacheField>
    <cacheField name="STAMPDUTY AMOUNT" numFmtId="0">
      <sharedItems/>
    </cacheField>
    <cacheField name="AGENTACCOUNT" numFmtId="0">
      <sharedItems containsSemiMixedTypes="0" containsString="0" containsNumber="1" containsInteger="1" minValue="6067466" maxValue="59536659"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2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containsInteger="1" minValue="0" maxValue="0"/>
    </cacheField>
    <cacheField name="STAMPDUTYCHARGE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containsInteger="1" minValue="0" maxValue="0"/>
    </cacheField>
    <cacheField name="SHARING MSC AMOUNT" numFmtId="0">
      <sharedItems containsSemiMixedTypes="0" containsString="0" containsNumber="1" containsInteger="1" minValue="0" maxValue="0"/>
    </cacheField>
    <cacheField name="FEE 1 AMOUNT" numFmtId="0">
      <sharedItems/>
    </cacheField>
    <cacheField name="FEE 2 AMOUNT" numFmtId="0">
      <sharedItems/>
    </cacheField>
    <cacheField name="ISSUER NAME" numFmtId="0">
      <sharedItems/>
    </cacheField>
    <cacheField name="ISSR_RATE" numFmtId="0">
      <sharedItems containsSemiMixedTypes="0" containsString="0" containsNumber="1" minValue="10" maxValue="12.5"/>
    </cacheField>
    <cacheField name="ISSUERFEE (IRF) VALUE" numFmtId="0">
      <sharedItems containsSemiMixedTypes="0" containsString="0" containsNumber="1" containsInteger="1" minValue="0" maxValue="0"/>
    </cacheField>
    <cacheField name="ISSUER VALUE VALUE" numFmtId="0">
      <sharedItems containsSemiMixedTypes="0" containsString="0" containsNumber="1" containsInteger="1" minValue="0" maxValue="0"/>
    </cacheField>
    <cacheField name="ISSUER OBLIGATION" numFmtId="0">
      <sharedItems containsSemiMixedTypes="0" containsString="0" containsNumber="1" minValue="2457.5" maxValue="192000"/>
    </cacheField>
    <cacheField name="PTSP NAME" numFmtId="0">
      <sharedItems/>
    </cacheField>
    <cacheField name="PTSPRATE" numFmtId="0">
      <sharedItems containsSemiMixedTypes="0" containsString="0" containsNumber="1" containsInteger="1" minValue="0" maxValue="10"/>
    </cacheField>
    <cacheField name="PTSPFEE" numFmtId="0">
      <sharedItems containsSemiMixedTypes="0" containsString="0" containsNumber="1" containsInteger="1" minValue="0" maxValue="0"/>
    </cacheField>
    <cacheField name="PTSPVAT" numFmtId="0">
      <sharedItems containsSemiMixedTypes="0" containsString="0" containsNumber="1" containsInteger="1" minValue="0" maxValue="0"/>
    </cacheField>
    <cacheField name="PTSA NAME" numFmtId="0">
      <sharedItems/>
    </cacheField>
    <cacheField name="PTSARATE" numFmtId="0">
      <sharedItems containsSemiMixedTypes="0" containsString="0" containsNumber="1" containsInteger="1" minValue="0" maxValue="5"/>
    </cacheField>
    <cacheField name="PTSAFEE" numFmtId="0">
      <sharedItems containsSemiMixedTypes="0" containsString="0" containsNumber="1" containsInteger="1" minValue="0" maxValue="0"/>
    </cacheField>
    <cacheField name="PTSAVAT" numFmtId="0">
      <sharedItems containsSemiMixedTypes="0" containsString="0" containsNumber="1" containsInteger="1" minValue="0" maxValue="0"/>
    </cacheField>
    <cacheField name="PARTY ACQUIRER NAME" numFmtId="0">
      <sharedItems/>
    </cacheField>
    <cacheField name="ACQUIRERRATE" numFmtId="0">
      <sharedItems containsSemiMixedTypes="0" containsString="0" containsNumber="1" containsInteger="1" minValue="0" maxValue="15"/>
    </cacheField>
    <cacheField name="ACQUIRERFEE" numFmtId="0">
      <sharedItems containsSemiMixedTypes="0" containsString="0" containsNumber="1" containsInteger="1" minValue="0" maxValue="0"/>
    </cacheField>
    <cacheField name="ACQUIRERVAT" numFmtId="0">
      <sharedItems containsSemiMixedTypes="0" containsString="0" containsNumber="1" containsInteger="1" minValue="0" maxValue="0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containsInteger="1" minValue="0" maxValue="0"/>
    </cacheField>
    <cacheField name="PROCESSINGVAT" numFmtId="0">
      <sharedItems containsSemiMixedTypes="0" containsString="0" containsNumber="1" containsInteger="1" minValue="0" maxValue="0"/>
    </cacheField>
    <cacheField name="SWITCH NAME" numFmtId="0">
      <sharedItems/>
    </cacheField>
    <cacheField name="SWITCHRATE" numFmtId="0">
      <sharedItems containsSemiMixedTypes="0" containsString="0" containsNumber="1" minValue="0" maxValue="10"/>
    </cacheField>
    <cacheField name="SWITCHFEE" numFmtId="0">
      <sharedItems containsSemiMixedTypes="0" containsString="0" containsNumber="1" containsInteger="1" minValue="0" maxValue="0"/>
    </cacheField>
    <cacheField name="SWITCHVAT" numFmtId="0">
      <sharedItems containsSemiMixedTypes="0" containsString="0" containsNumber="1" containsInteger="1" minValue="0" maxValue="0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0" maxValue="25"/>
    </cacheField>
    <cacheField name="TERMINALOWNERFEE" numFmtId="0">
      <sharedItems containsSemiMixedTypes="0" containsString="0" containsNumber="1" containsInteger="1" minValue="0" maxValue="0"/>
    </cacheField>
    <cacheField name="TERMINALOWNERVAT" numFmtId="0">
      <sharedItems containsSemiMixedTypes="0" containsString="0" containsNumber="1" containsInteger="1" minValue="0" maxValue="0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45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45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0.5" maxValue="350"/>
    </cacheField>
    <cacheField name="VAT MARGIN" numFmtId="0">
      <sharedItems containsSemiMixedTypes="0" containsString="0" containsNumber="1" minValue="0.04" maxValue="26.25"/>
    </cacheField>
    <cacheField name="TWCMS CREDIT ACCOUNT" numFmtId="0">
      <sharedItems containsMixedTypes="1" containsNumber="1" containsInteger="1" minValue="12446203" maxValue="2.0020566090040005E+19"/>
    </cacheField>
    <cacheField name="TWCMS DEBIT ACCOUNT" numFmtId="0">
      <sharedItems containsMixedTypes="1" containsNumber="1" containsInteger="1" minValue="3.4600356600000148E+18" maxValue="4.0010566E+19"/>
    </cacheField>
    <cacheField name="BIFEE(ADDITIONAL INFO)" numFmtId="0">
      <sharedItems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457.5" maxValue="192000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MCIRF" numFmtId="0">
      <sharedItems/>
    </cacheField>
    <cacheField name="USSD FEE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9951057041"/>
    <s v="AIR TIME TOPUP"/>
    <s v="2/22/2023 11:57:59 AM"/>
    <s v="UP SETTLEMENT"/>
    <s v="2/23/2023 12:00:00 AM"/>
    <s v="2/22/2023 12:00:00 AM"/>
    <n v="35163"/>
    <s v="2/22/2023 12:00:00 AM"/>
    <n v="94936"/>
    <n v="2640469144"/>
    <n v="4870595"/>
    <n v="2692440"/>
    <s v=""/>
    <n v="9951057041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792968075"/>
    <n v="566"/>
    <n v="256711"/>
    <s v="HOPE PSBank"/>
    <n v="566"/>
    <n v="9951057041"/>
    <n v="9951057041"/>
    <s v="PAYA"/>
    <s v="980002******9414"/>
    <s v="1130045287"/>
    <s v=""/>
    <s v="HPSB"/>
    <n v="2457.5"/>
    <n v="2350"/>
    <n v="2350"/>
    <n v="350"/>
    <n v="2000"/>
    <n v="352.00000000000006"/>
    <n v="1600"/>
    <n v="48"/>
    <n v="250"/>
    <n v="81.25"/>
    <m/>
    <m/>
    <n v="18.75"/>
    <m/>
    <m/>
    <s v=""/>
    <s v=""/>
    <n v="566"/>
    <n v="566"/>
    <n v="2457.5"/>
    <n v="0.5"/>
    <n v="0"/>
    <n v="0.5"/>
    <n v="0.04"/>
    <n v="0"/>
    <n v="2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2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04138-SAHEED ADISA-1792968075-NotificationProcessingFee:2000.00"/>
    <s v="0517018001-104138-SAHEED ADISA-1792968075-NotificationProcessingFee:2000.00"/>
    <s v="PaymentRef=1792968075"/>
    <s v="NAME:=SAHEED ADISA|Payment Ref:=1792968075|Description:=0517018001-104138-SAHEED ADISA-1792968075-NotificationProcessingFee:2000.00"/>
    <s v="GENERAL"/>
    <s v=""/>
    <s v=""/>
    <s v=""/>
    <s v=""/>
    <s v=""/>
    <s v=""/>
    <s v=""/>
    <s v=""/>
    <s v=""/>
    <n v="2457.5"/>
    <n v="0"/>
    <n v="0"/>
    <s v=""/>
    <s v="N"/>
    <s v=""/>
    <n v="0"/>
  </r>
  <r>
    <n v="677060560410"/>
    <s v="BILLS PAYMENT"/>
    <s v="2/22/2023 11:09:20 AM"/>
    <s v="UP SETTLEMENT"/>
    <s v="2/23/2023 12:00:00 AM"/>
    <s v="2/22/2023 12:00:00 AM"/>
    <s v=""/>
    <s v="2/22/2023 12:00:00 AM"/>
    <n v="249540"/>
    <n v="57677060560410"/>
    <n v="6610283"/>
    <s v=""/>
    <s v=""/>
    <n v="677060560410"/>
    <s v=""/>
    <s v="+"/>
    <s v="SC011"/>
    <s v="Retail"/>
    <n v="250100000000001"/>
    <x v="1"/>
    <s v=""/>
    <s v=""/>
    <n v="25010001"/>
    <s v=""/>
    <n v="44"/>
    <s v="ACCESS BANK NIGERIA PLC"/>
    <s v="0006067466"/>
    <s v=""/>
    <n v="200239"/>
    <x v="1"/>
    <s v="HOPE PSBank"/>
    <s v=""/>
    <n v="566"/>
    <s v=""/>
    <s v="HOPE PSBank"/>
    <n v="566"/>
    <n v="677060560410"/>
    <s v=""/>
    <s v="PAYA"/>
    <s v="999999******9999"/>
    <s v=""/>
    <s v=""/>
    <s v="HPSB"/>
    <n v="3350"/>
    <n v="3350"/>
    <n v="3350"/>
    <n v="350"/>
    <n v="3000"/>
    <n v="528"/>
    <n v="2400"/>
    <n v="72"/>
    <n v="250"/>
    <n v="81.25"/>
    <m/>
    <m/>
    <n v="18.75"/>
    <s v=""/>
    <s v=""/>
    <s v=""/>
    <s v=""/>
    <n v="566"/>
    <n v="566"/>
    <n v="3350"/>
    <n v="0.5"/>
    <n v="0"/>
    <n v="0.5"/>
    <n v="0.04"/>
    <n v="0"/>
    <n v="3349.4625000000001"/>
    <n v="0"/>
    <n v="0.04"/>
    <s v=""/>
    <n v="59536659"/>
    <s v="PAYATTITUDE"/>
    <n v="20"/>
    <n v="0"/>
    <s v=""/>
    <n v="0"/>
    <s v=""/>
    <n v="0"/>
    <n v="0"/>
    <s v=""/>
    <n v="0"/>
    <n v="0"/>
    <n v="0"/>
    <s v=""/>
    <s v=""/>
    <s v="HOPE PSBank"/>
    <n v="12.5"/>
    <n v="0"/>
    <n v="0"/>
    <n v="3350"/>
    <s v="UNIFIED PAYMENT SERVICES LTD"/>
    <n v="10"/>
    <n v="0"/>
    <n v="0"/>
    <s v="NIGERIAN INTERBANK SETTLEMENT SERVICE"/>
    <n v="5"/>
    <n v="0"/>
    <n v="0"/>
    <s v="HOPE PSBank"/>
    <n v="15"/>
    <n v="0"/>
    <n v="0"/>
    <n v="0"/>
    <n v="0"/>
    <n v="0"/>
    <s v="UP"/>
    <n v="7.5"/>
    <n v="0"/>
    <n v="0"/>
    <s v="UNIFIED PAYMENT SERVICES LTD"/>
    <n v="10"/>
    <n v="0"/>
    <n v="0"/>
    <s v="HOPE PSBank"/>
    <n v="0"/>
    <n v="0"/>
    <s v="HOPE PSBank"/>
    <n v="0"/>
    <n v="0"/>
    <s v=""/>
    <s v=""/>
    <s v=""/>
    <s v="SOKOTO STATE UNIVERSITY  (SOIRS SCHOOL)"/>
    <n v="0"/>
    <n v="0"/>
    <n v="0.5"/>
    <n v="0.04"/>
    <s v=""/>
    <s v=""/>
    <s v=""/>
    <s v=""/>
    <s v=""/>
    <s v="{&quot;Transaction Type&quot;:&quot;AGB3&quot;,&quot;Account&quot;:&quot;1050898463&quot;,&quot;Reference Number&quot;:&quot;677060560410&quot;,&quot;Alternate Reference&quot;:&quot;10278581&quot;,&quot;Merchant&quot;:&quot;SOKOTO STATE UNIVERSITY, SOKOTO&quot;,&quot;Product&quot;:&quot;FEES&quot;,&quot;Amount&quot;:&quot;¿3,350.00&quot;,&quot;Fee&quot;:&quot;¿0.00&quot;,&quot;Payment Ref                                                                     &quot;:&quot;11157044633&quot;,&quot;PaymentReference&quot;:&quot;11157044633&quot;,&quot;ID&quot;:&quot;202211013289CAU&quot;,&quot;Name&quot;:&quot;Abdulrahman Suleiman &quot;,&quot;PhoneNumber&quot;:&quot;07044408470&quot;,&quot;Email&quot;:&quot;abdurrahman07044@gmail.com&quot;,&quot;StatusCode&quot;:&quot;00&quot;,&quot;Status&quot;:&quot;Approved&quot;,&quot;StatusDescription&quot;:&quot;Approved&quot;,&quot;Approval Code&quot;:&quot;249540&quot;,&quot;Date&quot;:&quot;22 Feb, 2023 11:09AM&quot;}"/>
    <s v="GENERAL"/>
    <s v=""/>
    <s v=""/>
    <s v=""/>
    <s v=""/>
    <s v=""/>
    <s v=""/>
    <s v=""/>
    <s v=""/>
    <s v=""/>
    <n v="3350"/>
    <n v="0"/>
    <n v="0"/>
    <s v=""/>
    <s v="N"/>
    <s v=""/>
    <n v="0"/>
  </r>
  <r>
    <n v="9952204139"/>
    <s v="BILLS PAYMENT"/>
    <s v="2/22/2023 12:57:49 PM"/>
    <s v="UP SETTLEMENT"/>
    <s v="2/23/2023 12:00:00 AM"/>
    <s v="2/22/2023 12:00:00 AM"/>
    <n v="35166"/>
    <s v="2/22/2023 12:00:00 AM"/>
    <n v="997820"/>
    <n v="2640589323"/>
    <n v="4870595"/>
    <n v="2692440"/>
    <s v=""/>
    <n v="9952204139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6565132"/>
    <n v="566"/>
    <n v="89321"/>
    <s v="HOPE PSBank"/>
    <n v="566"/>
    <n v="9952204139"/>
    <n v="9952204139"/>
    <s v="PAYA"/>
    <s v="980002******5786"/>
    <s v="1130043302"/>
    <s v=""/>
    <s v="HPSB"/>
    <n v="3457.5"/>
    <n v="3350"/>
    <n v="2350"/>
    <n v="350"/>
    <n v="2000"/>
    <n v="352.00000000000006"/>
    <n v="1600"/>
    <n v="48"/>
    <n v="250"/>
    <n v="81.25"/>
    <n v="1000"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02211581875GAU--11156565132-PortalAccessFee:1000-ApplicationFee:2000"/>
    <s v="0517021001-202211581875GAU--11156565132-PortalAccessFee:1000-ApplicationFee:2000"/>
    <s v="PaymentRef=11156565132"/>
    <s v="NAME:=Bilal Abubakar Salah|Payment Ref:=11156565132|Description:=0517021001-202211581875GAU--11156565132-PortalAccessFee:1000-ApplicationFee:20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52398433"/>
    <s v="AIR TIME TOPUP"/>
    <s v="2/22/2023 1:08:33 PM"/>
    <s v="UP SETTLEMENT"/>
    <s v="2/23/2023 12:00:00 AM"/>
    <s v="2/22/2023 12:00:00 AM"/>
    <n v="35166"/>
    <s v="2/22/2023 12:00:00 AM"/>
    <n v="635761"/>
    <n v="2640589503"/>
    <n v="4870595"/>
    <n v="2692440"/>
    <s v=""/>
    <n v="9952398433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548600012"/>
    <n v="566"/>
    <n v="239273"/>
    <s v="HOPE PSBank"/>
    <n v="566"/>
    <n v="9952398433"/>
    <n v="9952398433"/>
    <s v="PAYA"/>
    <s v="980002******9414"/>
    <s v="1130045287"/>
    <s v=""/>
    <s v="HPSB"/>
    <n v="3457.5"/>
    <n v="3350"/>
    <n v="3350"/>
    <n v="350"/>
    <n v="3000"/>
    <n v="528"/>
    <n v="2400"/>
    <n v="72"/>
    <n v="250"/>
    <n v="81.25"/>
    <m/>
    <m/>
    <n v="18.75"/>
    <m/>
    <m/>
    <s v=""/>
    <s v=""/>
    <n v="566"/>
    <n v="566"/>
    <n v="3457.5"/>
    <n v="0.5"/>
    <n v="0"/>
    <n v="0.5"/>
    <n v="0.04"/>
    <n v="0"/>
    <n v="345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26165-ABUBAKAR AHMAD ISMAIL-1548600012-LossofNotification:3000.00"/>
    <s v="0517018001-26165-ABUBAKAR AHMAD ISMAIL-1548600012-LossofNotification:3000.00"/>
    <s v="PaymentRef=1548600012"/>
    <s v="NAME:=ABUBAKAR AHMAD ISMAIL|Payment Ref:=1548600012|Description:=0517018001-26165-ABUBAKAR AHMAD ISMAIL-1548600012-LossofNotification:3000.00"/>
    <s v="GENERAL"/>
    <s v=""/>
    <s v=""/>
    <s v=""/>
    <s v=""/>
    <s v=""/>
    <s v=""/>
    <s v=""/>
    <s v=""/>
    <s v=""/>
    <n v="3457.5"/>
    <n v="0"/>
    <n v="0"/>
    <s v=""/>
    <s v="N"/>
    <s v=""/>
    <n v="0"/>
  </r>
  <r>
    <n v="9947367520"/>
    <s v="AIR TIME TOPUP"/>
    <s v="2/22/2023 7:27:15 AM"/>
    <s v="UP SETTLEMENT"/>
    <s v="2/23/2023 12:00:00 AM"/>
    <s v="2/22/2023 12:00:00 AM"/>
    <n v="35159"/>
    <s v="2/22/2023 12:00:00 AM"/>
    <n v="892077"/>
    <n v="2639739363"/>
    <n v="5542489"/>
    <n v="2692440"/>
    <s v=""/>
    <n v="9947367520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697170223"/>
    <n v="566"/>
    <n v="261429"/>
    <s v="HOPE PSBank"/>
    <n v="566"/>
    <n v="9947367520"/>
    <n v="9947367520"/>
    <s v="PAYA"/>
    <s v="980002******5351"/>
    <s v="1130010148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513-ABDULLAHI ABDULSEMIU-1697170223--SalesOfForms:2700-PortalAccessFee:1000"/>
    <s v="0517018001-143513-ABDULLAHI ABDULSEMIU-1697170223--SalesOfForms:2700-PortalAccessFee:1000"/>
    <s v="PaymentRef=1697170223"/>
    <s v="NAME:=ABDULLAHI ABDULSEMIU|Payment Ref:=1697170223|Description:=0517018001-143513-ABDULLAHI ABDULSEMIU-1697170223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53726846"/>
    <s v="AIR TIME TOPUP"/>
    <s v="2/22/2023 2:21:43 PM"/>
    <s v="UP SETTLEMENT"/>
    <s v="2/23/2023 12:00:00 AM"/>
    <s v="2/22/2023 12:00:00 AM"/>
    <n v="35166"/>
    <s v="2/22/2023 12:00:00 AM"/>
    <n v="865486"/>
    <n v="2640582191"/>
    <n v="4870595"/>
    <n v="2692440"/>
    <s v=""/>
    <n v="9953726846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1882857198"/>
    <n v="566"/>
    <n v="194483"/>
    <s v="HOPE PSBank"/>
    <n v="566"/>
    <n v="9953726846"/>
    <n v="9953726846"/>
    <s v="PAYA"/>
    <s v="980002******6174"/>
    <s v="1130037989"/>
    <s v=""/>
    <s v="HPSB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4600356600000148E+18"/>
    <s v="0517018001-143410-SIMPA SAMSON OLUWATOBI-1882857198--SalesOfForms:2700-PortalAccessFee:1000"/>
    <s v="0517018001-143410-SIMPA SAMSON OLUWATOBI-1882857198--SalesOfForms:2700-PortalAccessFee:1000"/>
    <s v="PaymentRef=1882857198"/>
    <s v="NAME:=SIMPA SAMSON OLUWATOBI|Payment Ref:=1882857198|Description:=0517018001-143410-SIMPA SAMSON OLUWATOBI-1882857198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959724586"/>
    <s v="AIR TIME TOPUP"/>
    <s v="2/22/2023 7:47:39 PM"/>
    <s v="UP SETTLEMENT"/>
    <s v="2/23/2023 12:00:00 AM"/>
    <s v="2/23/2023 12:00:00 AM"/>
    <n v="35184"/>
    <s v="2/22/2023 12:00:00 AM"/>
    <n v="447613"/>
    <n v="2642024728"/>
    <n v="9616833"/>
    <n v="2692440"/>
    <s v=""/>
    <n v="9959724586"/>
    <n v="123"/>
    <s v="+"/>
    <s v="SC011"/>
    <s v="Retail"/>
    <n v="250100000000001"/>
    <x v="0"/>
    <s v="Sokoto IGR Schools on POS,Lagos,Victoria Island,NG"/>
    <n v="4814"/>
    <s v="2UP11071"/>
    <s v="Sokoto IGR Schools on POS,Lagos,Victoria Island,NG"/>
    <n v="44"/>
    <s v="ACCESS BANK NIGERIA PLC"/>
    <s v="0702631458"/>
    <s v=""/>
    <n v="200185"/>
    <x v="0"/>
    <s v="UNIFIED PAYMENTS SERVICES LTD"/>
    <s v="PaymentRef=2753513279"/>
    <n v="566"/>
    <n v="32595"/>
    <s v="ACCESS BANK NIGERIA PLC"/>
    <n v="566"/>
    <n v="22212324586"/>
    <n v="9959724586"/>
    <s v="PAYA"/>
    <s v="904402******6097"/>
    <s v="1398469394"/>
    <s v=""/>
    <s v="ACCE"/>
    <n v="3807.5"/>
    <n v="3700"/>
    <n v="2700"/>
    <n v="350"/>
    <n v="2350"/>
    <n v="413.6"/>
    <n v="1880"/>
    <n v="56.4"/>
    <n v="250"/>
    <n v="81.25"/>
    <n v="1000"/>
    <m/>
    <n v="18.75"/>
    <m/>
    <m/>
    <s v=""/>
    <s v=""/>
    <n v="566"/>
    <n v="566"/>
    <n v="3807.5"/>
    <n v="0.5"/>
    <n v="0"/>
    <n v="0.5"/>
    <n v="0.04"/>
    <n v="0"/>
    <n v="3806.9625000000001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ACCESS BANK NIGERIA PLC"/>
    <n v="10"/>
    <n v="0"/>
    <n v="0"/>
    <n v="38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UMARU ALI SHINKAFI POLYTECHNIC (SOIRS SCHOOL)"/>
    <n v="0"/>
    <n v="0"/>
    <n v="0.5"/>
    <n v="0.04"/>
    <n v="2.0020566090040005E+19"/>
    <n v="3.0040566E+19"/>
    <s v="0517018001-143534-ABDUL HAKIM ABUBAKAR-2753513279--SalesOfForms:2700-PortalAccessFee:1000"/>
    <s v="0517018001-143534-ABDUL HAKIM ABUBAKAR-2753513279--SalesOfForms:2700-PortalAccessFee:1000"/>
    <s v="PaymentRef=2753513279"/>
    <s v="NAME:=ABDUL HAKIM ABUBAKAR|Payment Ref:=2753513279|Description:=0517018001-143534-ABDUL HAKIM ABUBAKAR-2753513279--SalesOfForms:2700-PortalAccessFee:1000"/>
    <s v="GENERAL"/>
    <s v=""/>
    <s v=""/>
    <s v=""/>
    <s v=""/>
    <s v=""/>
    <s v=""/>
    <s v=""/>
    <s v=""/>
    <s v=""/>
    <n v="3807.5"/>
    <n v="0"/>
    <n v="0"/>
    <s v=""/>
    <s v="N"/>
    <s v=""/>
    <n v="0"/>
  </r>
  <r>
    <n v="9859903070"/>
    <s v="BILLS PAYMENT"/>
    <s v="2/13/2023 2:47:53 PM"/>
    <s v="UP SETTLEMENT"/>
    <s v="2/23/2023 12:00:00 AM"/>
    <s v="2/22/2023 12:00:00 AM"/>
    <n v="35162"/>
    <s v="2/22/2023 12:00:00 AM"/>
    <s v=""/>
    <n v="2640314585"/>
    <n v="4459384"/>
    <n v="1001910"/>
    <n v="25555816"/>
    <n v="9859903070"/>
    <n v="123"/>
    <s v="+"/>
    <s v="SC011"/>
    <s v="Retail"/>
    <s v="3501LA00PA00010"/>
    <x v="2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0517021001-17119069-Abdulrahman Muhammad -1110134402143-PortalAccessFee:1000-AccreditationFee:5000-R"/>
    <n v="566"/>
    <n v="885426"/>
    <s v="ZENITH INTERNATIONAL BANK PLC"/>
    <n v="566"/>
    <n v="9859903070"/>
    <n v="9859903070"/>
    <s v="VISA"/>
    <s v="443910******6081"/>
    <s v="+2349077338756"/>
    <s v=""/>
    <s v="ZENI"/>
    <n v="9107.5"/>
    <n v="9000"/>
    <n v="6000"/>
    <n v="350"/>
    <n v="5650"/>
    <n v="994.40000000000009"/>
    <n v="4520"/>
    <n v="135.6"/>
    <n v="250"/>
    <n v="81.25"/>
    <n v="1000"/>
    <n v="2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200205660000PAYARENA"/>
    <n v="4.0010566E+19"/>
    <s v="0517021001-17119069-Abdulrahman Muhammad -1110134402143-PortalAccessFee:1000-AccreditationFee:5000-R"/>
    <s v="0517021001-17119069-Abdulrahman Muhammad -1110134402143-PortalAccessFee:1000-AccreditationFee:5000-R"/>
    <s v="HEAD1=1110134402143"/>
    <s v="NAME:=Abdulrahman Muhammad |Payment Ref:=1110134402143|Description:=0517021001-17119069-Abdulrahman Muhammad -1110134402143-PortalAccessFee:1000-AccreditationFee:5000-R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859928030"/>
    <s v="BILLS PAYMENT"/>
    <s v="2/13/2023 2:50:30 PM"/>
    <s v="UP SETTLEMENT"/>
    <s v="2/23/2023 12:00:00 AM"/>
    <s v="2/22/2023 12:00:00 AM"/>
    <n v="35162"/>
    <s v="2/22/2023 12:00:00 AM"/>
    <s v=""/>
    <n v="2640314590"/>
    <n v="4459384"/>
    <n v="1001911"/>
    <n v="25555834"/>
    <n v="9859928030"/>
    <n v="123"/>
    <s v="+"/>
    <s v="SC011"/>
    <s v="Retail"/>
    <s v="3501LA00PA00010"/>
    <x v="2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0517021001-17119092-Sadiq Mohammad -1110126092950-PortalAccessFee:1000-AccreditationFee:5000-RegFee:"/>
    <n v="566"/>
    <n v="908780"/>
    <s v="ZENITH INTERNATIONAL BANK PLC"/>
    <n v="566"/>
    <n v="9859928030"/>
    <n v="9859928030"/>
    <s v="VISA"/>
    <s v="443910******6081"/>
    <s v="+2349077338756"/>
    <s v=""/>
    <s v="ZENI"/>
    <n v="9107.5"/>
    <n v="9000"/>
    <n v="6000"/>
    <n v="350"/>
    <n v="5650"/>
    <n v="994.40000000000009"/>
    <n v="4520"/>
    <n v="135.6"/>
    <n v="250"/>
    <n v="81.25"/>
    <n v="1000"/>
    <n v="2000"/>
    <n v="18.75"/>
    <s v=""/>
    <s v=""/>
    <s v=""/>
    <s v=""/>
    <n v="566"/>
    <n v="566"/>
    <n v="9107.5"/>
    <n v="0.5"/>
    <n v="0"/>
    <n v="0.5"/>
    <n v="0.04"/>
    <n v="0"/>
    <n v="9106.9624999999996"/>
    <n v="0"/>
    <n v="0.04"/>
    <s v=""/>
    <n v="6067466"/>
    <s v="PAYARENA"/>
    <n v="0"/>
    <n v="0"/>
    <s v="GENERAL"/>
    <n v="0"/>
    <s v=""/>
    <n v="0"/>
    <n v="0"/>
    <s v=""/>
    <n v="0"/>
    <n v="0"/>
    <n v="0"/>
    <s v=""/>
    <s v=""/>
    <s v="ZENITH INTERNATIONAL BANK PLC"/>
    <n v="10"/>
    <n v="0"/>
    <n v="0"/>
    <n v="91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s v="200205660000PAYARENA"/>
    <n v="4.0010566E+19"/>
    <s v="0517021001-17119092-Sadiq Mohammad -1110126092950-PortalAccessFee:1000-AccreditationFee:5000-RegFee:"/>
    <s v="0517021001-17119092-Sadiq Mohammad -1110126092950-PortalAccessFee:1000-AccreditationFee:5000-RegFee:"/>
    <s v="HEAD1=1110126092950"/>
    <s v="NAME:=Sadiq Mohammad |Payment Ref:=1110126092950|Description:=0517021001-17119092-Sadiq Mohammad -1110126092950-PortalAccessFee:1000-AccreditationFee:5000-RegFee: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677083743801"/>
    <s v="BILLS PAYMENT"/>
    <s v="2/22/2023 5:35:50 PM"/>
    <s v="UP SETTLEMENT"/>
    <s v="2/23/2023 12:00:00 AM"/>
    <s v="2/22/2023 12:00:00 AM"/>
    <s v=""/>
    <s v="2/22/2023 12:00:00 AM"/>
    <n v="380418"/>
    <n v="56677083743801"/>
    <n v="4870595"/>
    <s v=""/>
    <s v=""/>
    <n v="677083743801"/>
    <s v=""/>
    <s v="+"/>
    <s v="SC011"/>
    <s v="Retail"/>
    <n v="250100000000001"/>
    <x v="2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7083743801"/>
    <s v=""/>
    <s v="PAYA"/>
    <s v="950101******5622"/>
    <s v=""/>
    <n v="9097655484"/>
    <s v="UPPA"/>
    <n v="9000"/>
    <n v="9000"/>
    <n v="6000"/>
    <n v="350"/>
    <n v="5650"/>
    <n v="994.40000000000009"/>
    <n v="4520"/>
    <n v="135.6"/>
    <n v="250"/>
    <n v="81.25"/>
    <n v="1000"/>
    <n v="2000"/>
    <n v="18.75"/>
    <m/>
    <m/>
    <s v=""/>
    <s v=""/>
    <n v="566"/>
    <n v="566"/>
    <n v="9000"/>
    <n v="0.5"/>
    <n v="0"/>
    <n v="0.5"/>
    <n v="0.04"/>
    <n v="0"/>
    <n v="8999.4624999999996"/>
    <n v="0"/>
    <n v="0.04"/>
    <s v=""/>
    <n v="59536659"/>
    <s v="PAYATTITUDE"/>
    <n v="0"/>
    <n v="0"/>
    <s v=""/>
    <n v="0"/>
    <s v=""/>
    <n v="0"/>
    <n v="0"/>
    <s v=""/>
    <n v="0"/>
    <n v="0"/>
    <n v="0"/>
    <s v=""/>
    <s v=""/>
    <s v="UNIFIED PAYMENTS"/>
    <n v="10"/>
    <n v="0"/>
    <n v="0"/>
    <n v="9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509"/>
    <s v=""/>
    <s v="NAME:=MuhammadBuhariBello|ReceiptID:=1110110272763|Description:=0517021001-17136125-MuhammadBuhariBello-1110110272763-PortalAccessFee:1000-AccreditationFee:5000-R"/>
    <s v="NAME:=MuhammadBuhariBello|ReceiptID:=1110110272763|Description:=0517021001-17136125-MuhammadBuhariBello-1110110272763-PortalAccessFee:1000-AccreditationFee:5000-R"/>
    <s v=""/>
    <s v="{&quot;Type&quot;:&quot;SokotoStateCollection&quot;,&quot;AgentCode&quot;:&quot;UAN332100176&quot;,&quot;Merchant&quot;:&quot;SOKOTOSTATEUNIVERSITY,SOKOTO&quot;,&quot;Product&quot;:&quot;FEES&quot;,&quot;Amount&quot;:&quot;?9,000.00&quot;,&quot;Fee&quot;:&quot;?0.00&quot;,&quot;AgentLGA&quot;:&quot;WamakoLGA&quot;,&quot;AgentState&quot;:&quot;SokotoState&quot;,&quot;AgentName&quot;:&quot;KingsleyChukwudiEgwuonwu&quot;,&quot;Status&quot;:&quot;Approved&quot;,&quot;RRN&quot;:&quot;677083743801&quot;,&quot;TransId&quot;:&quot;16462444&quot;,&quot;AuthRef&quot;:&quot;380418&quot;,&quot;Date&quot;:&quot;22Feb,202305:35PM&quot;}"/>
    <s v="GENERAL"/>
    <s v=""/>
    <s v=""/>
    <s v=""/>
    <s v=""/>
    <s v=""/>
    <s v=""/>
    <s v=""/>
    <s v=""/>
    <s v="SokotoStateCollectionAgency"/>
    <n v="9000"/>
    <n v="0"/>
    <n v="0"/>
    <s v=""/>
    <s v="N"/>
    <s v=""/>
    <n v="0"/>
  </r>
  <r>
    <n v="9951700782"/>
    <s v="BILLS PAYMENT"/>
    <s v="2/22/2023 12:33:03 PM"/>
    <s v="UP SETTLEMENT"/>
    <s v="2/23/2023 12:00:00 AM"/>
    <s v="2/22/2023 12:00:00 AM"/>
    <n v="35163"/>
    <s v="2/22/2023 12:00:00 AM"/>
    <n v="462408"/>
    <n v="2640469349"/>
    <n v="4870595"/>
    <n v="2692440"/>
    <s v=""/>
    <n v="9951700782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41563464"/>
    <n v="566"/>
    <n v="728389"/>
    <s v="HOPE PSBank"/>
    <n v="566"/>
    <n v="9951700782"/>
    <n v="9951700782"/>
    <s v="PAYA"/>
    <s v="980002******5786"/>
    <s v="1130043302"/>
    <s v=""/>
    <s v="HPSB"/>
    <n v="9107.5"/>
    <n v="9000"/>
    <n v="6000"/>
    <n v="350"/>
    <n v="5650"/>
    <n v="994.40000000000009"/>
    <n v="4520"/>
    <n v="135.6"/>
    <n v="250"/>
    <n v="81.25"/>
    <n v="1000"/>
    <n v="2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24069-Abdulbakir Bala -1110141563464-PortalAccessFee:1000-AccreditationFee:5000-RegFee"/>
    <s v="0517021001-19124069-Abdulbakir Bala -1110141563464-PortalAccessFee:1000-AccreditationFee:5000-RegFee"/>
    <s v="PaymentRef=1110141563464"/>
    <s v="NAME:=Abdulbakir Bala |Payment Ref:=1110141563464|Description:=0517021001-19124069-Abdulbakir Bala -1110141563464-PortalAccessFee:1000-AccreditationFee:5000-RegFe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51519005"/>
    <s v="BILLS PAYMENT"/>
    <s v="2/22/2023 12:23:19 PM"/>
    <s v="UP SETTLEMENT"/>
    <s v="2/23/2023 12:00:00 AM"/>
    <s v="2/22/2023 12:00:00 AM"/>
    <n v="35163"/>
    <s v="2/22/2023 12:00:00 AM"/>
    <n v="302357"/>
    <n v="2640469288"/>
    <n v="4870595"/>
    <n v="2692440"/>
    <s v=""/>
    <n v="9951519005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25413868"/>
    <n v="566"/>
    <n v="592847"/>
    <s v="HOPE PSBank"/>
    <n v="566"/>
    <n v="9951519005"/>
    <n v="9951519005"/>
    <s v="PAYA"/>
    <s v="980002******5786"/>
    <s v="1130043302"/>
    <s v=""/>
    <s v="HPSB"/>
    <n v="9107.5"/>
    <n v="9000"/>
    <n v="6000"/>
    <n v="350"/>
    <n v="5650"/>
    <n v="994.40000000000009"/>
    <n v="4520"/>
    <n v="135.6"/>
    <n v="250"/>
    <n v="81.25"/>
    <n v="1000"/>
    <n v="2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15025-Imrana Sani -1110125413868-PortalAccessFee:1000-AccreditationFee:5000-RegFee:265"/>
    <s v="0517021001-17115025-Imrana Sani -1110125413868-PortalAccessFee:1000-AccreditationFee:5000-RegFee:265"/>
    <s v="PaymentRef=1110125413868"/>
    <s v="NAME:=Imrana Sani |Payment Ref:=1110125413868|Description:=0517021001-17115025-Imrana Sani -1110125413868-PortalAccessFee:1000-AccreditationFee:5000-RegFee:265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51146098"/>
    <s v="BILLS PAYMENT"/>
    <s v="2/22/2023 12:03:44 PM"/>
    <s v="UP SETTLEMENT"/>
    <s v="2/23/2023 12:00:00 AM"/>
    <s v="2/22/2023 12:00:00 AM"/>
    <n v="35163"/>
    <s v="2/22/2023 12:00:00 AM"/>
    <n v="684664"/>
    <n v="2640469180"/>
    <n v="4870595"/>
    <n v="2692440"/>
    <s v=""/>
    <n v="9951146098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07573769"/>
    <n v="566"/>
    <n v="333398"/>
    <s v="HOPE PSBank"/>
    <n v="566"/>
    <n v="9951146098"/>
    <n v="9951146098"/>
    <s v="PAYA"/>
    <s v="980002******1468"/>
    <s v="1130005272"/>
    <s v=""/>
    <s v="HPSB"/>
    <n v="9107.5"/>
    <n v="9000"/>
    <n v="6000"/>
    <n v="350"/>
    <n v="5650"/>
    <n v="994.40000000000009"/>
    <n v="4520"/>
    <n v="135.6"/>
    <n v="250"/>
    <n v="81.25"/>
    <n v="1000"/>
    <n v="2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3158-Lawal Ibrahim Muhammad-1110107573769-PortalAccessFee:1000-AccreditationFee:5000-"/>
    <s v="0517021001-17133158-Lawal Ibrahim Muhammad-1110107573769-PortalAccessFee:1000-AccreditationFee:5000-"/>
    <s v="PaymentRef=1110107573769"/>
    <s v="NAME:=Lawal Ibrahim Muhammad|Payment Ref:=1110107573769|Description:=0517021001-17133158-Lawal Ibrahim Muhammad-1110107573769-PortalAccessFee:1000-AccreditationFee:5000-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50814589"/>
    <s v="BILLS PAYMENT"/>
    <s v="2/22/2023 11:43:27 AM"/>
    <s v="UP SETTLEMENT"/>
    <s v="2/23/2023 12:00:00 AM"/>
    <s v="2/22/2023 12:00:00 AM"/>
    <n v="35162"/>
    <s v="2/22/2023 12:00:00 AM"/>
    <n v="434975"/>
    <n v="2640401904"/>
    <n v="4459384"/>
    <n v="2692440"/>
    <s v=""/>
    <n v="9950814589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4211457"/>
    <n v="566"/>
    <n v="57811"/>
    <s v="HOPE PSBank"/>
    <n v="566"/>
    <n v="9950814589"/>
    <n v="9950814589"/>
    <s v="PAYA"/>
    <s v="980002******5786"/>
    <s v="1130043302"/>
    <s v=""/>
    <s v="HPSB"/>
    <n v="9107.5"/>
    <n v="9000"/>
    <n v="6000"/>
    <n v="350"/>
    <n v="5650"/>
    <n v="994.40000000000009"/>
    <n v="4520"/>
    <n v="135.6"/>
    <n v="250"/>
    <n v="81.25"/>
    <n v="1000"/>
    <n v="2000"/>
    <n v="18.75"/>
    <m/>
    <m/>
    <s v=""/>
    <s v=""/>
    <n v="566"/>
    <n v="566"/>
    <n v="9107.5"/>
    <n v="0.5"/>
    <n v="0"/>
    <n v="0.5"/>
    <n v="0.04"/>
    <n v="0"/>
    <n v="9106.9624999999996"/>
    <n v="0"/>
    <n v="0.04"/>
    <s v=""/>
    <n v="59536659"/>
    <s v="PAYATTITUDE"/>
    <n v="0"/>
    <n v="0"/>
    <s v="GENERAL"/>
    <n v="0"/>
    <s v=""/>
    <n v="0"/>
    <n v="0"/>
    <s v=""/>
    <n v="0"/>
    <n v="0"/>
    <n v="0"/>
    <s v=""/>
    <s v=""/>
    <s v="HOPE PSBank"/>
    <n v="10"/>
    <n v="0"/>
    <n v="0"/>
    <n v="91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7131114-Aminu Rufai Hussaini-1110154211457-PortalAccessFee:1000-AccreditationFee:5000-Re"/>
    <s v="0517021001-17131114-Aminu Rufai Hussaini-1110154211457-PortalAccessFee:1000-AccreditationFee:5000-Re"/>
    <s v="PaymentRef=1110154211457"/>
    <s v="NAME:=Aminu Rufai Hussaini|Payment Ref:=1110154211457|Description:=0517021001-17131114-Aminu Rufai Hussaini-1110154211457-PortalAccessFee:1000-AccreditationFee:5000-Re"/>
    <s v="GENERAL"/>
    <s v=""/>
    <s v=""/>
    <s v=""/>
    <s v=""/>
    <s v=""/>
    <s v=""/>
    <s v=""/>
    <s v=""/>
    <s v=""/>
    <n v="9107.5"/>
    <n v="0"/>
    <n v="0"/>
    <s v=""/>
    <s v="N"/>
    <s v=""/>
    <n v="0"/>
  </r>
  <r>
    <n v="9950980260"/>
    <s v="BILLS PAYMENT"/>
    <s v="2/22/2023 11:53:17 AM"/>
    <s v="UP SETTLEMENT"/>
    <s v="2/23/2023 12:00:00 AM"/>
    <s v="2/22/2023 12:00:00 AM"/>
    <n v="35163"/>
    <s v="2/22/2023 12:00:00 AM"/>
    <n v="115610"/>
    <n v="2640469112"/>
    <n v="4870595"/>
    <n v="2692440"/>
    <s v=""/>
    <n v="9950980260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50517030"/>
    <n v="566"/>
    <n v="193061"/>
    <s v="ACCESS BANK NIGERIA PLC"/>
    <n v="566"/>
    <n v="22212380260"/>
    <n v="9950980260"/>
    <s v="PAYA"/>
    <s v="904402******0451"/>
    <s v="1429821977"/>
    <s v=""/>
    <s v="ACCE"/>
    <n v="10457.5"/>
    <n v="10350"/>
    <n v="10350"/>
    <n v="350"/>
    <n v="10000"/>
    <n v="1760.0000000000002"/>
    <n v="8000"/>
    <n v="240"/>
    <n v="250"/>
    <n v="81.25"/>
    <m/>
    <m/>
    <n v="18.75"/>
    <m/>
    <m/>
    <s v=""/>
    <s v=""/>
    <n v="566"/>
    <n v="566"/>
    <n v="10457.5"/>
    <n v="0.5"/>
    <n v="0"/>
    <n v="0.5"/>
    <n v="0.04"/>
    <n v="0"/>
    <n v="10456.9625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04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E09086395726-AMIRU ABUBAKAR-11150517030-DefermentofAdmissionFee:10350"/>
    <s v="0517021001-E09086395726-AMIRU ABUBAKAR-11150517030-DefermentofAdmissionFee:10350"/>
    <s v="PaymentRef=11150517030"/>
    <s v="NAME:=AMIRU ABUBAKAR|Payment Ref:=11150517030|Description:=0517021001-E09086395726-AMIRU ABUBAKAR-11150517030-DefermentofAdmissionFee:10350"/>
    <s v="GENERAL"/>
    <s v=""/>
    <s v=""/>
    <s v=""/>
    <s v=""/>
    <s v=""/>
    <s v=""/>
    <s v=""/>
    <s v=""/>
    <s v=""/>
    <n v="10457.5"/>
    <n v="0"/>
    <n v="0"/>
    <s v=""/>
    <s v="N"/>
    <s v=""/>
    <n v="0"/>
  </r>
  <r>
    <n v="677100468793"/>
    <s v="BILLS PAYMENT"/>
    <s v="2/22/2023 10:14:34 PM"/>
    <s v="UP SETTLEMENT"/>
    <s v="2/23/2023 12:00:00 AM"/>
    <s v="2/22/2023 12:00:00 AM"/>
    <s v=""/>
    <s v="2/22/2023 12:00:00 AM"/>
    <n v="359947"/>
    <n v="56677100468793"/>
    <n v="3990917"/>
    <s v=""/>
    <s v=""/>
    <n v="677100468793"/>
    <s v=""/>
    <s v="+"/>
    <s v="SC011"/>
    <s v="Retail"/>
    <n v="250100000000001"/>
    <x v="2"/>
    <s v="SOKOTOSTATEUNIVERSITY,SOKOTO-FEES"/>
    <s v=""/>
    <s v="2UP11071"/>
    <s v="SOKOTOSTATEUNIVERSITY,SOKOTO-FEES"/>
    <n v="44"/>
    <s v="ACCESS BANK NIGERIA PLC"/>
    <s v="0006067466"/>
    <s v=""/>
    <n v="200239"/>
    <x v="1"/>
    <s v="UNIFIED PAYMENTS SERVICES LTD"/>
    <s v="0"/>
    <n v="566"/>
    <s v=""/>
    <s v="UNIFIED PAYMENTS"/>
    <n v="566"/>
    <n v="677100468793"/>
    <s v=""/>
    <s v="PAYA"/>
    <s v="950101******4227"/>
    <s v=""/>
    <n v="7032286462"/>
    <s v="UPPA"/>
    <n v="11607.5"/>
    <n v="16500"/>
    <n v="13500"/>
    <n v="350"/>
    <n v="13150"/>
    <n v="2314.4"/>
    <n v="10520"/>
    <n v="315.60000000000002"/>
    <n v="250"/>
    <n v="81.25"/>
    <n v="1000"/>
    <n v="2000"/>
    <n v="18.75"/>
    <s v=""/>
    <s v=""/>
    <s v=""/>
    <s v=""/>
    <n v="566"/>
    <n v="566"/>
    <n v="11607.5"/>
    <n v="0.5"/>
    <n v="0"/>
    <n v="0.5"/>
    <n v="0.04"/>
    <n v="0"/>
    <n v="11606.9625"/>
    <n v="0"/>
    <n v="0.04"/>
    <s v=""/>
    <n v="59536659"/>
    <s v="PAYATTITUDE"/>
    <n v="0"/>
    <n v="0"/>
    <s v=""/>
    <n v="0"/>
    <s v=""/>
    <n v="0"/>
    <n v="0"/>
    <s v="F"/>
    <n v="0"/>
    <n v="0"/>
    <n v="0"/>
    <s v=""/>
    <s v=""/>
    <s v="UNIFIED PAYMENTS"/>
    <n v="10"/>
    <n v="0"/>
    <n v="0"/>
    <n v="11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12446203"/>
    <s v=""/>
    <s v="NAME:=MuhammadGarbaIbrahim|ReceiptID:=1110142242045|Description:=0517021001-18134073-MuhammadGarbaIbrahim-1110142242045-PortalAccessFee:1000-AccreditationFee:5000-"/>
    <s v="NAME:=MuhammadGarbaIbrahim|ReceiptID:=1110142242045|Description:=0517021001-18134073-MuhammadGarbaIbrahim-1110142242045-PortalAccessFee:1000-AccreditationFee:5000-"/>
    <s v=""/>
    <s v="{&quot;Type&quot;:&quot;SokotoStateCollection&quot;,&quot;AgentCode&quot;:&quot;UAN332100174&quot;,&quot;Merchant&quot;:&quot;SOKOTOSTATEUNIVERSITY,SOKOTO&quot;,&quot;Product&quot;:&quot;FEES&quot;,&quot;Amount&quot;:&quot;¿11,607.50&quot;,&quot;Fee&quot;:&quot;¿0.00&quot;,&quot;AgentLGA&quot;:&quot;WamakoLGA&quot;,&quot;AgentState&quot;:&quot;SokotoState&quot;,&quot;AgentName&quot;:&quot;mustaphaBello&quot;,&quot;Status&quot;:&quot;Approved&quot;,&quot;RRN&quot;:&quot;677100468793&quot;,&quot;TransId&quot;:&quot;16474171&quot;,&quot;AuthRef&quot;:&quot;359947&quot;,&quot;Date&quot;:&quot;22Feb,202310:14PM&quot;}"/>
    <s v="GENERAL"/>
    <s v=""/>
    <s v=""/>
    <s v=""/>
    <s v=""/>
    <s v=""/>
    <s v=""/>
    <s v=""/>
    <s v=""/>
    <s v="SokotoStateCollectionAgency"/>
    <n v="11607.5"/>
    <n v="0"/>
    <n v="0"/>
    <s v=""/>
    <s v="N"/>
    <s v=""/>
    <n v="0"/>
  </r>
  <r>
    <n v="9948978367"/>
    <s v="BILLS PAYMENT"/>
    <s v="2/22/2023 9:52:17 AM"/>
    <s v="UP SETTLEMENT"/>
    <s v="2/23/2023 12:00:00 AM"/>
    <s v="2/22/2023 12:00:00 AM"/>
    <n v="35161"/>
    <s v="2/22/2023 12:00:00 AM"/>
    <n v="674610"/>
    <n v="2640068603"/>
    <n v="5542489"/>
    <n v="1001373"/>
    <n v="25588652"/>
    <n v="9948978367"/>
    <n v="123"/>
    <s v="+"/>
    <s v="SC011"/>
    <s v="Retail"/>
    <s v="3501LA00PA00010"/>
    <x v="2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13463054"/>
    <n v="566"/>
    <n v="984996"/>
    <s v="GTBANK PLC"/>
    <n v="566"/>
    <n v="9948978367"/>
    <n v="9948978367"/>
    <s v="MAST"/>
    <s v="539983******0875"/>
    <s v="351033525101005900"/>
    <s v=""/>
    <s v="GTHO"/>
    <n v="16607.5"/>
    <n v="16500"/>
    <n v="13500"/>
    <n v="350"/>
    <n v="13150"/>
    <n v="2314.4"/>
    <n v="10520"/>
    <n v="315.60000000000002"/>
    <n v="250"/>
    <n v="81.25"/>
    <n v="1000"/>
    <n v="2000"/>
    <n v="18.75"/>
    <s v=""/>
    <s v=""/>
    <s v=""/>
    <s v=""/>
    <n v="566"/>
    <n v="566"/>
    <n v="16607.5"/>
    <n v="0.5"/>
    <n v="0"/>
    <n v="0.5"/>
    <n v="0.04"/>
    <n v="0"/>
    <n v="166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GTBANK PLC"/>
    <n v="10"/>
    <n v="0"/>
    <n v="0"/>
    <n v="166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282-Fatima Muhammad -1110113463054-PortalAccessFee:1000-AccreditationFee:5000-RegFe"/>
    <s v="0517021001-221304282-Fatima Muhammad -1110113463054-PortalAccessFee:1000-AccreditationFee:5000-RegFe"/>
    <s v="HEAD1=1110113463054"/>
    <s v="NAME:=Fatima Muhammad |Payment Ref:=1110113463054|Description:=0517021001-221304282-Fatima Muhammad -1110113463054-PortalAccessFee:1000-AccreditationFee:5000-RegF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49615104"/>
    <s v="BILLS PAYMENT"/>
    <s v="2/22/2023 10:34:15 AM"/>
    <s v="UP SETTLEMENT"/>
    <s v="2/23/2023 12:00:00 AM"/>
    <s v="2/22/2023 12:00:00 AM"/>
    <n v="35161"/>
    <s v="2/22/2023 12:00:00 AM"/>
    <n v="852200"/>
    <n v="2640120114"/>
    <n v="5542489"/>
    <n v="2692440"/>
    <s v=""/>
    <n v="9949615104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34332441"/>
    <n v="566"/>
    <n v="79194"/>
    <s v="ACCESS BANK NIGERIA PLC"/>
    <n v="566"/>
    <n v="22212315104"/>
    <n v="9949615104"/>
    <s v="PAYA"/>
    <s v="904402******0451"/>
    <s v="1429821977"/>
    <s v=""/>
    <s v="ACCE"/>
    <n v="16607.5"/>
    <n v="16500"/>
    <n v="13500"/>
    <n v="350"/>
    <n v="13150"/>
    <n v="2314.4"/>
    <n v="10520"/>
    <n v="315.60000000000002"/>
    <n v="250"/>
    <n v="81.25"/>
    <n v="1000"/>
    <n v="2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ACCESS BANK NIGERIA PLC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0040566E+19"/>
    <s v="0517021001-221201070-Ahmad Abubakar -1110134332441-PortalAccessFee:1000-AccreditationFee:5000-RegFee"/>
    <s v="0517021001-221201070-Ahmad Abubakar -1110134332441-PortalAccessFee:1000-AccreditationFee:5000-RegFee"/>
    <s v="PaymentRef=1110134332441"/>
    <s v="NAME:=Ahmad Abubakar |Payment Ref:=1110134332441|Description:=0517021001-221201070-Ahmad Abubakar -1110134332441-PortalAccessFee:1000-AccreditationFee:5000-RegFee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50119767"/>
    <s v="BILLS PAYMENT"/>
    <s v="2/22/2023 11:05:04 AM"/>
    <s v="UP SETTLEMENT"/>
    <s v="2/23/2023 12:00:00 AM"/>
    <s v="2/22/2023 12:00:00 AM"/>
    <n v="35162"/>
    <s v="2/22/2023 12:00:00 AM"/>
    <n v="760706"/>
    <n v="2640400932"/>
    <n v="4459384"/>
    <n v="2692440"/>
    <s v=""/>
    <n v="9950119767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10041551"/>
    <n v="566"/>
    <n v="499158"/>
    <s v="HOPE PSBank"/>
    <n v="566"/>
    <n v="9950119767"/>
    <n v="9950119767"/>
    <s v="PAYA"/>
    <s v="980002******9129"/>
    <s v="1130043106"/>
    <s v=""/>
    <s v="HPSB"/>
    <n v="16607.5"/>
    <n v="16500"/>
    <n v="13500"/>
    <n v="350"/>
    <n v="13150"/>
    <n v="2314.4"/>
    <n v="10520"/>
    <n v="315.60000000000002"/>
    <n v="250"/>
    <n v="81.25"/>
    <n v="1000"/>
    <n v="2000"/>
    <n v="18.75"/>
    <m/>
    <m/>
    <s v=""/>
    <s v=""/>
    <n v="566"/>
    <n v="566"/>
    <n v="16607.5"/>
    <n v="0.5"/>
    <n v="0"/>
    <n v="0.5"/>
    <n v="0.04"/>
    <n v="0"/>
    <n v="166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66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1194-Saifullahi Abubakar Zinari-1110110041551-PortalAccessFee:1000-AccreditationFee:"/>
    <s v="0517021001-221301194-Saifullahi Abubakar Zinari-1110110041551-PortalAccessFee:1000-AccreditationFee:"/>
    <s v="PaymentRef=1110110041551"/>
    <s v="NAME:=Saifullahi Abubakar Zinari|Payment Ref:=1110110041551|Description:=0517021001-221301194-Saifullahi Abubakar Zinari-1110110041551-PortalAccessFee:1000-AccreditationFee:"/>
    <s v="GENERAL"/>
    <s v=""/>
    <s v=""/>
    <s v=""/>
    <s v=""/>
    <s v=""/>
    <s v=""/>
    <s v=""/>
    <s v=""/>
    <s v=""/>
    <n v="16607.5"/>
    <n v="0"/>
    <n v="0"/>
    <s v=""/>
    <s v="N"/>
    <s v=""/>
    <n v="0"/>
  </r>
  <r>
    <n v="9949882025"/>
    <s v="BILLS PAYMENT"/>
    <s v="2/22/2023 10:51:17 AM"/>
    <s v="UP SETTLEMENT"/>
    <s v="2/23/2023 12:00:00 AM"/>
    <s v="2/22/2023 12:00:00 AM"/>
    <n v="35162"/>
    <s v="2/22/2023 12:00:00 AM"/>
    <n v="414658"/>
    <n v="2640270298"/>
    <n v="4459384"/>
    <n v="1001378"/>
    <n v="25588839"/>
    <n v="9949882025"/>
    <n v="123"/>
    <s v="+"/>
    <s v="SC011"/>
    <s v="Retail"/>
    <s v="3501LA00PA00010"/>
    <x v="2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21158492"/>
    <n v="566"/>
    <n v="414658"/>
    <s v="FIRST BANK OF NIGERIA PLC"/>
    <n v="566"/>
    <n v="9949882025"/>
    <n v="9949882025"/>
    <s v="MAST"/>
    <s v="539923******1942"/>
    <s v="3055120840"/>
    <s v=""/>
    <s v="FBHO"/>
    <n v="20957.5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957.5"/>
    <n v="0.5"/>
    <n v="0"/>
    <n v="0.5"/>
    <n v="0.04"/>
    <n v="0"/>
    <n v="2095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209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221304309-Mukhtar Nuhu Abubakar-111021158492-HostelAccommodationFee:20500"/>
    <s v="0517021001-221304309-Mukhtar Nuhu Abubakar-111021158492-HostelAccommodationFee:20500"/>
    <s v="HEAD1=111021158492"/>
    <s v="NAME:=Mukhtar Nuhu Abubakar|Payment Ref:=111021158492|Description:=0517021001-221304309-Mukhtar Nuhu Abubakar-111021158492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47225414"/>
    <s v="BILLS PAYMENT"/>
    <s v="2/22/2023 6:33:02 AM"/>
    <s v="UP SETTLEMENT"/>
    <s v="2/23/2023 12:00:00 AM"/>
    <s v="2/22/2023 12:00:00 AM"/>
    <n v="35159"/>
    <s v="2/22/2023 12:00:00 AM"/>
    <n v="26431"/>
    <n v="2639738953"/>
    <n v="5542489"/>
    <n v="2692440"/>
    <s v=""/>
    <n v="9947225414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3367769"/>
    <n v="566"/>
    <n v="129815"/>
    <s v="HOPE PSBank"/>
    <n v="566"/>
    <n v="9947225414"/>
    <n v="9947225414"/>
    <s v="PAYA"/>
    <s v="980002******3439"/>
    <s v="1130016423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9134066-Aishat YAHAYA -111023367769-HostelAccommodationFee:20500"/>
    <s v="0517021001-19134066-Aishat YAHAYA -111023367769-HostelAccommodationFee:20500"/>
    <s v="PaymentRef=111023367769"/>
    <s v="NAME:=Aishat YAHAYA |Payment Ref:=111023367769|Description:=0517021001-19134066-Aishat YAHAYA -111023367769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55752965"/>
    <s v="BILLS PAYMENT"/>
    <s v="2/22/2023 4:10:30 PM"/>
    <s v="UP SETTLEMENT"/>
    <s v="2/23/2023 12:00:00 AM"/>
    <s v="2/22/2023 12:00:00 AM"/>
    <n v="35176"/>
    <s v="2/22/2023 12:00:00 AM"/>
    <n v="883461"/>
    <n v="2641529529"/>
    <n v="3990917"/>
    <n v="2692440"/>
    <s v=""/>
    <n v="9955752965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21248794"/>
    <n v="566"/>
    <n v="717641"/>
    <s v="HOPE PSBank"/>
    <n v="566"/>
    <n v="9955752965"/>
    <n v="9955752965"/>
    <s v="PAYA"/>
    <s v="980002******6162"/>
    <s v="1130043537"/>
    <s v=""/>
    <s v="HPSB"/>
    <n v="20957.5"/>
    <n v="20850"/>
    <n v="20850"/>
    <n v="350"/>
    <n v="20500"/>
    <n v="3608.0000000000005"/>
    <n v="16400"/>
    <n v="492"/>
    <n v="250"/>
    <n v="81.25"/>
    <m/>
    <m/>
    <n v="18.75"/>
    <m/>
    <m/>
    <s v=""/>
    <s v=""/>
    <n v="566"/>
    <n v="566"/>
    <n v="20957.5"/>
    <n v="0.5"/>
    <n v="0"/>
    <n v="0.5"/>
    <n v="0.04"/>
    <n v="0"/>
    <n v="2095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2095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221308084-Abdulkadir Ahmad Mukhtar-111021248794-HostelAccommodationFee:20500"/>
    <s v="0517021001-221308084-Abdulkadir Ahmad Mukhtar-111021248794-HostelAccommodationFee:20500"/>
    <s v="PaymentRef=111021248794"/>
    <s v="NAME:=Abdulkadir Ahmad Mukhtar|Payment Ref:=111021248794|Description:=0517021001-221308084-Abdulkadir Ahmad Mukhtar-111021248794-HostelAccommodationFee:20500"/>
    <s v="GENERAL"/>
    <s v=""/>
    <s v=""/>
    <s v=""/>
    <s v=""/>
    <s v=""/>
    <s v=""/>
    <s v=""/>
    <s v=""/>
    <s v=""/>
    <n v="20957.5"/>
    <n v="0"/>
    <n v="0"/>
    <s v=""/>
    <s v="N"/>
    <s v=""/>
    <n v="0"/>
  </r>
  <r>
    <n v="9950792424"/>
    <s v="BILLS PAYMENT"/>
    <s v="2/22/2023 11:42:04 AM"/>
    <s v="UP SETTLEMENT"/>
    <s v="2/23/2023 12:00:00 AM"/>
    <s v="2/22/2023 12:00:00 AM"/>
    <n v="35162"/>
    <s v="2/22/2023 12:00:00 AM"/>
    <n v="6501"/>
    <n v="2640346203"/>
    <n v="4459384"/>
    <n v="1001382"/>
    <n v="25589073"/>
    <n v="9950792424"/>
    <n v="123"/>
    <s v="+"/>
    <s v="SC011"/>
    <s v="Retail"/>
    <s v="3501LA00PA00010"/>
    <x v="2"/>
    <s v="PAYARENA,PAYARENA,VICTORIA ISLAND,NG"/>
    <n v="5999"/>
    <s v="3UP00001"/>
    <s v="PAYARENA,PAYARENA,VICTORIA ISLAND,NG"/>
    <n v="63"/>
    <s v="ACCESS BANK (DIAMOND)"/>
    <s v="0006067466"/>
    <s v=""/>
    <n v="301011"/>
    <x v="1"/>
    <s v="UNIFIED PAYMENTS SERVICES LTD"/>
    <s v="HEAD1=1110151733445"/>
    <n v="566"/>
    <n v="6501"/>
    <s v="FIRST BANK OF NIGERIA PLC"/>
    <n v="566"/>
    <n v="9950792424"/>
    <n v="9950792424"/>
    <s v="MAST"/>
    <s v="539923******4994"/>
    <s v="3081834980"/>
    <s v=""/>
    <s v="FBHO"/>
    <n v="30007.5"/>
    <n v="29900"/>
    <n v="29900"/>
    <n v="350"/>
    <n v="29550"/>
    <n v="5200.8"/>
    <n v="23640"/>
    <n v="709.2"/>
    <n v="250"/>
    <n v="81.25"/>
    <m/>
    <m/>
    <n v="18.75"/>
    <s v=""/>
    <s v=""/>
    <s v=""/>
    <s v=""/>
    <n v="566"/>
    <n v="566"/>
    <n v="30007.5"/>
    <n v="0.5"/>
    <n v="0"/>
    <n v="0.5"/>
    <n v="0.04"/>
    <n v="0"/>
    <n v="30006.962500000001"/>
    <n v="0"/>
    <n v="0.04"/>
    <s v=""/>
    <n v="6067466"/>
    <s v="PAYARENA"/>
    <n v="0"/>
    <n v="0"/>
    <s v="GENERAL"/>
    <n v="0"/>
    <s v=""/>
    <n v="0"/>
    <n v="0"/>
    <s v="F"/>
    <n v="0"/>
    <n v="0"/>
    <n v="0"/>
    <s v=""/>
    <s v=""/>
    <s v="FIRST BANK OF NIGERIA PLC"/>
    <n v="10"/>
    <n v="0"/>
    <n v="0"/>
    <n v="3000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0.5"/>
    <n v="0.04"/>
    <n v="2.0020566000040006E+19"/>
    <n v="3.0040567E+19"/>
    <s v="0517021001-15121029-Abdulkadir Abubakar -1110151733445-RegFee:29550"/>
    <s v="0517021001-15121029-Abdulkadir Abubakar -1110151733445-RegFee:29550"/>
    <s v="HEAD1=1110151733445"/>
    <s v="NAME:=Abdulkadir Abubakar |Payment Ref:=1110151733445|Description:=0517021001-15121029-Abdulkadir Abubakar -1110151733445-RegFee:29550"/>
    <s v="GENERAL"/>
    <s v=""/>
    <s v=""/>
    <s v=""/>
    <s v=""/>
    <s v=""/>
    <s v=""/>
    <s v=""/>
    <s v=""/>
    <s v=""/>
    <n v="30007.5"/>
    <n v="0"/>
    <n v="0"/>
    <s v=""/>
    <s v="N"/>
    <s v=""/>
    <n v="0"/>
  </r>
  <r>
    <n v="9955054393"/>
    <s v="BILLS PAYMENT"/>
    <s v="2/22/2023 3:32:17 PM"/>
    <s v="UP SETTLEMENT"/>
    <s v="2/23/2023 12:00:00 AM"/>
    <s v="2/22/2023 12:00:00 AM"/>
    <n v="35167"/>
    <s v="2/22/2023 12:00:00 AM"/>
    <n v="700382"/>
    <n v="2640711868"/>
    <n v="6429366"/>
    <n v="2692440"/>
    <s v=""/>
    <n v="9955054393"/>
    <n v="123"/>
    <s v="+"/>
    <s v="SC011"/>
    <s v="Retail"/>
    <n v="250100000000001"/>
    <x v="2"/>
    <s v="Sokoto IGR Schools on POS,Lagos,Victoria Island,NG"/>
    <n v="4814"/>
    <s v="2UP11071"/>
    <s v="Sokoto IGR Schools on POS,Lagos,Victoria Island,NG"/>
    <n v="44"/>
    <s v="ACCESS BANK NIGERIA PLC"/>
    <s v="0006067466"/>
    <s v=""/>
    <n v="200239"/>
    <x v="1"/>
    <s v="UNIFIED PAYMENTS SERVICES LTD"/>
    <s v="PaymentRef=1110159834541"/>
    <n v="566"/>
    <n v="177875"/>
    <s v="HOPE PSBank"/>
    <n v="566"/>
    <n v="9955054393"/>
    <n v="9955054393"/>
    <s v="PAYA"/>
    <s v="980002******1468"/>
    <s v="1130005272"/>
    <s v=""/>
    <s v="HPSB"/>
    <n v="30007.5"/>
    <n v="29900"/>
    <n v="29900"/>
    <n v="350"/>
    <n v="29550"/>
    <n v="5200.8"/>
    <n v="23640"/>
    <n v="709.2"/>
    <n v="250"/>
    <n v="81.25"/>
    <m/>
    <m/>
    <n v="18.75"/>
    <m/>
    <m/>
    <s v=""/>
    <s v=""/>
    <n v="566"/>
    <n v="566"/>
    <n v="30007.5"/>
    <n v="0.5"/>
    <n v="0"/>
    <n v="0.5"/>
    <n v="0.04"/>
    <n v="0"/>
    <n v="30006.962500000001"/>
    <n v="0"/>
    <n v="0.04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30007.5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SOKOTO STATE UNIVERSITY  (SOIRS SCHOOL)"/>
    <n v="0"/>
    <n v="0"/>
    <n v="0.5"/>
    <n v="0.04"/>
    <n v="2.0020566090040005E+19"/>
    <n v="3.4600356600000148E+18"/>
    <s v="0517021001-16131075-Abdullahi Muhammad Umar-1110159834541-RegFee:29550"/>
    <s v="0517021001-16131075-Abdullahi Muhammad Umar-1110159834541-RegFee:29550"/>
    <s v="PaymentRef=1110159834541"/>
    <s v="NAME:=Abdullahi Muhammad Umar|Payment Ref:=1110159834541|Description:=0517021001-16131075-Abdullahi Muhammad Umar-1110159834541-RegFee:29550"/>
    <s v="GENERAL"/>
    <s v=""/>
    <s v=""/>
    <s v=""/>
    <s v=""/>
    <s v=""/>
    <s v=""/>
    <s v=""/>
    <s v=""/>
    <s v=""/>
    <n v="30007.5"/>
    <n v="0"/>
    <n v="0"/>
    <s v=""/>
    <s v="N"/>
    <s v=""/>
    <n v="0"/>
  </r>
  <r>
    <n v="9961660257"/>
    <s v="BILLS PAYMENT"/>
    <s v="2/22/2023 10:31:35 PM"/>
    <s v="UP SETTLEMENT"/>
    <s v="2/23/2023 12:00:00 AM"/>
    <s v="2/23/2023 12:00:00 AM"/>
    <n v="35182"/>
    <s v="2/22/2023 12:00:00 AM"/>
    <n v="954717"/>
    <n v="2641891180"/>
    <n v="9926960"/>
    <n v="2692440"/>
    <s v=""/>
    <n v="9961660257"/>
    <n v="123"/>
    <s v="+"/>
    <s v="SC011"/>
    <s v="Retail"/>
    <n v="250100000000001"/>
    <x v="3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5301949"/>
    <n v="566"/>
    <n v="616413"/>
    <s v="HOPE PSBank"/>
    <n v="566"/>
    <n v="9961660257"/>
    <n v="9961660257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69-Murtada ABUBAKAR -11055301949-PortalAccessFee:1000-:-RegFee:70650"/>
    <s v="0521104002-GNP2302069-Murtada ABUBAKAR -11055301949-PortalAccessFee:1000-:-RegFee:70650"/>
    <s v="PaymentRef=11055301949"/>
    <s v="NAME:=Murtada ABUBAKAR |Payment Ref:=11055301949|Description:=0521104002-GNP2302069-Murtada ABUBAKAR -11055301949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61679062"/>
    <s v="BILLS PAYMENT"/>
    <s v="2/22/2023 10:36:15 PM"/>
    <s v="UP SETTLEMENT"/>
    <s v="2/23/2023 12:00:00 AM"/>
    <s v="2/23/2023 12:00:00 AM"/>
    <n v="35182"/>
    <s v="2/22/2023 12:00:00 AM"/>
    <n v="86868"/>
    <n v="2641891197"/>
    <n v="9926960"/>
    <n v="2692440"/>
    <s v=""/>
    <n v="9961679062"/>
    <n v="123"/>
    <s v="+"/>
    <s v="SC011"/>
    <s v="Retail"/>
    <n v="250100000000001"/>
    <x v="3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36262346"/>
    <n v="566"/>
    <n v="634244"/>
    <s v="HOPE PSBank"/>
    <n v="566"/>
    <n v="9961679062"/>
    <n v="9961679062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47-SUMAYYA  IBRAHIM -11036262346-PortalAccessFee:1000-:-RegFee:70650"/>
    <s v="0521104002-BMP2301047-SUMAYYA  IBRAHIM -11036262346-PortalAccessFee:1000-:-RegFee:70650"/>
    <s v="PaymentRef=11036262346"/>
    <s v="NAME:=SUMAYYA  IBRAHIM |Payment Ref:=11036262346|Description:=0521104002-BMP2301047-SUMAYYA  IBRAHIM -11036262346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61674535"/>
    <s v="BILLS PAYMENT"/>
    <s v="2/22/2023 10:35:05 PM"/>
    <s v="UP SETTLEMENT"/>
    <s v="2/23/2023 12:00:00 AM"/>
    <s v="2/23/2023 12:00:00 AM"/>
    <n v="35182"/>
    <s v="2/22/2023 12:00:00 AM"/>
    <n v="672363"/>
    <n v="2641891196"/>
    <n v="9926960"/>
    <n v="2692440"/>
    <s v=""/>
    <n v="9961674535"/>
    <n v="123"/>
    <s v="+"/>
    <s v="SC011"/>
    <s v="Retail"/>
    <n v="250100000000001"/>
    <x v="3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47292345"/>
    <n v="566"/>
    <n v="629634"/>
    <s v="HOPE PSBank"/>
    <n v="566"/>
    <n v="9961674535"/>
    <n v="9961674535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BMP2301034-Nusaiba  MAINASARA  -11047292345-PortalAccessFee:1000-:-RegFee:70650"/>
    <s v="0521104002-BMP2301034-Nusaiba  MAINASARA  -11047292345-PortalAccessFee:1000-:-RegFee:70650"/>
    <s v="PaymentRef=11047292345"/>
    <s v="NAME:=Nusaiba  MAINASARA  |Payment Ref:=11047292345|Description:=0521104002-BMP2301034-Nusaiba  MAINASARA  -11047292345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961664524"/>
    <s v="BILLS PAYMENT"/>
    <s v="2/22/2023 10:32:36 PM"/>
    <s v="UP SETTLEMENT"/>
    <s v="2/23/2023 12:00:00 AM"/>
    <s v="2/23/2023 12:00:00 AM"/>
    <n v="35182"/>
    <s v="2/22/2023 12:00:00 AM"/>
    <n v="558262"/>
    <n v="2641891185"/>
    <n v="9926960"/>
    <n v="2692440"/>
    <s v=""/>
    <n v="9961664524"/>
    <n v="123"/>
    <s v="+"/>
    <s v="SC011"/>
    <s v="Retail"/>
    <n v="250100000000001"/>
    <x v="3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00282941"/>
    <n v="566"/>
    <n v="620839"/>
    <s v="HOPE PSBank"/>
    <n v="566"/>
    <n v="9961664524"/>
    <n v="9961664524"/>
    <s v="PAYA"/>
    <s v="980002******1637"/>
    <s v="1130011833"/>
    <s v=""/>
    <s v="HPSB"/>
    <n v="72000"/>
    <n v="72000"/>
    <n v="71000"/>
    <n v="350"/>
    <n v="70650"/>
    <n v="12434.400000000001"/>
    <n v="56520"/>
    <n v="1695.6000000000001"/>
    <n v="250"/>
    <n v="81.25"/>
    <n v="1000"/>
    <m/>
    <n v="18.75"/>
    <s v=""/>
    <s v=""/>
    <s v=""/>
    <s v=""/>
    <n v="566"/>
    <n v="566"/>
    <n v="72000"/>
    <n v="350"/>
    <n v="0"/>
    <n v="350"/>
    <n v="26.25"/>
    <n v="0"/>
    <n v="7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7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17-Isiya ABDULMALIK -11000282941-PortalAccessFee:1000-:-RegFee:70650"/>
    <s v="0521104002-GNP2302017-Isiya ABDULMALIK -11000282941-PortalAccessFee:1000-:-RegFee:70650"/>
    <s v="PaymentRef=11000282941"/>
    <s v="NAME:=Isiya ABDULMALIK |Payment Ref:=11000282941|Description:=0521104002-GNP2302017-Isiya ABDULMALIK -11000282941-PortalAccessFee:1000-:-RegFee:70650"/>
    <s v="GENERAL"/>
    <s v=""/>
    <s v=""/>
    <s v=""/>
    <s v=""/>
    <s v=""/>
    <s v=""/>
    <s v=""/>
    <s v=""/>
    <s v=""/>
    <n v="72000"/>
    <n v="0"/>
    <n v="0"/>
    <s v=""/>
    <s v="N"/>
    <s v=""/>
    <n v="0"/>
  </r>
  <r>
    <n v="9858455266"/>
    <s v="BILLS PAYMENT"/>
    <s v="2/13/2023 12:35:38 PM"/>
    <s v="UP SETTLEMENT"/>
    <s v="2/23/2023 12:00:00 AM"/>
    <s v="2/22/2023 12:00:00 AM"/>
    <n v="35162"/>
    <s v="2/22/2023 12:00:00 AM"/>
    <s v=""/>
    <n v="2640311442"/>
    <n v="4459384"/>
    <n v="1001904"/>
    <n v="25554511"/>
    <n v="9858455266"/>
    <n v="123"/>
    <s v="+"/>
    <s v="SC011"/>
    <s v="Retail"/>
    <s v="3501LA00PA00010"/>
    <x v="2"/>
    <s v="PAYARENA,VICTORIA ISLAND,VICTORIA ISLAND,NG"/>
    <n v="5999"/>
    <s v="3UP00001"/>
    <s v="PAYARENA,VICTORIA ISLAND,VICTORIA ISLAND,NG"/>
    <n v="63"/>
    <s v="ACCESS BANK (DIAMOND)"/>
    <s v="0006067466"/>
    <s v=""/>
    <n v="301011"/>
    <x v="1"/>
    <s v="UNIFIED PAYMENTS SERVICES LTD"/>
    <s v="0517021001-18132002-Maryam Ibrahim Zagga-1110149163442-PortalAccessFee:1000-AccreditationFee:5000-Re"/>
    <n v="566"/>
    <n v="720896"/>
    <s v="ZENITH INTERNATIONAL BANK PLC"/>
    <n v="566"/>
    <n v="9858455266"/>
    <n v="9858455266"/>
    <s v="VISA"/>
    <s v="443910******6081"/>
    <s v="+2349077338756"/>
    <s v=""/>
    <s v="ZENI"/>
    <n v="106157.5"/>
    <n v="106050"/>
    <n v="103050"/>
    <n v="350"/>
    <n v="102700"/>
    <n v="18075.2"/>
    <n v="82160"/>
    <n v="2464.8000000000002"/>
    <n v="250"/>
    <n v="81.25"/>
    <n v="1000"/>
    <n v="2000"/>
    <n v="18.75"/>
    <s v=""/>
    <s v=""/>
    <s v=""/>
    <s v=""/>
    <n v="566"/>
    <n v="566"/>
    <n v="106157.5"/>
    <n v="350"/>
    <n v="0"/>
    <n v="350"/>
    <n v="26.25"/>
    <n v="0"/>
    <n v="105781.25"/>
    <n v="0"/>
    <n v="26.25"/>
    <s v=""/>
    <n v="6067466"/>
    <s v="PAYARENA"/>
    <n v="0"/>
    <n v="0"/>
    <s v="GENERAL"/>
    <n v="0"/>
    <s v=""/>
    <n v="0"/>
    <n v="0"/>
    <s v="F"/>
    <n v="0"/>
    <n v="0"/>
    <n v="0"/>
    <s v=""/>
    <s v=""/>
    <s v="ZENITH INTERNATIONAL BANK PLC"/>
    <n v="10"/>
    <n v="0"/>
    <n v="0"/>
    <n v="106157.5"/>
    <s v="UNIFIED PAYMENT SERVICES LTD"/>
    <n v="0"/>
    <n v="0"/>
    <n v="0"/>
    <s v="UNIFIED PAYMENT SERVICES LTD"/>
    <n v="0"/>
    <n v="0"/>
    <n v="0"/>
    <s v="UNIFIED PAYMENTS SERVICES LTD"/>
    <n v="10"/>
    <n v="0"/>
    <n v="0"/>
    <n v="0"/>
    <n v="0"/>
    <n v="0"/>
    <s v="UP"/>
    <n v="10"/>
    <n v="0"/>
    <n v="0"/>
    <s v="UNIFIED PAYMENT SERVICES LTD"/>
    <n v="25"/>
    <n v="0"/>
    <n v="0"/>
    <s v="UNIFIED PAYMENTS SERVICES LTD"/>
    <n v="25"/>
    <n v="0"/>
    <s v="UNIFIED PAYMENTS SERVICES LTD"/>
    <n v="0"/>
    <n v="0"/>
    <s v=""/>
    <s v=""/>
    <s v=""/>
    <s v="SOKOTO STATE UNIVERSITY  (SOIRS SCHOOL)"/>
    <n v="0"/>
    <n v="0"/>
    <n v="350"/>
    <n v="26.25"/>
    <s v="200205660000PAYARENA"/>
    <n v="4.0010566E+19"/>
    <s v="0517021001-18132002-Maryam Ibrahim Zagga-1110149163442-PortalAccessFee:1000-AccreditationFee:5000-Re"/>
    <s v="0517021001-18132002-Maryam Ibrahim Zagga-1110149163442-PortalAccessFee:1000-AccreditationFee:5000-Re"/>
    <s v="HEAD1=1110149163442"/>
    <s v="NAME:=Maryam Ibrahim Zagga|Payment Ref:=1110149163442|Description:=0517021001-18132002-Maryam Ibrahim Zagga-1110149163442-PortalAccessFee:1000-AccreditationFee:5000-Re"/>
    <s v="GENERAL"/>
    <s v=""/>
    <s v=""/>
    <s v=""/>
    <s v=""/>
    <s v=""/>
    <s v=""/>
    <s v=""/>
    <s v=""/>
    <s v=""/>
    <n v="106157.5"/>
    <n v="0"/>
    <n v="0"/>
    <s v=""/>
    <s v="N"/>
    <s v=""/>
    <n v="0"/>
  </r>
  <r>
    <n v="9961669013"/>
    <s v="BILLS PAYMENT"/>
    <s v="2/22/2023 10:33:41 PM"/>
    <s v="UP SETTLEMENT"/>
    <s v="2/23/2023 12:00:00 AM"/>
    <s v="2/23/2023 12:00:00 AM"/>
    <n v="35182"/>
    <s v="2/22/2023 12:00:00 AM"/>
    <n v="546574"/>
    <n v="2641891192"/>
    <n v="9926960"/>
    <n v="2692440"/>
    <s v=""/>
    <n v="9961669013"/>
    <n v="123"/>
    <s v="+"/>
    <s v="SC011"/>
    <s v="Retail"/>
    <n v="250100000000001"/>
    <x v="3"/>
    <s v="Sokoto IGR Schools on POS,Lagos,Victoria Island,NG"/>
    <n v="4814"/>
    <s v="2UP11071"/>
    <s v="Sokoto IGR Schools on POS,Lagos,Victoria Island,NG"/>
    <n v="44"/>
    <s v="ACCESS BANK NIGERIA PLC"/>
    <s v="0006067466"/>
    <s v=""/>
    <n v="200241"/>
    <x v="2"/>
    <s v="UNIFIED PAYMENTS SERVICES LTD"/>
    <s v="PaymentRef=11056282760"/>
    <n v="566"/>
    <n v="624270"/>
    <s v="HOPE PSBank"/>
    <n v="566"/>
    <n v="9961669013"/>
    <n v="9961669013"/>
    <s v="PAYA"/>
    <s v="980002******1637"/>
    <s v="1130011833"/>
    <s v=""/>
    <s v="HPSB"/>
    <n v="192000"/>
    <n v="192000"/>
    <n v="191000"/>
    <n v="350"/>
    <n v="190650"/>
    <n v="33554.400000000001"/>
    <n v="152520"/>
    <n v="4575.6000000000004"/>
    <n v="250"/>
    <n v="81.25"/>
    <n v="1000"/>
    <m/>
    <n v="18.75"/>
    <s v=""/>
    <s v=""/>
    <s v=""/>
    <s v=""/>
    <n v="566"/>
    <n v="566"/>
    <n v="192000"/>
    <n v="350"/>
    <n v="0"/>
    <n v="350"/>
    <n v="26.25"/>
    <n v="0"/>
    <n v="191623.75"/>
    <n v="0"/>
    <n v="26.25"/>
    <s v=""/>
    <n v="59536659"/>
    <s v="PAYATTITUDE"/>
    <n v="0"/>
    <n v="0"/>
    <s v="GENERAL"/>
    <n v="0"/>
    <s v=""/>
    <n v="0"/>
    <n v="0"/>
    <s v="F"/>
    <n v="0"/>
    <n v="0"/>
    <n v="0"/>
    <s v=""/>
    <s v=""/>
    <s v="HOPE PSBank"/>
    <n v="10"/>
    <n v="0"/>
    <n v="0"/>
    <n v="192000"/>
    <s v="UNIFIED PAYMENT SERVICES LTD"/>
    <n v="0"/>
    <n v="0"/>
    <n v="0"/>
    <s v="NIGERIAN INTERBANK SETTLEMENT SERVICE"/>
    <n v="0"/>
    <n v="0"/>
    <n v="0"/>
    <s v="UNIFIED PAYMENTS SERVICES LTD"/>
    <n v="0"/>
    <n v="0"/>
    <n v="0"/>
    <n v="0"/>
    <n v="0"/>
    <n v="0"/>
    <s v="UP"/>
    <n v="0"/>
    <n v="0"/>
    <n v="0"/>
    <s v="UNIFIED PAYMENT SERVICES LTD"/>
    <n v="0"/>
    <n v="0"/>
    <n v="0"/>
    <s v="UNIFIED PAYMENTS SERVICES LTD"/>
    <n v="45"/>
    <n v="0"/>
    <s v="UNIFIED PAYMENTS SERVICES LTD"/>
    <n v="45"/>
    <n v="0"/>
    <s v=""/>
    <s v=""/>
    <s v=""/>
    <s v="COLLEGE OF NURSING SCIENCES TAMBUWAL (SOIRS SCHOOL)"/>
    <n v="0"/>
    <n v="0"/>
    <n v="350"/>
    <n v="26.25"/>
    <n v="2.0020566090040005E+19"/>
    <n v="3.4600356600000148E+18"/>
    <s v="0521104002-GNP2302040-Saadatu HASSAN AHMAN-11056282760-PortalAccessFee:1350-:-RegFee:190650"/>
    <s v="0521104002-GNP2302040-Saadatu HASSAN AHMAN-11056282760-PortalAccessFee:1350-:-RegFee:190650"/>
    <s v="PaymentRef=11056282760"/>
    <s v="NAME:=Saadatu HASSAN AHMAN|Payment Ref:=11056282760|Description:=0521104002-GNP2302040-Saadatu HASSAN AHMAN-11056282760-PortalAccessFee:1350-:-RegFee:190650"/>
    <s v="GENERAL"/>
    <s v=""/>
    <s v=""/>
    <s v=""/>
    <s v=""/>
    <s v=""/>
    <s v=""/>
    <s v=""/>
    <s v=""/>
    <s v=""/>
    <n v="192000"/>
    <n v="0"/>
    <n v="0"/>
    <s v=""/>
    <s v="N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1C494-83CF-4F8E-97D6-8BAF9DD1E57E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0" firstDataRow="1" firstDataCol="1"/>
  <pivotFields count="15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9"/>
  </rowFields>
  <rowItems count="4">
    <i>
      <x/>
    </i>
    <i>
      <x v="1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RIGINALAMOUNT" fld="44" baseField="0" baseItem="0"/>
    <dataField name="Sum of AMT DUE SOKOTO" fld="48" baseField="0" baseItem="0"/>
    <dataField name="Sum of AMT DUE SCHOOLS" fld="49" baseField="0" baseItem="0"/>
    <dataField name="Sum of AMT DUE IDS" fld="50" baseField="0" baseItem="0"/>
    <dataField name="Sum of UP FEES" fld="51" baseField="0" baseItem="0"/>
    <dataField name="Sum of AMT DUE IDS LESS VAT" fld="52" baseField="0" baseItem="0"/>
    <dataField name="Sum of PORTAL ACCESS FEES IDS" fld="53" baseField="0" baseItem="0"/>
    <dataField name="Sum of AMT DUE ACCREDITATION FEES" fld="54" baseField="0" baseItem="0"/>
    <dataField name="Sum of VAT" fld="5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F24-64DC-41E4-ADFD-BB8E4A3A31AF}">
  <dimension ref="A3:J7"/>
  <sheetViews>
    <sheetView tabSelected="1" workbookViewId="0">
      <selection activeCell="C15" sqref="C15"/>
    </sheetView>
  </sheetViews>
  <sheetFormatPr defaultRowHeight="15" x14ac:dyDescent="0.25"/>
  <cols>
    <col min="1" max="1" width="55.710937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35.85546875" bestFit="1" customWidth="1"/>
    <col min="10" max="10" width="11.140625" bestFit="1" customWidth="1"/>
  </cols>
  <sheetData>
    <row r="3" spans="1:10" x14ac:dyDescent="0.25">
      <c r="A3" s="11" t="s">
        <v>350</v>
      </c>
      <c r="B3" t="s">
        <v>352</v>
      </c>
      <c r="C3" t="s">
        <v>353</v>
      </c>
      <c r="D3" t="s">
        <v>354</v>
      </c>
      <c r="E3" t="s">
        <v>355</v>
      </c>
      <c r="F3" t="s">
        <v>356</v>
      </c>
      <c r="G3" t="s">
        <v>357</v>
      </c>
      <c r="H3" t="s">
        <v>358</v>
      </c>
      <c r="I3" t="s">
        <v>359</v>
      </c>
      <c r="J3" t="s">
        <v>360</v>
      </c>
    </row>
    <row r="4" spans="1:10" x14ac:dyDescent="0.25">
      <c r="A4" s="12" t="s">
        <v>172</v>
      </c>
      <c r="B4" s="13">
        <v>480000</v>
      </c>
      <c r="C4" s="13">
        <v>83292</v>
      </c>
      <c r="D4" s="13">
        <v>378600</v>
      </c>
      <c r="E4" s="13">
        <v>11358</v>
      </c>
      <c r="F4" s="13">
        <v>1250</v>
      </c>
      <c r="G4" s="13">
        <v>406.25</v>
      </c>
      <c r="H4" s="13">
        <v>5000</v>
      </c>
      <c r="I4" s="13"/>
      <c r="J4" s="13">
        <v>93.75</v>
      </c>
    </row>
    <row r="5" spans="1:10" x14ac:dyDescent="0.25">
      <c r="A5" s="12" t="s">
        <v>150</v>
      </c>
      <c r="B5" s="13">
        <v>374450</v>
      </c>
      <c r="C5" s="13">
        <v>58159.200000000012</v>
      </c>
      <c r="D5" s="13">
        <v>264360</v>
      </c>
      <c r="E5" s="13">
        <v>7930.8</v>
      </c>
      <c r="F5" s="13">
        <v>5000</v>
      </c>
      <c r="G5" s="13">
        <v>1625</v>
      </c>
      <c r="H5" s="13">
        <v>13000</v>
      </c>
      <c r="I5" s="13">
        <v>24000</v>
      </c>
      <c r="J5" s="13">
        <v>375</v>
      </c>
    </row>
    <row r="6" spans="1:10" x14ac:dyDescent="0.25">
      <c r="A6" s="12" t="s">
        <v>196</v>
      </c>
      <c r="B6" s="13">
        <v>16800</v>
      </c>
      <c r="C6" s="13">
        <v>2120.7999999999997</v>
      </c>
      <c r="D6" s="13">
        <v>9640</v>
      </c>
      <c r="E6" s="13">
        <v>289.2</v>
      </c>
      <c r="F6" s="13">
        <v>1250</v>
      </c>
      <c r="G6" s="13">
        <v>406.25</v>
      </c>
      <c r="H6" s="13">
        <v>3000</v>
      </c>
      <c r="I6" s="13"/>
      <c r="J6" s="13">
        <v>93.75</v>
      </c>
    </row>
    <row r="7" spans="1:10" x14ac:dyDescent="0.25">
      <c r="A7" s="12" t="s">
        <v>351</v>
      </c>
      <c r="B7" s="13">
        <v>871250</v>
      </c>
      <c r="C7" s="13">
        <v>143572</v>
      </c>
      <c r="D7" s="13">
        <v>652600</v>
      </c>
      <c r="E7" s="13">
        <v>19578</v>
      </c>
      <c r="F7" s="13">
        <v>7500</v>
      </c>
      <c r="G7" s="13">
        <v>2437.5</v>
      </c>
      <c r="H7" s="13">
        <v>21000</v>
      </c>
      <c r="I7" s="13">
        <v>24000</v>
      </c>
      <c r="J7" s="13">
        <v>562.5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CF5E-A179-4EA6-B9E5-456A9BB31403}">
  <dimension ref="A1:EV31"/>
  <sheetViews>
    <sheetView workbookViewId="0"/>
  </sheetViews>
  <sheetFormatPr defaultRowHeight="15" x14ac:dyDescent="0.25"/>
  <cols>
    <col min="46" max="46" width="17" customWidth="1"/>
    <col min="47" max="53" width="16.5703125" customWidth="1"/>
    <col min="54" max="54" width="12.7109375" customWidth="1"/>
    <col min="55" max="55" width="12.85546875" customWidth="1"/>
    <col min="56" max="56" width="16.5703125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339</v>
      </c>
      <c r="AU1" s="1" t="s">
        <v>340</v>
      </c>
      <c r="AV1" s="1" t="s">
        <v>341</v>
      </c>
      <c r="AW1" s="2" t="s">
        <v>342</v>
      </c>
      <c r="AX1" s="3" t="s">
        <v>343</v>
      </c>
      <c r="AY1" s="4" t="s">
        <v>344</v>
      </c>
      <c r="AZ1" s="1" t="s">
        <v>345</v>
      </c>
      <c r="BA1" s="4" t="s">
        <v>346</v>
      </c>
      <c r="BB1" s="4" t="s">
        <v>347</v>
      </c>
      <c r="BC1" s="1" t="s">
        <v>348</v>
      </c>
      <c r="BD1" s="1" t="s">
        <v>349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133</v>
      </c>
      <c r="EP1" t="s">
        <v>134</v>
      </c>
      <c r="EQ1" t="s">
        <v>135</v>
      </c>
      <c r="ER1" t="s">
        <v>136</v>
      </c>
      <c r="ES1" t="s">
        <v>137</v>
      </c>
      <c r="ET1" t="s">
        <v>138</v>
      </c>
      <c r="EU1" t="s">
        <v>139</v>
      </c>
      <c r="EV1" t="s">
        <v>140</v>
      </c>
    </row>
    <row r="2" spans="1:152" x14ac:dyDescent="0.25">
      <c r="A2">
        <v>9951057041</v>
      </c>
      <c r="B2" t="s">
        <v>194</v>
      </c>
      <c r="C2" t="s">
        <v>195</v>
      </c>
      <c r="D2" t="s">
        <v>143</v>
      </c>
      <c r="E2" t="s">
        <v>144</v>
      </c>
      <c r="F2" t="s">
        <v>145</v>
      </c>
      <c r="G2">
        <v>35163</v>
      </c>
      <c r="H2" t="s">
        <v>145</v>
      </c>
      <c r="I2">
        <v>94936</v>
      </c>
      <c r="J2">
        <v>2640469144</v>
      </c>
      <c r="K2">
        <v>4870595</v>
      </c>
      <c r="L2">
        <v>2692440</v>
      </c>
      <c r="M2" t="s">
        <v>146</v>
      </c>
      <c r="N2">
        <v>9951057041</v>
      </c>
      <c r="O2">
        <v>123</v>
      </c>
      <c r="P2" t="s">
        <v>147</v>
      </c>
      <c r="Q2" t="s">
        <v>148</v>
      </c>
      <c r="R2" t="s">
        <v>149</v>
      </c>
      <c r="S2">
        <v>250100000000001</v>
      </c>
      <c r="T2" t="s">
        <v>196</v>
      </c>
      <c r="U2" t="s">
        <v>151</v>
      </c>
      <c r="V2">
        <v>4814</v>
      </c>
      <c r="W2" t="s">
        <v>152</v>
      </c>
      <c r="X2" t="s">
        <v>151</v>
      </c>
      <c r="Y2">
        <v>44</v>
      </c>
      <c r="Z2" t="s">
        <v>153</v>
      </c>
      <c r="AA2" t="s">
        <v>197</v>
      </c>
      <c r="AB2" t="s">
        <v>146</v>
      </c>
      <c r="AC2">
        <v>200185</v>
      </c>
      <c r="AD2" t="s">
        <v>196</v>
      </c>
      <c r="AE2" t="s">
        <v>155</v>
      </c>
      <c r="AF2" t="s">
        <v>198</v>
      </c>
      <c r="AG2">
        <v>566</v>
      </c>
      <c r="AH2">
        <v>256711</v>
      </c>
      <c r="AI2" t="s">
        <v>157</v>
      </c>
      <c r="AJ2">
        <v>566</v>
      </c>
      <c r="AK2">
        <v>9951057041</v>
      </c>
      <c r="AL2">
        <v>9951057041</v>
      </c>
      <c r="AM2" t="s">
        <v>158</v>
      </c>
      <c r="AN2" t="s">
        <v>199</v>
      </c>
      <c r="AO2" t="s">
        <v>200</v>
      </c>
      <c r="AP2" t="s">
        <v>146</v>
      </c>
      <c r="AQ2" t="s">
        <v>161</v>
      </c>
      <c r="AR2">
        <v>2457.5</v>
      </c>
      <c r="AS2">
        <v>2350</v>
      </c>
      <c r="AT2" s="5">
        <f t="shared" ref="AT2:AT31" si="0">AS2-BB2-BC2</f>
        <v>2350</v>
      </c>
      <c r="AU2" s="5">
        <v>350</v>
      </c>
      <c r="AV2" s="5">
        <f t="shared" ref="AV2:AV31" si="1">AT2-AU2</f>
        <v>2000</v>
      </c>
      <c r="AW2" s="6">
        <f t="shared" ref="AW2:AW31" si="2">17.6%*AV2</f>
        <v>352.00000000000006</v>
      </c>
      <c r="AX2" s="7">
        <f t="shared" ref="AX2:AX31" si="3">80%*AV2</f>
        <v>1600</v>
      </c>
      <c r="AY2" s="8">
        <f t="shared" ref="AY2:AY31" si="4">AV2*2.4%</f>
        <v>48</v>
      </c>
      <c r="AZ2" s="5">
        <v>250</v>
      </c>
      <c r="BA2" s="9">
        <f t="shared" ref="BA2:BA31" si="5">100-BD2</f>
        <v>81.25</v>
      </c>
      <c r="BB2" s="9"/>
      <c r="BC2" s="10"/>
      <c r="BD2" s="5">
        <f t="shared" ref="BD2:BD31" si="6">AZ2*7.5%</f>
        <v>18.75</v>
      </c>
      <c r="BG2" t="s">
        <v>146</v>
      </c>
      <c r="BH2" t="s">
        <v>146</v>
      </c>
      <c r="BI2">
        <v>566</v>
      </c>
      <c r="BJ2">
        <v>566</v>
      </c>
      <c r="BK2">
        <v>2457.5</v>
      </c>
      <c r="BL2">
        <v>0.5</v>
      </c>
      <c r="BM2">
        <v>0</v>
      </c>
      <c r="BN2">
        <v>0.5</v>
      </c>
      <c r="BO2">
        <v>0.04</v>
      </c>
      <c r="BP2">
        <v>0</v>
      </c>
      <c r="BQ2">
        <v>2456.9625000000001</v>
      </c>
      <c r="BR2">
        <v>0</v>
      </c>
      <c r="BS2">
        <v>0.04</v>
      </c>
      <c r="BT2" t="s">
        <v>146</v>
      </c>
      <c r="BU2">
        <v>59536659</v>
      </c>
      <c r="BV2" t="s">
        <v>162</v>
      </c>
      <c r="BW2">
        <v>0</v>
      </c>
      <c r="BX2">
        <v>0</v>
      </c>
      <c r="BY2" t="s">
        <v>163</v>
      </c>
      <c r="BZ2">
        <v>0</v>
      </c>
      <c r="CA2" t="s">
        <v>146</v>
      </c>
      <c r="CB2">
        <v>0</v>
      </c>
      <c r="CC2">
        <v>0</v>
      </c>
      <c r="CD2" t="s">
        <v>146</v>
      </c>
      <c r="CE2">
        <v>0</v>
      </c>
      <c r="CF2">
        <v>0</v>
      </c>
      <c r="CG2">
        <v>0</v>
      </c>
      <c r="CH2" t="s">
        <v>146</v>
      </c>
      <c r="CI2" t="s">
        <v>146</v>
      </c>
      <c r="CJ2" t="s">
        <v>157</v>
      </c>
      <c r="CK2">
        <v>10</v>
      </c>
      <c r="CL2">
        <v>0</v>
      </c>
      <c r="CM2">
        <v>0</v>
      </c>
      <c r="CN2">
        <v>2457.5</v>
      </c>
      <c r="CO2" t="s">
        <v>165</v>
      </c>
      <c r="CP2">
        <v>0</v>
      </c>
      <c r="CQ2">
        <v>0</v>
      </c>
      <c r="CR2">
        <v>0</v>
      </c>
      <c r="CS2" t="s">
        <v>166</v>
      </c>
      <c r="CT2">
        <v>0</v>
      </c>
      <c r="CU2">
        <v>0</v>
      </c>
      <c r="CV2">
        <v>0</v>
      </c>
      <c r="CW2" t="s">
        <v>155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t="s">
        <v>167</v>
      </c>
      <c r="DE2">
        <v>0</v>
      </c>
      <c r="DF2">
        <v>0</v>
      </c>
      <c r="DG2">
        <v>0</v>
      </c>
      <c r="DH2" t="s">
        <v>165</v>
      </c>
      <c r="DI2">
        <v>0</v>
      </c>
      <c r="DJ2">
        <v>0</v>
      </c>
      <c r="DK2">
        <v>0</v>
      </c>
      <c r="DL2" t="s">
        <v>155</v>
      </c>
      <c r="DM2">
        <v>45</v>
      </c>
      <c r="DN2">
        <v>0</v>
      </c>
      <c r="DO2" t="s">
        <v>155</v>
      </c>
      <c r="DP2">
        <v>45</v>
      </c>
      <c r="DQ2">
        <v>0</v>
      </c>
      <c r="DR2" t="s">
        <v>146</v>
      </c>
      <c r="DS2" t="s">
        <v>146</v>
      </c>
      <c r="DT2" t="s">
        <v>146</v>
      </c>
      <c r="DU2" t="s">
        <v>196</v>
      </c>
      <c r="DV2">
        <v>0</v>
      </c>
      <c r="DW2">
        <v>0</v>
      </c>
      <c r="DX2">
        <v>0.5</v>
      </c>
      <c r="DY2">
        <v>0.04</v>
      </c>
      <c r="DZ2">
        <v>2.0020566090040005E+19</v>
      </c>
      <c r="EA2">
        <v>3.4600356600000148E+18</v>
      </c>
      <c r="EB2" t="s">
        <v>201</v>
      </c>
      <c r="EC2" t="s">
        <v>201</v>
      </c>
      <c r="ED2" t="s">
        <v>198</v>
      </c>
      <c r="EE2" t="s">
        <v>202</v>
      </c>
      <c r="EF2" t="s">
        <v>163</v>
      </c>
      <c r="EG2" t="s">
        <v>146</v>
      </c>
      <c r="EH2" t="s">
        <v>146</v>
      </c>
      <c r="EI2" t="s">
        <v>146</v>
      </c>
      <c r="EJ2" t="s">
        <v>146</v>
      </c>
      <c r="EK2" t="s">
        <v>146</v>
      </c>
      <c r="EL2" t="s">
        <v>146</v>
      </c>
      <c r="EM2" t="s">
        <v>146</v>
      </c>
      <c r="EN2" t="s">
        <v>146</v>
      </c>
      <c r="EO2" t="s">
        <v>146</v>
      </c>
      <c r="EP2">
        <v>2457.5</v>
      </c>
      <c r="EQ2">
        <v>0</v>
      </c>
      <c r="ER2">
        <v>0</v>
      </c>
      <c r="ES2" t="s">
        <v>146</v>
      </c>
      <c r="ET2" t="s">
        <v>170</v>
      </c>
      <c r="EU2" t="s">
        <v>146</v>
      </c>
      <c r="EV2">
        <v>0</v>
      </c>
    </row>
    <row r="3" spans="1:152" x14ac:dyDescent="0.25">
      <c r="A3">
        <v>677060560410</v>
      </c>
      <c r="B3" t="s">
        <v>141</v>
      </c>
      <c r="C3" t="s">
        <v>178</v>
      </c>
      <c r="D3" t="s">
        <v>143</v>
      </c>
      <c r="E3" t="s">
        <v>144</v>
      </c>
      <c r="F3" t="s">
        <v>145</v>
      </c>
      <c r="G3" t="s">
        <v>146</v>
      </c>
      <c r="H3" t="s">
        <v>145</v>
      </c>
      <c r="I3">
        <v>249540</v>
      </c>
      <c r="J3">
        <v>57677060560410</v>
      </c>
      <c r="K3">
        <v>6610283</v>
      </c>
      <c r="L3" t="s">
        <v>146</v>
      </c>
      <c r="M3" t="s">
        <v>146</v>
      </c>
      <c r="N3">
        <v>677060560410</v>
      </c>
      <c r="O3" t="s">
        <v>146</v>
      </c>
      <c r="P3" t="s">
        <v>147</v>
      </c>
      <c r="Q3" t="s">
        <v>148</v>
      </c>
      <c r="R3" t="s">
        <v>149</v>
      </c>
      <c r="S3">
        <v>250100000000001</v>
      </c>
      <c r="T3" t="s">
        <v>165</v>
      </c>
      <c r="U3" t="s">
        <v>146</v>
      </c>
      <c r="V3" t="s">
        <v>146</v>
      </c>
      <c r="W3">
        <v>25010001</v>
      </c>
      <c r="X3" t="s">
        <v>146</v>
      </c>
      <c r="Y3">
        <v>44</v>
      </c>
      <c r="Z3" t="s">
        <v>153</v>
      </c>
      <c r="AA3" t="s">
        <v>154</v>
      </c>
      <c r="AB3" t="s">
        <v>146</v>
      </c>
      <c r="AC3">
        <v>200239</v>
      </c>
      <c r="AD3" t="s">
        <v>150</v>
      </c>
      <c r="AE3" t="s">
        <v>157</v>
      </c>
      <c r="AF3" t="s">
        <v>146</v>
      </c>
      <c r="AG3">
        <v>566</v>
      </c>
      <c r="AH3" t="s">
        <v>146</v>
      </c>
      <c r="AI3" t="s">
        <v>157</v>
      </c>
      <c r="AJ3">
        <v>566</v>
      </c>
      <c r="AK3">
        <v>677060560410</v>
      </c>
      <c r="AL3" t="s">
        <v>146</v>
      </c>
      <c r="AM3" t="s">
        <v>158</v>
      </c>
      <c r="AN3" t="s">
        <v>179</v>
      </c>
      <c r="AO3" t="s">
        <v>146</v>
      </c>
      <c r="AP3" t="s">
        <v>146</v>
      </c>
      <c r="AQ3" t="s">
        <v>161</v>
      </c>
      <c r="AR3">
        <v>3350</v>
      </c>
      <c r="AS3">
        <v>3350</v>
      </c>
      <c r="AT3" s="5">
        <f t="shared" si="0"/>
        <v>3350</v>
      </c>
      <c r="AU3" s="5">
        <v>350</v>
      </c>
      <c r="AV3" s="5">
        <f t="shared" si="1"/>
        <v>3000</v>
      </c>
      <c r="AW3" s="6">
        <f t="shared" si="2"/>
        <v>528</v>
      </c>
      <c r="AX3" s="7">
        <f t="shared" si="3"/>
        <v>2400</v>
      </c>
      <c r="AY3" s="8">
        <f t="shared" si="4"/>
        <v>72</v>
      </c>
      <c r="AZ3" s="5">
        <v>250</v>
      </c>
      <c r="BA3" s="9">
        <f t="shared" si="5"/>
        <v>81.25</v>
      </c>
      <c r="BB3" s="9"/>
      <c r="BC3" s="10"/>
      <c r="BD3" s="5">
        <f t="shared" si="6"/>
        <v>18.75</v>
      </c>
      <c r="BE3" t="s">
        <v>146</v>
      </c>
      <c r="BF3" t="s">
        <v>146</v>
      </c>
      <c r="BG3" t="s">
        <v>146</v>
      </c>
      <c r="BH3" t="s">
        <v>146</v>
      </c>
      <c r="BI3">
        <v>566</v>
      </c>
      <c r="BJ3">
        <v>566</v>
      </c>
      <c r="BK3">
        <v>3350</v>
      </c>
      <c r="BL3">
        <v>0.5</v>
      </c>
      <c r="BM3">
        <v>0</v>
      </c>
      <c r="BN3">
        <v>0.5</v>
      </c>
      <c r="BO3">
        <v>0.04</v>
      </c>
      <c r="BP3">
        <v>0</v>
      </c>
      <c r="BQ3">
        <v>3349.4625000000001</v>
      </c>
      <c r="BR3">
        <v>0</v>
      </c>
      <c r="BS3">
        <v>0.04</v>
      </c>
      <c r="BT3" t="s">
        <v>146</v>
      </c>
      <c r="BU3">
        <v>59536659</v>
      </c>
      <c r="BV3" t="s">
        <v>162</v>
      </c>
      <c r="BW3">
        <v>20</v>
      </c>
      <c r="BX3">
        <v>0</v>
      </c>
      <c r="BY3" t="s">
        <v>146</v>
      </c>
      <c r="BZ3">
        <v>0</v>
      </c>
      <c r="CA3" t="s">
        <v>146</v>
      </c>
      <c r="CB3">
        <v>0</v>
      </c>
      <c r="CC3">
        <v>0</v>
      </c>
      <c r="CD3" t="s">
        <v>146</v>
      </c>
      <c r="CE3">
        <v>0</v>
      </c>
      <c r="CF3">
        <v>0</v>
      </c>
      <c r="CG3">
        <v>0</v>
      </c>
      <c r="CH3" t="s">
        <v>146</v>
      </c>
      <c r="CI3" t="s">
        <v>146</v>
      </c>
      <c r="CJ3" t="s">
        <v>157</v>
      </c>
      <c r="CK3">
        <v>12.5</v>
      </c>
      <c r="CL3">
        <v>0</v>
      </c>
      <c r="CM3">
        <v>0</v>
      </c>
      <c r="CN3">
        <v>3350</v>
      </c>
      <c r="CO3" t="s">
        <v>165</v>
      </c>
      <c r="CP3">
        <v>10</v>
      </c>
      <c r="CQ3">
        <v>0</v>
      </c>
      <c r="CR3">
        <v>0</v>
      </c>
      <c r="CS3" t="s">
        <v>166</v>
      </c>
      <c r="CT3">
        <v>5</v>
      </c>
      <c r="CU3">
        <v>0</v>
      </c>
      <c r="CV3">
        <v>0</v>
      </c>
      <c r="CW3" t="s">
        <v>157</v>
      </c>
      <c r="CX3">
        <v>15</v>
      </c>
      <c r="CY3">
        <v>0</v>
      </c>
      <c r="CZ3">
        <v>0</v>
      </c>
      <c r="DA3">
        <v>0</v>
      </c>
      <c r="DB3">
        <v>0</v>
      </c>
      <c r="DC3">
        <v>0</v>
      </c>
      <c r="DD3" t="s">
        <v>167</v>
      </c>
      <c r="DE3">
        <v>7.5</v>
      </c>
      <c r="DF3">
        <v>0</v>
      </c>
      <c r="DG3">
        <v>0</v>
      </c>
      <c r="DH3" t="s">
        <v>165</v>
      </c>
      <c r="DI3">
        <v>10</v>
      </c>
      <c r="DJ3">
        <v>0</v>
      </c>
      <c r="DK3">
        <v>0</v>
      </c>
      <c r="DL3" t="s">
        <v>157</v>
      </c>
      <c r="DM3">
        <v>0</v>
      </c>
      <c r="DN3">
        <v>0</v>
      </c>
      <c r="DO3" t="s">
        <v>157</v>
      </c>
      <c r="DP3">
        <v>0</v>
      </c>
      <c r="DQ3">
        <v>0</v>
      </c>
      <c r="DR3" t="s">
        <v>146</v>
      </c>
      <c r="DS3" t="s">
        <v>146</v>
      </c>
      <c r="DT3" t="s">
        <v>146</v>
      </c>
      <c r="DU3" t="s">
        <v>150</v>
      </c>
      <c r="DV3">
        <v>0</v>
      </c>
      <c r="DW3">
        <v>0</v>
      </c>
      <c r="DX3">
        <v>0.5</v>
      </c>
      <c r="DY3">
        <v>0.04</v>
      </c>
      <c r="DZ3" t="s">
        <v>146</v>
      </c>
      <c r="EA3" t="s">
        <v>146</v>
      </c>
      <c r="EB3" t="s">
        <v>146</v>
      </c>
      <c r="EC3" t="s">
        <v>146</v>
      </c>
      <c r="ED3" t="s">
        <v>146</v>
      </c>
      <c r="EE3" t="s">
        <v>180</v>
      </c>
      <c r="EF3" t="s">
        <v>163</v>
      </c>
      <c r="EG3" t="s">
        <v>146</v>
      </c>
      <c r="EH3" t="s">
        <v>146</v>
      </c>
      <c r="EI3" t="s">
        <v>146</v>
      </c>
      <c r="EJ3" t="s">
        <v>146</v>
      </c>
      <c r="EK3" t="s">
        <v>146</v>
      </c>
      <c r="EL3" t="s">
        <v>146</v>
      </c>
      <c r="EM3" t="s">
        <v>146</v>
      </c>
      <c r="EN3" t="s">
        <v>146</v>
      </c>
      <c r="EO3" t="s">
        <v>146</v>
      </c>
      <c r="EP3">
        <v>3350</v>
      </c>
      <c r="EQ3">
        <v>0</v>
      </c>
      <c r="ER3">
        <v>0</v>
      </c>
      <c r="ES3" t="s">
        <v>146</v>
      </c>
      <c r="ET3" t="s">
        <v>170</v>
      </c>
      <c r="EU3" t="s">
        <v>146</v>
      </c>
      <c r="EV3">
        <v>0</v>
      </c>
    </row>
    <row r="4" spans="1:152" x14ac:dyDescent="0.25">
      <c r="A4">
        <v>9952204139</v>
      </c>
      <c r="B4" t="s">
        <v>141</v>
      </c>
      <c r="C4" t="s">
        <v>223</v>
      </c>
      <c r="D4" t="s">
        <v>143</v>
      </c>
      <c r="E4" t="s">
        <v>144</v>
      </c>
      <c r="F4" t="s">
        <v>145</v>
      </c>
      <c r="G4">
        <v>35166</v>
      </c>
      <c r="H4" t="s">
        <v>145</v>
      </c>
      <c r="I4">
        <v>997820</v>
      </c>
      <c r="J4">
        <v>2640589323</v>
      </c>
      <c r="K4">
        <v>4870595</v>
      </c>
      <c r="L4">
        <v>2692440</v>
      </c>
      <c r="M4" t="s">
        <v>146</v>
      </c>
      <c r="N4">
        <v>9952204139</v>
      </c>
      <c r="O4">
        <v>123</v>
      </c>
      <c r="P4" t="s">
        <v>147</v>
      </c>
      <c r="Q4" t="s">
        <v>148</v>
      </c>
      <c r="R4" t="s">
        <v>149</v>
      </c>
      <c r="S4">
        <v>250100000000001</v>
      </c>
      <c r="T4" t="s">
        <v>150</v>
      </c>
      <c r="U4" t="s">
        <v>151</v>
      </c>
      <c r="V4">
        <v>4814</v>
      </c>
      <c r="W4" t="s">
        <v>152</v>
      </c>
      <c r="X4" t="s">
        <v>151</v>
      </c>
      <c r="Y4">
        <v>44</v>
      </c>
      <c r="Z4" t="s">
        <v>153</v>
      </c>
      <c r="AA4" t="s">
        <v>154</v>
      </c>
      <c r="AB4" t="s">
        <v>146</v>
      </c>
      <c r="AC4">
        <v>200239</v>
      </c>
      <c r="AD4" t="s">
        <v>150</v>
      </c>
      <c r="AE4" t="s">
        <v>155</v>
      </c>
      <c r="AF4" t="s">
        <v>224</v>
      </c>
      <c r="AG4">
        <v>566</v>
      </c>
      <c r="AH4">
        <v>89321</v>
      </c>
      <c r="AI4" t="s">
        <v>157</v>
      </c>
      <c r="AJ4">
        <v>566</v>
      </c>
      <c r="AK4">
        <v>9952204139</v>
      </c>
      <c r="AL4">
        <v>9952204139</v>
      </c>
      <c r="AM4" t="s">
        <v>158</v>
      </c>
      <c r="AN4" t="s">
        <v>183</v>
      </c>
      <c r="AO4" t="s">
        <v>184</v>
      </c>
      <c r="AP4" t="s">
        <v>146</v>
      </c>
      <c r="AQ4" t="s">
        <v>161</v>
      </c>
      <c r="AR4">
        <v>3457.5</v>
      </c>
      <c r="AS4">
        <v>3350</v>
      </c>
      <c r="AT4" s="5">
        <f t="shared" si="0"/>
        <v>2350</v>
      </c>
      <c r="AU4" s="5">
        <v>350</v>
      </c>
      <c r="AV4" s="5">
        <f t="shared" si="1"/>
        <v>2000</v>
      </c>
      <c r="AW4" s="6">
        <f t="shared" si="2"/>
        <v>352.00000000000006</v>
      </c>
      <c r="AX4" s="7">
        <f t="shared" si="3"/>
        <v>1600</v>
      </c>
      <c r="AY4" s="8">
        <f t="shared" si="4"/>
        <v>48</v>
      </c>
      <c r="AZ4" s="5">
        <v>250</v>
      </c>
      <c r="BA4" s="9">
        <f t="shared" si="5"/>
        <v>81.25</v>
      </c>
      <c r="BB4" s="9">
        <v>1000</v>
      </c>
      <c r="BC4" s="10"/>
      <c r="BD4" s="5">
        <f t="shared" si="6"/>
        <v>18.75</v>
      </c>
      <c r="BG4" t="s">
        <v>146</v>
      </c>
      <c r="BH4" t="s">
        <v>146</v>
      </c>
      <c r="BI4">
        <v>566</v>
      </c>
      <c r="BJ4">
        <v>566</v>
      </c>
      <c r="BK4">
        <v>3457.5</v>
      </c>
      <c r="BL4">
        <v>0.5</v>
      </c>
      <c r="BM4">
        <v>0</v>
      </c>
      <c r="BN4">
        <v>0.5</v>
      </c>
      <c r="BO4">
        <v>0.04</v>
      </c>
      <c r="BP4">
        <v>0</v>
      </c>
      <c r="BQ4">
        <v>3456.9625000000001</v>
      </c>
      <c r="BR4">
        <v>0</v>
      </c>
      <c r="BS4">
        <v>0.04</v>
      </c>
      <c r="BT4" t="s">
        <v>146</v>
      </c>
      <c r="BU4">
        <v>59536659</v>
      </c>
      <c r="BV4" t="s">
        <v>162</v>
      </c>
      <c r="BW4">
        <v>0</v>
      </c>
      <c r="BX4">
        <v>0</v>
      </c>
      <c r="BY4" t="s">
        <v>163</v>
      </c>
      <c r="BZ4">
        <v>0</v>
      </c>
      <c r="CA4" t="s">
        <v>146</v>
      </c>
      <c r="CB4">
        <v>0</v>
      </c>
      <c r="CC4">
        <v>0</v>
      </c>
      <c r="CD4" t="s">
        <v>146</v>
      </c>
      <c r="CE4">
        <v>0</v>
      </c>
      <c r="CF4">
        <v>0</v>
      </c>
      <c r="CG4">
        <v>0</v>
      </c>
      <c r="CH4" t="s">
        <v>146</v>
      </c>
      <c r="CI4" t="s">
        <v>146</v>
      </c>
      <c r="CJ4" t="s">
        <v>157</v>
      </c>
      <c r="CK4">
        <v>10</v>
      </c>
      <c r="CL4">
        <v>0</v>
      </c>
      <c r="CM4">
        <v>0</v>
      </c>
      <c r="CN4">
        <v>3457.5</v>
      </c>
      <c r="CO4" t="s">
        <v>165</v>
      </c>
      <c r="CP4">
        <v>0</v>
      </c>
      <c r="CQ4">
        <v>0</v>
      </c>
      <c r="CR4">
        <v>0</v>
      </c>
      <c r="CS4" t="s">
        <v>166</v>
      </c>
      <c r="CT4">
        <v>0</v>
      </c>
      <c r="CU4">
        <v>0</v>
      </c>
      <c r="CV4">
        <v>0</v>
      </c>
      <c r="CW4" t="s">
        <v>155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t="s">
        <v>167</v>
      </c>
      <c r="DE4">
        <v>0</v>
      </c>
      <c r="DF4">
        <v>0</v>
      </c>
      <c r="DG4">
        <v>0</v>
      </c>
      <c r="DH4" t="s">
        <v>165</v>
      </c>
      <c r="DI4">
        <v>0</v>
      </c>
      <c r="DJ4">
        <v>0</v>
      </c>
      <c r="DK4">
        <v>0</v>
      </c>
      <c r="DL4" t="s">
        <v>155</v>
      </c>
      <c r="DM4">
        <v>45</v>
      </c>
      <c r="DN4">
        <v>0</v>
      </c>
      <c r="DO4" t="s">
        <v>155</v>
      </c>
      <c r="DP4">
        <v>45</v>
      </c>
      <c r="DQ4">
        <v>0</v>
      </c>
      <c r="DR4" t="s">
        <v>146</v>
      </c>
      <c r="DS4" t="s">
        <v>146</v>
      </c>
      <c r="DT4" t="s">
        <v>146</v>
      </c>
      <c r="DU4" t="s">
        <v>150</v>
      </c>
      <c r="DV4">
        <v>0</v>
      </c>
      <c r="DW4">
        <v>0</v>
      </c>
      <c r="DX4">
        <v>0.5</v>
      </c>
      <c r="DY4">
        <v>0.04</v>
      </c>
      <c r="DZ4">
        <v>2.0020566090040005E+19</v>
      </c>
      <c r="EA4">
        <v>3.4600356600000148E+18</v>
      </c>
      <c r="EB4" t="s">
        <v>225</v>
      </c>
      <c r="EC4" t="s">
        <v>225</v>
      </c>
      <c r="ED4" t="s">
        <v>224</v>
      </c>
      <c r="EE4" t="s">
        <v>226</v>
      </c>
      <c r="EF4" t="s">
        <v>163</v>
      </c>
      <c r="EG4" t="s">
        <v>146</v>
      </c>
      <c r="EH4" t="s">
        <v>146</v>
      </c>
      <c r="EI4" t="s">
        <v>146</v>
      </c>
      <c r="EJ4" t="s">
        <v>146</v>
      </c>
      <c r="EK4" t="s">
        <v>146</v>
      </c>
      <c r="EL4" t="s">
        <v>146</v>
      </c>
      <c r="EM4" t="s">
        <v>146</v>
      </c>
      <c r="EN4" t="s">
        <v>146</v>
      </c>
      <c r="EO4" t="s">
        <v>146</v>
      </c>
      <c r="EP4">
        <v>3457.5</v>
      </c>
      <c r="EQ4">
        <v>0</v>
      </c>
      <c r="ER4">
        <v>0</v>
      </c>
      <c r="ES4" t="s">
        <v>146</v>
      </c>
      <c r="ET4" t="s">
        <v>170</v>
      </c>
      <c r="EU4" t="s">
        <v>146</v>
      </c>
      <c r="EV4">
        <v>0</v>
      </c>
    </row>
    <row r="5" spans="1:152" x14ac:dyDescent="0.25">
      <c r="A5">
        <v>9952398433</v>
      </c>
      <c r="B5" t="s">
        <v>194</v>
      </c>
      <c r="C5" t="s">
        <v>276</v>
      </c>
      <c r="D5" t="s">
        <v>143</v>
      </c>
      <c r="E5" t="s">
        <v>144</v>
      </c>
      <c r="F5" t="s">
        <v>145</v>
      </c>
      <c r="G5">
        <v>35166</v>
      </c>
      <c r="H5" t="s">
        <v>145</v>
      </c>
      <c r="I5">
        <v>635761</v>
      </c>
      <c r="J5">
        <v>2640589503</v>
      </c>
      <c r="K5">
        <v>4870595</v>
      </c>
      <c r="L5">
        <v>2692440</v>
      </c>
      <c r="M5" t="s">
        <v>146</v>
      </c>
      <c r="N5">
        <v>9952398433</v>
      </c>
      <c r="O5">
        <v>123</v>
      </c>
      <c r="P5" t="s">
        <v>147</v>
      </c>
      <c r="Q5" t="s">
        <v>148</v>
      </c>
      <c r="R5" t="s">
        <v>149</v>
      </c>
      <c r="S5">
        <v>250100000000001</v>
      </c>
      <c r="T5" t="s">
        <v>196</v>
      </c>
      <c r="U5" t="s">
        <v>151</v>
      </c>
      <c r="V5">
        <v>4814</v>
      </c>
      <c r="W5" t="s">
        <v>152</v>
      </c>
      <c r="X5" t="s">
        <v>151</v>
      </c>
      <c r="Y5">
        <v>44</v>
      </c>
      <c r="Z5" t="s">
        <v>153</v>
      </c>
      <c r="AA5" t="s">
        <v>197</v>
      </c>
      <c r="AB5" t="s">
        <v>146</v>
      </c>
      <c r="AC5">
        <v>200185</v>
      </c>
      <c r="AD5" t="s">
        <v>196</v>
      </c>
      <c r="AE5" t="s">
        <v>155</v>
      </c>
      <c r="AF5" t="s">
        <v>277</v>
      </c>
      <c r="AG5">
        <v>566</v>
      </c>
      <c r="AH5">
        <v>239273</v>
      </c>
      <c r="AI5" t="s">
        <v>157</v>
      </c>
      <c r="AJ5">
        <v>566</v>
      </c>
      <c r="AK5">
        <v>9952398433</v>
      </c>
      <c r="AL5">
        <v>9952398433</v>
      </c>
      <c r="AM5" t="s">
        <v>158</v>
      </c>
      <c r="AN5" t="s">
        <v>199</v>
      </c>
      <c r="AO5" t="s">
        <v>200</v>
      </c>
      <c r="AP5" t="s">
        <v>146</v>
      </c>
      <c r="AQ5" t="s">
        <v>161</v>
      </c>
      <c r="AR5">
        <v>3457.5</v>
      </c>
      <c r="AS5">
        <v>3350</v>
      </c>
      <c r="AT5" s="5">
        <f t="shared" si="0"/>
        <v>3350</v>
      </c>
      <c r="AU5" s="5">
        <v>350</v>
      </c>
      <c r="AV5" s="5">
        <f t="shared" si="1"/>
        <v>3000</v>
      </c>
      <c r="AW5" s="6">
        <f t="shared" si="2"/>
        <v>528</v>
      </c>
      <c r="AX5" s="7">
        <f t="shared" si="3"/>
        <v>2400</v>
      </c>
      <c r="AY5" s="8">
        <f t="shared" si="4"/>
        <v>72</v>
      </c>
      <c r="AZ5" s="5">
        <v>250</v>
      </c>
      <c r="BA5" s="9">
        <f t="shared" si="5"/>
        <v>81.25</v>
      </c>
      <c r="BB5" s="9"/>
      <c r="BC5" s="10"/>
      <c r="BD5" s="5">
        <f t="shared" si="6"/>
        <v>18.75</v>
      </c>
      <c r="BG5" t="s">
        <v>146</v>
      </c>
      <c r="BH5" t="s">
        <v>146</v>
      </c>
      <c r="BI5">
        <v>566</v>
      </c>
      <c r="BJ5">
        <v>566</v>
      </c>
      <c r="BK5">
        <v>3457.5</v>
      </c>
      <c r="BL5">
        <v>0.5</v>
      </c>
      <c r="BM5">
        <v>0</v>
      </c>
      <c r="BN5">
        <v>0.5</v>
      </c>
      <c r="BO5">
        <v>0.04</v>
      </c>
      <c r="BP5">
        <v>0</v>
      </c>
      <c r="BQ5">
        <v>3456.9625000000001</v>
      </c>
      <c r="BR5">
        <v>0</v>
      </c>
      <c r="BS5">
        <v>0.04</v>
      </c>
      <c r="BT5" t="s">
        <v>146</v>
      </c>
      <c r="BU5">
        <v>59536659</v>
      </c>
      <c r="BV5" t="s">
        <v>162</v>
      </c>
      <c r="BW5">
        <v>0</v>
      </c>
      <c r="BX5">
        <v>0</v>
      </c>
      <c r="BY5" t="s">
        <v>163</v>
      </c>
      <c r="BZ5">
        <v>0</v>
      </c>
      <c r="CA5" t="s">
        <v>146</v>
      </c>
      <c r="CB5">
        <v>0</v>
      </c>
      <c r="CC5">
        <v>0</v>
      </c>
      <c r="CD5" t="s">
        <v>146</v>
      </c>
      <c r="CE5">
        <v>0</v>
      </c>
      <c r="CF5">
        <v>0</v>
      </c>
      <c r="CG5">
        <v>0</v>
      </c>
      <c r="CH5" t="s">
        <v>146</v>
      </c>
      <c r="CI5" t="s">
        <v>146</v>
      </c>
      <c r="CJ5" t="s">
        <v>157</v>
      </c>
      <c r="CK5">
        <v>10</v>
      </c>
      <c r="CL5">
        <v>0</v>
      </c>
      <c r="CM5">
        <v>0</v>
      </c>
      <c r="CN5">
        <v>3457.5</v>
      </c>
      <c r="CO5" t="s">
        <v>165</v>
      </c>
      <c r="CP5">
        <v>0</v>
      </c>
      <c r="CQ5">
        <v>0</v>
      </c>
      <c r="CR5">
        <v>0</v>
      </c>
      <c r="CS5" t="s">
        <v>166</v>
      </c>
      <c r="CT5">
        <v>0</v>
      </c>
      <c r="CU5">
        <v>0</v>
      </c>
      <c r="CV5">
        <v>0</v>
      </c>
      <c r="CW5" t="s">
        <v>155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t="s">
        <v>167</v>
      </c>
      <c r="DE5">
        <v>0</v>
      </c>
      <c r="DF5">
        <v>0</v>
      </c>
      <c r="DG5">
        <v>0</v>
      </c>
      <c r="DH5" t="s">
        <v>165</v>
      </c>
      <c r="DI5">
        <v>0</v>
      </c>
      <c r="DJ5">
        <v>0</v>
      </c>
      <c r="DK5">
        <v>0</v>
      </c>
      <c r="DL5" t="s">
        <v>155</v>
      </c>
      <c r="DM5">
        <v>45</v>
      </c>
      <c r="DN5">
        <v>0</v>
      </c>
      <c r="DO5" t="s">
        <v>155</v>
      </c>
      <c r="DP5">
        <v>45</v>
      </c>
      <c r="DQ5">
        <v>0</v>
      </c>
      <c r="DR5" t="s">
        <v>146</v>
      </c>
      <c r="DS5" t="s">
        <v>146</v>
      </c>
      <c r="DT5" t="s">
        <v>146</v>
      </c>
      <c r="DU5" t="s">
        <v>196</v>
      </c>
      <c r="DV5">
        <v>0</v>
      </c>
      <c r="DW5">
        <v>0</v>
      </c>
      <c r="DX5">
        <v>0.5</v>
      </c>
      <c r="DY5">
        <v>0.04</v>
      </c>
      <c r="DZ5">
        <v>2.0020566090040005E+19</v>
      </c>
      <c r="EA5">
        <v>3.4600356600000148E+18</v>
      </c>
      <c r="EB5" t="s">
        <v>278</v>
      </c>
      <c r="EC5" t="s">
        <v>278</v>
      </c>
      <c r="ED5" t="s">
        <v>277</v>
      </c>
      <c r="EE5" t="s">
        <v>279</v>
      </c>
      <c r="EF5" t="s">
        <v>163</v>
      </c>
      <c r="EG5" t="s">
        <v>146</v>
      </c>
      <c r="EH5" t="s">
        <v>146</v>
      </c>
      <c r="EI5" t="s">
        <v>146</v>
      </c>
      <c r="EJ5" t="s">
        <v>146</v>
      </c>
      <c r="EK5" t="s">
        <v>146</v>
      </c>
      <c r="EL5" t="s">
        <v>146</v>
      </c>
      <c r="EM5" t="s">
        <v>146</v>
      </c>
      <c r="EN5" t="s">
        <v>146</v>
      </c>
      <c r="EO5" t="s">
        <v>146</v>
      </c>
      <c r="EP5">
        <v>3457.5</v>
      </c>
      <c r="EQ5">
        <v>0</v>
      </c>
      <c r="ER5">
        <v>0</v>
      </c>
      <c r="ES5" t="s">
        <v>146</v>
      </c>
      <c r="ET5" t="s">
        <v>170</v>
      </c>
      <c r="EU5" t="s">
        <v>146</v>
      </c>
      <c r="EV5">
        <v>0</v>
      </c>
    </row>
    <row r="6" spans="1:152" x14ac:dyDescent="0.25">
      <c r="A6">
        <v>9947367520</v>
      </c>
      <c r="B6" t="s">
        <v>194</v>
      </c>
      <c r="C6" t="s">
        <v>213</v>
      </c>
      <c r="D6" t="s">
        <v>143</v>
      </c>
      <c r="E6" t="s">
        <v>144</v>
      </c>
      <c r="F6" t="s">
        <v>145</v>
      </c>
      <c r="G6">
        <v>35159</v>
      </c>
      <c r="H6" t="s">
        <v>145</v>
      </c>
      <c r="I6">
        <v>892077</v>
      </c>
      <c r="J6">
        <v>2639739363</v>
      </c>
      <c r="K6">
        <v>5542489</v>
      </c>
      <c r="L6">
        <v>2692440</v>
      </c>
      <c r="M6" t="s">
        <v>146</v>
      </c>
      <c r="N6">
        <v>9947367520</v>
      </c>
      <c r="O6">
        <v>123</v>
      </c>
      <c r="P6" t="s">
        <v>147</v>
      </c>
      <c r="Q6" t="s">
        <v>148</v>
      </c>
      <c r="R6" t="s">
        <v>149</v>
      </c>
      <c r="S6">
        <v>250100000000001</v>
      </c>
      <c r="T6" t="s">
        <v>196</v>
      </c>
      <c r="U6" t="s">
        <v>151</v>
      </c>
      <c r="V6">
        <v>4814</v>
      </c>
      <c r="W6" t="s">
        <v>152</v>
      </c>
      <c r="X6" t="s">
        <v>151</v>
      </c>
      <c r="Y6">
        <v>44</v>
      </c>
      <c r="Z6" t="s">
        <v>153</v>
      </c>
      <c r="AA6" t="s">
        <v>197</v>
      </c>
      <c r="AB6" t="s">
        <v>146</v>
      </c>
      <c r="AC6">
        <v>200185</v>
      </c>
      <c r="AD6" t="s">
        <v>196</v>
      </c>
      <c r="AE6" t="s">
        <v>155</v>
      </c>
      <c r="AF6" t="s">
        <v>214</v>
      </c>
      <c r="AG6">
        <v>566</v>
      </c>
      <c r="AH6">
        <v>261429</v>
      </c>
      <c r="AI6" t="s">
        <v>157</v>
      </c>
      <c r="AJ6">
        <v>566</v>
      </c>
      <c r="AK6">
        <v>9947367520</v>
      </c>
      <c r="AL6">
        <v>9947367520</v>
      </c>
      <c r="AM6" t="s">
        <v>158</v>
      </c>
      <c r="AN6" t="s">
        <v>215</v>
      </c>
      <c r="AO6" t="s">
        <v>216</v>
      </c>
      <c r="AP6" t="s">
        <v>146</v>
      </c>
      <c r="AQ6" t="s">
        <v>161</v>
      </c>
      <c r="AR6">
        <v>3807.5</v>
      </c>
      <c r="AS6">
        <v>3700</v>
      </c>
      <c r="AT6" s="5">
        <f t="shared" si="0"/>
        <v>2700</v>
      </c>
      <c r="AU6" s="5">
        <v>350</v>
      </c>
      <c r="AV6" s="5">
        <f t="shared" si="1"/>
        <v>2350</v>
      </c>
      <c r="AW6" s="6">
        <f t="shared" si="2"/>
        <v>413.6</v>
      </c>
      <c r="AX6" s="7">
        <f t="shared" si="3"/>
        <v>1880</v>
      </c>
      <c r="AY6" s="8">
        <f t="shared" si="4"/>
        <v>56.4</v>
      </c>
      <c r="AZ6" s="5">
        <v>250</v>
      </c>
      <c r="BA6" s="9">
        <f t="shared" si="5"/>
        <v>81.25</v>
      </c>
      <c r="BB6" s="9">
        <v>1000</v>
      </c>
      <c r="BC6" s="10"/>
      <c r="BD6" s="5">
        <f t="shared" si="6"/>
        <v>18.75</v>
      </c>
      <c r="BG6" t="s">
        <v>146</v>
      </c>
      <c r="BH6" t="s">
        <v>146</v>
      </c>
      <c r="BI6">
        <v>566</v>
      </c>
      <c r="BJ6">
        <v>566</v>
      </c>
      <c r="BK6">
        <v>3807.5</v>
      </c>
      <c r="BL6">
        <v>0.5</v>
      </c>
      <c r="BM6">
        <v>0</v>
      </c>
      <c r="BN6">
        <v>0.5</v>
      </c>
      <c r="BO6">
        <v>0.04</v>
      </c>
      <c r="BP6">
        <v>0</v>
      </c>
      <c r="BQ6">
        <v>3806.9625000000001</v>
      </c>
      <c r="BR6">
        <v>0</v>
      </c>
      <c r="BS6">
        <v>0.04</v>
      </c>
      <c r="BT6" t="s">
        <v>146</v>
      </c>
      <c r="BU6">
        <v>59536659</v>
      </c>
      <c r="BV6" t="s">
        <v>162</v>
      </c>
      <c r="BW6">
        <v>0</v>
      </c>
      <c r="BX6">
        <v>0</v>
      </c>
      <c r="BY6" t="s">
        <v>163</v>
      </c>
      <c r="BZ6">
        <v>0</v>
      </c>
      <c r="CA6" t="s">
        <v>146</v>
      </c>
      <c r="CB6">
        <v>0</v>
      </c>
      <c r="CC6">
        <v>0</v>
      </c>
      <c r="CD6" t="s">
        <v>146</v>
      </c>
      <c r="CE6">
        <v>0</v>
      </c>
      <c r="CF6">
        <v>0</v>
      </c>
      <c r="CG6">
        <v>0</v>
      </c>
      <c r="CH6" t="s">
        <v>146</v>
      </c>
      <c r="CI6" t="s">
        <v>146</v>
      </c>
      <c r="CJ6" t="s">
        <v>157</v>
      </c>
      <c r="CK6">
        <v>10</v>
      </c>
      <c r="CL6">
        <v>0</v>
      </c>
      <c r="CM6">
        <v>0</v>
      </c>
      <c r="CN6">
        <v>3807.5</v>
      </c>
      <c r="CO6" t="s">
        <v>165</v>
      </c>
      <c r="CP6">
        <v>0</v>
      </c>
      <c r="CQ6">
        <v>0</v>
      </c>
      <c r="CR6">
        <v>0</v>
      </c>
      <c r="CS6" t="s">
        <v>166</v>
      </c>
      <c r="CT6">
        <v>0</v>
      </c>
      <c r="CU6">
        <v>0</v>
      </c>
      <c r="CV6">
        <v>0</v>
      </c>
      <c r="CW6" t="s">
        <v>155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t="s">
        <v>167</v>
      </c>
      <c r="DE6">
        <v>0</v>
      </c>
      <c r="DF6">
        <v>0</v>
      </c>
      <c r="DG6">
        <v>0</v>
      </c>
      <c r="DH6" t="s">
        <v>165</v>
      </c>
      <c r="DI6">
        <v>0</v>
      </c>
      <c r="DJ6">
        <v>0</v>
      </c>
      <c r="DK6">
        <v>0</v>
      </c>
      <c r="DL6" t="s">
        <v>155</v>
      </c>
      <c r="DM6">
        <v>45</v>
      </c>
      <c r="DN6">
        <v>0</v>
      </c>
      <c r="DO6" t="s">
        <v>155</v>
      </c>
      <c r="DP6">
        <v>45</v>
      </c>
      <c r="DQ6">
        <v>0</v>
      </c>
      <c r="DR6" t="s">
        <v>146</v>
      </c>
      <c r="DS6" t="s">
        <v>146</v>
      </c>
      <c r="DT6" t="s">
        <v>146</v>
      </c>
      <c r="DU6" t="s">
        <v>196</v>
      </c>
      <c r="DV6">
        <v>0</v>
      </c>
      <c r="DW6">
        <v>0</v>
      </c>
      <c r="DX6">
        <v>0.5</v>
      </c>
      <c r="DY6">
        <v>0.04</v>
      </c>
      <c r="DZ6">
        <v>2.0020566090040005E+19</v>
      </c>
      <c r="EA6">
        <v>3.4600356600000148E+18</v>
      </c>
      <c r="EB6" t="s">
        <v>217</v>
      </c>
      <c r="EC6" t="s">
        <v>217</v>
      </c>
      <c r="ED6" t="s">
        <v>214</v>
      </c>
      <c r="EE6" t="s">
        <v>218</v>
      </c>
      <c r="EF6" t="s">
        <v>163</v>
      </c>
      <c r="EG6" t="s">
        <v>146</v>
      </c>
      <c r="EH6" t="s">
        <v>146</v>
      </c>
      <c r="EI6" t="s">
        <v>146</v>
      </c>
      <c r="EJ6" t="s">
        <v>146</v>
      </c>
      <c r="EK6" t="s">
        <v>146</v>
      </c>
      <c r="EL6" t="s">
        <v>146</v>
      </c>
      <c r="EM6" t="s">
        <v>146</v>
      </c>
      <c r="EN6" t="s">
        <v>146</v>
      </c>
      <c r="EO6" t="s">
        <v>146</v>
      </c>
      <c r="EP6">
        <v>3807.5</v>
      </c>
      <c r="EQ6">
        <v>0</v>
      </c>
      <c r="ER6">
        <v>0</v>
      </c>
      <c r="ES6" t="s">
        <v>146</v>
      </c>
      <c r="ET6" t="s">
        <v>170</v>
      </c>
      <c r="EU6" t="s">
        <v>146</v>
      </c>
      <c r="EV6">
        <v>0</v>
      </c>
    </row>
    <row r="7" spans="1:152" x14ac:dyDescent="0.25">
      <c r="A7">
        <v>9953726846</v>
      </c>
      <c r="B7" t="s">
        <v>194</v>
      </c>
      <c r="C7" t="s">
        <v>246</v>
      </c>
      <c r="D7" t="s">
        <v>143</v>
      </c>
      <c r="E7" t="s">
        <v>144</v>
      </c>
      <c r="F7" t="s">
        <v>145</v>
      </c>
      <c r="G7">
        <v>35166</v>
      </c>
      <c r="H7" t="s">
        <v>145</v>
      </c>
      <c r="I7">
        <v>865486</v>
      </c>
      <c r="J7">
        <v>2640582191</v>
      </c>
      <c r="K7">
        <v>4870595</v>
      </c>
      <c r="L7">
        <v>2692440</v>
      </c>
      <c r="M7" t="s">
        <v>146</v>
      </c>
      <c r="N7">
        <v>9953726846</v>
      </c>
      <c r="O7">
        <v>123</v>
      </c>
      <c r="P7" t="s">
        <v>147</v>
      </c>
      <c r="Q7" t="s">
        <v>148</v>
      </c>
      <c r="R7" t="s">
        <v>149</v>
      </c>
      <c r="S7">
        <v>250100000000001</v>
      </c>
      <c r="T7" t="s">
        <v>196</v>
      </c>
      <c r="U7" t="s">
        <v>151</v>
      </c>
      <c r="V7">
        <v>4814</v>
      </c>
      <c r="W7" t="s">
        <v>152</v>
      </c>
      <c r="X7" t="s">
        <v>151</v>
      </c>
      <c r="Y7">
        <v>44</v>
      </c>
      <c r="Z7" t="s">
        <v>153</v>
      </c>
      <c r="AA7" t="s">
        <v>197</v>
      </c>
      <c r="AB7" t="s">
        <v>146</v>
      </c>
      <c r="AC7">
        <v>200185</v>
      </c>
      <c r="AD7" t="s">
        <v>196</v>
      </c>
      <c r="AE7" t="s">
        <v>155</v>
      </c>
      <c r="AF7" t="s">
        <v>247</v>
      </c>
      <c r="AG7">
        <v>566</v>
      </c>
      <c r="AH7">
        <v>194483</v>
      </c>
      <c r="AI7" t="s">
        <v>157</v>
      </c>
      <c r="AJ7">
        <v>566</v>
      </c>
      <c r="AK7">
        <v>9953726846</v>
      </c>
      <c r="AL7">
        <v>9953726846</v>
      </c>
      <c r="AM7" t="s">
        <v>158</v>
      </c>
      <c r="AN7" t="s">
        <v>248</v>
      </c>
      <c r="AO7" t="s">
        <v>249</v>
      </c>
      <c r="AP7" t="s">
        <v>146</v>
      </c>
      <c r="AQ7" t="s">
        <v>161</v>
      </c>
      <c r="AR7">
        <v>3807.5</v>
      </c>
      <c r="AS7">
        <v>3700</v>
      </c>
      <c r="AT7" s="5">
        <f t="shared" si="0"/>
        <v>2700</v>
      </c>
      <c r="AU7" s="5">
        <v>350</v>
      </c>
      <c r="AV7" s="5">
        <f t="shared" si="1"/>
        <v>2350</v>
      </c>
      <c r="AW7" s="6">
        <f t="shared" si="2"/>
        <v>413.6</v>
      </c>
      <c r="AX7" s="7">
        <f t="shared" si="3"/>
        <v>1880</v>
      </c>
      <c r="AY7" s="8">
        <f t="shared" si="4"/>
        <v>56.4</v>
      </c>
      <c r="AZ7" s="5">
        <v>250</v>
      </c>
      <c r="BA7" s="9">
        <f t="shared" si="5"/>
        <v>81.25</v>
      </c>
      <c r="BB7" s="9">
        <v>1000</v>
      </c>
      <c r="BC7" s="10"/>
      <c r="BD7" s="5">
        <f t="shared" si="6"/>
        <v>18.75</v>
      </c>
      <c r="BG7" t="s">
        <v>146</v>
      </c>
      <c r="BH7" t="s">
        <v>146</v>
      </c>
      <c r="BI7">
        <v>566</v>
      </c>
      <c r="BJ7">
        <v>566</v>
      </c>
      <c r="BK7">
        <v>3807.5</v>
      </c>
      <c r="BL7">
        <v>0.5</v>
      </c>
      <c r="BM7">
        <v>0</v>
      </c>
      <c r="BN7">
        <v>0.5</v>
      </c>
      <c r="BO7">
        <v>0.04</v>
      </c>
      <c r="BP7">
        <v>0</v>
      </c>
      <c r="BQ7">
        <v>3806.9625000000001</v>
      </c>
      <c r="BR7">
        <v>0</v>
      </c>
      <c r="BS7">
        <v>0.04</v>
      </c>
      <c r="BT7" t="s">
        <v>146</v>
      </c>
      <c r="BU7">
        <v>59536659</v>
      </c>
      <c r="BV7" t="s">
        <v>162</v>
      </c>
      <c r="BW7">
        <v>0</v>
      </c>
      <c r="BX7">
        <v>0</v>
      </c>
      <c r="BY7" t="s">
        <v>163</v>
      </c>
      <c r="BZ7">
        <v>0</v>
      </c>
      <c r="CA7" t="s">
        <v>146</v>
      </c>
      <c r="CB7">
        <v>0</v>
      </c>
      <c r="CC7">
        <v>0</v>
      </c>
      <c r="CD7" t="s">
        <v>146</v>
      </c>
      <c r="CE7">
        <v>0</v>
      </c>
      <c r="CF7">
        <v>0</v>
      </c>
      <c r="CG7">
        <v>0</v>
      </c>
      <c r="CH7" t="s">
        <v>146</v>
      </c>
      <c r="CI7" t="s">
        <v>146</v>
      </c>
      <c r="CJ7" t="s">
        <v>157</v>
      </c>
      <c r="CK7">
        <v>10</v>
      </c>
      <c r="CL7">
        <v>0</v>
      </c>
      <c r="CM7">
        <v>0</v>
      </c>
      <c r="CN7">
        <v>3807.5</v>
      </c>
      <c r="CO7" t="s">
        <v>165</v>
      </c>
      <c r="CP7">
        <v>0</v>
      </c>
      <c r="CQ7">
        <v>0</v>
      </c>
      <c r="CR7">
        <v>0</v>
      </c>
      <c r="CS7" t="s">
        <v>166</v>
      </c>
      <c r="CT7">
        <v>0</v>
      </c>
      <c r="CU7">
        <v>0</v>
      </c>
      <c r="CV7">
        <v>0</v>
      </c>
      <c r="CW7" t="s">
        <v>155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t="s">
        <v>167</v>
      </c>
      <c r="DE7">
        <v>0</v>
      </c>
      <c r="DF7">
        <v>0</v>
      </c>
      <c r="DG7">
        <v>0</v>
      </c>
      <c r="DH7" t="s">
        <v>165</v>
      </c>
      <c r="DI7">
        <v>0</v>
      </c>
      <c r="DJ7">
        <v>0</v>
      </c>
      <c r="DK7">
        <v>0</v>
      </c>
      <c r="DL7" t="s">
        <v>155</v>
      </c>
      <c r="DM7">
        <v>45</v>
      </c>
      <c r="DN7">
        <v>0</v>
      </c>
      <c r="DO7" t="s">
        <v>155</v>
      </c>
      <c r="DP7">
        <v>45</v>
      </c>
      <c r="DQ7">
        <v>0</v>
      </c>
      <c r="DR7" t="s">
        <v>146</v>
      </c>
      <c r="DS7" t="s">
        <v>146</v>
      </c>
      <c r="DT7" t="s">
        <v>146</v>
      </c>
      <c r="DU7" t="s">
        <v>196</v>
      </c>
      <c r="DV7">
        <v>0</v>
      </c>
      <c r="DW7">
        <v>0</v>
      </c>
      <c r="DX7">
        <v>0.5</v>
      </c>
      <c r="DY7">
        <v>0.04</v>
      </c>
      <c r="DZ7">
        <v>2.0020566090040005E+19</v>
      </c>
      <c r="EA7">
        <v>3.4600356600000148E+18</v>
      </c>
      <c r="EB7" t="s">
        <v>250</v>
      </c>
      <c r="EC7" t="s">
        <v>250</v>
      </c>
      <c r="ED7" t="s">
        <v>247</v>
      </c>
      <c r="EE7" t="s">
        <v>251</v>
      </c>
      <c r="EF7" t="s">
        <v>163</v>
      </c>
      <c r="EG7" t="s">
        <v>146</v>
      </c>
      <c r="EH7" t="s">
        <v>146</v>
      </c>
      <c r="EI7" t="s">
        <v>146</v>
      </c>
      <c r="EJ7" t="s">
        <v>146</v>
      </c>
      <c r="EK7" t="s">
        <v>146</v>
      </c>
      <c r="EL7" t="s">
        <v>146</v>
      </c>
      <c r="EM7" t="s">
        <v>146</v>
      </c>
      <c r="EN7" t="s">
        <v>146</v>
      </c>
      <c r="EO7" t="s">
        <v>146</v>
      </c>
      <c r="EP7">
        <v>3807.5</v>
      </c>
      <c r="EQ7">
        <v>0</v>
      </c>
      <c r="ER7">
        <v>0</v>
      </c>
      <c r="ES7" t="s">
        <v>146</v>
      </c>
      <c r="ET7" t="s">
        <v>170</v>
      </c>
      <c r="EU7" t="s">
        <v>146</v>
      </c>
      <c r="EV7">
        <v>0</v>
      </c>
    </row>
    <row r="8" spans="1:152" x14ac:dyDescent="0.25">
      <c r="A8">
        <v>9959724586</v>
      </c>
      <c r="B8" t="s">
        <v>194</v>
      </c>
      <c r="C8" t="s">
        <v>256</v>
      </c>
      <c r="D8" t="s">
        <v>143</v>
      </c>
      <c r="E8" t="s">
        <v>144</v>
      </c>
      <c r="F8" t="s">
        <v>144</v>
      </c>
      <c r="G8">
        <v>35184</v>
      </c>
      <c r="H8" t="s">
        <v>145</v>
      </c>
      <c r="I8">
        <v>447613</v>
      </c>
      <c r="J8">
        <v>2642024728</v>
      </c>
      <c r="K8">
        <v>9616833</v>
      </c>
      <c r="L8">
        <v>2692440</v>
      </c>
      <c r="M8" t="s">
        <v>146</v>
      </c>
      <c r="N8">
        <v>9959724586</v>
      </c>
      <c r="O8">
        <v>123</v>
      </c>
      <c r="P8" t="s">
        <v>147</v>
      </c>
      <c r="Q8" t="s">
        <v>148</v>
      </c>
      <c r="R8" t="s">
        <v>149</v>
      </c>
      <c r="S8">
        <v>250100000000001</v>
      </c>
      <c r="T8" t="s">
        <v>196</v>
      </c>
      <c r="U8" t="s">
        <v>151</v>
      </c>
      <c r="V8">
        <v>4814</v>
      </c>
      <c r="W8" t="s">
        <v>152</v>
      </c>
      <c r="X8" t="s">
        <v>151</v>
      </c>
      <c r="Y8">
        <v>44</v>
      </c>
      <c r="Z8" t="s">
        <v>153</v>
      </c>
      <c r="AA8" t="s">
        <v>197</v>
      </c>
      <c r="AB8" t="s">
        <v>146</v>
      </c>
      <c r="AC8">
        <v>200185</v>
      </c>
      <c r="AD8" t="s">
        <v>196</v>
      </c>
      <c r="AE8" t="s">
        <v>155</v>
      </c>
      <c r="AF8" t="s">
        <v>257</v>
      </c>
      <c r="AG8">
        <v>566</v>
      </c>
      <c r="AH8">
        <v>32595</v>
      </c>
      <c r="AI8" t="s">
        <v>153</v>
      </c>
      <c r="AJ8">
        <v>566</v>
      </c>
      <c r="AK8">
        <v>22212324586</v>
      </c>
      <c r="AL8">
        <v>9959724586</v>
      </c>
      <c r="AM8" t="s">
        <v>158</v>
      </c>
      <c r="AN8" t="s">
        <v>258</v>
      </c>
      <c r="AO8" t="s">
        <v>259</v>
      </c>
      <c r="AP8" t="s">
        <v>146</v>
      </c>
      <c r="AQ8" t="s">
        <v>191</v>
      </c>
      <c r="AR8">
        <v>3807.5</v>
      </c>
      <c r="AS8">
        <v>3700</v>
      </c>
      <c r="AT8" s="5">
        <f t="shared" si="0"/>
        <v>2700</v>
      </c>
      <c r="AU8" s="5">
        <v>350</v>
      </c>
      <c r="AV8" s="5">
        <f t="shared" si="1"/>
        <v>2350</v>
      </c>
      <c r="AW8" s="6">
        <f t="shared" si="2"/>
        <v>413.6</v>
      </c>
      <c r="AX8" s="7">
        <f t="shared" si="3"/>
        <v>1880</v>
      </c>
      <c r="AY8" s="8">
        <f t="shared" si="4"/>
        <v>56.4</v>
      </c>
      <c r="AZ8" s="5">
        <v>250</v>
      </c>
      <c r="BA8" s="9">
        <f t="shared" si="5"/>
        <v>81.25</v>
      </c>
      <c r="BB8" s="9">
        <v>1000</v>
      </c>
      <c r="BC8" s="10"/>
      <c r="BD8" s="5">
        <f t="shared" si="6"/>
        <v>18.75</v>
      </c>
      <c r="BG8" t="s">
        <v>146</v>
      </c>
      <c r="BH8" t="s">
        <v>146</v>
      </c>
      <c r="BI8">
        <v>566</v>
      </c>
      <c r="BJ8">
        <v>566</v>
      </c>
      <c r="BK8">
        <v>3807.5</v>
      </c>
      <c r="BL8">
        <v>0.5</v>
      </c>
      <c r="BM8">
        <v>0</v>
      </c>
      <c r="BN8">
        <v>0.5</v>
      </c>
      <c r="BO8">
        <v>0.04</v>
      </c>
      <c r="BP8">
        <v>0</v>
      </c>
      <c r="BQ8">
        <v>3806.9625000000001</v>
      </c>
      <c r="BR8">
        <v>0</v>
      </c>
      <c r="BS8">
        <v>0.04</v>
      </c>
      <c r="BT8" t="s">
        <v>146</v>
      </c>
      <c r="BU8">
        <v>59536659</v>
      </c>
      <c r="BV8" t="s">
        <v>162</v>
      </c>
      <c r="BW8">
        <v>0</v>
      </c>
      <c r="BX8">
        <v>0</v>
      </c>
      <c r="BY8" t="s">
        <v>163</v>
      </c>
      <c r="BZ8">
        <v>0</v>
      </c>
      <c r="CA8" t="s">
        <v>146</v>
      </c>
      <c r="CB8">
        <v>0</v>
      </c>
      <c r="CC8">
        <v>0</v>
      </c>
      <c r="CD8" t="s">
        <v>146</v>
      </c>
      <c r="CE8">
        <v>0</v>
      </c>
      <c r="CF8">
        <v>0</v>
      </c>
      <c r="CG8">
        <v>0</v>
      </c>
      <c r="CH8" t="s">
        <v>146</v>
      </c>
      <c r="CI8" t="s">
        <v>146</v>
      </c>
      <c r="CJ8" t="s">
        <v>153</v>
      </c>
      <c r="CK8">
        <v>10</v>
      </c>
      <c r="CL8">
        <v>0</v>
      </c>
      <c r="CM8">
        <v>0</v>
      </c>
      <c r="CN8">
        <v>3807.5</v>
      </c>
      <c r="CO8" t="s">
        <v>165</v>
      </c>
      <c r="CP8">
        <v>0</v>
      </c>
      <c r="CQ8">
        <v>0</v>
      </c>
      <c r="CR8">
        <v>0</v>
      </c>
      <c r="CS8" t="s">
        <v>166</v>
      </c>
      <c r="CT8">
        <v>0</v>
      </c>
      <c r="CU8">
        <v>0</v>
      </c>
      <c r="CV8">
        <v>0</v>
      </c>
      <c r="CW8" t="s">
        <v>155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t="s">
        <v>167</v>
      </c>
      <c r="DE8">
        <v>0</v>
      </c>
      <c r="DF8">
        <v>0</v>
      </c>
      <c r="DG8">
        <v>0</v>
      </c>
      <c r="DH8" t="s">
        <v>165</v>
      </c>
      <c r="DI8">
        <v>0</v>
      </c>
      <c r="DJ8">
        <v>0</v>
      </c>
      <c r="DK8">
        <v>0</v>
      </c>
      <c r="DL8" t="s">
        <v>155</v>
      </c>
      <c r="DM8">
        <v>45</v>
      </c>
      <c r="DN8">
        <v>0</v>
      </c>
      <c r="DO8" t="s">
        <v>155</v>
      </c>
      <c r="DP8">
        <v>45</v>
      </c>
      <c r="DQ8">
        <v>0</v>
      </c>
      <c r="DR8" t="s">
        <v>146</v>
      </c>
      <c r="DS8" t="s">
        <v>146</v>
      </c>
      <c r="DT8" t="s">
        <v>146</v>
      </c>
      <c r="DU8" t="s">
        <v>196</v>
      </c>
      <c r="DV8">
        <v>0</v>
      </c>
      <c r="DW8">
        <v>0</v>
      </c>
      <c r="DX8">
        <v>0.5</v>
      </c>
      <c r="DY8">
        <v>0.04</v>
      </c>
      <c r="DZ8">
        <v>2.0020566090040005E+19</v>
      </c>
      <c r="EA8">
        <v>3.0040566E+19</v>
      </c>
      <c r="EB8" t="s">
        <v>260</v>
      </c>
      <c r="EC8" t="s">
        <v>260</v>
      </c>
      <c r="ED8" t="s">
        <v>257</v>
      </c>
      <c r="EE8" t="s">
        <v>261</v>
      </c>
      <c r="EF8" t="s">
        <v>163</v>
      </c>
      <c r="EG8" t="s">
        <v>146</v>
      </c>
      <c r="EH8" t="s">
        <v>146</v>
      </c>
      <c r="EI8" t="s">
        <v>146</v>
      </c>
      <c r="EJ8" t="s">
        <v>146</v>
      </c>
      <c r="EK8" t="s">
        <v>146</v>
      </c>
      <c r="EL8" t="s">
        <v>146</v>
      </c>
      <c r="EM8" t="s">
        <v>146</v>
      </c>
      <c r="EN8" t="s">
        <v>146</v>
      </c>
      <c r="EO8" t="s">
        <v>146</v>
      </c>
      <c r="EP8">
        <v>3807.5</v>
      </c>
      <c r="EQ8">
        <v>0</v>
      </c>
      <c r="ER8">
        <v>0</v>
      </c>
      <c r="ES8" t="s">
        <v>146</v>
      </c>
      <c r="ET8" t="s">
        <v>170</v>
      </c>
      <c r="EU8" t="s">
        <v>146</v>
      </c>
      <c r="EV8">
        <v>0</v>
      </c>
    </row>
    <row r="9" spans="1:152" x14ac:dyDescent="0.25">
      <c r="A9">
        <v>9859903070</v>
      </c>
      <c r="B9" t="s">
        <v>141</v>
      </c>
      <c r="C9" t="s">
        <v>314</v>
      </c>
      <c r="D9" t="s">
        <v>143</v>
      </c>
      <c r="E9" t="s">
        <v>144</v>
      </c>
      <c r="F9" t="s">
        <v>145</v>
      </c>
      <c r="G9">
        <v>35162</v>
      </c>
      <c r="H9" t="s">
        <v>145</v>
      </c>
      <c r="I9" t="s">
        <v>146</v>
      </c>
      <c r="J9">
        <v>2640314585</v>
      </c>
      <c r="K9">
        <v>4459384</v>
      </c>
      <c r="L9">
        <v>1001910</v>
      </c>
      <c r="M9">
        <v>25555816</v>
      </c>
      <c r="N9">
        <v>9859903070</v>
      </c>
      <c r="O9">
        <v>123</v>
      </c>
      <c r="P9" t="s">
        <v>147</v>
      </c>
      <c r="Q9" t="s">
        <v>148</v>
      </c>
      <c r="R9" t="s">
        <v>149</v>
      </c>
      <c r="S9" t="s">
        <v>293</v>
      </c>
      <c r="T9" t="s">
        <v>150</v>
      </c>
      <c r="U9" t="s">
        <v>315</v>
      </c>
      <c r="V9">
        <v>5999</v>
      </c>
      <c r="W9" t="s">
        <v>295</v>
      </c>
      <c r="X9" t="s">
        <v>315</v>
      </c>
      <c r="Y9">
        <v>63</v>
      </c>
      <c r="Z9" t="s">
        <v>296</v>
      </c>
      <c r="AA9" t="s">
        <v>154</v>
      </c>
      <c r="AB9" t="s">
        <v>146</v>
      </c>
      <c r="AC9">
        <v>301011</v>
      </c>
      <c r="AD9" t="s">
        <v>150</v>
      </c>
      <c r="AE9" t="s">
        <v>155</v>
      </c>
      <c r="AF9" t="s">
        <v>316</v>
      </c>
      <c r="AG9">
        <v>566</v>
      </c>
      <c r="AH9">
        <v>885426</v>
      </c>
      <c r="AI9" t="s">
        <v>317</v>
      </c>
      <c r="AJ9">
        <v>566</v>
      </c>
      <c r="AK9">
        <v>9859903070</v>
      </c>
      <c r="AL9">
        <v>9859903070</v>
      </c>
      <c r="AM9" t="s">
        <v>318</v>
      </c>
      <c r="AN9" t="s">
        <v>319</v>
      </c>
      <c r="AO9" t="s">
        <v>320</v>
      </c>
      <c r="AP9" t="s">
        <v>146</v>
      </c>
      <c r="AQ9" t="s">
        <v>321</v>
      </c>
      <c r="AR9">
        <v>9107.5</v>
      </c>
      <c r="AS9">
        <v>9000</v>
      </c>
      <c r="AT9" s="5">
        <f t="shared" si="0"/>
        <v>6000</v>
      </c>
      <c r="AU9" s="5">
        <v>350</v>
      </c>
      <c r="AV9" s="5">
        <f t="shared" si="1"/>
        <v>5650</v>
      </c>
      <c r="AW9" s="6">
        <f t="shared" si="2"/>
        <v>994.40000000000009</v>
      </c>
      <c r="AX9" s="7">
        <f t="shared" si="3"/>
        <v>4520</v>
      </c>
      <c r="AY9" s="8">
        <f t="shared" si="4"/>
        <v>135.6</v>
      </c>
      <c r="AZ9" s="5">
        <v>250</v>
      </c>
      <c r="BA9" s="9">
        <f t="shared" si="5"/>
        <v>81.25</v>
      </c>
      <c r="BB9" s="9">
        <v>1000</v>
      </c>
      <c r="BC9" s="10">
        <v>2000</v>
      </c>
      <c r="BD9" s="5">
        <f t="shared" si="6"/>
        <v>18.75</v>
      </c>
      <c r="BE9" t="s">
        <v>146</v>
      </c>
      <c r="BF9" t="s">
        <v>146</v>
      </c>
      <c r="BG9" t="s">
        <v>146</v>
      </c>
      <c r="BH9" t="s">
        <v>146</v>
      </c>
      <c r="BI9">
        <v>566</v>
      </c>
      <c r="BJ9">
        <v>566</v>
      </c>
      <c r="BK9">
        <v>9107.5</v>
      </c>
      <c r="BL9">
        <v>0.5</v>
      </c>
      <c r="BM9">
        <v>0</v>
      </c>
      <c r="BN9">
        <v>0.5</v>
      </c>
      <c r="BO9">
        <v>0.04</v>
      </c>
      <c r="BP9">
        <v>0</v>
      </c>
      <c r="BQ9">
        <v>9106.9624999999996</v>
      </c>
      <c r="BR9">
        <v>0</v>
      </c>
      <c r="BS9">
        <v>0.04</v>
      </c>
      <c r="BT9" t="s">
        <v>146</v>
      </c>
      <c r="BU9">
        <v>6067466</v>
      </c>
      <c r="BV9" t="s">
        <v>303</v>
      </c>
      <c r="BW9">
        <v>0</v>
      </c>
      <c r="BX9">
        <v>0</v>
      </c>
      <c r="BY9" t="s">
        <v>163</v>
      </c>
      <c r="BZ9">
        <v>0</v>
      </c>
      <c r="CA9" t="s">
        <v>146</v>
      </c>
      <c r="CB9">
        <v>0</v>
      </c>
      <c r="CC9">
        <v>0</v>
      </c>
      <c r="CD9" t="s">
        <v>146</v>
      </c>
      <c r="CE9">
        <v>0</v>
      </c>
      <c r="CF9">
        <v>0</v>
      </c>
      <c r="CG9">
        <v>0</v>
      </c>
      <c r="CH9" t="s">
        <v>146</v>
      </c>
      <c r="CI9" t="s">
        <v>146</v>
      </c>
      <c r="CJ9" t="s">
        <v>317</v>
      </c>
      <c r="CK9">
        <v>10</v>
      </c>
      <c r="CL9">
        <v>0</v>
      </c>
      <c r="CM9">
        <v>0</v>
      </c>
      <c r="CN9">
        <v>9107.5</v>
      </c>
      <c r="CO9" t="s">
        <v>165</v>
      </c>
      <c r="CP9">
        <v>0</v>
      </c>
      <c r="CQ9">
        <v>0</v>
      </c>
      <c r="CR9">
        <v>0</v>
      </c>
      <c r="CS9" t="s">
        <v>165</v>
      </c>
      <c r="CT9">
        <v>0</v>
      </c>
      <c r="CU9">
        <v>0</v>
      </c>
      <c r="CV9">
        <v>0</v>
      </c>
      <c r="CW9" t="s">
        <v>155</v>
      </c>
      <c r="CX9">
        <v>10</v>
      </c>
      <c r="CY9">
        <v>0</v>
      </c>
      <c r="CZ9">
        <v>0</v>
      </c>
      <c r="DA9">
        <v>0</v>
      </c>
      <c r="DB9">
        <v>0</v>
      </c>
      <c r="DC9">
        <v>0</v>
      </c>
      <c r="DD9" t="s">
        <v>167</v>
      </c>
      <c r="DE9">
        <v>10</v>
      </c>
      <c r="DF9">
        <v>0</v>
      </c>
      <c r="DG9">
        <v>0</v>
      </c>
      <c r="DH9" t="s">
        <v>165</v>
      </c>
      <c r="DI9">
        <v>25</v>
      </c>
      <c r="DJ9">
        <v>0</v>
      </c>
      <c r="DK9">
        <v>0</v>
      </c>
      <c r="DL9" t="s">
        <v>155</v>
      </c>
      <c r="DM9">
        <v>25</v>
      </c>
      <c r="DN9">
        <v>0</v>
      </c>
      <c r="DO9" t="s">
        <v>155</v>
      </c>
      <c r="DP9">
        <v>0</v>
      </c>
      <c r="DQ9">
        <v>0</v>
      </c>
      <c r="DR9" t="s">
        <v>146</v>
      </c>
      <c r="DS9" t="s">
        <v>146</v>
      </c>
      <c r="DT9" t="s">
        <v>146</v>
      </c>
      <c r="DU9" t="s">
        <v>150</v>
      </c>
      <c r="DV9">
        <v>0</v>
      </c>
      <c r="DW9">
        <v>0</v>
      </c>
      <c r="DX9">
        <v>0.5</v>
      </c>
      <c r="DY9">
        <v>0.04</v>
      </c>
      <c r="DZ9" t="s">
        <v>322</v>
      </c>
      <c r="EA9">
        <v>4.0010566E+19</v>
      </c>
      <c r="EB9" t="s">
        <v>316</v>
      </c>
      <c r="EC9" t="s">
        <v>316</v>
      </c>
      <c r="ED9" t="s">
        <v>323</v>
      </c>
      <c r="EE9" t="s">
        <v>324</v>
      </c>
      <c r="EF9" t="s">
        <v>163</v>
      </c>
      <c r="EG9" t="s">
        <v>146</v>
      </c>
      <c r="EH9" t="s">
        <v>146</v>
      </c>
      <c r="EI9" t="s">
        <v>146</v>
      </c>
      <c r="EJ9" t="s">
        <v>146</v>
      </c>
      <c r="EK9" t="s">
        <v>146</v>
      </c>
      <c r="EL9" t="s">
        <v>146</v>
      </c>
      <c r="EM9" t="s">
        <v>146</v>
      </c>
      <c r="EN9" t="s">
        <v>146</v>
      </c>
      <c r="EO9" t="s">
        <v>146</v>
      </c>
      <c r="EP9">
        <v>9107.5</v>
      </c>
      <c r="EQ9">
        <v>0</v>
      </c>
      <c r="ER9">
        <v>0</v>
      </c>
      <c r="ES9" t="s">
        <v>146</v>
      </c>
      <c r="ET9" t="s">
        <v>170</v>
      </c>
      <c r="EU9" t="s">
        <v>146</v>
      </c>
      <c r="EV9">
        <v>0</v>
      </c>
    </row>
    <row r="10" spans="1:152" x14ac:dyDescent="0.25">
      <c r="A10">
        <v>9859928030</v>
      </c>
      <c r="B10" t="s">
        <v>141</v>
      </c>
      <c r="C10" t="s">
        <v>331</v>
      </c>
      <c r="D10" t="s">
        <v>143</v>
      </c>
      <c r="E10" t="s">
        <v>144</v>
      </c>
      <c r="F10" t="s">
        <v>145</v>
      </c>
      <c r="G10">
        <v>35162</v>
      </c>
      <c r="H10" t="s">
        <v>145</v>
      </c>
      <c r="I10" t="s">
        <v>146</v>
      </c>
      <c r="J10">
        <v>2640314590</v>
      </c>
      <c r="K10">
        <v>4459384</v>
      </c>
      <c r="L10">
        <v>1001911</v>
      </c>
      <c r="M10">
        <v>25555834</v>
      </c>
      <c r="N10">
        <v>9859928030</v>
      </c>
      <c r="O10">
        <v>123</v>
      </c>
      <c r="P10" t="s">
        <v>147</v>
      </c>
      <c r="Q10" t="s">
        <v>148</v>
      </c>
      <c r="R10" t="s">
        <v>149</v>
      </c>
      <c r="S10" t="s">
        <v>293</v>
      </c>
      <c r="T10" t="s">
        <v>150</v>
      </c>
      <c r="U10" t="s">
        <v>315</v>
      </c>
      <c r="V10">
        <v>5999</v>
      </c>
      <c r="W10" t="s">
        <v>295</v>
      </c>
      <c r="X10" t="s">
        <v>315</v>
      </c>
      <c r="Y10">
        <v>63</v>
      </c>
      <c r="Z10" t="s">
        <v>296</v>
      </c>
      <c r="AA10" t="s">
        <v>154</v>
      </c>
      <c r="AB10" t="s">
        <v>146</v>
      </c>
      <c r="AC10">
        <v>301011</v>
      </c>
      <c r="AD10" t="s">
        <v>150</v>
      </c>
      <c r="AE10" t="s">
        <v>155</v>
      </c>
      <c r="AF10" t="s">
        <v>332</v>
      </c>
      <c r="AG10">
        <v>566</v>
      </c>
      <c r="AH10">
        <v>908780</v>
      </c>
      <c r="AI10" t="s">
        <v>317</v>
      </c>
      <c r="AJ10">
        <v>566</v>
      </c>
      <c r="AK10">
        <v>9859928030</v>
      </c>
      <c r="AL10">
        <v>9859928030</v>
      </c>
      <c r="AM10" t="s">
        <v>318</v>
      </c>
      <c r="AN10" t="s">
        <v>319</v>
      </c>
      <c r="AO10" t="s">
        <v>320</v>
      </c>
      <c r="AP10" t="s">
        <v>146</v>
      </c>
      <c r="AQ10" t="s">
        <v>321</v>
      </c>
      <c r="AR10">
        <v>9107.5</v>
      </c>
      <c r="AS10">
        <v>9000</v>
      </c>
      <c r="AT10" s="5">
        <f t="shared" si="0"/>
        <v>6000</v>
      </c>
      <c r="AU10" s="5">
        <v>350</v>
      </c>
      <c r="AV10" s="5">
        <f t="shared" si="1"/>
        <v>5650</v>
      </c>
      <c r="AW10" s="6">
        <f t="shared" si="2"/>
        <v>994.40000000000009</v>
      </c>
      <c r="AX10" s="7">
        <f t="shared" si="3"/>
        <v>4520</v>
      </c>
      <c r="AY10" s="8">
        <f t="shared" si="4"/>
        <v>135.6</v>
      </c>
      <c r="AZ10" s="5">
        <v>250</v>
      </c>
      <c r="BA10" s="9">
        <f t="shared" si="5"/>
        <v>81.25</v>
      </c>
      <c r="BB10" s="9">
        <v>1000</v>
      </c>
      <c r="BC10" s="10">
        <v>2000</v>
      </c>
      <c r="BD10" s="5">
        <f t="shared" si="6"/>
        <v>18.75</v>
      </c>
      <c r="BE10" t="s">
        <v>146</v>
      </c>
      <c r="BF10" t="s">
        <v>146</v>
      </c>
      <c r="BG10" t="s">
        <v>146</v>
      </c>
      <c r="BH10" t="s">
        <v>146</v>
      </c>
      <c r="BI10">
        <v>566</v>
      </c>
      <c r="BJ10">
        <v>566</v>
      </c>
      <c r="BK10">
        <v>9107.5</v>
      </c>
      <c r="BL10">
        <v>0.5</v>
      </c>
      <c r="BM10">
        <v>0</v>
      </c>
      <c r="BN10">
        <v>0.5</v>
      </c>
      <c r="BO10">
        <v>0.04</v>
      </c>
      <c r="BP10">
        <v>0</v>
      </c>
      <c r="BQ10">
        <v>9106.9624999999996</v>
      </c>
      <c r="BR10">
        <v>0</v>
      </c>
      <c r="BS10">
        <v>0.04</v>
      </c>
      <c r="BT10" t="s">
        <v>146</v>
      </c>
      <c r="BU10">
        <v>6067466</v>
      </c>
      <c r="BV10" t="s">
        <v>303</v>
      </c>
      <c r="BW10">
        <v>0</v>
      </c>
      <c r="BX10">
        <v>0</v>
      </c>
      <c r="BY10" t="s">
        <v>163</v>
      </c>
      <c r="BZ10">
        <v>0</v>
      </c>
      <c r="CA10" t="s">
        <v>146</v>
      </c>
      <c r="CB10">
        <v>0</v>
      </c>
      <c r="CC10">
        <v>0</v>
      </c>
      <c r="CD10" t="s">
        <v>146</v>
      </c>
      <c r="CE10">
        <v>0</v>
      </c>
      <c r="CF10">
        <v>0</v>
      </c>
      <c r="CG10">
        <v>0</v>
      </c>
      <c r="CH10" t="s">
        <v>146</v>
      </c>
      <c r="CI10" t="s">
        <v>146</v>
      </c>
      <c r="CJ10" t="s">
        <v>317</v>
      </c>
      <c r="CK10">
        <v>10</v>
      </c>
      <c r="CL10">
        <v>0</v>
      </c>
      <c r="CM10">
        <v>0</v>
      </c>
      <c r="CN10">
        <v>9107.5</v>
      </c>
      <c r="CO10" t="s">
        <v>165</v>
      </c>
      <c r="CP10">
        <v>0</v>
      </c>
      <c r="CQ10">
        <v>0</v>
      </c>
      <c r="CR10">
        <v>0</v>
      </c>
      <c r="CS10" t="s">
        <v>165</v>
      </c>
      <c r="CT10">
        <v>0</v>
      </c>
      <c r="CU10">
        <v>0</v>
      </c>
      <c r="CV10">
        <v>0</v>
      </c>
      <c r="CW10" t="s">
        <v>155</v>
      </c>
      <c r="CX10">
        <v>10</v>
      </c>
      <c r="CY10">
        <v>0</v>
      </c>
      <c r="CZ10">
        <v>0</v>
      </c>
      <c r="DA10">
        <v>0</v>
      </c>
      <c r="DB10">
        <v>0</v>
      </c>
      <c r="DC10">
        <v>0</v>
      </c>
      <c r="DD10" t="s">
        <v>167</v>
      </c>
      <c r="DE10">
        <v>10</v>
      </c>
      <c r="DF10">
        <v>0</v>
      </c>
      <c r="DG10">
        <v>0</v>
      </c>
      <c r="DH10" t="s">
        <v>165</v>
      </c>
      <c r="DI10">
        <v>25</v>
      </c>
      <c r="DJ10">
        <v>0</v>
      </c>
      <c r="DK10">
        <v>0</v>
      </c>
      <c r="DL10" t="s">
        <v>155</v>
      </c>
      <c r="DM10">
        <v>25</v>
      </c>
      <c r="DN10">
        <v>0</v>
      </c>
      <c r="DO10" t="s">
        <v>155</v>
      </c>
      <c r="DP10">
        <v>0</v>
      </c>
      <c r="DQ10">
        <v>0</v>
      </c>
      <c r="DR10" t="s">
        <v>146</v>
      </c>
      <c r="DS10" t="s">
        <v>146</v>
      </c>
      <c r="DT10" t="s">
        <v>146</v>
      </c>
      <c r="DU10" t="s">
        <v>150</v>
      </c>
      <c r="DV10">
        <v>0</v>
      </c>
      <c r="DW10">
        <v>0</v>
      </c>
      <c r="DX10">
        <v>0.5</v>
      </c>
      <c r="DY10">
        <v>0.04</v>
      </c>
      <c r="DZ10" t="s">
        <v>322</v>
      </c>
      <c r="EA10">
        <v>4.0010566E+19</v>
      </c>
      <c r="EB10" t="s">
        <v>332</v>
      </c>
      <c r="EC10" t="s">
        <v>332</v>
      </c>
      <c r="ED10" t="s">
        <v>333</v>
      </c>
      <c r="EE10" t="s">
        <v>334</v>
      </c>
      <c r="EF10" t="s">
        <v>163</v>
      </c>
      <c r="EG10" t="s">
        <v>146</v>
      </c>
      <c r="EH10" t="s">
        <v>146</v>
      </c>
      <c r="EI10" t="s">
        <v>146</v>
      </c>
      <c r="EJ10" t="s">
        <v>146</v>
      </c>
      <c r="EK10" t="s">
        <v>146</v>
      </c>
      <c r="EL10" t="s">
        <v>146</v>
      </c>
      <c r="EM10" t="s">
        <v>146</v>
      </c>
      <c r="EN10" t="s">
        <v>146</v>
      </c>
      <c r="EO10" t="s">
        <v>146</v>
      </c>
      <c r="EP10">
        <v>9107.5</v>
      </c>
      <c r="EQ10">
        <v>0</v>
      </c>
      <c r="ER10">
        <v>0</v>
      </c>
      <c r="ES10" t="s">
        <v>146</v>
      </c>
      <c r="ET10" t="s">
        <v>170</v>
      </c>
      <c r="EU10" t="s">
        <v>146</v>
      </c>
      <c r="EV10">
        <v>0</v>
      </c>
    </row>
    <row r="11" spans="1:152" x14ac:dyDescent="0.25">
      <c r="A11">
        <v>677083743801</v>
      </c>
      <c r="B11" t="s">
        <v>141</v>
      </c>
      <c r="C11" t="s">
        <v>233</v>
      </c>
      <c r="D11" t="s">
        <v>143</v>
      </c>
      <c r="E11" t="s">
        <v>144</v>
      </c>
      <c r="F11" t="s">
        <v>145</v>
      </c>
      <c r="G11" t="s">
        <v>146</v>
      </c>
      <c r="H11" t="s">
        <v>145</v>
      </c>
      <c r="I11">
        <v>380418</v>
      </c>
      <c r="J11">
        <v>56677083743801</v>
      </c>
      <c r="K11">
        <v>4870595</v>
      </c>
      <c r="L11" t="s">
        <v>146</v>
      </c>
      <c r="M11" t="s">
        <v>146</v>
      </c>
      <c r="N11">
        <v>677083743801</v>
      </c>
      <c r="O11" t="s">
        <v>146</v>
      </c>
      <c r="P11" t="s">
        <v>147</v>
      </c>
      <c r="Q11" t="s">
        <v>148</v>
      </c>
      <c r="R11" t="s">
        <v>149</v>
      </c>
      <c r="S11">
        <v>250100000000001</v>
      </c>
      <c r="T11" t="s">
        <v>150</v>
      </c>
      <c r="U11" t="s">
        <v>234</v>
      </c>
      <c r="V11" t="s">
        <v>146</v>
      </c>
      <c r="W11" t="s">
        <v>152</v>
      </c>
      <c r="X11" t="s">
        <v>234</v>
      </c>
      <c r="Y11">
        <v>44</v>
      </c>
      <c r="Z11" t="s">
        <v>153</v>
      </c>
      <c r="AA11" t="s">
        <v>154</v>
      </c>
      <c r="AB11" t="s">
        <v>146</v>
      </c>
      <c r="AC11">
        <v>200239</v>
      </c>
      <c r="AD11" t="s">
        <v>150</v>
      </c>
      <c r="AE11" t="s">
        <v>155</v>
      </c>
      <c r="AF11" t="s">
        <v>235</v>
      </c>
      <c r="AG11">
        <v>566</v>
      </c>
      <c r="AH11" t="s">
        <v>146</v>
      </c>
      <c r="AI11" t="s">
        <v>236</v>
      </c>
      <c r="AJ11">
        <v>566</v>
      </c>
      <c r="AK11">
        <v>677083743801</v>
      </c>
      <c r="AL11" t="s">
        <v>146</v>
      </c>
      <c r="AM11" t="s">
        <v>158</v>
      </c>
      <c r="AN11" t="s">
        <v>237</v>
      </c>
      <c r="AO11" t="s">
        <v>146</v>
      </c>
      <c r="AP11">
        <v>9097655484</v>
      </c>
      <c r="AQ11" t="s">
        <v>238</v>
      </c>
      <c r="AR11">
        <v>9000</v>
      </c>
      <c r="AS11">
        <v>9000</v>
      </c>
      <c r="AT11" s="5">
        <f t="shared" si="0"/>
        <v>6000</v>
      </c>
      <c r="AU11" s="5">
        <v>350</v>
      </c>
      <c r="AV11" s="5">
        <f t="shared" si="1"/>
        <v>5650</v>
      </c>
      <c r="AW11" s="6">
        <f t="shared" si="2"/>
        <v>994.40000000000009</v>
      </c>
      <c r="AX11" s="7">
        <f t="shared" si="3"/>
        <v>4520</v>
      </c>
      <c r="AY11" s="8">
        <f t="shared" si="4"/>
        <v>135.6</v>
      </c>
      <c r="AZ11" s="5">
        <v>250</v>
      </c>
      <c r="BA11" s="9">
        <f t="shared" si="5"/>
        <v>81.25</v>
      </c>
      <c r="BB11" s="9">
        <v>1000</v>
      </c>
      <c r="BC11" s="10">
        <v>2000</v>
      </c>
      <c r="BD11" s="5">
        <f t="shared" si="6"/>
        <v>18.75</v>
      </c>
      <c r="BG11" t="s">
        <v>146</v>
      </c>
      <c r="BH11" t="s">
        <v>146</v>
      </c>
      <c r="BI11">
        <v>566</v>
      </c>
      <c r="BJ11">
        <v>566</v>
      </c>
      <c r="BK11">
        <v>9000</v>
      </c>
      <c r="BL11">
        <v>0.5</v>
      </c>
      <c r="BM11">
        <v>0</v>
      </c>
      <c r="BN11">
        <v>0.5</v>
      </c>
      <c r="BO11">
        <v>0.04</v>
      </c>
      <c r="BP11">
        <v>0</v>
      </c>
      <c r="BQ11">
        <v>8999.4624999999996</v>
      </c>
      <c r="BR11">
        <v>0</v>
      </c>
      <c r="BS11">
        <v>0.04</v>
      </c>
      <c r="BT11" t="s">
        <v>146</v>
      </c>
      <c r="BU11">
        <v>59536659</v>
      </c>
      <c r="BV11" t="s">
        <v>162</v>
      </c>
      <c r="BW11">
        <v>0</v>
      </c>
      <c r="BX11">
        <v>0</v>
      </c>
      <c r="BY11" t="s">
        <v>146</v>
      </c>
      <c r="BZ11">
        <v>0</v>
      </c>
      <c r="CA11" t="s">
        <v>146</v>
      </c>
      <c r="CB11">
        <v>0</v>
      </c>
      <c r="CC11">
        <v>0</v>
      </c>
      <c r="CD11" t="s">
        <v>146</v>
      </c>
      <c r="CE11">
        <v>0</v>
      </c>
      <c r="CF11">
        <v>0</v>
      </c>
      <c r="CG11">
        <v>0</v>
      </c>
      <c r="CH11" t="s">
        <v>146</v>
      </c>
      <c r="CI11" t="s">
        <v>146</v>
      </c>
      <c r="CJ11" t="s">
        <v>236</v>
      </c>
      <c r="CK11">
        <v>10</v>
      </c>
      <c r="CL11">
        <v>0</v>
      </c>
      <c r="CM11">
        <v>0</v>
      </c>
      <c r="CN11">
        <v>9000</v>
      </c>
      <c r="CO11" t="s">
        <v>165</v>
      </c>
      <c r="CP11">
        <v>0</v>
      </c>
      <c r="CQ11">
        <v>0</v>
      </c>
      <c r="CR11">
        <v>0</v>
      </c>
      <c r="CS11" t="s">
        <v>166</v>
      </c>
      <c r="CT11">
        <v>0</v>
      </c>
      <c r="CU11">
        <v>0</v>
      </c>
      <c r="CV11">
        <v>0</v>
      </c>
      <c r="CW11" t="s">
        <v>155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 t="s">
        <v>167</v>
      </c>
      <c r="DE11">
        <v>0</v>
      </c>
      <c r="DF11">
        <v>0</v>
      </c>
      <c r="DG11">
        <v>0</v>
      </c>
      <c r="DH11" t="s">
        <v>165</v>
      </c>
      <c r="DI11">
        <v>0</v>
      </c>
      <c r="DJ11">
        <v>0</v>
      </c>
      <c r="DK11">
        <v>0</v>
      </c>
      <c r="DL11" t="s">
        <v>155</v>
      </c>
      <c r="DM11">
        <v>45</v>
      </c>
      <c r="DN11">
        <v>0</v>
      </c>
      <c r="DO11" t="s">
        <v>155</v>
      </c>
      <c r="DP11">
        <v>45</v>
      </c>
      <c r="DQ11">
        <v>0</v>
      </c>
      <c r="DR11" t="s">
        <v>146</v>
      </c>
      <c r="DS11" t="s">
        <v>146</v>
      </c>
      <c r="DT11" t="s">
        <v>146</v>
      </c>
      <c r="DU11" t="s">
        <v>150</v>
      </c>
      <c r="DV11">
        <v>0</v>
      </c>
      <c r="DW11">
        <v>0</v>
      </c>
      <c r="DX11">
        <v>0.5</v>
      </c>
      <c r="DY11">
        <v>0.04</v>
      </c>
      <c r="DZ11">
        <v>12446509</v>
      </c>
      <c r="EA11" t="s">
        <v>146</v>
      </c>
      <c r="EB11" t="s">
        <v>239</v>
      </c>
      <c r="EC11" t="s">
        <v>239</v>
      </c>
      <c r="ED11" t="s">
        <v>146</v>
      </c>
      <c r="EE11" t="s">
        <v>240</v>
      </c>
      <c r="EF11" t="s">
        <v>163</v>
      </c>
      <c r="EG11" t="s">
        <v>146</v>
      </c>
      <c r="EH11" t="s">
        <v>146</v>
      </c>
      <c r="EI11" t="s">
        <v>146</v>
      </c>
      <c r="EJ11" t="s">
        <v>146</v>
      </c>
      <c r="EK11" t="s">
        <v>146</v>
      </c>
      <c r="EL11" t="s">
        <v>146</v>
      </c>
      <c r="EM11" t="s">
        <v>146</v>
      </c>
      <c r="EN11" t="s">
        <v>146</v>
      </c>
      <c r="EO11" t="s">
        <v>241</v>
      </c>
      <c r="EP11">
        <v>9000</v>
      </c>
      <c r="EQ11">
        <v>0</v>
      </c>
      <c r="ER11">
        <v>0</v>
      </c>
      <c r="ES11" t="s">
        <v>146</v>
      </c>
      <c r="ET11" t="s">
        <v>170</v>
      </c>
      <c r="EU11" t="s">
        <v>146</v>
      </c>
      <c r="EV11">
        <v>0</v>
      </c>
    </row>
    <row r="12" spans="1:152" x14ac:dyDescent="0.25">
      <c r="A12">
        <v>9951700782</v>
      </c>
      <c r="B12" t="s">
        <v>141</v>
      </c>
      <c r="C12" t="s">
        <v>181</v>
      </c>
      <c r="D12" t="s">
        <v>143</v>
      </c>
      <c r="E12" t="s">
        <v>144</v>
      </c>
      <c r="F12" t="s">
        <v>145</v>
      </c>
      <c r="G12">
        <v>35163</v>
      </c>
      <c r="H12" t="s">
        <v>145</v>
      </c>
      <c r="I12">
        <v>462408</v>
      </c>
      <c r="J12">
        <v>2640469349</v>
      </c>
      <c r="K12">
        <v>4870595</v>
      </c>
      <c r="L12">
        <v>2692440</v>
      </c>
      <c r="M12" t="s">
        <v>146</v>
      </c>
      <c r="N12">
        <v>9951700782</v>
      </c>
      <c r="O12">
        <v>123</v>
      </c>
      <c r="P12" t="s">
        <v>147</v>
      </c>
      <c r="Q12" t="s">
        <v>148</v>
      </c>
      <c r="R12" t="s">
        <v>149</v>
      </c>
      <c r="S12">
        <v>250100000000001</v>
      </c>
      <c r="T12" t="s">
        <v>150</v>
      </c>
      <c r="U12" t="s">
        <v>151</v>
      </c>
      <c r="V12">
        <v>4814</v>
      </c>
      <c r="W12" t="s">
        <v>152</v>
      </c>
      <c r="X12" t="s">
        <v>151</v>
      </c>
      <c r="Y12">
        <v>44</v>
      </c>
      <c r="Z12" t="s">
        <v>153</v>
      </c>
      <c r="AA12" t="s">
        <v>154</v>
      </c>
      <c r="AB12" t="s">
        <v>146</v>
      </c>
      <c r="AC12">
        <v>200239</v>
      </c>
      <c r="AD12" t="s">
        <v>150</v>
      </c>
      <c r="AE12" t="s">
        <v>155</v>
      </c>
      <c r="AF12" t="s">
        <v>182</v>
      </c>
      <c r="AG12">
        <v>566</v>
      </c>
      <c r="AH12">
        <v>728389</v>
      </c>
      <c r="AI12" t="s">
        <v>157</v>
      </c>
      <c r="AJ12">
        <v>566</v>
      </c>
      <c r="AK12">
        <v>9951700782</v>
      </c>
      <c r="AL12">
        <v>9951700782</v>
      </c>
      <c r="AM12" t="s">
        <v>158</v>
      </c>
      <c r="AN12" t="s">
        <v>183</v>
      </c>
      <c r="AO12" t="s">
        <v>184</v>
      </c>
      <c r="AP12" t="s">
        <v>146</v>
      </c>
      <c r="AQ12" t="s">
        <v>161</v>
      </c>
      <c r="AR12">
        <v>9107.5</v>
      </c>
      <c r="AS12">
        <v>9000</v>
      </c>
      <c r="AT12" s="5">
        <f t="shared" si="0"/>
        <v>6000</v>
      </c>
      <c r="AU12" s="5">
        <v>350</v>
      </c>
      <c r="AV12" s="5">
        <f t="shared" si="1"/>
        <v>5650</v>
      </c>
      <c r="AW12" s="6">
        <f t="shared" si="2"/>
        <v>994.40000000000009</v>
      </c>
      <c r="AX12" s="7">
        <f t="shared" si="3"/>
        <v>4520</v>
      </c>
      <c r="AY12" s="8">
        <f t="shared" si="4"/>
        <v>135.6</v>
      </c>
      <c r="AZ12" s="5">
        <v>250</v>
      </c>
      <c r="BA12" s="9">
        <f t="shared" si="5"/>
        <v>81.25</v>
      </c>
      <c r="BB12" s="9">
        <v>1000</v>
      </c>
      <c r="BC12" s="10">
        <v>2000</v>
      </c>
      <c r="BD12" s="5">
        <f t="shared" si="6"/>
        <v>18.75</v>
      </c>
      <c r="BG12" t="s">
        <v>146</v>
      </c>
      <c r="BH12" t="s">
        <v>146</v>
      </c>
      <c r="BI12">
        <v>566</v>
      </c>
      <c r="BJ12">
        <v>566</v>
      </c>
      <c r="BK12">
        <v>9107.5</v>
      </c>
      <c r="BL12">
        <v>0.5</v>
      </c>
      <c r="BM12">
        <v>0</v>
      </c>
      <c r="BN12">
        <v>0.5</v>
      </c>
      <c r="BO12">
        <v>0.04</v>
      </c>
      <c r="BP12">
        <v>0</v>
      </c>
      <c r="BQ12">
        <v>9106.9624999999996</v>
      </c>
      <c r="BR12">
        <v>0</v>
      </c>
      <c r="BS12">
        <v>0.04</v>
      </c>
      <c r="BT12" t="s">
        <v>146</v>
      </c>
      <c r="BU12">
        <v>59536659</v>
      </c>
      <c r="BV12" t="s">
        <v>162</v>
      </c>
      <c r="BW12">
        <v>0</v>
      </c>
      <c r="BX12">
        <v>0</v>
      </c>
      <c r="BY12" t="s">
        <v>163</v>
      </c>
      <c r="BZ12">
        <v>0</v>
      </c>
      <c r="CA12" t="s">
        <v>146</v>
      </c>
      <c r="CB12">
        <v>0</v>
      </c>
      <c r="CC12">
        <v>0</v>
      </c>
      <c r="CD12" t="s">
        <v>146</v>
      </c>
      <c r="CE12">
        <v>0</v>
      </c>
      <c r="CF12">
        <v>0</v>
      </c>
      <c r="CG12">
        <v>0</v>
      </c>
      <c r="CH12" t="s">
        <v>146</v>
      </c>
      <c r="CI12" t="s">
        <v>146</v>
      </c>
      <c r="CJ12" t="s">
        <v>157</v>
      </c>
      <c r="CK12">
        <v>10</v>
      </c>
      <c r="CL12">
        <v>0</v>
      </c>
      <c r="CM12">
        <v>0</v>
      </c>
      <c r="CN12">
        <v>9107.5</v>
      </c>
      <c r="CO12" t="s">
        <v>165</v>
      </c>
      <c r="CP12">
        <v>0</v>
      </c>
      <c r="CQ12">
        <v>0</v>
      </c>
      <c r="CR12">
        <v>0</v>
      </c>
      <c r="CS12" t="s">
        <v>166</v>
      </c>
      <c r="CT12">
        <v>0</v>
      </c>
      <c r="CU12">
        <v>0</v>
      </c>
      <c r="CV12">
        <v>0</v>
      </c>
      <c r="CW12" t="s">
        <v>155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t="s">
        <v>167</v>
      </c>
      <c r="DE12">
        <v>0</v>
      </c>
      <c r="DF12">
        <v>0</v>
      </c>
      <c r="DG12">
        <v>0</v>
      </c>
      <c r="DH12" t="s">
        <v>165</v>
      </c>
      <c r="DI12">
        <v>0</v>
      </c>
      <c r="DJ12">
        <v>0</v>
      </c>
      <c r="DK12">
        <v>0</v>
      </c>
      <c r="DL12" t="s">
        <v>155</v>
      </c>
      <c r="DM12">
        <v>45</v>
      </c>
      <c r="DN12">
        <v>0</v>
      </c>
      <c r="DO12" t="s">
        <v>155</v>
      </c>
      <c r="DP12">
        <v>45</v>
      </c>
      <c r="DQ12">
        <v>0</v>
      </c>
      <c r="DR12" t="s">
        <v>146</v>
      </c>
      <c r="DS12" t="s">
        <v>146</v>
      </c>
      <c r="DT12" t="s">
        <v>146</v>
      </c>
      <c r="DU12" t="s">
        <v>150</v>
      </c>
      <c r="DV12">
        <v>0</v>
      </c>
      <c r="DW12">
        <v>0</v>
      </c>
      <c r="DX12">
        <v>0.5</v>
      </c>
      <c r="DY12">
        <v>0.04</v>
      </c>
      <c r="DZ12">
        <v>2.0020566090040005E+19</v>
      </c>
      <c r="EA12">
        <v>3.4600356600000148E+18</v>
      </c>
      <c r="EB12" t="s">
        <v>185</v>
      </c>
      <c r="EC12" t="s">
        <v>185</v>
      </c>
      <c r="ED12" t="s">
        <v>182</v>
      </c>
      <c r="EE12" t="s">
        <v>186</v>
      </c>
      <c r="EF12" t="s">
        <v>163</v>
      </c>
      <c r="EG12" t="s">
        <v>146</v>
      </c>
      <c r="EH12" t="s">
        <v>146</v>
      </c>
      <c r="EI12" t="s">
        <v>146</v>
      </c>
      <c r="EJ12" t="s">
        <v>146</v>
      </c>
      <c r="EK12" t="s">
        <v>146</v>
      </c>
      <c r="EL12" t="s">
        <v>146</v>
      </c>
      <c r="EM12" t="s">
        <v>146</v>
      </c>
      <c r="EN12" t="s">
        <v>146</v>
      </c>
      <c r="EO12" t="s">
        <v>146</v>
      </c>
      <c r="EP12">
        <v>9107.5</v>
      </c>
      <c r="EQ12">
        <v>0</v>
      </c>
      <c r="ER12">
        <v>0</v>
      </c>
      <c r="ES12" t="s">
        <v>146</v>
      </c>
      <c r="ET12" t="s">
        <v>170</v>
      </c>
      <c r="EU12" t="s">
        <v>146</v>
      </c>
      <c r="EV12">
        <v>0</v>
      </c>
    </row>
    <row r="13" spans="1:152" x14ac:dyDescent="0.25">
      <c r="A13">
        <v>9951519005</v>
      </c>
      <c r="B13" t="s">
        <v>141</v>
      </c>
      <c r="C13" t="s">
        <v>203</v>
      </c>
      <c r="D13" t="s">
        <v>143</v>
      </c>
      <c r="E13" t="s">
        <v>144</v>
      </c>
      <c r="F13" t="s">
        <v>145</v>
      </c>
      <c r="G13">
        <v>35163</v>
      </c>
      <c r="H13" t="s">
        <v>145</v>
      </c>
      <c r="I13">
        <v>302357</v>
      </c>
      <c r="J13">
        <v>2640469288</v>
      </c>
      <c r="K13">
        <v>4870595</v>
      </c>
      <c r="L13">
        <v>2692440</v>
      </c>
      <c r="M13" t="s">
        <v>146</v>
      </c>
      <c r="N13">
        <v>9951519005</v>
      </c>
      <c r="O13">
        <v>123</v>
      </c>
      <c r="P13" t="s">
        <v>147</v>
      </c>
      <c r="Q13" t="s">
        <v>148</v>
      </c>
      <c r="R13" t="s">
        <v>149</v>
      </c>
      <c r="S13">
        <v>250100000000001</v>
      </c>
      <c r="T13" t="s">
        <v>150</v>
      </c>
      <c r="U13" t="s">
        <v>151</v>
      </c>
      <c r="V13">
        <v>4814</v>
      </c>
      <c r="W13" t="s">
        <v>152</v>
      </c>
      <c r="X13" t="s">
        <v>151</v>
      </c>
      <c r="Y13">
        <v>44</v>
      </c>
      <c r="Z13" t="s">
        <v>153</v>
      </c>
      <c r="AA13" t="s">
        <v>154</v>
      </c>
      <c r="AB13" t="s">
        <v>146</v>
      </c>
      <c r="AC13">
        <v>200239</v>
      </c>
      <c r="AD13" t="s">
        <v>150</v>
      </c>
      <c r="AE13" t="s">
        <v>155</v>
      </c>
      <c r="AF13" t="s">
        <v>204</v>
      </c>
      <c r="AG13">
        <v>566</v>
      </c>
      <c r="AH13">
        <v>592847</v>
      </c>
      <c r="AI13" t="s">
        <v>157</v>
      </c>
      <c r="AJ13">
        <v>566</v>
      </c>
      <c r="AK13">
        <v>9951519005</v>
      </c>
      <c r="AL13">
        <v>9951519005</v>
      </c>
      <c r="AM13" t="s">
        <v>158</v>
      </c>
      <c r="AN13" t="s">
        <v>183</v>
      </c>
      <c r="AO13" t="s">
        <v>184</v>
      </c>
      <c r="AP13" t="s">
        <v>146</v>
      </c>
      <c r="AQ13" t="s">
        <v>161</v>
      </c>
      <c r="AR13">
        <v>9107.5</v>
      </c>
      <c r="AS13">
        <v>9000</v>
      </c>
      <c r="AT13" s="5">
        <f t="shared" si="0"/>
        <v>6000</v>
      </c>
      <c r="AU13" s="5">
        <v>350</v>
      </c>
      <c r="AV13" s="5">
        <f t="shared" si="1"/>
        <v>5650</v>
      </c>
      <c r="AW13" s="6">
        <f t="shared" si="2"/>
        <v>994.40000000000009</v>
      </c>
      <c r="AX13" s="7">
        <f t="shared" si="3"/>
        <v>4520</v>
      </c>
      <c r="AY13" s="8">
        <f t="shared" si="4"/>
        <v>135.6</v>
      </c>
      <c r="AZ13" s="5">
        <v>250</v>
      </c>
      <c r="BA13" s="9">
        <f t="shared" si="5"/>
        <v>81.25</v>
      </c>
      <c r="BB13" s="9">
        <v>1000</v>
      </c>
      <c r="BC13" s="10">
        <v>2000</v>
      </c>
      <c r="BD13" s="5">
        <f t="shared" si="6"/>
        <v>18.75</v>
      </c>
      <c r="BG13" t="s">
        <v>146</v>
      </c>
      <c r="BH13" t="s">
        <v>146</v>
      </c>
      <c r="BI13">
        <v>566</v>
      </c>
      <c r="BJ13">
        <v>566</v>
      </c>
      <c r="BK13">
        <v>9107.5</v>
      </c>
      <c r="BL13">
        <v>0.5</v>
      </c>
      <c r="BM13">
        <v>0</v>
      </c>
      <c r="BN13">
        <v>0.5</v>
      </c>
      <c r="BO13">
        <v>0.04</v>
      </c>
      <c r="BP13">
        <v>0</v>
      </c>
      <c r="BQ13">
        <v>9106.9624999999996</v>
      </c>
      <c r="BR13">
        <v>0</v>
      </c>
      <c r="BS13">
        <v>0.04</v>
      </c>
      <c r="BT13" t="s">
        <v>146</v>
      </c>
      <c r="BU13">
        <v>59536659</v>
      </c>
      <c r="BV13" t="s">
        <v>162</v>
      </c>
      <c r="BW13">
        <v>0</v>
      </c>
      <c r="BX13">
        <v>0</v>
      </c>
      <c r="BY13" t="s">
        <v>163</v>
      </c>
      <c r="BZ13">
        <v>0</v>
      </c>
      <c r="CA13" t="s">
        <v>146</v>
      </c>
      <c r="CB13">
        <v>0</v>
      </c>
      <c r="CC13">
        <v>0</v>
      </c>
      <c r="CD13" t="s">
        <v>146</v>
      </c>
      <c r="CE13">
        <v>0</v>
      </c>
      <c r="CF13">
        <v>0</v>
      </c>
      <c r="CG13">
        <v>0</v>
      </c>
      <c r="CH13" t="s">
        <v>146</v>
      </c>
      <c r="CI13" t="s">
        <v>146</v>
      </c>
      <c r="CJ13" t="s">
        <v>157</v>
      </c>
      <c r="CK13">
        <v>10</v>
      </c>
      <c r="CL13">
        <v>0</v>
      </c>
      <c r="CM13">
        <v>0</v>
      </c>
      <c r="CN13">
        <v>9107.5</v>
      </c>
      <c r="CO13" t="s">
        <v>165</v>
      </c>
      <c r="CP13">
        <v>0</v>
      </c>
      <c r="CQ13">
        <v>0</v>
      </c>
      <c r="CR13">
        <v>0</v>
      </c>
      <c r="CS13" t="s">
        <v>166</v>
      </c>
      <c r="CT13">
        <v>0</v>
      </c>
      <c r="CU13">
        <v>0</v>
      </c>
      <c r="CV13">
        <v>0</v>
      </c>
      <c r="CW13" t="s">
        <v>155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t="s">
        <v>167</v>
      </c>
      <c r="DE13">
        <v>0</v>
      </c>
      <c r="DF13">
        <v>0</v>
      </c>
      <c r="DG13">
        <v>0</v>
      </c>
      <c r="DH13" t="s">
        <v>165</v>
      </c>
      <c r="DI13">
        <v>0</v>
      </c>
      <c r="DJ13">
        <v>0</v>
      </c>
      <c r="DK13">
        <v>0</v>
      </c>
      <c r="DL13" t="s">
        <v>155</v>
      </c>
      <c r="DM13">
        <v>45</v>
      </c>
      <c r="DN13">
        <v>0</v>
      </c>
      <c r="DO13" t="s">
        <v>155</v>
      </c>
      <c r="DP13">
        <v>45</v>
      </c>
      <c r="DQ13">
        <v>0</v>
      </c>
      <c r="DR13" t="s">
        <v>146</v>
      </c>
      <c r="DS13" t="s">
        <v>146</v>
      </c>
      <c r="DT13" t="s">
        <v>146</v>
      </c>
      <c r="DU13" t="s">
        <v>150</v>
      </c>
      <c r="DV13">
        <v>0</v>
      </c>
      <c r="DW13">
        <v>0</v>
      </c>
      <c r="DX13">
        <v>0.5</v>
      </c>
      <c r="DY13">
        <v>0.04</v>
      </c>
      <c r="DZ13">
        <v>2.0020566090040005E+19</v>
      </c>
      <c r="EA13">
        <v>3.4600356600000148E+18</v>
      </c>
      <c r="EB13" t="s">
        <v>205</v>
      </c>
      <c r="EC13" t="s">
        <v>205</v>
      </c>
      <c r="ED13" t="s">
        <v>204</v>
      </c>
      <c r="EE13" t="s">
        <v>206</v>
      </c>
      <c r="EF13" t="s">
        <v>163</v>
      </c>
      <c r="EG13" t="s">
        <v>146</v>
      </c>
      <c r="EH13" t="s">
        <v>146</v>
      </c>
      <c r="EI13" t="s">
        <v>146</v>
      </c>
      <c r="EJ13" t="s">
        <v>146</v>
      </c>
      <c r="EK13" t="s">
        <v>146</v>
      </c>
      <c r="EL13" t="s">
        <v>146</v>
      </c>
      <c r="EM13" t="s">
        <v>146</v>
      </c>
      <c r="EN13" t="s">
        <v>146</v>
      </c>
      <c r="EO13" t="s">
        <v>146</v>
      </c>
      <c r="EP13">
        <v>9107.5</v>
      </c>
      <c r="EQ13">
        <v>0</v>
      </c>
      <c r="ER13">
        <v>0</v>
      </c>
      <c r="ES13" t="s">
        <v>146</v>
      </c>
      <c r="ET13" t="s">
        <v>170</v>
      </c>
      <c r="EU13" t="s">
        <v>146</v>
      </c>
      <c r="EV13">
        <v>0</v>
      </c>
    </row>
    <row r="14" spans="1:152" x14ac:dyDescent="0.25">
      <c r="A14">
        <v>9951146098</v>
      </c>
      <c r="B14" t="s">
        <v>141</v>
      </c>
      <c r="C14" t="s">
        <v>242</v>
      </c>
      <c r="D14" t="s">
        <v>143</v>
      </c>
      <c r="E14" t="s">
        <v>144</v>
      </c>
      <c r="F14" t="s">
        <v>145</v>
      </c>
      <c r="G14">
        <v>35163</v>
      </c>
      <c r="H14" t="s">
        <v>145</v>
      </c>
      <c r="I14">
        <v>684664</v>
      </c>
      <c r="J14">
        <v>2640469180</v>
      </c>
      <c r="K14">
        <v>4870595</v>
      </c>
      <c r="L14">
        <v>2692440</v>
      </c>
      <c r="M14" t="s">
        <v>146</v>
      </c>
      <c r="N14">
        <v>9951146098</v>
      </c>
      <c r="O14">
        <v>123</v>
      </c>
      <c r="P14" t="s">
        <v>147</v>
      </c>
      <c r="Q14" t="s">
        <v>148</v>
      </c>
      <c r="R14" t="s">
        <v>149</v>
      </c>
      <c r="S14">
        <v>250100000000001</v>
      </c>
      <c r="T14" t="s">
        <v>150</v>
      </c>
      <c r="U14" t="s">
        <v>151</v>
      </c>
      <c r="V14">
        <v>4814</v>
      </c>
      <c r="W14" t="s">
        <v>152</v>
      </c>
      <c r="X14" t="s">
        <v>151</v>
      </c>
      <c r="Y14">
        <v>44</v>
      </c>
      <c r="Z14" t="s">
        <v>153</v>
      </c>
      <c r="AA14" t="s">
        <v>154</v>
      </c>
      <c r="AB14" t="s">
        <v>146</v>
      </c>
      <c r="AC14">
        <v>200239</v>
      </c>
      <c r="AD14" t="s">
        <v>150</v>
      </c>
      <c r="AE14" t="s">
        <v>155</v>
      </c>
      <c r="AF14" t="s">
        <v>243</v>
      </c>
      <c r="AG14">
        <v>566</v>
      </c>
      <c r="AH14">
        <v>333398</v>
      </c>
      <c r="AI14" t="s">
        <v>157</v>
      </c>
      <c r="AJ14">
        <v>566</v>
      </c>
      <c r="AK14">
        <v>9951146098</v>
      </c>
      <c r="AL14">
        <v>9951146098</v>
      </c>
      <c r="AM14" t="s">
        <v>158</v>
      </c>
      <c r="AN14" t="s">
        <v>209</v>
      </c>
      <c r="AO14" t="s">
        <v>210</v>
      </c>
      <c r="AP14" t="s">
        <v>146</v>
      </c>
      <c r="AQ14" t="s">
        <v>161</v>
      </c>
      <c r="AR14">
        <v>9107.5</v>
      </c>
      <c r="AS14">
        <v>9000</v>
      </c>
      <c r="AT14" s="5">
        <f t="shared" si="0"/>
        <v>6000</v>
      </c>
      <c r="AU14" s="5">
        <v>350</v>
      </c>
      <c r="AV14" s="5">
        <f t="shared" si="1"/>
        <v>5650</v>
      </c>
      <c r="AW14" s="6">
        <f t="shared" si="2"/>
        <v>994.40000000000009</v>
      </c>
      <c r="AX14" s="7">
        <f t="shared" si="3"/>
        <v>4520</v>
      </c>
      <c r="AY14" s="8">
        <f t="shared" si="4"/>
        <v>135.6</v>
      </c>
      <c r="AZ14" s="5">
        <v>250</v>
      </c>
      <c r="BA14" s="9">
        <f t="shared" si="5"/>
        <v>81.25</v>
      </c>
      <c r="BB14" s="9">
        <v>1000</v>
      </c>
      <c r="BC14" s="10">
        <v>2000</v>
      </c>
      <c r="BD14" s="5">
        <f t="shared" si="6"/>
        <v>18.75</v>
      </c>
      <c r="BG14" t="s">
        <v>146</v>
      </c>
      <c r="BH14" t="s">
        <v>146</v>
      </c>
      <c r="BI14">
        <v>566</v>
      </c>
      <c r="BJ14">
        <v>566</v>
      </c>
      <c r="BK14">
        <v>9107.5</v>
      </c>
      <c r="BL14">
        <v>0.5</v>
      </c>
      <c r="BM14">
        <v>0</v>
      </c>
      <c r="BN14">
        <v>0.5</v>
      </c>
      <c r="BO14">
        <v>0.04</v>
      </c>
      <c r="BP14">
        <v>0</v>
      </c>
      <c r="BQ14">
        <v>9106.9624999999996</v>
      </c>
      <c r="BR14">
        <v>0</v>
      </c>
      <c r="BS14">
        <v>0.04</v>
      </c>
      <c r="BT14" t="s">
        <v>146</v>
      </c>
      <c r="BU14">
        <v>59536659</v>
      </c>
      <c r="BV14" t="s">
        <v>162</v>
      </c>
      <c r="BW14">
        <v>0</v>
      </c>
      <c r="BX14">
        <v>0</v>
      </c>
      <c r="BY14" t="s">
        <v>163</v>
      </c>
      <c r="BZ14">
        <v>0</v>
      </c>
      <c r="CA14" t="s">
        <v>146</v>
      </c>
      <c r="CB14">
        <v>0</v>
      </c>
      <c r="CC14">
        <v>0</v>
      </c>
      <c r="CD14" t="s">
        <v>146</v>
      </c>
      <c r="CE14">
        <v>0</v>
      </c>
      <c r="CF14">
        <v>0</v>
      </c>
      <c r="CG14">
        <v>0</v>
      </c>
      <c r="CH14" t="s">
        <v>146</v>
      </c>
      <c r="CI14" t="s">
        <v>146</v>
      </c>
      <c r="CJ14" t="s">
        <v>157</v>
      </c>
      <c r="CK14">
        <v>10</v>
      </c>
      <c r="CL14">
        <v>0</v>
      </c>
      <c r="CM14">
        <v>0</v>
      </c>
      <c r="CN14">
        <v>9107.5</v>
      </c>
      <c r="CO14" t="s">
        <v>165</v>
      </c>
      <c r="CP14">
        <v>0</v>
      </c>
      <c r="CQ14">
        <v>0</v>
      </c>
      <c r="CR14">
        <v>0</v>
      </c>
      <c r="CS14" t="s">
        <v>166</v>
      </c>
      <c r="CT14">
        <v>0</v>
      </c>
      <c r="CU14">
        <v>0</v>
      </c>
      <c r="CV14">
        <v>0</v>
      </c>
      <c r="CW14" t="s">
        <v>155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t="s">
        <v>167</v>
      </c>
      <c r="DE14">
        <v>0</v>
      </c>
      <c r="DF14">
        <v>0</v>
      </c>
      <c r="DG14">
        <v>0</v>
      </c>
      <c r="DH14" t="s">
        <v>165</v>
      </c>
      <c r="DI14">
        <v>0</v>
      </c>
      <c r="DJ14">
        <v>0</v>
      </c>
      <c r="DK14">
        <v>0</v>
      </c>
      <c r="DL14" t="s">
        <v>155</v>
      </c>
      <c r="DM14">
        <v>45</v>
      </c>
      <c r="DN14">
        <v>0</v>
      </c>
      <c r="DO14" t="s">
        <v>155</v>
      </c>
      <c r="DP14">
        <v>45</v>
      </c>
      <c r="DQ14">
        <v>0</v>
      </c>
      <c r="DR14" t="s">
        <v>146</v>
      </c>
      <c r="DS14" t="s">
        <v>146</v>
      </c>
      <c r="DT14" t="s">
        <v>146</v>
      </c>
      <c r="DU14" t="s">
        <v>150</v>
      </c>
      <c r="DV14">
        <v>0</v>
      </c>
      <c r="DW14">
        <v>0</v>
      </c>
      <c r="DX14">
        <v>0.5</v>
      </c>
      <c r="DY14">
        <v>0.04</v>
      </c>
      <c r="DZ14">
        <v>2.0020566090040005E+19</v>
      </c>
      <c r="EA14">
        <v>3.4600356600000148E+18</v>
      </c>
      <c r="EB14" t="s">
        <v>244</v>
      </c>
      <c r="EC14" t="s">
        <v>244</v>
      </c>
      <c r="ED14" t="s">
        <v>243</v>
      </c>
      <c r="EE14" t="s">
        <v>245</v>
      </c>
      <c r="EF14" t="s">
        <v>163</v>
      </c>
      <c r="EG14" t="s">
        <v>146</v>
      </c>
      <c r="EH14" t="s">
        <v>146</v>
      </c>
      <c r="EI14" t="s">
        <v>146</v>
      </c>
      <c r="EJ14" t="s">
        <v>146</v>
      </c>
      <c r="EK14" t="s">
        <v>146</v>
      </c>
      <c r="EL14" t="s">
        <v>146</v>
      </c>
      <c r="EM14" t="s">
        <v>146</v>
      </c>
      <c r="EN14" t="s">
        <v>146</v>
      </c>
      <c r="EO14" t="s">
        <v>146</v>
      </c>
      <c r="EP14">
        <v>9107.5</v>
      </c>
      <c r="EQ14">
        <v>0</v>
      </c>
      <c r="ER14">
        <v>0</v>
      </c>
      <c r="ES14" t="s">
        <v>146</v>
      </c>
      <c r="ET14" t="s">
        <v>170</v>
      </c>
      <c r="EU14" t="s">
        <v>146</v>
      </c>
      <c r="EV14">
        <v>0</v>
      </c>
    </row>
    <row r="15" spans="1:152" x14ac:dyDescent="0.25">
      <c r="A15">
        <v>9950814589</v>
      </c>
      <c r="B15" t="s">
        <v>141</v>
      </c>
      <c r="C15" t="s">
        <v>280</v>
      </c>
      <c r="D15" t="s">
        <v>143</v>
      </c>
      <c r="E15" t="s">
        <v>144</v>
      </c>
      <c r="F15" t="s">
        <v>145</v>
      </c>
      <c r="G15">
        <v>35162</v>
      </c>
      <c r="H15" t="s">
        <v>145</v>
      </c>
      <c r="I15">
        <v>434975</v>
      </c>
      <c r="J15">
        <v>2640401904</v>
      </c>
      <c r="K15">
        <v>4459384</v>
      </c>
      <c r="L15">
        <v>2692440</v>
      </c>
      <c r="M15" t="s">
        <v>146</v>
      </c>
      <c r="N15">
        <v>9950814589</v>
      </c>
      <c r="O15">
        <v>123</v>
      </c>
      <c r="P15" t="s">
        <v>147</v>
      </c>
      <c r="Q15" t="s">
        <v>148</v>
      </c>
      <c r="R15" t="s">
        <v>149</v>
      </c>
      <c r="S15">
        <v>250100000000001</v>
      </c>
      <c r="T15" t="s">
        <v>150</v>
      </c>
      <c r="U15" t="s">
        <v>151</v>
      </c>
      <c r="V15">
        <v>4814</v>
      </c>
      <c r="W15" t="s">
        <v>152</v>
      </c>
      <c r="X15" t="s">
        <v>151</v>
      </c>
      <c r="Y15">
        <v>44</v>
      </c>
      <c r="Z15" t="s">
        <v>153</v>
      </c>
      <c r="AA15" t="s">
        <v>154</v>
      </c>
      <c r="AB15" t="s">
        <v>146</v>
      </c>
      <c r="AC15">
        <v>200239</v>
      </c>
      <c r="AD15" t="s">
        <v>150</v>
      </c>
      <c r="AE15" t="s">
        <v>155</v>
      </c>
      <c r="AF15" t="s">
        <v>281</v>
      </c>
      <c r="AG15">
        <v>566</v>
      </c>
      <c r="AH15">
        <v>57811</v>
      </c>
      <c r="AI15" t="s">
        <v>157</v>
      </c>
      <c r="AJ15">
        <v>566</v>
      </c>
      <c r="AK15">
        <v>9950814589</v>
      </c>
      <c r="AL15">
        <v>9950814589</v>
      </c>
      <c r="AM15" t="s">
        <v>158</v>
      </c>
      <c r="AN15" t="s">
        <v>183</v>
      </c>
      <c r="AO15" t="s">
        <v>184</v>
      </c>
      <c r="AP15" t="s">
        <v>146</v>
      </c>
      <c r="AQ15" t="s">
        <v>161</v>
      </c>
      <c r="AR15">
        <v>9107.5</v>
      </c>
      <c r="AS15">
        <v>9000</v>
      </c>
      <c r="AT15" s="5">
        <f t="shared" si="0"/>
        <v>6000</v>
      </c>
      <c r="AU15" s="5">
        <v>350</v>
      </c>
      <c r="AV15" s="5">
        <f t="shared" si="1"/>
        <v>5650</v>
      </c>
      <c r="AW15" s="6">
        <f t="shared" si="2"/>
        <v>994.40000000000009</v>
      </c>
      <c r="AX15" s="7">
        <f t="shared" si="3"/>
        <v>4520</v>
      </c>
      <c r="AY15" s="8">
        <f t="shared" si="4"/>
        <v>135.6</v>
      </c>
      <c r="AZ15" s="5">
        <v>250</v>
      </c>
      <c r="BA15" s="9">
        <f t="shared" si="5"/>
        <v>81.25</v>
      </c>
      <c r="BB15" s="9">
        <v>1000</v>
      </c>
      <c r="BC15" s="10">
        <v>2000</v>
      </c>
      <c r="BD15" s="5">
        <f t="shared" si="6"/>
        <v>18.75</v>
      </c>
      <c r="BG15" t="s">
        <v>146</v>
      </c>
      <c r="BH15" t="s">
        <v>146</v>
      </c>
      <c r="BI15">
        <v>566</v>
      </c>
      <c r="BJ15">
        <v>566</v>
      </c>
      <c r="BK15">
        <v>9107.5</v>
      </c>
      <c r="BL15">
        <v>0.5</v>
      </c>
      <c r="BM15">
        <v>0</v>
      </c>
      <c r="BN15">
        <v>0.5</v>
      </c>
      <c r="BO15">
        <v>0.04</v>
      </c>
      <c r="BP15">
        <v>0</v>
      </c>
      <c r="BQ15">
        <v>9106.9624999999996</v>
      </c>
      <c r="BR15">
        <v>0</v>
      </c>
      <c r="BS15">
        <v>0.04</v>
      </c>
      <c r="BT15" t="s">
        <v>146</v>
      </c>
      <c r="BU15">
        <v>59536659</v>
      </c>
      <c r="BV15" t="s">
        <v>162</v>
      </c>
      <c r="BW15">
        <v>0</v>
      </c>
      <c r="BX15">
        <v>0</v>
      </c>
      <c r="BY15" t="s">
        <v>163</v>
      </c>
      <c r="BZ15">
        <v>0</v>
      </c>
      <c r="CA15" t="s">
        <v>146</v>
      </c>
      <c r="CB15">
        <v>0</v>
      </c>
      <c r="CC15">
        <v>0</v>
      </c>
      <c r="CD15" t="s">
        <v>146</v>
      </c>
      <c r="CE15">
        <v>0</v>
      </c>
      <c r="CF15">
        <v>0</v>
      </c>
      <c r="CG15">
        <v>0</v>
      </c>
      <c r="CH15" t="s">
        <v>146</v>
      </c>
      <c r="CI15" t="s">
        <v>146</v>
      </c>
      <c r="CJ15" t="s">
        <v>157</v>
      </c>
      <c r="CK15">
        <v>10</v>
      </c>
      <c r="CL15">
        <v>0</v>
      </c>
      <c r="CM15">
        <v>0</v>
      </c>
      <c r="CN15">
        <v>9107.5</v>
      </c>
      <c r="CO15" t="s">
        <v>165</v>
      </c>
      <c r="CP15">
        <v>0</v>
      </c>
      <c r="CQ15">
        <v>0</v>
      </c>
      <c r="CR15">
        <v>0</v>
      </c>
      <c r="CS15" t="s">
        <v>166</v>
      </c>
      <c r="CT15">
        <v>0</v>
      </c>
      <c r="CU15">
        <v>0</v>
      </c>
      <c r="CV15">
        <v>0</v>
      </c>
      <c r="CW15" t="s">
        <v>155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t="s">
        <v>167</v>
      </c>
      <c r="DE15">
        <v>0</v>
      </c>
      <c r="DF15">
        <v>0</v>
      </c>
      <c r="DG15">
        <v>0</v>
      </c>
      <c r="DH15" t="s">
        <v>165</v>
      </c>
      <c r="DI15">
        <v>0</v>
      </c>
      <c r="DJ15">
        <v>0</v>
      </c>
      <c r="DK15">
        <v>0</v>
      </c>
      <c r="DL15" t="s">
        <v>155</v>
      </c>
      <c r="DM15">
        <v>45</v>
      </c>
      <c r="DN15">
        <v>0</v>
      </c>
      <c r="DO15" t="s">
        <v>155</v>
      </c>
      <c r="DP15">
        <v>45</v>
      </c>
      <c r="DQ15">
        <v>0</v>
      </c>
      <c r="DR15" t="s">
        <v>146</v>
      </c>
      <c r="DS15" t="s">
        <v>146</v>
      </c>
      <c r="DT15" t="s">
        <v>146</v>
      </c>
      <c r="DU15" t="s">
        <v>150</v>
      </c>
      <c r="DV15">
        <v>0</v>
      </c>
      <c r="DW15">
        <v>0</v>
      </c>
      <c r="DX15">
        <v>0.5</v>
      </c>
      <c r="DY15">
        <v>0.04</v>
      </c>
      <c r="DZ15">
        <v>2.0020566090040005E+19</v>
      </c>
      <c r="EA15">
        <v>3.4600356600000148E+18</v>
      </c>
      <c r="EB15" t="s">
        <v>282</v>
      </c>
      <c r="EC15" t="s">
        <v>282</v>
      </c>
      <c r="ED15" t="s">
        <v>281</v>
      </c>
      <c r="EE15" t="s">
        <v>283</v>
      </c>
      <c r="EF15" t="s">
        <v>163</v>
      </c>
      <c r="EG15" t="s">
        <v>146</v>
      </c>
      <c r="EH15" t="s">
        <v>146</v>
      </c>
      <c r="EI15" t="s">
        <v>146</v>
      </c>
      <c r="EJ15" t="s">
        <v>146</v>
      </c>
      <c r="EK15" t="s">
        <v>146</v>
      </c>
      <c r="EL15" t="s">
        <v>146</v>
      </c>
      <c r="EM15" t="s">
        <v>146</v>
      </c>
      <c r="EN15" t="s">
        <v>146</v>
      </c>
      <c r="EO15" t="s">
        <v>146</v>
      </c>
      <c r="EP15">
        <v>9107.5</v>
      </c>
      <c r="EQ15">
        <v>0</v>
      </c>
      <c r="ER15">
        <v>0</v>
      </c>
      <c r="ES15" t="s">
        <v>146</v>
      </c>
      <c r="ET15" t="s">
        <v>170</v>
      </c>
      <c r="EU15" t="s">
        <v>146</v>
      </c>
      <c r="EV15">
        <v>0</v>
      </c>
    </row>
    <row r="16" spans="1:152" x14ac:dyDescent="0.25">
      <c r="A16">
        <v>9950980260</v>
      </c>
      <c r="B16" t="s">
        <v>141</v>
      </c>
      <c r="C16" t="s">
        <v>284</v>
      </c>
      <c r="D16" t="s">
        <v>143</v>
      </c>
      <c r="E16" t="s">
        <v>144</v>
      </c>
      <c r="F16" t="s">
        <v>145</v>
      </c>
      <c r="G16">
        <v>35163</v>
      </c>
      <c r="H16" t="s">
        <v>145</v>
      </c>
      <c r="I16">
        <v>115610</v>
      </c>
      <c r="J16">
        <v>2640469112</v>
      </c>
      <c r="K16">
        <v>4870595</v>
      </c>
      <c r="L16">
        <v>2692440</v>
      </c>
      <c r="M16" t="s">
        <v>146</v>
      </c>
      <c r="N16">
        <v>9950980260</v>
      </c>
      <c r="O16">
        <v>123</v>
      </c>
      <c r="P16" t="s">
        <v>147</v>
      </c>
      <c r="Q16" t="s">
        <v>148</v>
      </c>
      <c r="R16" t="s">
        <v>149</v>
      </c>
      <c r="S16">
        <v>250100000000001</v>
      </c>
      <c r="T16" t="s">
        <v>150</v>
      </c>
      <c r="U16" t="s">
        <v>151</v>
      </c>
      <c r="V16">
        <v>4814</v>
      </c>
      <c r="W16" t="s">
        <v>152</v>
      </c>
      <c r="X16" t="s">
        <v>151</v>
      </c>
      <c r="Y16">
        <v>44</v>
      </c>
      <c r="Z16" t="s">
        <v>153</v>
      </c>
      <c r="AA16" t="s">
        <v>154</v>
      </c>
      <c r="AB16" t="s">
        <v>146</v>
      </c>
      <c r="AC16">
        <v>200239</v>
      </c>
      <c r="AD16" t="s">
        <v>150</v>
      </c>
      <c r="AE16" t="s">
        <v>155</v>
      </c>
      <c r="AF16" t="s">
        <v>285</v>
      </c>
      <c r="AG16">
        <v>566</v>
      </c>
      <c r="AH16">
        <v>193061</v>
      </c>
      <c r="AI16" t="s">
        <v>153</v>
      </c>
      <c r="AJ16">
        <v>566</v>
      </c>
      <c r="AK16">
        <v>22212380260</v>
      </c>
      <c r="AL16">
        <v>9950980260</v>
      </c>
      <c r="AM16" t="s">
        <v>158</v>
      </c>
      <c r="AN16" t="s">
        <v>189</v>
      </c>
      <c r="AO16" t="s">
        <v>190</v>
      </c>
      <c r="AP16" t="s">
        <v>146</v>
      </c>
      <c r="AQ16" t="s">
        <v>191</v>
      </c>
      <c r="AR16">
        <v>10457.5</v>
      </c>
      <c r="AS16">
        <v>10350</v>
      </c>
      <c r="AT16" s="5">
        <f t="shared" si="0"/>
        <v>10350</v>
      </c>
      <c r="AU16" s="5">
        <v>350</v>
      </c>
      <c r="AV16" s="5">
        <f t="shared" si="1"/>
        <v>10000</v>
      </c>
      <c r="AW16" s="6">
        <f t="shared" si="2"/>
        <v>1760.0000000000002</v>
      </c>
      <c r="AX16" s="7">
        <f t="shared" si="3"/>
        <v>8000</v>
      </c>
      <c r="AY16" s="8">
        <f t="shared" si="4"/>
        <v>240</v>
      </c>
      <c r="AZ16" s="5">
        <v>250</v>
      </c>
      <c r="BA16" s="9">
        <f t="shared" si="5"/>
        <v>81.25</v>
      </c>
      <c r="BB16" s="9"/>
      <c r="BC16" s="10"/>
      <c r="BD16" s="5">
        <f t="shared" si="6"/>
        <v>18.75</v>
      </c>
      <c r="BG16" t="s">
        <v>146</v>
      </c>
      <c r="BH16" t="s">
        <v>146</v>
      </c>
      <c r="BI16">
        <v>566</v>
      </c>
      <c r="BJ16">
        <v>566</v>
      </c>
      <c r="BK16">
        <v>10457.5</v>
      </c>
      <c r="BL16">
        <v>0.5</v>
      </c>
      <c r="BM16">
        <v>0</v>
      </c>
      <c r="BN16">
        <v>0.5</v>
      </c>
      <c r="BO16">
        <v>0.04</v>
      </c>
      <c r="BP16">
        <v>0</v>
      </c>
      <c r="BQ16">
        <v>10456.9625</v>
      </c>
      <c r="BR16">
        <v>0</v>
      </c>
      <c r="BS16">
        <v>0.04</v>
      </c>
      <c r="BT16" t="s">
        <v>146</v>
      </c>
      <c r="BU16">
        <v>59536659</v>
      </c>
      <c r="BV16" t="s">
        <v>162</v>
      </c>
      <c r="BW16">
        <v>0</v>
      </c>
      <c r="BX16">
        <v>0</v>
      </c>
      <c r="BY16" t="s">
        <v>163</v>
      </c>
      <c r="BZ16">
        <v>0</v>
      </c>
      <c r="CA16" t="s">
        <v>146</v>
      </c>
      <c r="CB16">
        <v>0</v>
      </c>
      <c r="CC16">
        <v>0</v>
      </c>
      <c r="CD16" t="s">
        <v>164</v>
      </c>
      <c r="CE16">
        <v>0</v>
      </c>
      <c r="CF16">
        <v>0</v>
      </c>
      <c r="CG16">
        <v>0</v>
      </c>
      <c r="CH16" t="s">
        <v>146</v>
      </c>
      <c r="CI16" t="s">
        <v>146</v>
      </c>
      <c r="CJ16" t="s">
        <v>153</v>
      </c>
      <c r="CK16">
        <v>10</v>
      </c>
      <c r="CL16">
        <v>0</v>
      </c>
      <c r="CM16">
        <v>0</v>
      </c>
      <c r="CN16">
        <v>10457.5</v>
      </c>
      <c r="CO16" t="s">
        <v>165</v>
      </c>
      <c r="CP16">
        <v>0</v>
      </c>
      <c r="CQ16">
        <v>0</v>
      </c>
      <c r="CR16">
        <v>0</v>
      </c>
      <c r="CS16" t="s">
        <v>166</v>
      </c>
      <c r="CT16">
        <v>0</v>
      </c>
      <c r="CU16">
        <v>0</v>
      </c>
      <c r="CV16">
        <v>0</v>
      </c>
      <c r="CW16" t="s">
        <v>155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t="s">
        <v>167</v>
      </c>
      <c r="DE16">
        <v>0</v>
      </c>
      <c r="DF16">
        <v>0</v>
      </c>
      <c r="DG16">
        <v>0</v>
      </c>
      <c r="DH16" t="s">
        <v>165</v>
      </c>
      <c r="DI16">
        <v>0</v>
      </c>
      <c r="DJ16">
        <v>0</v>
      </c>
      <c r="DK16">
        <v>0</v>
      </c>
      <c r="DL16" t="s">
        <v>155</v>
      </c>
      <c r="DM16">
        <v>45</v>
      </c>
      <c r="DN16">
        <v>0</v>
      </c>
      <c r="DO16" t="s">
        <v>155</v>
      </c>
      <c r="DP16">
        <v>45</v>
      </c>
      <c r="DQ16">
        <v>0</v>
      </c>
      <c r="DR16" t="s">
        <v>146</v>
      </c>
      <c r="DS16" t="s">
        <v>146</v>
      </c>
      <c r="DT16" t="s">
        <v>146</v>
      </c>
      <c r="DU16" t="s">
        <v>150</v>
      </c>
      <c r="DV16">
        <v>0</v>
      </c>
      <c r="DW16">
        <v>0</v>
      </c>
      <c r="DX16">
        <v>0.5</v>
      </c>
      <c r="DY16">
        <v>0.04</v>
      </c>
      <c r="DZ16">
        <v>2.0020566090040005E+19</v>
      </c>
      <c r="EA16">
        <v>3.0040566E+19</v>
      </c>
      <c r="EB16" t="s">
        <v>286</v>
      </c>
      <c r="EC16" t="s">
        <v>286</v>
      </c>
      <c r="ED16" t="s">
        <v>285</v>
      </c>
      <c r="EE16" t="s">
        <v>287</v>
      </c>
      <c r="EF16" t="s">
        <v>163</v>
      </c>
      <c r="EG16" t="s">
        <v>146</v>
      </c>
      <c r="EH16" t="s">
        <v>146</v>
      </c>
      <c r="EI16" t="s">
        <v>146</v>
      </c>
      <c r="EJ16" t="s">
        <v>146</v>
      </c>
      <c r="EK16" t="s">
        <v>146</v>
      </c>
      <c r="EL16" t="s">
        <v>146</v>
      </c>
      <c r="EM16" t="s">
        <v>146</v>
      </c>
      <c r="EN16" t="s">
        <v>146</v>
      </c>
      <c r="EO16" t="s">
        <v>146</v>
      </c>
      <c r="EP16">
        <v>10457.5</v>
      </c>
      <c r="EQ16">
        <v>0</v>
      </c>
      <c r="ER16">
        <v>0</v>
      </c>
      <c r="ES16" t="s">
        <v>146</v>
      </c>
      <c r="ET16" t="s">
        <v>170</v>
      </c>
      <c r="EU16" t="s">
        <v>146</v>
      </c>
      <c r="EV16">
        <v>0</v>
      </c>
    </row>
    <row r="17" spans="1:152" x14ac:dyDescent="0.25">
      <c r="A17">
        <v>677100468793</v>
      </c>
      <c r="B17" t="s">
        <v>141</v>
      </c>
      <c r="C17" t="s">
        <v>262</v>
      </c>
      <c r="D17" t="s">
        <v>143</v>
      </c>
      <c r="E17" t="s">
        <v>144</v>
      </c>
      <c r="F17" t="s">
        <v>145</v>
      </c>
      <c r="G17" t="s">
        <v>146</v>
      </c>
      <c r="H17" t="s">
        <v>145</v>
      </c>
      <c r="I17">
        <v>359947</v>
      </c>
      <c r="J17">
        <v>56677100468793</v>
      </c>
      <c r="K17">
        <v>3990917</v>
      </c>
      <c r="L17" t="s">
        <v>146</v>
      </c>
      <c r="M17" t="s">
        <v>146</v>
      </c>
      <c r="N17">
        <v>677100468793</v>
      </c>
      <c r="O17" t="s">
        <v>146</v>
      </c>
      <c r="P17" t="s">
        <v>147</v>
      </c>
      <c r="Q17" t="s">
        <v>148</v>
      </c>
      <c r="R17" t="s">
        <v>149</v>
      </c>
      <c r="S17">
        <v>250100000000001</v>
      </c>
      <c r="T17" t="s">
        <v>150</v>
      </c>
      <c r="U17" t="s">
        <v>234</v>
      </c>
      <c r="V17" t="s">
        <v>146</v>
      </c>
      <c r="W17" t="s">
        <v>152</v>
      </c>
      <c r="X17" t="s">
        <v>234</v>
      </c>
      <c r="Y17">
        <v>44</v>
      </c>
      <c r="Z17" t="s">
        <v>153</v>
      </c>
      <c r="AA17" t="s">
        <v>154</v>
      </c>
      <c r="AB17" t="s">
        <v>146</v>
      </c>
      <c r="AC17">
        <v>200239</v>
      </c>
      <c r="AD17" t="s">
        <v>150</v>
      </c>
      <c r="AE17" t="s">
        <v>155</v>
      </c>
      <c r="AF17" t="s">
        <v>235</v>
      </c>
      <c r="AG17">
        <v>566</v>
      </c>
      <c r="AH17" t="s">
        <v>146</v>
      </c>
      <c r="AI17" t="s">
        <v>236</v>
      </c>
      <c r="AJ17">
        <v>566</v>
      </c>
      <c r="AK17">
        <v>677100468793</v>
      </c>
      <c r="AL17" t="s">
        <v>146</v>
      </c>
      <c r="AM17" t="s">
        <v>158</v>
      </c>
      <c r="AN17" t="s">
        <v>263</v>
      </c>
      <c r="AO17" t="s">
        <v>146</v>
      </c>
      <c r="AP17">
        <v>7032286462</v>
      </c>
      <c r="AQ17" t="s">
        <v>238</v>
      </c>
      <c r="AR17">
        <v>11607.5</v>
      </c>
      <c r="AS17">
        <v>16500</v>
      </c>
      <c r="AT17" s="5">
        <f t="shared" si="0"/>
        <v>13500</v>
      </c>
      <c r="AU17" s="5">
        <v>350</v>
      </c>
      <c r="AV17" s="5">
        <f t="shared" si="1"/>
        <v>13150</v>
      </c>
      <c r="AW17" s="6">
        <f t="shared" si="2"/>
        <v>2314.4</v>
      </c>
      <c r="AX17" s="7">
        <f t="shared" si="3"/>
        <v>10520</v>
      </c>
      <c r="AY17" s="8">
        <f t="shared" si="4"/>
        <v>315.60000000000002</v>
      </c>
      <c r="AZ17" s="5">
        <v>250</v>
      </c>
      <c r="BA17" s="9">
        <f t="shared" si="5"/>
        <v>81.25</v>
      </c>
      <c r="BB17" s="9">
        <v>1000</v>
      </c>
      <c r="BC17" s="10">
        <v>2000</v>
      </c>
      <c r="BD17" s="5">
        <f t="shared" si="6"/>
        <v>18.75</v>
      </c>
      <c r="BE17" t="s">
        <v>146</v>
      </c>
      <c r="BF17" t="s">
        <v>146</v>
      </c>
      <c r="BG17" t="s">
        <v>146</v>
      </c>
      <c r="BH17" t="s">
        <v>146</v>
      </c>
      <c r="BI17">
        <v>566</v>
      </c>
      <c r="BJ17">
        <v>566</v>
      </c>
      <c r="BK17">
        <v>11607.5</v>
      </c>
      <c r="BL17">
        <v>0.5</v>
      </c>
      <c r="BM17">
        <v>0</v>
      </c>
      <c r="BN17">
        <v>0.5</v>
      </c>
      <c r="BO17">
        <v>0.04</v>
      </c>
      <c r="BP17">
        <v>0</v>
      </c>
      <c r="BQ17">
        <v>11606.9625</v>
      </c>
      <c r="BR17">
        <v>0</v>
      </c>
      <c r="BS17">
        <v>0.04</v>
      </c>
      <c r="BT17" t="s">
        <v>146</v>
      </c>
      <c r="BU17">
        <v>59536659</v>
      </c>
      <c r="BV17" t="s">
        <v>162</v>
      </c>
      <c r="BW17">
        <v>0</v>
      </c>
      <c r="BX17">
        <v>0</v>
      </c>
      <c r="BY17" t="s">
        <v>146</v>
      </c>
      <c r="BZ17">
        <v>0</v>
      </c>
      <c r="CA17" t="s">
        <v>146</v>
      </c>
      <c r="CB17">
        <v>0</v>
      </c>
      <c r="CC17">
        <v>0</v>
      </c>
      <c r="CD17" t="s">
        <v>164</v>
      </c>
      <c r="CE17">
        <v>0</v>
      </c>
      <c r="CF17">
        <v>0</v>
      </c>
      <c r="CG17">
        <v>0</v>
      </c>
      <c r="CH17" t="s">
        <v>146</v>
      </c>
      <c r="CI17" t="s">
        <v>146</v>
      </c>
      <c r="CJ17" t="s">
        <v>236</v>
      </c>
      <c r="CK17">
        <v>10</v>
      </c>
      <c r="CL17">
        <v>0</v>
      </c>
      <c r="CM17">
        <v>0</v>
      </c>
      <c r="CN17">
        <v>11607.5</v>
      </c>
      <c r="CO17" t="s">
        <v>165</v>
      </c>
      <c r="CP17">
        <v>0</v>
      </c>
      <c r="CQ17">
        <v>0</v>
      </c>
      <c r="CR17">
        <v>0</v>
      </c>
      <c r="CS17" t="s">
        <v>166</v>
      </c>
      <c r="CT17">
        <v>0</v>
      </c>
      <c r="CU17">
        <v>0</v>
      </c>
      <c r="CV17">
        <v>0</v>
      </c>
      <c r="CW17" t="s">
        <v>155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t="s">
        <v>167</v>
      </c>
      <c r="DE17">
        <v>0</v>
      </c>
      <c r="DF17">
        <v>0</v>
      </c>
      <c r="DG17">
        <v>0</v>
      </c>
      <c r="DH17" t="s">
        <v>165</v>
      </c>
      <c r="DI17">
        <v>0</v>
      </c>
      <c r="DJ17">
        <v>0</v>
      </c>
      <c r="DK17">
        <v>0</v>
      </c>
      <c r="DL17" t="s">
        <v>155</v>
      </c>
      <c r="DM17">
        <v>45</v>
      </c>
      <c r="DN17">
        <v>0</v>
      </c>
      <c r="DO17" t="s">
        <v>155</v>
      </c>
      <c r="DP17">
        <v>45</v>
      </c>
      <c r="DQ17">
        <v>0</v>
      </c>
      <c r="DR17" t="s">
        <v>146</v>
      </c>
      <c r="DS17" t="s">
        <v>146</v>
      </c>
      <c r="DT17" t="s">
        <v>146</v>
      </c>
      <c r="DU17" t="s">
        <v>150</v>
      </c>
      <c r="DV17">
        <v>0</v>
      </c>
      <c r="DW17">
        <v>0</v>
      </c>
      <c r="DX17">
        <v>0.5</v>
      </c>
      <c r="DY17">
        <v>0.04</v>
      </c>
      <c r="DZ17">
        <v>12446203</v>
      </c>
      <c r="EA17" t="s">
        <v>146</v>
      </c>
      <c r="EB17" t="s">
        <v>264</v>
      </c>
      <c r="EC17" t="s">
        <v>264</v>
      </c>
      <c r="ED17" t="s">
        <v>146</v>
      </c>
      <c r="EE17" t="s">
        <v>265</v>
      </c>
      <c r="EF17" t="s">
        <v>163</v>
      </c>
      <c r="EG17" t="s">
        <v>146</v>
      </c>
      <c r="EH17" t="s">
        <v>146</v>
      </c>
      <c r="EI17" t="s">
        <v>146</v>
      </c>
      <c r="EJ17" t="s">
        <v>146</v>
      </c>
      <c r="EK17" t="s">
        <v>146</v>
      </c>
      <c r="EL17" t="s">
        <v>146</v>
      </c>
      <c r="EM17" t="s">
        <v>146</v>
      </c>
      <c r="EN17" t="s">
        <v>146</v>
      </c>
      <c r="EO17" t="s">
        <v>241</v>
      </c>
      <c r="EP17">
        <v>11607.5</v>
      </c>
      <c r="EQ17">
        <v>0</v>
      </c>
      <c r="ER17">
        <v>0</v>
      </c>
      <c r="ES17" t="s">
        <v>146</v>
      </c>
      <c r="ET17" t="s">
        <v>170</v>
      </c>
      <c r="EU17" t="s">
        <v>146</v>
      </c>
      <c r="EV17">
        <v>0</v>
      </c>
    </row>
    <row r="18" spans="1:152" x14ac:dyDescent="0.25">
      <c r="A18">
        <v>9948978367</v>
      </c>
      <c r="B18" t="s">
        <v>141</v>
      </c>
      <c r="C18" t="s">
        <v>292</v>
      </c>
      <c r="D18" t="s">
        <v>143</v>
      </c>
      <c r="E18" t="s">
        <v>144</v>
      </c>
      <c r="F18" t="s">
        <v>145</v>
      </c>
      <c r="G18">
        <v>35161</v>
      </c>
      <c r="H18" t="s">
        <v>145</v>
      </c>
      <c r="I18">
        <v>674610</v>
      </c>
      <c r="J18">
        <v>2640068603</v>
      </c>
      <c r="K18">
        <v>5542489</v>
      </c>
      <c r="L18">
        <v>1001373</v>
      </c>
      <c r="M18">
        <v>25588652</v>
      </c>
      <c r="N18">
        <v>9948978367</v>
      </c>
      <c r="O18">
        <v>123</v>
      </c>
      <c r="P18" t="s">
        <v>147</v>
      </c>
      <c r="Q18" t="s">
        <v>148</v>
      </c>
      <c r="R18" t="s">
        <v>149</v>
      </c>
      <c r="S18" t="s">
        <v>293</v>
      </c>
      <c r="T18" t="s">
        <v>150</v>
      </c>
      <c r="U18" t="s">
        <v>294</v>
      </c>
      <c r="V18">
        <v>5999</v>
      </c>
      <c r="W18" t="s">
        <v>295</v>
      </c>
      <c r="X18" t="s">
        <v>294</v>
      </c>
      <c r="Y18">
        <v>63</v>
      </c>
      <c r="Z18" t="s">
        <v>296</v>
      </c>
      <c r="AA18" t="s">
        <v>154</v>
      </c>
      <c r="AB18" t="s">
        <v>146</v>
      </c>
      <c r="AC18">
        <v>301011</v>
      </c>
      <c r="AD18" t="s">
        <v>150</v>
      </c>
      <c r="AE18" t="s">
        <v>155</v>
      </c>
      <c r="AF18" t="s">
        <v>297</v>
      </c>
      <c r="AG18">
        <v>566</v>
      </c>
      <c r="AH18">
        <v>984996</v>
      </c>
      <c r="AI18" t="s">
        <v>298</v>
      </c>
      <c r="AJ18">
        <v>566</v>
      </c>
      <c r="AK18">
        <v>9948978367</v>
      </c>
      <c r="AL18">
        <v>9948978367</v>
      </c>
      <c r="AM18" t="s">
        <v>299</v>
      </c>
      <c r="AN18" t="s">
        <v>300</v>
      </c>
      <c r="AO18" t="s">
        <v>301</v>
      </c>
      <c r="AP18" t="s">
        <v>146</v>
      </c>
      <c r="AQ18" t="s">
        <v>302</v>
      </c>
      <c r="AR18">
        <v>16607.5</v>
      </c>
      <c r="AS18">
        <v>16500</v>
      </c>
      <c r="AT18" s="5">
        <f t="shared" si="0"/>
        <v>13500</v>
      </c>
      <c r="AU18" s="5">
        <v>350</v>
      </c>
      <c r="AV18" s="5">
        <f t="shared" si="1"/>
        <v>13150</v>
      </c>
      <c r="AW18" s="6">
        <f t="shared" si="2"/>
        <v>2314.4</v>
      </c>
      <c r="AX18" s="7">
        <f t="shared" si="3"/>
        <v>10520</v>
      </c>
      <c r="AY18" s="8">
        <f t="shared" si="4"/>
        <v>315.60000000000002</v>
      </c>
      <c r="AZ18" s="5">
        <v>250</v>
      </c>
      <c r="BA18" s="9">
        <f t="shared" si="5"/>
        <v>81.25</v>
      </c>
      <c r="BB18" s="9">
        <v>1000</v>
      </c>
      <c r="BC18" s="10">
        <v>2000</v>
      </c>
      <c r="BD18" s="5">
        <f t="shared" si="6"/>
        <v>18.75</v>
      </c>
      <c r="BE18" t="s">
        <v>146</v>
      </c>
      <c r="BF18" t="s">
        <v>146</v>
      </c>
      <c r="BG18" t="s">
        <v>146</v>
      </c>
      <c r="BH18" t="s">
        <v>146</v>
      </c>
      <c r="BI18">
        <v>566</v>
      </c>
      <c r="BJ18">
        <v>566</v>
      </c>
      <c r="BK18">
        <v>16607.5</v>
      </c>
      <c r="BL18">
        <v>0.5</v>
      </c>
      <c r="BM18">
        <v>0</v>
      </c>
      <c r="BN18">
        <v>0.5</v>
      </c>
      <c r="BO18">
        <v>0.04</v>
      </c>
      <c r="BP18">
        <v>0</v>
      </c>
      <c r="BQ18">
        <v>16606.962500000001</v>
      </c>
      <c r="BR18">
        <v>0</v>
      </c>
      <c r="BS18">
        <v>0.04</v>
      </c>
      <c r="BT18" t="s">
        <v>146</v>
      </c>
      <c r="BU18">
        <v>6067466</v>
      </c>
      <c r="BV18" t="s">
        <v>303</v>
      </c>
      <c r="BW18">
        <v>0</v>
      </c>
      <c r="BX18">
        <v>0</v>
      </c>
      <c r="BY18" t="s">
        <v>163</v>
      </c>
      <c r="BZ18">
        <v>0</v>
      </c>
      <c r="CA18" t="s">
        <v>146</v>
      </c>
      <c r="CB18">
        <v>0</v>
      </c>
      <c r="CC18">
        <v>0</v>
      </c>
      <c r="CD18" t="s">
        <v>164</v>
      </c>
      <c r="CE18">
        <v>0</v>
      </c>
      <c r="CF18">
        <v>0</v>
      </c>
      <c r="CG18">
        <v>0</v>
      </c>
      <c r="CH18" t="s">
        <v>146</v>
      </c>
      <c r="CI18" t="s">
        <v>146</v>
      </c>
      <c r="CJ18" t="s">
        <v>298</v>
      </c>
      <c r="CK18">
        <v>10</v>
      </c>
      <c r="CL18">
        <v>0</v>
      </c>
      <c r="CM18">
        <v>0</v>
      </c>
      <c r="CN18">
        <v>16607.5</v>
      </c>
      <c r="CO18" t="s">
        <v>165</v>
      </c>
      <c r="CP18">
        <v>0</v>
      </c>
      <c r="CQ18">
        <v>0</v>
      </c>
      <c r="CR18">
        <v>0</v>
      </c>
      <c r="CS18" t="s">
        <v>165</v>
      </c>
      <c r="CT18">
        <v>0</v>
      </c>
      <c r="CU18">
        <v>0</v>
      </c>
      <c r="CV18">
        <v>0</v>
      </c>
      <c r="CW18" t="s">
        <v>155</v>
      </c>
      <c r="CX18">
        <v>10</v>
      </c>
      <c r="CY18">
        <v>0</v>
      </c>
      <c r="CZ18">
        <v>0</v>
      </c>
      <c r="DA18">
        <v>0</v>
      </c>
      <c r="DB18">
        <v>0</v>
      </c>
      <c r="DC18">
        <v>0</v>
      </c>
      <c r="DD18" t="s">
        <v>167</v>
      </c>
      <c r="DE18">
        <v>10</v>
      </c>
      <c r="DF18">
        <v>0</v>
      </c>
      <c r="DG18">
        <v>0</v>
      </c>
      <c r="DH18" t="s">
        <v>165</v>
      </c>
      <c r="DI18">
        <v>25</v>
      </c>
      <c r="DJ18">
        <v>0</v>
      </c>
      <c r="DK18">
        <v>0</v>
      </c>
      <c r="DL18" t="s">
        <v>155</v>
      </c>
      <c r="DM18">
        <v>25</v>
      </c>
      <c r="DN18">
        <v>0</v>
      </c>
      <c r="DO18" t="s">
        <v>155</v>
      </c>
      <c r="DP18">
        <v>0</v>
      </c>
      <c r="DQ18">
        <v>0</v>
      </c>
      <c r="DR18" t="s">
        <v>146</v>
      </c>
      <c r="DS18" t="s">
        <v>146</v>
      </c>
      <c r="DT18" t="s">
        <v>146</v>
      </c>
      <c r="DU18" t="s">
        <v>150</v>
      </c>
      <c r="DV18">
        <v>0</v>
      </c>
      <c r="DW18">
        <v>0</v>
      </c>
      <c r="DX18">
        <v>0.5</v>
      </c>
      <c r="DY18">
        <v>0.04</v>
      </c>
      <c r="DZ18">
        <v>2.0020566000040006E+19</v>
      </c>
      <c r="EA18">
        <v>3.0040567E+19</v>
      </c>
      <c r="EB18" t="s">
        <v>304</v>
      </c>
      <c r="EC18" t="s">
        <v>304</v>
      </c>
      <c r="ED18" t="s">
        <v>297</v>
      </c>
      <c r="EE18" t="s">
        <v>305</v>
      </c>
      <c r="EF18" t="s">
        <v>163</v>
      </c>
      <c r="EG18" t="s">
        <v>146</v>
      </c>
      <c r="EH18" t="s">
        <v>146</v>
      </c>
      <c r="EI18" t="s">
        <v>146</v>
      </c>
      <c r="EJ18" t="s">
        <v>146</v>
      </c>
      <c r="EK18" t="s">
        <v>146</v>
      </c>
      <c r="EL18" t="s">
        <v>146</v>
      </c>
      <c r="EM18" t="s">
        <v>146</v>
      </c>
      <c r="EN18" t="s">
        <v>146</v>
      </c>
      <c r="EO18" t="s">
        <v>146</v>
      </c>
      <c r="EP18">
        <v>16607.5</v>
      </c>
      <c r="EQ18">
        <v>0</v>
      </c>
      <c r="ER18">
        <v>0</v>
      </c>
      <c r="ES18" t="s">
        <v>146</v>
      </c>
      <c r="ET18" t="s">
        <v>170</v>
      </c>
      <c r="EU18" t="s">
        <v>146</v>
      </c>
      <c r="EV18">
        <v>0</v>
      </c>
    </row>
    <row r="19" spans="1:152" x14ac:dyDescent="0.25">
      <c r="A19">
        <v>9949615104</v>
      </c>
      <c r="B19" t="s">
        <v>141</v>
      </c>
      <c r="C19" t="s">
        <v>187</v>
      </c>
      <c r="D19" t="s">
        <v>143</v>
      </c>
      <c r="E19" t="s">
        <v>144</v>
      </c>
      <c r="F19" t="s">
        <v>145</v>
      </c>
      <c r="G19">
        <v>35161</v>
      </c>
      <c r="H19" t="s">
        <v>145</v>
      </c>
      <c r="I19">
        <v>852200</v>
      </c>
      <c r="J19">
        <v>2640120114</v>
      </c>
      <c r="K19">
        <v>5542489</v>
      </c>
      <c r="L19">
        <v>2692440</v>
      </c>
      <c r="M19" t="s">
        <v>146</v>
      </c>
      <c r="N19">
        <v>9949615104</v>
      </c>
      <c r="O19">
        <v>123</v>
      </c>
      <c r="P19" t="s">
        <v>147</v>
      </c>
      <c r="Q19" t="s">
        <v>148</v>
      </c>
      <c r="R19" t="s">
        <v>149</v>
      </c>
      <c r="S19">
        <v>250100000000001</v>
      </c>
      <c r="T19" t="s">
        <v>150</v>
      </c>
      <c r="U19" t="s">
        <v>151</v>
      </c>
      <c r="V19">
        <v>4814</v>
      </c>
      <c r="W19" t="s">
        <v>152</v>
      </c>
      <c r="X19" t="s">
        <v>151</v>
      </c>
      <c r="Y19">
        <v>44</v>
      </c>
      <c r="Z19" t="s">
        <v>153</v>
      </c>
      <c r="AA19" t="s">
        <v>154</v>
      </c>
      <c r="AB19" t="s">
        <v>146</v>
      </c>
      <c r="AC19">
        <v>200239</v>
      </c>
      <c r="AD19" t="s">
        <v>150</v>
      </c>
      <c r="AE19" t="s">
        <v>155</v>
      </c>
      <c r="AF19" t="s">
        <v>188</v>
      </c>
      <c r="AG19">
        <v>566</v>
      </c>
      <c r="AH19">
        <v>79194</v>
      </c>
      <c r="AI19" t="s">
        <v>153</v>
      </c>
      <c r="AJ19">
        <v>566</v>
      </c>
      <c r="AK19">
        <v>22212315104</v>
      </c>
      <c r="AL19">
        <v>9949615104</v>
      </c>
      <c r="AM19" t="s">
        <v>158</v>
      </c>
      <c r="AN19" t="s">
        <v>189</v>
      </c>
      <c r="AO19" t="s">
        <v>190</v>
      </c>
      <c r="AP19" t="s">
        <v>146</v>
      </c>
      <c r="AQ19" t="s">
        <v>191</v>
      </c>
      <c r="AR19">
        <v>16607.5</v>
      </c>
      <c r="AS19">
        <v>16500</v>
      </c>
      <c r="AT19" s="5">
        <f t="shared" si="0"/>
        <v>13500</v>
      </c>
      <c r="AU19" s="5">
        <v>350</v>
      </c>
      <c r="AV19" s="5">
        <f t="shared" si="1"/>
        <v>13150</v>
      </c>
      <c r="AW19" s="6">
        <f t="shared" si="2"/>
        <v>2314.4</v>
      </c>
      <c r="AX19" s="7">
        <f t="shared" si="3"/>
        <v>10520</v>
      </c>
      <c r="AY19" s="8">
        <f t="shared" si="4"/>
        <v>315.60000000000002</v>
      </c>
      <c r="AZ19" s="5">
        <v>250</v>
      </c>
      <c r="BA19" s="9">
        <f t="shared" si="5"/>
        <v>81.25</v>
      </c>
      <c r="BB19" s="9">
        <v>1000</v>
      </c>
      <c r="BC19" s="10">
        <v>2000</v>
      </c>
      <c r="BD19" s="5">
        <f t="shared" si="6"/>
        <v>18.75</v>
      </c>
      <c r="BG19" t="s">
        <v>146</v>
      </c>
      <c r="BH19" t="s">
        <v>146</v>
      </c>
      <c r="BI19">
        <v>566</v>
      </c>
      <c r="BJ19">
        <v>566</v>
      </c>
      <c r="BK19">
        <v>16607.5</v>
      </c>
      <c r="BL19">
        <v>0.5</v>
      </c>
      <c r="BM19">
        <v>0</v>
      </c>
      <c r="BN19">
        <v>0.5</v>
      </c>
      <c r="BO19">
        <v>0.04</v>
      </c>
      <c r="BP19">
        <v>0</v>
      </c>
      <c r="BQ19">
        <v>16606.962500000001</v>
      </c>
      <c r="BR19">
        <v>0</v>
      </c>
      <c r="BS19">
        <v>0.04</v>
      </c>
      <c r="BT19" t="s">
        <v>146</v>
      </c>
      <c r="BU19">
        <v>59536659</v>
      </c>
      <c r="BV19" t="s">
        <v>162</v>
      </c>
      <c r="BW19">
        <v>0</v>
      </c>
      <c r="BX19">
        <v>0</v>
      </c>
      <c r="BY19" t="s">
        <v>163</v>
      </c>
      <c r="BZ19">
        <v>0</v>
      </c>
      <c r="CA19" t="s">
        <v>146</v>
      </c>
      <c r="CB19">
        <v>0</v>
      </c>
      <c r="CC19">
        <v>0</v>
      </c>
      <c r="CD19" t="s">
        <v>164</v>
      </c>
      <c r="CE19">
        <v>0</v>
      </c>
      <c r="CF19">
        <v>0</v>
      </c>
      <c r="CG19">
        <v>0</v>
      </c>
      <c r="CH19" t="s">
        <v>146</v>
      </c>
      <c r="CI19" t="s">
        <v>146</v>
      </c>
      <c r="CJ19" t="s">
        <v>153</v>
      </c>
      <c r="CK19">
        <v>10</v>
      </c>
      <c r="CL19">
        <v>0</v>
      </c>
      <c r="CM19">
        <v>0</v>
      </c>
      <c r="CN19">
        <v>16607.5</v>
      </c>
      <c r="CO19" t="s">
        <v>165</v>
      </c>
      <c r="CP19">
        <v>0</v>
      </c>
      <c r="CQ19">
        <v>0</v>
      </c>
      <c r="CR19">
        <v>0</v>
      </c>
      <c r="CS19" t="s">
        <v>166</v>
      </c>
      <c r="CT19">
        <v>0</v>
      </c>
      <c r="CU19">
        <v>0</v>
      </c>
      <c r="CV19">
        <v>0</v>
      </c>
      <c r="CW19" t="s">
        <v>155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t="s">
        <v>167</v>
      </c>
      <c r="DE19">
        <v>0</v>
      </c>
      <c r="DF19">
        <v>0</v>
      </c>
      <c r="DG19">
        <v>0</v>
      </c>
      <c r="DH19" t="s">
        <v>165</v>
      </c>
      <c r="DI19">
        <v>0</v>
      </c>
      <c r="DJ19">
        <v>0</v>
      </c>
      <c r="DK19">
        <v>0</v>
      </c>
      <c r="DL19" t="s">
        <v>155</v>
      </c>
      <c r="DM19">
        <v>45</v>
      </c>
      <c r="DN19">
        <v>0</v>
      </c>
      <c r="DO19" t="s">
        <v>155</v>
      </c>
      <c r="DP19">
        <v>45</v>
      </c>
      <c r="DQ19">
        <v>0</v>
      </c>
      <c r="DR19" t="s">
        <v>146</v>
      </c>
      <c r="DS19" t="s">
        <v>146</v>
      </c>
      <c r="DT19" t="s">
        <v>146</v>
      </c>
      <c r="DU19" t="s">
        <v>150</v>
      </c>
      <c r="DV19">
        <v>0</v>
      </c>
      <c r="DW19">
        <v>0</v>
      </c>
      <c r="DX19">
        <v>0.5</v>
      </c>
      <c r="DY19">
        <v>0.04</v>
      </c>
      <c r="DZ19">
        <v>2.0020566090040005E+19</v>
      </c>
      <c r="EA19">
        <v>3.0040566E+19</v>
      </c>
      <c r="EB19" t="s">
        <v>192</v>
      </c>
      <c r="EC19" t="s">
        <v>192</v>
      </c>
      <c r="ED19" t="s">
        <v>188</v>
      </c>
      <c r="EE19" t="s">
        <v>193</v>
      </c>
      <c r="EF19" t="s">
        <v>163</v>
      </c>
      <c r="EG19" t="s">
        <v>146</v>
      </c>
      <c r="EH19" t="s">
        <v>146</v>
      </c>
      <c r="EI19" t="s">
        <v>146</v>
      </c>
      <c r="EJ19" t="s">
        <v>146</v>
      </c>
      <c r="EK19" t="s">
        <v>146</v>
      </c>
      <c r="EL19" t="s">
        <v>146</v>
      </c>
      <c r="EM19" t="s">
        <v>146</v>
      </c>
      <c r="EN19" t="s">
        <v>146</v>
      </c>
      <c r="EO19" t="s">
        <v>146</v>
      </c>
      <c r="EP19">
        <v>16607.5</v>
      </c>
      <c r="EQ19">
        <v>0</v>
      </c>
      <c r="ER19">
        <v>0</v>
      </c>
      <c r="ES19" t="s">
        <v>146</v>
      </c>
      <c r="ET19" t="s">
        <v>170</v>
      </c>
      <c r="EU19" t="s">
        <v>146</v>
      </c>
      <c r="EV19">
        <v>0</v>
      </c>
    </row>
    <row r="20" spans="1:152" x14ac:dyDescent="0.25">
      <c r="A20">
        <v>9950119767</v>
      </c>
      <c r="B20" t="s">
        <v>141</v>
      </c>
      <c r="C20" t="s">
        <v>266</v>
      </c>
      <c r="D20" t="s">
        <v>143</v>
      </c>
      <c r="E20" t="s">
        <v>144</v>
      </c>
      <c r="F20" t="s">
        <v>145</v>
      </c>
      <c r="G20">
        <v>35162</v>
      </c>
      <c r="H20" t="s">
        <v>145</v>
      </c>
      <c r="I20">
        <v>760706</v>
      </c>
      <c r="J20">
        <v>2640400932</v>
      </c>
      <c r="K20">
        <v>4459384</v>
      </c>
      <c r="L20">
        <v>2692440</v>
      </c>
      <c r="M20" t="s">
        <v>146</v>
      </c>
      <c r="N20">
        <v>9950119767</v>
      </c>
      <c r="O20">
        <v>123</v>
      </c>
      <c r="P20" t="s">
        <v>147</v>
      </c>
      <c r="Q20" t="s">
        <v>148</v>
      </c>
      <c r="R20" t="s">
        <v>149</v>
      </c>
      <c r="S20">
        <v>250100000000001</v>
      </c>
      <c r="T20" t="s">
        <v>150</v>
      </c>
      <c r="U20" t="s">
        <v>151</v>
      </c>
      <c r="V20">
        <v>4814</v>
      </c>
      <c r="W20" t="s">
        <v>152</v>
      </c>
      <c r="X20" t="s">
        <v>151</v>
      </c>
      <c r="Y20">
        <v>44</v>
      </c>
      <c r="Z20" t="s">
        <v>153</v>
      </c>
      <c r="AA20" t="s">
        <v>154</v>
      </c>
      <c r="AB20" t="s">
        <v>146</v>
      </c>
      <c r="AC20">
        <v>200239</v>
      </c>
      <c r="AD20" t="s">
        <v>150</v>
      </c>
      <c r="AE20" t="s">
        <v>155</v>
      </c>
      <c r="AF20" t="s">
        <v>267</v>
      </c>
      <c r="AG20">
        <v>566</v>
      </c>
      <c r="AH20">
        <v>499158</v>
      </c>
      <c r="AI20" t="s">
        <v>157</v>
      </c>
      <c r="AJ20">
        <v>566</v>
      </c>
      <c r="AK20">
        <v>9950119767</v>
      </c>
      <c r="AL20">
        <v>9950119767</v>
      </c>
      <c r="AM20" t="s">
        <v>158</v>
      </c>
      <c r="AN20" t="s">
        <v>268</v>
      </c>
      <c r="AO20" t="s">
        <v>269</v>
      </c>
      <c r="AP20" t="s">
        <v>146</v>
      </c>
      <c r="AQ20" t="s">
        <v>161</v>
      </c>
      <c r="AR20">
        <v>16607.5</v>
      </c>
      <c r="AS20">
        <v>16500</v>
      </c>
      <c r="AT20" s="5">
        <f t="shared" si="0"/>
        <v>13500</v>
      </c>
      <c r="AU20" s="5">
        <v>350</v>
      </c>
      <c r="AV20" s="5">
        <f t="shared" si="1"/>
        <v>13150</v>
      </c>
      <c r="AW20" s="6">
        <f t="shared" si="2"/>
        <v>2314.4</v>
      </c>
      <c r="AX20" s="7">
        <f t="shared" si="3"/>
        <v>10520</v>
      </c>
      <c r="AY20" s="8">
        <f t="shared" si="4"/>
        <v>315.60000000000002</v>
      </c>
      <c r="AZ20" s="5">
        <v>250</v>
      </c>
      <c r="BA20" s="9">
        <f t="shared" si="5"/>
        <v>81.25</v>
      </c>
      <c r="BB20" s="9">
        <v>1000</v>
      </c>
      <c r="BC20" s="10">
        <v>2000</v>
      </c>
      <c r="BD20" s="5">
        <f t="shared" si="6"/>
        <v>18.75</v>
      </c>
      <c r="BG20" t="s">
        <v>146</v>
      </c>
      <c r="BH20" t="s">
        <v>146</v>
      </c>
      <c r="BI20">
        <v>566</v>
      </c>
      <c r="BJ20">
        <v>566</v>
      </c>
      <c r="BK20">
        <v>16607.5</v>
      </c>
      <c r="BL20">
        <v>0.5</v>
      </c>
      <c r="BM20">
        <v>0</v>
      </c>
      <c r="BN20">
        <v>0.5</v>
      </c>
      <c r="BO20">
        <v>0.04</v>
      </c>
      <c r="BP20">
        <v>0</v>
      </c>
      <c r="BQ20">
        <v>16606.962500000001</v>
      </c>
      <c r="BR20">
        <v>0</v>
      </c>
      <c r="BS20">
        <v>0.04</v>
      </c>
      <c r="BT20" t="s">
        <v>146</v>
      </c>
      <c r="BU20">
        <v>59536659</v>
      </c>
      <c r="BV20" t="s">
        <v>162</v>
      </c>
      <c r="BW20">
        <v>0</v>
      </c>
      <c r="BX20">
        <v>0</v>
      </c>
      <c r="BY20" t="s">
        <v>163</v>
      </c>
      <c r="BZ20">
        <v>0</v>
      </c>
      <c r="CA20" t="s">
        <v>146</v>
      </c>
      <c r="CB20">
        <v>0</v>
      </c>
      <c r="CC20">
        <v>0</v>
      </c>
      <c r="CD20" t="s">
        <v>164</v>
      </c>
      <c r="CE20">
        <v>0</v>
      </c>
      <c r="CF20">
        <v>0</v>
      </c>
      <c r="CG20">
        <v>0</v>
      </c>
      <c r="CH20" t="s">
        <v>146</v>
      </c>
      <c r="CI20" t="s">
        <v>146</v>
      </c>
      <c r="CJ20" t="s">
        <v>157</v>
      </c>
      <c r="CK20">
        <v>10</v>
      </c>
      <c r="CL20">
        <v>0</v>
      </c>
      <c r="CM20">
        <v>0</v>
      </c>
      <c r="CN20">
        <v>16607.5</v>
      </c>
      <c r="CO20" t="s">
        <v>165</v>
      </c>
      <c r="CP20">
        <v>0</v>
      </c>
      <c r="CQ20">
        <v>0</v>
      </c>
      <c r="CR20">
        <v>0</v>
      </c>
      <c r="CS20" t="s">
        <v>166</v>
      </c>
      <c r="CT20">
        <v>0</v>
      </c>
      <c r="CU20">
        <v>0</v>
      </c>
      <c r="CV20">
        <v>0</v>
      </c>
      <c r="CW20" t="s">
        <v>155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t="s">
        <v>167</v>
      </c>
      <c r="DE20">
        <v>0</v>
      </c>
      <c r="DF20">
        <v>0</v>
      </c>
      <c r="DG20">
        <v>0</v>
      </c>
      <c r="DH20" t="s">
        <v>165</v>
      </c>
      <c r="DI20">
        <v>0</v>
      </c>
      <c r="DJ20">
        <v>0</v>
      </c>
      <c r="DK20">
        <v>0</v>
      </c>
      <c r="DL20" t="s">
        <v>155</v>
      </c>
      <c r="DM20">
        <v>45</v>
      </c>
      <c r="DN20">
        <v>0</v>
      </c>
      <c r="DO20" t="s">
        <v>155</v>
      </c>
      <c r="DP20">
        <v>45</v>
      </c>
      <c r="DQ20">
        <v>0</v>
      </c>
      <c r="DR20" t="s">
        <v>146</v>
      </c>
      <c r="DS20" t="s">
        <v>146</v>
      </c>
      <c r="DT20" t="s">
        <v>146</v>
      </c>
      <c r="DU20" t="s">
        <v>150</v>
      </c>
      <c r="DV20">
        <v>0</v>
      </c>
      <c r="DW20">
        <v>0</v>
      </c>
      <c r="DX20">
        <v>0.5</v>
      </c>
      <c r="DY20">
        <v>0.04</v>
      </c>
      <c r="DZ20">
        <v>2.0020566090040005E+19</v>
      </c>
      <c r="EA20">
        <v>3.4600356600000148E+18</v>
      </c>
      <c r="EB20" t="s">
        <v>270</v>
      </c>
      <c r="EC20" t="s">
        <v>270</v>
      </c>
      <c r="ED20" t="s">
        <v>267</v>
      </c>
      <c r="EE20" t="s">
        <v>271</v>
      </c>
      <c r="EF20" t="s">
        <v>163</v>
      </c>
      <c r="EG20" t="s">
        <v>146</v>
      </c>
      <c r="EH20" t="s">
        <v>146</v>
      </c>
      <c r="EI20" t="s">
        <v>146</v>
      </c>
      <c r="EJ20" t="s">
        <v>146</v>
      </c>
      <c r="EK20" t="s">
        <v>146</v>
      </c>
      <c r="EL20" t="s">
        <v>146</v>
      </c>
      <c r="EM20" t="s">
        <v>146</v>
      </c>
      <c r="EN20" t="s">
        <v>146</v>
      </c>
      <c r="EO20" t="s">
        <v>146</v>
      </c>
      <c r="EP20">
        <v>16607.5</v>
      </c>
      <c r="EQ20">
        <v>0</v>
      </c>
      <c r="ER20">
        <v>0</v>
      </c>
      <c r="ES20" t="s">
        <v>146</v>
      </c>
      <c r="ET20" t="s">
        <v>170</v>
      </c>
      <c r="EU20" t="s">
        <v>146</v>
      </c>
      <c r="EV20">
        <v>0</v>
      </c>
    </row>
    <row r="21" spans="1:152" x14ac:dyDescent="0.25">
      <c r="A21">
        <v>9949882025</v>
      </c>
      <c r="B21" t="s">
        <v>141</v>
      </c>
      <c r="C21" t="s">
        <v>306</v>
      </c>
      <c r="D21" t="s">
        <v>143</v>
      </c>
      <c r="E21" t="s">
        <v>144</v>
      </c>
      <c r="F21" t="s">
        <v>145</v>
      </c>
      <c r="G21">
        <v>35162</v>
      </c>
      <c r="H21" t="s">
        <v>145</v>
      </c>
      <c r="I21">
        <v>414658</v>
      </c>
      <c r="J21">
        <v>2640270298</v>
      </c>
      <c r="K21">
        <v>4459384</v>
      </c>
      <c r="L21">
        <v>1001378</v>
      </c>
      <c r="M21">
        <v>25588839</v>
      </c>
      <c r="N21">
        <v>9949882025</v>
      </c>
      <c r="O21">
        <v>123</v>
      </c>
      <c r="P21" t="s">
        <v>147</v>
      </c>
      <c r="Q21" t="s">
        <v>148</v>
      </c>
      <c r="R21" t="s">
        <v>149</v>
      </c>
      <c r="S21" t="s">
        <v>293</v>
      </c>
      <c r="T21" t="s">
        <v>150</v>
      </c>
      <c r="U21" t="s">
        <v>294</v>
      </c>
      <c r="V21">
        <v>5999</v>
      </c>
      <c r="W21" t="s">
        <v>295</v>
      </c>
      <c r="X21" t="s">
        <v>294</v>
      </c>
      <c r="Y21">
        <v>63</v>
      </c>
      <c r="Z21" t="s">
        <v>296</v>
      </c>
      <c r="AA21" t="s">
        <v>154</v>
      </c>
      <c r="AB21" t="s">
        <v>146</v>
      </c>
      <c r="AC21">
        <v>301011</v>
      </c>
      <c r="AD21" t="s">
        <v>150</v>
      </c>
      <c r="AE21" t="s">
        <v>155</v>
      </c>
      <c r="AF21" t="s">
        <v>307</v>
      </c>
      <c r="AG21">
        <v>566</v>
      </c>
      <c r="AH21">
        <v>414658</v>
      </c>
      <c r="AI21" t="s">
        <v>308</v>
      </c>
      <c r="AJ21">
        <v>566</v>
      </c>
      <c r="AK21">
        <v>9949882025</v>
      </c>
      <c r="AL21">
        <v>9949882025</v>
      </c>
      <c r="AM21" t="s">
        <v>299</v>
      </c>
      <c r="AN21" t="s">
        <v>309</v>
      </c>
      <c r="AO21" t="s">
        <v>310</v>
      </c>
      <c r="AP21" t="s">
        <v>146</v>
      </c>
      <c r="AQ21" t="s">
        <v>311</v>
      </c>
      <c r="AR21">
        <v>20957.5</v>
      </c>
      <c r="AS21">
        <v>20850</v>
      </c>
      <c r="AT21" s="5">
        <f t="shared" si="0"/>
        <v>20850</v>
      </c>
      <c r="AU21" s="5">
        <v>350</v>
      </c>
      <c r="AV21" s="5">
        <f t="shared" si="1"/>
        <v>20500</v>
      </c>
      <c r="AW21" s="6">
        <f t="shared" si="2"/>
        <v>3608.0000000000005</v>
      </c>
      <c r="AX21" s="7">
        <f t="shared" si="3"/>
        <v>16400</v>
      </c>
      <c r="AY21" s="8">
        <f t="shared" si="4"/>
        <v>492</v>
      </c>
      <c r="AZ21" s="5">
        <v>250</v>
      </c>
      <c r="BA21" s="9">
        <f t="shared" si="5"/>
        <v>81.25</v>
      </c>
      <c r="BB21" s="9"/>
      <c r="BC21" s="10"/>
      <c r="BD21" s="5">
        <f t="shared" si="6"/>
        <v>18.75</v>
      </c>
      <c r="BE21" t="s">
        <v>146</v>
      </c>
      <c r="BF21" t="s">
        <v>146</v>
      </c>
      <c r="BG21" t="s">
        <v>146</v>
      </c>
      <c r="BH21" t="s">
        <v>146</v>
      </c>
      <c r="BI21">
        <v>566</v>
      </c>
      <c r="BJ21">
        <v>566</v>
      </c>
      <c r="BK21">
        <v>20957.5</v>
      </c>
      <c r="BL21">
        <v>0.5</v>
      </c>
      <c r="BM21">
        <v>0</v>
      </c>
      <c r="BN21">
        <v>0.5</v>
      </c>
      <c r="BO21">
        <v>0.04</v>
      </c>
      <c r="BP21">
        <v>0</v>
      </c>
      <c r="BQ21">
        <v>20956.962500000001</v>
      </c>
      <c r="BR21">
        <v>0</v>
      </c>
      <c r="BS21">
        <v>0.04</v>
      </c>
      <c r="BT21" t="s">
        <v>146</v>
      </c>
      <c r="BU21">
        <v>6067466</v>
      </c>
      <c r="BV21" t="s">
        <v>303</v>
      </c>
      <c r="BW21">
        <v>0</v>
      </c>
      <c r="BX21">
        <v>0</v>
      </c>
      <c r="BY21" t="s">
        <v>163</v>
      </c>
      <c r="BZ21">
        <v>0</v>
      </c>
      <c r="CA21" t="s">
        <v>146</v>
      </c>
      <c r="CB21">
        <v>0</v>
      </c>
      <c r="CC21">
        <v>0</v>
      </c>
      <c r="CD21" t="s">
        <v>164</v>
      </c>
      <c r="CE21">
        <v>0</v>
      </c>
      <c r="CF21">
        <v>0</v>
      </c>
      <c r="CG21">
        <v>0</v>
      </c>
      <c r="CH21" t="s">
        <v>146</v>
      </c>
      <c r="CI21" t="s">
        <v>146</v>
      </c>
      <c r="CJ21" t="s">
        <v>308</v>
      </c>
      <c r="CK21">
        <v>10</v>
      </c>
      <c r="CL21">
        <v>0</v>
      </c>
      <c r="CM21">
        <v>0</v>
      </c>
      <c r="CN21">
        <v>20957.5</v>
      </c>
      <c r="CO21" t="s">
        <v>165</v>
      </c>
      <c r="CP21">
        <v>0</v>
      </c>
      <c r="CQ21">
        <v>0</v>
      </c>
      <c r="CR21">
        <v>0</v>
      </c>
      <c r="CS21" t="s">
        <v>165</v>
      </c>
      <c r="CT21">
        <v>0</v>
      </c>
      <c r="CU21">
        <v>0</v>
      </c>
      <c r="CV21">
        <v>0</v>
      </c>
      <c r="CW21" t="s">
        <v>155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 t="s">
        <v>167</v>
      </c>
      <c r="DE21">
        <v>10</v>
      </c>
      <c r="DF21">
        <v>0</v>
      </c>
      <c r="DG21">
        <v>0</v>
      </c>
      <c r="DH21" t="s">
        <v>165</v>
      </c>
      <c r="DI21">
        <v>25</v>
      </c>
      <c r="DJ21">
        <v>0</v>
      </c>
      <c r="DK21">
        <v>0</v>
      </c>
      <c r="DL21" t="s">
        <v>155</v>
      </c>
      <c r="DM21">
        <v>25</v>
      </c>
      <c r="DN21">
        <v>0</v>
      </c>
      <c r="DO21" t="s">
        <v>155</v>
      </c>
      <c r="DP21">
        <v>0</v>
      </c>
      <c r="DQ21">
        <v>0</v>
      </c>
      <c r="DR21" t="s">
        <v>146</v>
      </c>
      <c r="DS21" t="s">
        <v>146</v>
      </c>
      <c r="DT21" t="s">
        <v>146</v>
      </c>
      <c r="DU21" t="s">
        <v>150</v>
      </c>
      <c r="DV21">
        <v>0</v>
      </c>
      <c r="DW21">
        <v>0</v>
      </c>
      <c r="DX21">
        <v>0.5</v>
      </c>
      <c r="DY21">
        <v>0.04</v>
      </c>
      <c r="DZ21">
        <v>2.0020566000040006E+19</v>
      </c>
      <c r="EA21">
        <v>3.0040567E+19</v>
      </c>
      <c r="EB21" t="s">
        <v>312</v>
      </c>
      <c r="EC21" t="s">
        <v>312</v>
      </c>
      <c r="ED21" t="s">
        <v>307</v>
      </c>
      <c r="EE21" t="s">
        <v>313</v>
      </c>
      <c r="EF21" t="s">
        <v>163</v>
      </c>
      <c r="EG21" t="s">
        <v>146</v>
      </c>
      <c r="EH21" t="s">
        <v>146</v>
      </c>
      <c r="EI21" t="s">
        <v>146</v>
      </c>
      <c r="EJ21" t="s">
        <v>146</v>
      </c>
      <c r="EK21" t="s">
        <v>146</v>
      </c>
      <c r="EL21" t="s">
        <v>146</v>
      </c>
      <c r="EM21" t="s">
        <v>146</v>
      </c>
      <c r="EN21" t="s">
        <v>146</v>
      </c>
      <c r="EO21" t="s">
        <v>146</v>
      </c>
      <c r="EP21">
        <v>20957.5</v>
      </c>
      <c r="EQ21">
        <v>0</v>
      </c>
      <c r="ER21">
        <v>0</v>
      </c>
      <c r="ES21" t="s">
        <v>146</v>
      </c>
      <c r="ET21" t="s">
        <v>170</v>
      </c>
      <c r="EU21" t="s">
        <v>146</v>
      </c>
      <c r="EV21">
        <v>0</v>
      </c>
    </row>
    <row r="22" spans="1:152" x14ac:dyDescent="0.25">
      <c r="A22">
        <v>9947225414</v>
      </c>
      <c r="B22" t="s">
        <v>141</v>
      </c>
      <c r="C22" t="s">
        <v>142</v>
      </c>
      <c r="D22" t="s">
        <v>143</v>
      </c>
      <c r="E22" t="s">
        <v>144</v>
      </c>
      <c r="F22" t="s">
        <v>145</v>
      </c>
      <c r="G22">
        <v>35159</v>
      </c>
      <c r="H22" t="s">
        <v>145</v>
      </c>
      <c r="I22">
        <v>26431</v>
      </c>
      <c r="J22">
        <v>2639738953</v>
      </c>
      <c r="K22">
        <v>5542489</v>
      </c>
      <c r="L22">
        <v>2692440</v>
      </c>
      <c r="M22" t="s">
        <v>146</v>
      </c>
      <c r="N22">
        <v>9947225414</v>
      </c>
      <c r="O22">
        <v>123</v>
      </c>
      <c r="P22" t="s">
        <v>147</v>
      </c>
      <c r="Q22" t="s">
        <v>148</v>
      </c>
      <c r="R22" t="s">
        <v>149</v>
      </c>
      <c r="S22">
        <v>250100000000001</v>
      </c>
      <c r="T22" t="s">
        <v>150</v>
      </c>
      <c r="U22" t="s">
        <v>151</v>
      </c>
      <c r="V22">
        <v>4814</v>
      </c>
      <c r="W22" t="s">
        <v>152</v>
      </c>
      <c r="X22" t="s">
        <v>151</v>
      </c>
      <c r="Y22">
        <v>44</v>
      </c>
      <c r="Z22" t="s">
        <v>153</v>
      </c>
      <c r="AA22" t="s">
        <v>154</v>
      </c>
      <c r="AB22" t="s">
        <v>146</v>
      </c>
      <c r="AC22">
        <v>200239</v>
      </c>
      <c r="AD22" t="s">
        <v>150</v>
      </c>
      <c r="AE22" t="s">
        <v>155</v>
      </c>
      <c r="AF22" t="s">
        <v>156</v>
      </c>
      <c r="AG22">
        <v>566</v>
      </c>
      <c r="AH22">
        <v>129815</v>
      </c>
      <c r="AI22" t="s">
        <v>157</v>
      </c>
      <c r="AJ22">
        <v>566</v>
      </c>
      <c r="AK22">
        <v>9947225414</v>
      </c>
      <c r="AL22">
        <v>9947225414</v>
      </c>
      <c r="AM22" t="s">
        <v>158</v>
      </c>
      <c r="AN22" t="s">
        <v>159</v>
      </c>
      <c r="AO22" t="s">
        <v>160</v>
      </c>
      <c r="AP22" t="s">
        <v>146</v>
      </c>
      <c r="AQ22" t="s">
        <v>161</v>
      </c>
      <c r="AR22">
        <v>20957.5</v>
      </c>
      <c r="AS22">
        <v>20850</v>
      </c>
      <c r="AT22" s="5">
        <f t="shared" si="0"/>
        <v>20850</v>
      </c>
      <c r="AU22" s="5">
        <v>350</v>
      </c>
      <c r="AV22" s="5">
        <f t="shared" si="1"/>
        <v>20500</v>
      </c>
      <c r="AW22" s="6">
        <f t="shared" si="2"/>
        <v>3608.0000000000005</v>
      </c>
      <c r="AX22" s="7">
        <f t="shared" si="3"/>
        <v>16400</v>
      </c>
      <c r="AY22" s="8">
        <f t="shared" si="4"/>
        <v>492</v>
      </c>
      <c r="AZ22" s="5">
        <v>250</v>
      </c>
      <c r="BA22" s="9">
        <f t="shared" si="5"/>
        <v>81.25</v>
      </c>
      <c r="BB22" s="9"/>
      <c r="BC22" s="10"/>
      <c r="BD22" s="5">
        <f t="shared" si="6"/>
        <v>18.75</v>
      </c>
      <c r="BG22" t="s">
        <v>146</v>
      </c>
      <c r="BH22" t="s">
        <v>146</v>
      </c>
      <c r="BI22">
        <v>566</v>
      </c>
      <c r="BJ22">
        <v>566</v>
      </c>
      <c r="BK22">
        <v>20957.5</v>
      </c>
      <c r="BL22">
        <v>0.5</v>
      </c>
      <c r="BM22">
        <v>0</v>
      </c>
      <c r="BN22">
        <v>0.5</v>
      </c>
      <c r="BO22">
        <v>0.04</v>
      </c>
      <c r="BP22">
        <v>0</v>
      </c>
      <c r="BQ22">
        <v>20956.962500000001</v>
      </c>
      <c r="BR22">
        <v>0</v>
      </c>
      <c r="BS22">
        <v>0.04</v>
      </c>
      <c r="BT22" t="s">
        <v>146</v>
      </c>
      <c r="BU22">
        <v>59536659</v>
      </c>
      <c r="BV22" t="s">
        <v>162</v>
      </c>
      <c r="BW22">
        <v>0</v>
      </c>
      <c r="BX22">
        <v>0</v>
      </c>
      <c r="BY22" t="s">
        <v>163</v>
      </c>
      <c r="BZ22">
        <v>0</v>
      </c>
      <c r="CA22" t="s">
        <v>146</v>
      </c>
      <c r="CB22">
        <v>0</v>
      </c>
      <c r="CC22">
        <v>0</v>
      </c>
      <c r="CD22" t="s">
        <v>164</v>
      </c>
      <c r="CE22">
        <v>0</v>
      </c>
      <c r="CF22">
        <v>0</v>
      </c>
      <c r="CG22">
        <v>0</v>
      </c>
      <c r="CH22" t="s">
        <v>146</v>
      </c>
      <c r="CI22" t="s">
        <v>146</v>
      </c>
      <c r="CJ22" t="s">
        <v>157</v>
      </c>
      <c r="CK22">
        <v>10</v>
      </c>
      <c r="CL22">
        <v>0</v>
      </c>
      <c r="CM22">
        <v>0</v>
      </c>
      <c r="CN22">
        <v>20957.5</v>
      </c>
      <c r="CO22" t="s">
        <v>165</v>
      </c>
      <c r="CP22">
        <v>0</v>
      </c>
      <c r="CQ22">
        <v>0</v>
      </c>
      <c r="CR22">
        <v>0</v>
      </c>
      <c r="CS22" t="s">
        <v>166</v>
      </c>
      <c r="CT22">
        <v>0</v>
      </c>
      <c r="CU22">
        <v>0</v>
      </c>
      <c r="CV22">
        <v>0</v>
      </c>
      <c r="CW22" t="s">
        <v>155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t="s">
        <v>167</v>
      </c>
      <c r="DE22">
        <v>0</v>
      </c>
      <c r="DF22">
        <v>0</v>
      </c>
      <c r="DG22">
        <v>0</v>
      </c>
      <c r="DH22" t="s">
        <v>165</v>
      </c>
      <c r="DI22">
        <v>0</v>
      </c>
      <c r="DJ22">
        <v>0</v>
      </c>
      <c r="DK22">
        <v>0</v>
      </c>
      <c r="DL22" t="s">
        <v>155</v>
      </c>
      <c r="DM22">
        <v>45</v>
      </c>
      <c r="DN22">
        <v>0</v>
      </c>
      <c r="DO22" t="s">
        <v>155</v>
      </c>
      <c r="DP22">
        <v>45</v>
      </c>
      <c r="DQ22">
        <v>0</v>
      </c>
      <c r="DR22" t="s">
        <v>146</v>
      </c>
      <c r="DS22" t="s">
        <v>146</v>
      </c>
      <c r="DT22" t="s">
        <v>146</v>
      </c>
      <c r="DU22" t="s">
        <v>150</v>
      </c>
      <c r="DV22">
        <v>0</v>
      </c>
      <c r="DW22">
        <v>0</v>
      </c>
      <c r="DX22">
        <v>0.5</v>
      </c>
      <c r="DY22">
        <v>0.04</v>
      </c>
      <c r="DZ22">
        <v>2.0020566090040005E+19</v>
      </c>
      <c r="EA22">
        <v>3.4600356600000148E+18</v>
      </c>
      <c r="EB22" t="s">
        <v>168</v>
      </c>
      <c r="EC22" t="s">
        <v>168</v>
      </c>
      <c r="ED22" t="s">
        <v>156</v>
      </c>
      <c r="EE22" t="s">
        <v>169</v>
      </c>
      <c r="EF22" t="s">
        <v>163</v>
      </c>
      <c r="EG22" t="s">
        <v>146</v>
      </c>
      <c r="EH22" t="s">
        <v>146</v>
      </c>
      <c r="EI22" t="s">
        <v>146</v>
      </c>
      <c r="EJ22" t="s">
        <v>146</v>
      </c>
      <c r="EK22" t="s">
        <v>146</v>
      </c>
      <c r="EL22" t="s">
        <v>146</v>
      </c>
      <c r="EM22" t="s">
        <v>146</v>
      </c>
      <c r="EN22" t="s">
        <v>146</v>
      </c>
      <c r="EO22" t="s">
        <v>146</v>
      </c>
      <c r="EP22">
        <v>20957.5</v>
      </c>
      <c r="EQ22">
        <v>0</v>
      </c>
      <c r="ER22">
        <v>0</v>
      </c>
      <c r="ES22" t="s">
        <v>146</v>
      </c>
      <c r="ET22" t="s">
        <v>170</v>
      </c>
      <c r="EU22" t="s">
        <v>146</v>
      </c>
      <c r="EV22">
        <v>0</v>
      </c>
    </row>
    <row r="23" spans="1:152" x14ac:dyDescent="0.25">
      <c r="A23">
        <v>9955752965</v>
      </c>
      <c r="B23" t="s">
        <v>141</v>
      </c>
      <c r="C23" t="s">
        <v>227</v>
      </c>
      <c r="D23" t="s">
        <v>143</v>
      </c>
      <c r="E23" t="s">
        <v>144</v>
      </c>
      <c r="F23" t="s">
        <v>145</v>
      </c>
      <c r="G23">
        <v>35176</v>
      </c>
      <c r="H23" t="s">
        <v>145</v>
      </c>
      <c r="I23">
        <v>883461</v>
      </c>
      <c r="J23">
        <v>2641529529</v>
      </c>
      <c r="K23">
        <v>3990917</v>
      </c>
      <c r="L23">
        <v>2692440</v>
      </c>
      <c r="M23" t="s">
        <v>146</v>
      </c>
      <c r="N23">
        <v>9955752965</v>
      </c>
      <c r="O23">
        <v>123</v>
      </c>
      <c r="P23" t="s">
        <v>147</v>
      </c>
      <c r="Q23" t="s">
        <v>148</v>
      </c>
      <c r="R23" t="s">
        <v>149</v>
      </c>
      <c r="S23">
        <v>250100000000001</v>
      </c>
      <c r="T23" t="s">
        <v>150</v>
      </c>
      <c r="U23" t="s">
        <v>151</v>
      </c>
      <c r="V23">
        <v>4814</v>
      </c>
      <c r="W23" t="s">
        <v>152</v>
      </c>
      <c r="X23" t="s">
        <v>151</v>
      </c>
      <c r="Y23">
        <v>44</v>
      </c>
      <c r="Z23" t="s">
        <v>153</v>
      </c>
      <c r="AA23" t="s">
        <v>154</v>
      </c>
      <c r="AB23" t="s">
        <v>146</v>
      </c>
      <c r="AC23">
        <v>200239</v>
      </c>
      <c r="AD23" t="s">
        <v>150</v>
      </c>
      <c r="AE23" t="s">
        <v>155</v>
      </c>
      <c r="AF23" t="s">
        <v>228</v>
      </c>
      <c r="AG23">
        <v>566</v>
      </c>
      <c r="AH23">
        <v>717641</v>
      </c>
      <c r="AI23" t="s">
        <v>157</v>
      </c>
      <c r="AJ23">
        <v>566</v>
      </c>
      <c r="AK23">
        <v>9955752965</v>
      </c>
      <c r="AL23">
        <v>9955752965</v>
      </c>
      <c r="AM23" t="s">
        <v>158</v>
      </c>
      <c r="AN23" t="s">
        <v>229</v>
      </c>
      <c r="AO23" t="s">
        <v>230</v>
      </c>
      <c r="AP23" t="s">
        <v>146</v>
      </c>
      <c r="AQ23" t="s">
        <v>161</v>
      </c>
      <c r="AR23">
        <v>20957.5</v>
      </c>
      <c r="AS23">
        <v>20850</v>
      </c>
      <c r="AT23" s="5">
        <f t="shared" si="0"/>
        <v>20850</v>
      </c>
      <c r="AU23" s="5">
        <v>350</v>
      </c>
      <c r="AV23" s="5">
        <f t="shared" si="1"/>
        <v>20500</v>
      </c>
      <c r="AW23" s="6">
        <f t="shared" si="2"/>
        <v>3608.0000000000005</v>
      </c>
      <c r="AX23" s="7">
        <f t="shared" si="3"/>
        <v>16400</v>
      </c>
      <c r="AY23" s="8">
        <f t="shared" si="4"/>
        <v>492</v>
      </c>
      <c r="AZ23" s="5">
        <v>250</v>
      </c>
      <c r="BA23" s="9">
        <f t="shared" si="5"/>
        <v>81.25</v>
      </c>
      <c r="BB23" s="9"/>
      <c r="BC23" s="10"/>
      <c r="BD23" s="5">
        <f t="shared" si="6"/>
        <v>18.75</v>
      </c>
      <c r="BG23" t="s">
        <v>146</v>
      </c>
      <c r="BH23" t="s">
        <v>146</v>
      </c>
      <c r="BI23">
        <v>566</v>
      </c>
      <c r="BJ23">
        <v>566</v>
      </c>
      <c r="BK23">
        <v>20957.5</v>
      </c>
      <c r="BL23">
        <v>0.5</v>
      </c>
      <c r="BM23">
        <v>0</v>
      </c>
      <c r="BN23">
        <v>0.5</v>
      </c>
      <c r="BO23">
        <v>0.04</v>
      </c>
      <c r="BP23">
        <v>0</v>
      </c>
      <c r="BQ23">
        <v>20956.962500000001</v>
      </c>
      <c r="BR23">
        <v>0</v>
      </c>
      <c r="BS23">
        <v>0.04</v>
      </c>
      <c r="BT23" t="s">
        <v>146</v>
      </c>
      <c r="BU23">
        <v>59536659</v>
      </c>
      <c r="BV23" t="s">
        <v>162</v>
      </c>
      <c r="BW23">
        <v>0</v>
      </c>
      <c r="BX23">
        <v>0</v>
      </c>
      <c r="BY23" t="s">
        <v>163</v>
      </c>
      <c r="BZ23">
        <v>0</v>
      </c>
      <c r="CA23" t="s">
        <v>146</v>
      </c>
      <c r="CB23">
        <v>0</v>
      </c>
      <c r="CC23">
        <v>0</v>
      </c>
      <c r="CD23" t="s">
        <v>164</v>
      </c>
      <c r="CE23">
        <v>0</v>
      </c>
      <c r="CF23">
        <v>0</v>
      </c>
      <c r="CG23">
        <v>0</v>
      </c>
      <c r="CH23" t="s">
        <v>146</v>
      </c>
      <c r="CI23" t="s">
        <v>146</v>
      </c>
      <c r="CJ23" t="s">
        <v>157</v>
      </c>
      <c r="CK23">
        <v>10</v>
      </c>
      <c r="CL23">
        <v>0</v>
      </c>
      <c r="CM23">
        <v>0</v>
      </c>
      <c r="CN23">
        <v>20957.5</v>
      </c>
      <c r="CO23" t="s">
        <v>165</v>
      </c>
      <c r="CP23">
        <v>0</v>
      </c>
      <c r="CQ23">
        <v>0</v>
      </c>
      <c r="CR23">
        <v>0</v>
      </c>
      <c r="CS23" t="s">
        <v>166</v>
      </c>
      <c r="CT23">
        <v>0</v>
      </c>
      <c r="CU23">
        <v>0</v>
      </c>
      <c r="CV23">
        <v>0</v>
      </c>
      <c r="CW23" t="s">
        <v>155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t="s">
        <v>167</v>
      </c>
      <c r="DE23">
        <v>0</v>
      </c>
      <c r="DF23">
        <v>0</v>
      </c>
      <c r="DG23">
        <v>0</v>
      </c>
      <c r="DH23" t="s">
        <v>165</v>
      </c>
      <c r="DI23">
        <v>0</v>
      </c>
      <c r="DJ23">
        <v>0</v>
      </c>
      <c r="DK23">
        <v>0</v>
      </c>
      <c r="DL23" t="s">
        <v>155</v>
      </c>
      <c r="DM23">
        <v>45</v>
      </c>
      <c r="DN23">
        <v>0</v>
      </c>
      <c r="DO23" t="s">
        <v>155</v>
      </c>
      <c r="DP23">
        <v>45</v>
      </c>
      <c r="DQ23">
        <v>0</v>
      </c>
      <c r="DR23" t="s">
        <v>146</v>
      </c>
      <c r="DS23" t="s">
        <v>146</v>
      </c>
      <c r="DT23" t="s">
        <v>146</v>
      </c>
      <c r="DU23" t="s">
        <v>150</v>
      </c>
      <c r="DV23">
        <v>0</v>
      </c>
      <c r="DW23">
        <v>0</v>
      </c>
      <c r="DX23">
        <v>0.5</v>
      </c>
      <c r="DY23">
        <v>0.04</v>
      </c>
      <c r="DZ23">
        <v>2.0020566090040005E+19</v>
      </c>
      <c r="EA23">
        <v>3.4600356600000148E+18</v>
      </c>
      <c r="EB23" t="s">
        <v>231</v>
      </c>
      <c r="EC23" t="s">
        <v>231</v>
      </c>
      <c r="ED23" t="s">
        <v>228</v>
      </c>
      <c r="EE23" t="s">
        <v>232</v>
      </c>
      <c r="EF23" t="s">
        <v>163</v>
      </c>
      <c r="EG23" t="s">
        <v>146</v>
      </c>
      <c r="EH23" t="s">
        <v>146</v>
      </c>
      <c r="EI23" t="s">
        <v>146</v>
      </c>
      <c r="EJ23" t="s">
        <v>146</v>
      </c>
      <c r="EK23" t="s">
        <v>146</v>
      </c>
      <c r="EL23" t="s">
        <v>146</v>
      </c>
      <c r="EM23" t="s">
        <v>146</v>
      </c>
      <c r="EN23" t="s">
        <v>146</v>
      </c>
      <c r="EO23" t="s">
        <v>146</v>
      </c>
      <c r="EP23">
        <v>20957.5</v>
      </c>
      <c r="EQ23">
        <v>0</v>
      </c>
      <c r="ER23">
        <v>0</v>
      </c>
      <c r="ES23" t="s">
        <v>146</v>
      </c>
      <c r="ET23" t="s">
        <v>170</v>
      </c>
      <c r="EU23" t="s">
        <v>146</v>
      </c>
      <c r="EV23">
        <v>0</v>
      </c>
    </row>
    <row r="24" spans="1:152" x14ac:dyDescent="0.25">
      <c r="A24">
        <v>9950792424</v>
      </c>
      <c r="B24" t="s">
        <v>141</v>
      </c>
      <c r="C24" t="s">
        <v>325</v>
      </c>
      <c r="D24" t="s">
        <v>143</v>
      </c>
      <c r="E24" t="s">
        <v>144</v>
      </c>
      <c r="F24" t="s">
        <v>145</v>
      </c>
      <c r="G24">
        <v>35162</v>
      </c>
      <c r="H24" t="s">
        <v>145</v>
      </c>
      <c r="I24">
        <v>6501</v>
      </c>
      <c r="J24">
        <v>2640346203</v>
      </c>
      <c r="K24">
        <v>4459384</v>
      </c>
      <c r="L24">
        <v>1001382</v>
      </c>
      <c r="M24">
        <v>25589073</v>
      </c>
      <c r="N24">
        <v>9950792424</v>
      </c>
      <c r="O24">
        <v>123</v>
      </c>
      <c r="P24" t="s">
        <v>147</v>
      </c>
      <c r="Q24" t="s">
        <v>148</v>
      </c>
      <c r="R24" t="s">
        <v>149</v>
      </c>
      <c r="S24" t="s">
        <v>293</v>
      </c>
      <c r="T24" t="s">
        <v>150</v>
      </c>
      <c r="U24" t="s">
        <v>294</v>
      </c>
      <c r="V24">
        <v>5999</v>
      </c>
      <c r="W24" t="s">
        <v>295</v>
      </c>
      <c r="X24" t="s">
        <v>294</v>
      </c>
      <c r="Y24">
        <v>63</v>
      </c>
      <c r="Z24" t="s">
        <v>296</v>
      </c>
      <c r="AA24" t="s">
        <v>154</v>
      </c>
      <c r="AB24" t="s">
        <v>146</v>
      </c>
      <c r="AC24">
        <v>301011</v>
      </c>
      <c r="AD24" t="s">
        <v>150</v>
      </c>
      <c r="AE24" t="s">
        <v>155</v>
      </c>
      <c r="AF24" t="s">
        <v>326</v>
      </c>
      <c r="AG24">
        <v>566</v>
      </c>
      <c r="AH24">
        <v>6501</v>
      </c>
      <c r="AI24" t="s">
        <v>308</v>
      </c>
      <c r="AJ24">
        <v>566</v>
      </c>
      <c r="AK24">
        <v>9950792424</v>
      </c>
      <c r="AL24">
        <v>9950792424</v>
      </c>
      <c r="AM24" t="s">
        <v>299</v>
      </c>
      <c r="AN24" t="s">
        <v>327</v>
      </c>
      <c r="AO24" t="s">
        <v>328</v>
      </c>
      <c r="AP24" t="s">
        <v>146</v>
      </c>
      <c r="AQ24" t="s">
        <v>311</v>
      </c>
      <c r="AR24">
        <v>30007.5</v>
      </c>
      <c r="AS24">
        <v>29900</v>
      </c>
      <c r="AT24" s="5">
        <f t="shared" si="0"/>
        <v>29900</v>
      </c>
      <c r="AU24" s="5">
        <v>350</v>
      </c>
      <c r="AV24" s="5">
        <f t="shared" si="1"/>
        <v>29550</v>
      </c>
      <c r="AW24" s="6">
        <f t="shared" si="2"/>
        <v>5200.8</v>
      </c>
      <c r="AX24" s="7">
        <f t="shared" si="3"/>
        <v>23640</v>
      </c>
      <c r="AY24" s="8">
        <f t="shared" si="4"/>
        <v>709.2</v>
      </c>
      <c r="AZ24" s="5">
        <v>250</v>
      </c>
      <c r="BA24" s="9">
        <f t="shared" si="5"/>
        <v>81.25</v>
      </c>
      <c r="BB24" s="9"/>
      <c r="BC24" s="10"/>
      <c r="BD24" s="5">
        <f t="shared" si="6"/>
        <v>18.75</v>
      </c>
      <c r="BE24" t="s">
        <v>146</v>
      </c>
      <c r="BF24" t="s">
        <v>146</v>
      </c>
      <c r="BG24" t="s">
        <v>146</v>
      </c>
      <c r="BH24" t="s">
        <v>146</v>
      </c>
      <c r="BI24">
        <v>566</v>
      </c>
      <c r="BJ24">
        <v>566</v>
      </c>
      <c r="BK24">
        <v>30007.5</v>
      </c>
      <c r="BL24">
        <v>0.5</v>
      </c>
      <c r="BM24">
        <v>0</v>
      </c>
      <c r="BN24">
        <v>0.5</v>
      </c>
      <c r="BO24">
        <v>0.04</v>
      </c>
      <c r="BP24">
        <v>0</v>
      </c>
      <c r="BQ24">
        <v>30006.962500000001</v>
      </c>
      <c r="BR24">
        <v>0</v>
      </c>
      <c r="BS24">
        <v>0.04</v>
      </c>
      <c r="BT24" t="s">
        <v>146</v>
      </c>
      <c r="BU24">
        <v>6067466</v>
      </c>
      <c r="BV24" t="s">
        <v>303</v>
      </c>
      <c r="BW24">
        <v>0</v>
      </c>
      <c r="BX24">
        <v>0</v>
      </c>
      <c r="BY24" t="s">
        <v>163</v>
      </c>
      <c r="BZ24">
        <v>0</v>
      </c>
      <c r="CA24" t="s">
        <v>146</v>
      </c>
      <c r="CB24">
        <v>0</v>
      </c>
      <c r="CC24">
        <v>0</v>
      </c>
      <c r="CD24" t="s">
        <v>164</v>
      </c>
      <c r="CE24">
        <v>0</v>
      </c>
      <c r="CF24">
        <v>0</v>
      </c>
      <c r="CG24">
        <v>0</v>
      </c>
      <c r="CH24" t="s">
        <v>146</v>
      </c>
      <c r="CI24" t="s">
        <v>146</v>
      </c>
      <c r="CJ24" t="s">
        <v>308</v>
      </c>
      <c r="CK24">
        <v>10</v>
      </c>
      <c r="CL24">
        <v>0</v>
      </c>
      <c r="CM24">
        <v>0</v>
      </c>
      <c r="CN24">
        <v>30007.5</v>
      </c>
      <c r="CO24" t="s">
        <v>165</v>
      </c>
      <c r="CP24">
        <v>0</v>
      </c>
      <c r="CQ24">
        <v>0</v>
      </c>
      <c r="CR24">
        <v>0</v>
      </c>
      <c r="CS24" t="s">
        <v>165</v>
      </c>
      <c r="CT24">
        <v>0</v>
      </c>
      <c r="CU24">
        <v>0</v>
      </c>
      <c r="CV24">
        <v>0</v>
      </c>
      <c r="CW24" t="s">
        <v>155</v>
      </c>
      <c r="CX24">
        <v>10</v>
      </c>
      <c r="CY24">
        <v>0</v>
      </c>
      <c r="CZ24">
        <v>0</v>
      </c>
      <c r="DA24">
        <v>0</v>
      </c>
      <c r="DB24">
        <v>0</v>
      </c>
      <c r="DC24">
        <v>0</v>
      </c>
      <c r="DD24" t="s">
        <v>167</v>
      </c>
      <c r="DE24">
        <v>10</v>
      </c>
      <c r="DF24">
        <v>0</v>
      </c>
      <c r="DG24">
        <v>0</v>
      </c>
      <c r="DH24" t="s">
        <v>165</v>
      </c>
      <c r="DI24">
        <v>25</v>
      </c>
      <c r="DJ24">
        <v>0</v>
      </c>
      <c r="DK24">
        <v>0</v>
      </c>
      <c r="DL24" t="s">
        <v>155</v>
      </c>
      <c r="DM24">
        <v>25</v>
      </c>
      <c r="DN24">
        <v>0</v>
      </c>
      <c r="DO24" t="s">
        <v>155</v>
      </c>
      <c r="DP24">
        <v>0</v>
      </c>
      <c r="DQ24">
        <v>0</v>
      </c>
      <c r="DR24" t="s">
        <v>146</v>
      </c>
      <c r="DS24" t="s">
        <v>146</v>
      </c>
      <c r="DT24" t="s">
        <v>146</v>
      </c>
      <c r="DU24" t="s">
        <v>150</v>
      </c>
      <c r="DV24">
        <v>0</v>
      </c>
      <c r="DW24">
        <v>0</v>
      </c>
      <c r="DX24">
        <v>0.5</v>
      </c>
      <c r="DY24">
        <v>0.04</v>
      </c>
      <c r="DZ24">
        <v>2.0020566000040006E+19</v>
      </c>
      <c r="EA24">
        <v>3.0040567E+19</v>
      </c>
      <c r="EB24" t="s">
        <v>329</v>
      </c>
      <c r="EC24" t="s">
        <v>329</v>
      </c>
      <c r="ED24" t="s">
        <v>326</v>
      </c>
      <c r="EE24" t="s">
        <v>330</v>
      </c>
      <c r="EF24" t="s">
        <v>163</v>
      </c>
      <c r="EG24" t="s">
        <v>146</v>
      </c>
      <c r="EH24" t="s">
        <v>146</v>
      </c>
      <c r="EI24" t="s">
        <v>146</v>
      </c>
      <c r="EJ24" t="s">
        <v>146</v>
      </c>
      <c r="EK24" t="s">
        <v>146</v>
      </c>
      <c r="EL24" t="s">
        <v>146</v>
      </c>
      <c r="EM24" t="s">
        <v>146</v>
      </c>
      <c r="EN24" t="s">
        <v>146</v>
      </c>
      <c r="EO24" t="s">
        <v>146</v>
      </c>
      <c r="EP24">
        <v>30007.5</v>
      </c>
      <c r="EQ24">
        <v>0</v>
      </c>
      <c r="ER24">
        <v>0</v>
      </c>
      <c r="ES24" t="s">
        <v>146</v>
      </c>
      <c r="ET24" t="s">
        <v>170</v>
      </c>
      <c r="EU24" t="s">
        <v>146</v>
      </c>
      <c r="EV24">
        <v>0</v>
      </c>
    </row>
    <row r="25" spans="1:152" x14ac:dyDescent="0.25">
      <c r="A25">
        <v>9955054393</v>
      </c>
      <c r="B25" t="s">
        <v>141</v>
      </c>
      <c r="C25" t="s">
        <v>207</v>
      </c>
      <c r="D25" t="s">
        <v>143</v>
      </c>
      <c r="E25" t="s">
        <v>144</v>
      </c>
      <c r="F25" t="s">
        <v>145</v>
      </c>
      <c r="G25">
        <v>35167</v>
      </c>
      <c r="H25" t="s">
        <v>145</v>
      </c>
      <c r="I25">
        <v>700382</v>
      </c>
      <c r="J25">
        <v>2640711868</v>
      </c>
      <c r="K25">
        <v>6429366</v>
      </c>
      <c r="L25">
        <v>2692440</v>
      </c>
      <c r="M25" t="s">
        <v>146</v>
      </c>
      <c r="N25">
        <v>9955054393</v>
      </c>
      <c r="O25">
        <v>123</v>
      </c>
      <c r="P25" t="s">
        <v>147</v>
      </c>
      <c r="Q25" t="s">
        <v>148</v>
      </c>
      <c r="R25" t="s">
        <v>149</v>
      </c>
      <c r="S25">
        <v>250100000000001</v>
      </c>
      <c r="T25" t="s">
        <v>150</v>
      </c>
      <c r="U25" t="s">
        <v>151</v>
      </c>
      <c r="V25">
        <v>4814</v>
      </c>
      <c r="W25" t="s">
        <v>152</v>
      </c>
      <c r="X25" t="s">
        <v>151</v>
      </c>
      <c r="Y25">
        <v>44</v>
      </c>
      <c r="Z25" t="s">
        <v>153</v>
      </c>
      <c r="AA25" t="s">
        <v>154</v>
      </c>
      <c r="AB25" t="s">
        <v>146</v>
      </c>
      <c r="AC25">
        <v>200239</v>
      </c>
      <c r="AD25" t="s">
        <v>150</v>
      </c>
      <c r="AE25" t="s">
        <v>155</v>
      </c>
      <c r="AF25" t="s">
        <v>208</v>
      </c>
      <c r="AG25">
        <v>566</v>
      </c>
      <c r="AH25">
        <v>177875</v>
      </c>
      <c r="AI25" t="s">
        <v>157</v>
      </c>
      <c r="AJ25">
        <v>566</v>
      </c>
      <c r="AK25">
        <v>9955054393</v>
      </c>
      <c r="AL25">
        <v>9955054393</v>
      </c>
      <c r="AM25" t="s">
        <v>158</v>
      </c>
      <c r="AN25" t="s">
        <v>209</v>
      </c>
      <c r="AO25" t="s">
        <v>210</v>
      </c>
      <c r="AP25" t="s">
        <v>146</v>
      </c>
      <c r="AQ25" t="s">
        <v>161</v>
      </c>
      <c r="AR25">
        <v>30007.5</v>
      </c>
      <c r="AS25">
        <v>29900</v>
      </c>
      <c r="AT25" s="5">
        <f t="shared" si="0"/>
        <v>29900</v>
      </c>
      <c r="AU25" s="5">
        <v>350</v>
      </c>
      <c r="AV25" s="5">
        <f t="shared" si="1"/>
        <v>29550</v>
      </c>
      <c r="AW25" s="6">
        <f t="shared" si="2"/>
        <v>5200.8</v>
      </c>
      <c r="AX25" s="7">
        <f t="shared" si="3"/>
        <v>23640</v>
      </c>
      <c r="AY25" s="8">
        <f t="shared" si="4"/>
        <v>709.2</v>
      </c>
      <c r="AZ25" s="5">
        <v>250</v>
      </c>
      <c r="BA25" s="9">
        <f t="shared" si="5"/>
        <v>81.25</v>
      </c>
      <c r="BB25" s="9"/>
      <c r="BC25" s="10"/>
      <c r="BD25" s="5">
        <f t="shared" si="6"/>
        <v>18.75</v>
      </c>
      <c r="BG25" t="s">
        <v>146</v>
      </c>
      <c r="BH25" t="s">
        <v>146</v>
      </c>
      <c r="BI25">
        <v>566</v>
      </c>
      <c r="BJ25">
        <v>566</v>
      </c>
      <c r="BK25">
        <v>30007.5</v>
      </c>
      <c r="BL25">
        <v>0.5</v>
      </c>
      <c r="BM25">
        <v>0</v>
      </c>
      <c r="BN25">
        <v>0.5</v>
      </c>
      <c r="BO25">
        <v>0.04</v>
      </c>
      <c r="BP25">
        <v>0</v>
      </c>
      <c r="BQ25">
        <v>30006.962500000001</v>
      </c>
      <c r="BR25">
        <v>0</v>
      </c>
      <c r="BS25">
        <v>0.04</v>
      </c>
      <c r="BT25" t="s">
        <v>146</v>
      </c>
      <c r="BU25">
        <v>59536659</v>
      </c>
      <c r="BV25" t="s">
        <v>162</v>
      </c>
      <c r="BW25">
        <v>0</v>
      </c>
      <c r="BX25">
        <v>0</v>
      </c>
      <c r="BY25" t="s">
        <v>163</v>
      </c>
      <c r="BZ25">
        <v>0</v>
      </c>
      <c r="CA25" t="s">
        <v>146</v>
      </c>
      <c r="CB25">
        <v>0</v>
      </c>
      <c r="CC25">
        <v>0</v>
      </c>
      <c r="CD25" t="s">
        <v>164</v>
      </c>
      <c r="CE25">
        <v>0</v>
      </c>
      <c r="CF25">
        <v>0</v>
      </c>
      <c r="CG25">
        <v>0</v>
      </c>
      <c r="CH25" t="s">
        <v>146</v>
      </c>
      <c r="CI25" t="s">
        <v>146</v>
      </c>
      <c r="CJ25" t="s">
        <v>157</v>
      </c>
      <c r="CK25">
        <v>10</v>
      </c>
      <c r="CL25">
        <v>0</v>
      </c>
      <c r="CM25">
        <v>0</v>
      </c>
      <c r="CN25">
        <v>30007.5</v>
      </c>
      <c r="CO25" t="s">
        <v>165</v>
      </c>
      <c r="CP25">
        <v>0</v>
      </c>
      <c r="CQ25">
        <v>0</v>
      </c>
      <c r="CR25">
        <v>0</v>
      </c>
      <c r="CS25" t="s">
        <v>166</v>
      </c>
      <c r="CT25">
        <v>0</v>
      </c>
      <c r="CU25">
        <v>0</v>
      </c>
      <c r="CV25">
        <v>0</v>
      </c>
      <c r="CW25" t="s">
        <v>155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t="s">
        <v>167</v>
      </c>
      <c r="DE25">
        <v>0</v>
      </c>
      <c r="DF25">
        <v>0</v>
      </c>
      <c r="DG25">
        <v>0</v>
      </c>
      <c r="DH25" t="s">
        <v>165</v>
      </c>
      <c r="DI25">
        <v>0</v>
      </c>
      <c r="DJ25">
        <v>0</v>
      </c>
      <c r="DK25">
        <v>0</v>
      </c>
      <c r="DL25" t="s">
        <v>155</v>
      </c>
      <c r="DM25">
        <v>45</v>
      </c>
      <c r="DN25">
        <v>0</v>
      </c>
      <c r="DO25" t="s">
        <v>155</v>
      </c>
      <c r="DP25">
        <v>45</v>
      </c>
      <c r="DQ25">
        <v>0</v>
      </c>
      <c r="DR25" t="s">
        <v>146</v>
      </c>
      <c r="DS25" t="s">
        <v>146</v>
      </c>
      <c r="DT25" t="s">
        <v>146</v>
      </c>
      <c r="DU25" t="s">
        <v>150</v>
      </c>
      <c r="DV25">
        <v>0</v>
      </c>
      <c r="DW25">
        <v>0</v>
      </c>
      <c r="DX25">
        <v>0.5</v>
      </c>
      <c r="DY25">
        <v>0.04</v>
      </c>
      <c r="DZ25">
        <v>2.0020566090040005E+19</v>
      </c>
      <c r="EA25">
        <v>3.4600356600000148E+18</v>
      </c>
      <c r="EB25" t="s">
        <v>211</v>
      </c>
      <c r="EC25" t="s">
        <v>211</v>
      </c>
      <c r="ED25" t="s">
        <v>208</v>
      </c>
      <c r="EE25" t="s">
        <v>212</v>
      </c>
      <c r="EF25" t="s">
        <v>163</v>
      </c>
      <c r="EG25" t="s">
        <v>146</v>
      </c>
      <c r="EH25" t="s">
        <v>146</v>
      </c>
      <c r="EI25" t="s">
        <v>146</v>
      </c>
      <c r="EJ25" t="s">
        <v>146</v>
      </c>
      <c r="EK25" t="s">
        <v>146</v>
      </c>
      <c r="EL25" t="s">
        <v>146</v>
      </c>
      <c r="EM25" t="s">
        <v>146</v>
      </c>
      <c r="EN25" t="s">
        <v>146</v>
      </c>
      <c r="EO25" t="s">
        <v>146</v>
      </c>
      <c r="EP25">
        <v>30007.5</v>
      </c>
      <c r="EQ25">
        <v>0</v>
      </c>
      <c r="ER25">
        <v>0</v>
      </c>
      <c r="ES25" t="s">
        <v>146</v>
      </c>
      <c r="ET25" t="s">
        <v>170</v>
      </c>
      <c r="EU25" t="s">
        <v>146</v>
      </c>
      <c r="EV25">
        <v>0</v>
      </c>
    </row>
    <row r="26" spans="1:152" x14ac:dyDescent="0.25">
      <c r="A26">
        <v>9961660257</v>
      </c>
      <c r="B26" t="s">
        <v>141</v>
      </c>
      <c r="C26" t="s">
        <v>171</v>
      </c>
      <c r="D26" t="s">
        <v>143</v>
      </c>
      <c r="E26" t="s">
        <v>144</v>
      </c>
      <c r="F26" t="s">
        <v>144</v>
      </c>
      <c r="G26">
        <v>35182</v>
      </c>
      <c r="H26" t="s">
        <v>145</v>
      </c>
      <c r="I26">
        <v>954717</v>
      </c>
      <c r="J26">
        <v>2641891180</v>
      </c>
      <c r="K26">
        <v>9926960</v>
      </c>
      <c r="L26">
        <v>2692440</v>
      </c>
      <c r="M26" t="s">
        <v>146</v>
      </c>
      <c r="N26">
        <v>9961660257</v>
      </c>
      <c r="O26">
        <v>123</v>
      </c>
      <c r="P26" t="s">
        <v>147</v>
      </c>
      <c r="Q26" t="s">
        <v>148</v>
      </c>
      <c r="R26" t="s">
        <v>149</v>
      </c>
      <c r="S26">
        <v>250100000000001</v>
      </c>
      <c r="T26" t="s">
        <v>172</v>
      </c>
      <c r="U26" t="s">
        <v>151</v>
      </c>
      <c r="V26">
        <v>4814</v>
      </c>
      <c r="W26" t="s">
        <v>152</v>
      </c>
      <c r="X26" t="s">
        <v>151</v>
      </c>
      <c r="Y26">
        <v>44</v>
      </c>
      <c r="Z26" t="s">
        <v>153</v>
      </c>
      <c r="AA26" t="s">
        <v>154</v>
      </c>
      <c r="AB26" t="s">
        <v>146</v>
      </c>
      <c r="AC26">
        <v>200241</v>
      </c>
      <c r="AD26" t="s">
        <v>172</v>
      </c>
      <c r="AE26" t="s">
        <v>155</v>
      </c>
      <c r="AF26" t="s">
        <v>173</v>
      </c>
      <c r="AG26">
        <v>566</v>
      </c>
      <c r="AH26">
        <v>616413</v>
      </c>
      <c r="AI26" t="s">
        <v>157</v>
      </c>
      <c r="AJ26">
        <v>566</v>
      </c>
      <c r="AK26">
        <v>9961660257</v>
      </c>
      <c r="AL26">
        <v>9961660257</v>
      </c>
      <c r="AM26" t="s">
        <v>158</v>
      </c>
      <c r="AN26" t="s">
        <v>174</v>
      </c>
      <c r="AO26" t="s">
        <v>175</v>
      </c>
      <c r="AP26" t="s">
        <v>146</v>
      </c>
      <c r="AQ26" t="s">
        <v>161</v>
      </c>
      <c r="AR26">
        <v>72000</v>
      </c>
      <c r="AS26">
        <v>72000</v>
      </c>
      <c r="AT26" s="5">
        <f t="shared" si="0"/>
        <v>71000</v>
      </c>
      <c r="AU26" s="5">
        <v>350</v>
      </c>
      <c r="AV26" s="5">
        <f t="shared" si="1"/>
        <v>70650</v>
      </c>
      <c r="AW26" s="6">
        <f t="shared" si="2"/>
        <v>12434.400000000001</v>
      </c>
      <c r="AX26" s="7">
        <f t="shared" si="3"/>
        <v>56520</v>
      </c>
      <c r="AY26" s="8">
        <f t="shared" si="4"/>
        <v>1695.6000000000001</v>
      </c>
      <c r="AZ26" s="5">
        <v>250</v>
      </c>
      <c r="BA26" s="9">
        <f t="shared" si="5"/>
        <v>81.25</v>
      </c>
      <c r="BB26" s="9">
        <v>1000</v>
      </c>
      <c r="BC26" s="10"/>
      <c r="BD26" s="5">
        <f t="shared" si="6"/>
        <v>18.75</v>
      </c>
      <c r="BE26" t="s">
        <v>146</v>
      </c>
      <c r="BF26" t="s">
        <v>146</v>
      </c>
      <c r="BG26" t="s">
        <v>146</v>
      </c>
      <c r="BH26" t="s">
        <v>146</v>
      </c>
      <c r="BI26">
        <v>566</v>
      </c>
      <c r="BJ26">
        <v>566</v>
      </c>
      <c r="BK26">
        <v>72000</v>
      </c>
      <c r="BL26">
        <v>350</v>
      </c>
      <c r="BM26">
        <v>0</v>
      </c>
      <c r="BN26">
        <v>350</v>
      </c>
      <c r="BO26">
        <v>26.25</v>
      </c>
      <c r="BP26">
        <v>0</v>
      </c>
      <c r="BQ26">
        <v>71623.75</v>
      </c>
      <c r="BR26">
        <v>0</v>
      </c>
      <c r="BS26">
        <v>26.25</v>
      </c>
      <c r="BT26" t="s">
        <v>146</v>
      </c>
      <c r="BU26">
        <v>59536659</v>
      </c>
      <c r="BV26" t="s">
        <v>162</v>
      </c>
      <c r="BW26">
        <v>0</v>
      </c>
      <c r="BX26">
        <v>0</v>
      </c>
      <c r="BY26" t="s">
        <v>163</v>
      </c>
      <c r="BZ26">
        <v>0</v>
      </c>
      <c r="CA26" t="s">
        <v>146</v>
      </c>
      <c r="CB26">
        <v>0</v>
      </c>
      <c r="CC26">
        <v>0</v>
      </c>
      <c r="CD26" t="s">
        <v>164</v>
      </c>
      <c r="CE26">
        <v>0</v>
      </c>
      <c r="CF26">
        <v>0</v>
      </c>
      <c r="CG26">
        <v>0</v>
      </c>
      <c r="CH26" t="s">
        <v>146</v>
      </c>
      <c r="CI26" t="s">
        <v>146</v>
      </c>
      <c r="CJ26" t="s">
        <v>157</v>
      </c>
      <c r="CK26">
        <v>10</v>
      </c>
      <c r="CL26">
        <v>0</v>
      </c>
      <c r="CM26">
        <v>0</v>
      </c>
      <c r="CN26">
        <v>72000</v>
      </c>
      <c r="CO26" t="s">
        <v>165</v>
      </c>
      <c r="CP26">
        <v>0</v>
      </c>
      <c r="CQ26">
        <v>0</v>
      </c>
      <c r="CR26">
        <v>0</v>
      </c>
      <c r="CS26" t="s">
        <v>166</v>
      </c>
      <c r="CT26">
        <v>0</v>
      </c>
      <c r="CU26">
        <v>0</v>
      </c>
      <c r="CV26">
        <v>0</v>
      </c>
      <c r="CW26" t="s">
        <v>155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t="s">
        <v>167</v>
      </c>
      <c r="DE26">
        <v>0</v>
      </c>
      <c r="DF26">
        <v>0</v>
      </c>
      <c r="DG26">
        <v>0</v>
      </c>
      <c r="DH26" t="s">
        <v>165</v>
      </c>
      <c r="DI26">
        <v>0</v>
      </c>
      <c r="DJ26">
        <v>0</v>
      </c>
      <c r="DK26">
        <v>0</v>
      </c>
      <c r="DL26" t="s">
        <v>155</v>
      </c>
      <c r="DM26">
        <v>45</v>
      </c>
      <c r="DN26">
        <v>0</v>
      </c>
      <c r="DO26" t="s">
        <v>155</v>
      </c>
      <c r="DP26">
        <v>45</v>
      </c>
      <c r="DQ26">
        <v>0</v>
      </c>
      <c r="DR26" t="s">
        <v>146</v>
      </c>
      <c r="DS26" t="s">
        <v>146</v>
      </c>
      <c r="DT26" t="s">
        <v>146</v>
      </c>
      <c r="DU26" t="s">
        <v>172</v>
      </c>
      <c r="DV26">
        <v>0</v>
      </c>
      <c r="DW26">
        <v>0</v>
      </c>
      <c r="DX26">
        <v>350</v>
      </c>
      <c r="DY26">
        <v>26.25</v>
      </c>
      <c r="DZ26">
        <v>2.0020566090040005E+19</v>
      </c>
      <c r="EA26">
        <v>3.4600356600000148E+18</v>
      </c>
      <c r="EB26" t="s">
        <v>176</v>
      </c>
      <c r="EC26" t="s">
        <v>176</v>
      </c>
      <c r="ED26" t="s">
        <v>173</v>
      </c>
      <c r="EE26" t="s">
        <v>177</v>
      </c>
      <c r="EF26" t="s">
        <v>163</v>
      </c>
      <c r="EG26" t="s">
        <v>146</v>
      </c>
      <c r="EH26" t="s">
        <v>146</v>
      </c>
      <c r="EI26" t="s">
        <v>146</v>
      </c>
      <c r="EJ26" t="s">
        <v>146</v>
      </c>
      <c r="EK26" t="s">
        <v>146</v>
      </c>
      <c r="EL26" t="s">
        <v>146</v>
      </c>
      <c r="EM26" t="s">
        <v>146</v>
      </c>
      <c r="EN26" t="s">
        <v>146</v>
      </c>
      <c r="EO26" t="s">
        <v>146</v>
      </c>
      <c r="EP26">
        <v>72000</v>
      </c>
      <c r="EQ26">
        <v>0</v>
      </c>
      <c r="ER26">
        <v>0</v>
      </c>
      <c r="ES26" t="s">
        <v>146</v>
      </c>
      <c r="ET26" t="s">
        <v>170</v>
      </c>
      <c r="EU26" t="s">
        <v>146</v>
      </c>
      <c r="EV26">
        <v>0</v>
      </c>
    </row>
    <row r="27" spans="1:152" x14ac:dyDescent="0.25">
      <c r="A27">
        <v>9961679062</v>
      </c>
      <c r="B27" t="s">
        <v>141</v>
      </c>
      <c r="C27" t="s">
        <v>219</v>
      </c>
      <c r="D27" t="s">
        <v>143</v>
      </c>
      <c r="E27" t="s">
        <v>144</v>
      </c>
      <c r="F27" t="s">
        <v>144</v>
      </c>
      <c r="G27">
        <v>35182</v>
      </c>
      <c r="H27" t="s">
        <v>145</v>
      </c>
      <c r="I27">
        <v>86868</v>
      </c>
      <c r="J27">
        <v>2641891197</v>
      </c>
      <c r="K27">
        <v>9926960</v>
      </c>
      <c r="L27">
        <v>2692440</v>
      </c>
      <c r="M27" t="s">
        <v>146</v>
      </c>
      <c r="N27">
        <v>9961679062</v>
      </c>
      <c r="O27">
        <v>123</v>
      </c>
      <c r="P27" t="s">
        <v>147</v>
      </c>
      <c r="Q27" t="s">
        <v>148</v>
      </c>
      <c r="R27" t="s">
        <v>149</v>
      </c>
      <c r="S27">
        <v>250100000000001</v>
      </c>
      <c r="T27" t="s">
        <v>172</v>
      </c>
      <c r="U27" t="s">
        <v>151</v>
      </c>
      <c r="V27">
        <v>4814</v>
      </c>
      <c r="W27" t="s">
        <v>152</v>
      </c>
      <c r="X27" t="s">
        <v>151</v>
      </c>
      <c r="Y27">
        <v>44</v>
      </c>
      <c r="Z27" t="s">
        <v>153</v>
      </c>
      <c r="AA27" t="s">
        <v>154</v>
      </c>
      <c r="AB27" t="s">
        <v>146</v>
      </c>
      <c r="AC27">
        <v>200241</v>
      </c>
      <c r="AD27" t="s">
        <v>172</v>
      </c>
      <c r="AE27" t="s">
        <v>155</v>
      </c>
      <c r="AF27" t="s">
        <v>220</v>
      </c>
      <c r="AG27">
        <v>566</v>
      </c>
      <c r="AH27">
        <v>634244</v>
      </c>
      <c r="AI27" t="s">
        <v>157</v>
      </c>
      <c r="AJ27">
        <v>566</v>
      </c>
      <c r="AK27">
        <v>9961679062</v>
      </c>
      <c r="AL27">
        <v>9961679062</v>
      </c>
      <c r="AM27" t="s">
        <v>158</v>
      </c>
      <c r="AN27" t="s">
        <v>174</v>
      </c>
      <c r="AO27" t="s">
        <v>175</v>
      </c>
      <c r="AP27" t="s">
        <v>146</v>
      </c>
      <c r="AQ27" t="s">
        <v>161</v>
      </c>
      <c r="AR27">
        <v>72000</v>
      </c>
      <c r="AS27">
        <v>72000</v>
      </c>
      <c r="AT27" s="5">
        <f t="shared" si="0"/>
        <v>71000</v>
      </c>
      <c r="AU27" s="5">
        <v>350</v>
      </c>
      <c r="AV27" s="5">
        <f t="shared" si="1"/>
        <v>70650</v>
      </c>
      <c r="AW27" s="6">
        <f t="shared" si="2"/>
        <v>12434.400000000001</v>
      </c>
      <c r="AX27" s="7">
        <f t="shared" si="3"/>
        <v>56520</v>
      </c>
      <c r="AY27" s="8">
        <f t="shared" si="4"/>
        <v>1695.6000000000001</v>
      </c>
      <c r="AZ27" s="5">
        <v>250</v>
      </c>
      <c r="BA27" s="9">
        <f t="shared" si="5"/>
        <v>81.25</v>
      </c>
      <c r="BB27" s="9">
        <v>1000</v>
      </c>
      <c r="BC27" s="10"/>
      <c r="BD27" s="5">
        <f t="shared" si="6"/>
        <v>18.75</v>
      </c>
      <c r="BE27" t="s">
        <v>146</v>
      </c>
      <c r="BF27" t="s">
        <v>146</v>
      </c>
      <c r="BG27" t="s">
        <v>146</v>
      </c>
      <c r="BH27" t="s">
        <v>146</v>
      </c>
      <c r="BI27">
        <v>566</v>
      </c>
      <c r="BJ27">
        <v>566</v>
      </c>
      <c r="BK27">
        <v>72000</v>
      </c>
      <c r="BL27">
        <v>350</v>
      </c>
      <c r="BM27">
        <v>0</v>
      </c>
      <c r="BN27">
        <v>350</v>
      </c>
      <c r="BO27">
        <v>26.25</v>
      </c>
      <c r="BP27">
        <v>0</v>
      </c>
      <c r="BQ27">
        <v>71623.75</v>
      </c>
      <c r="BR27">
        <v>0</v>
      </c>
      <c r="BS27">
        <v>26.25</v>
      </c>
      <c r="BT27" t="s">
        <v>146</v>
      </c>
      <c r="BU27">
        <v>59536659</v>
      </c>
      <c r="BV27" t="s">
        <v>162</v>
      </c>
      <c r="BW27">
        <v>0</v>
      </c>
      <c r="BX27">
        <v>0</v>
      </c>
      <c r="BY27" t="s">
        <v>163</v>
      </c>
      <c r="BZ27">
        <v>0</v>
      </c>
      <c r="CA27" t="s">
        <v>146</v>
      </c>
      <c r="CB27">
        <v>0</v>
      </c>
      <c r="CC27">
        <v>0</v>
      </c>
      <c r="CD27" t="s">
        <v>164</v>
      </c>
      <c r="CE27">
        <v>0</v>
      </c>
      <c r="CF27">
        <v>0</v>
      </c>
      <c r="CG27">
        <v>0</v>
      </c>
      <c r="CH27" t="s">
        <v>146</v>
      </c>
      <c r="CI27" t="s">
        <v>146</v>
      </c>
      <c r="CJ27" t="s">
        <v>157</v>
      </c>
      <c r="CK27">
        <v>10</v>
      </c>
      <c r="CL27">
        <v>0</v>
      </c>
      <c r="CM27">
        <v>0</v>
      </c>
      <c r="CN27">
        <v>72000</v>
      </c>
      <c r="CO27" t="s">
        <v>165</v>
      </c>
      <c r="CP27">
        <v>0</v>
      </c>
      <c r="CQ27">
        <v>0</v>
      </c>
      <c r="CR27">
        <v>0</v>
      </c>
      <c r="CS27" t="s">
        <v>166</v>
      </c>
      <c r="CT27">
        <v>0</v>
      </c>
      <c r="CU27">
        <v>0</v>
      </c>
      <c r="CV27">
        <v>0</v>
      </c>
      <c r="CW27" t="s">
        <v>155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t="s">
        <v>167</v>
      </c>
      <c r="DE27">
        <v>0</v>
      </c>
      <c r="DF27">
        <v>0</v>
      </c>
      <c r="DG27">
        <v>0</v>
      </c>
      <c r="DH27" t="s">
        <v>165</v>
      </c>
      <c r="DI27">
        <v>0</v>
      </c>
      <c r="DJ27">
        <v>0</v>
      </c>
      <c r="DK27">
        <v>0</v>
      </c>
      <c r="DL27" t="s">
        <v>155</v>
      </c>
      <c r="DM27">
        <v>45</v>
      </c>
      <c r="DN27">
        <v>0</v>
      </c>
      <c r="DO27" t="s">
        <v>155</v>
      </c>
      <c r="DP27">
        <v>45</v>
      </c>
      <c r="DQ27">
        <v>0</v>
      </c>
      <c r="DR27" t="s">
        <v>146</v>
      </c>
      <c r="DS27" t="s">
        <v>146</v>
      </c>
      <c r="DT27" t="s">
        <v>146</v>
      </c>
      <c r="DU27" t="s">
        <v>172</v>
      </c>
      <c r="DV27">
        <v>0</v>
      </c>
      <c r="DW27">
        <v>0</v>
      </c>
      <c r="DX27">
        <v>350</v>
      </c>
      <c r="DY27">
        <v>26.25</v>
      </c>
      <c r="DZ27">
        <v>2.0020566090040005E+19</v>
      </c>
      <c r="EA27">
        <v>3.4600356600000148E+18</v>
      </c>
      <c r="EB27" t="s">
        <v>221</v>
      </c>
      <c r="EC27" t="s">
        <v>221</v>
      </c>
      <c r="ED27" t="s">
        <v>220</v>
      </c>
      <c r="EE27" t="s">
        <v>222</v>
      </c>
      <c r="EF27" t="s">
        <v>163</v>
      </c>
      <c r="EG27" t="s">
        <v>146</v>
      </c>
      <c r="EH27" t="s">
        <v>146</v>
      </c>
      <c r="EI27" t="s">
        <v>146</v>
      </c>
      <c r="EJ27" t="s">
        <v>146</v>
      </c>
      <c r="EK27" t="s">
        <v>146</v>
      </c>
      <c r="EL27" t="s">
        <v>146</v>
      </c>
      <c r="EM27" t="s">
        <v>146</v>
      </c>
      <c r="EN27" t="s">
        <v>146</v>
      </c>
      <c r="EO27" t="s">
        <v>146</v>
      </c>
      <c r="EP27">
        <v>72000</v>
      </c>
      <c r="EQ27">
        <v>0</v>
      </c>
      <c r="ER27">
        <v>0</v>
      </c>
      <c r="ES27" t="s">
        <v>146</v>
      </c>
      <c r="ET27" t="s">
        <v>170</v>
      </c>
      <c r="EU27" t="s">
        <v>146</v>
      </c>
      <c r="EV27">
        <v>0</v>
      </c>
    </row>
    <row r="28" spans="1:152" x14ac:dyDescent="0.25">
      <c r="A28">
        <v>9961674535</v>
      </c>
      <c r="B28" t="s">
        <v>141</v>
      </c>
      <c r="C28" t="s">
        <v>272</v>
      </c>
      <c r="D28" t="s">
        <v>143</v>
      </c>
      <c r="E28" t="s">
        <v>144</v>
      </c>
      <c r="F28" t="s">
        <v>144</v>
      </c>
      <c r="G28">
        <v>35182</v>
      </c>
      <c r="H28" t="s">
        <v>145</v>
      </c>
      <c r="I28">
        <v>672363</v>
      </c>
      <c r="J28">
        <v>2641891196</v>
      </c>
      <c r="K28">
        <v>9926960</v>
      </c>
      <c r="L28">
        <v>2692440</v>
      </c>
      <c r="M28" t="s">
        <v>146</v>
      </c>
      <c r="N28">
        <v>9961674535</v>
      </c>
      <c r="O28">
        <v>123</v>
      </c>
      <c r="P28" t="s">
        <v>147</v>
      </c>
      <c r="Q28" t="s">
        <v>148</v>
      </c>
      <c r="R28" t="s">
        <v>149</v>
      </c>
      <c r="S28">
        <v>250100000000001</v>
      </c>
      <c r="T28" t="s">
        <v>172</v>
      </c>
      <c r="U28" t="s">
        <v>151</v>
      </c>
      <c r="V28">
        <v>4814</v>
      </c>
      <c r="W28" t="s">
        <v>152</v>
      </c>
      <c r="X28" t="s">
        <v>151</v>
      </c>
      <c r="Y28">
        <v>44</v>
      </c>
      <c r="Z28" t="s">
        <v>153</v>
      </c>
      <c r="AA28" t="s">
        <v>154</v>
      </c>
      <c r="AB28" t="s">
        <v>146</v>
      </c>
      <c r="AC28">
        <v>200241</v>
      </c>
      <c r="AD28" t="s">
        <v>172</v>
      </c>
      <c r="AE28" t="s">
        <v>155</v>
      </c>
      <c r="AF28" t="s">
        <v>273</v>
      </c>
      <c r="AG28">
        <v>566</v>
      </c>
      <c r="AH28">
        <v>629634</v>
      </c>
      <c r="AI28" t="s">
        <v>157</v>
      </c>
      <c r="AJ28">
        <v>566</v>
      </c>
      <c r="AK28">
        <v>9961674535</v>
      </c>
      <c r="AL28">
        <v>9961674535</v>
      </c>
      <c r="AM28" t="s">
        <v>158</v>
      </c>
      <c r="AN28" t="s">
        <v>174</v>
      </c>
      <c r="AO28" t="s">
        <v>175</v>
      </c>
      <c r="AP28" t="s">
        <v>146</v>
      </c>
      <c r="AQ28" t="s">
        <v>161</v>
      </c>
      <c r="AR28">
        <v>72000</v>
      </c>
      <c r="AS28">
        <v>72000</v>
      </c>
      <c r="AT28" s="5">
        <f t="shared" si="0"/>
        <v>71000</v>
      </c>
      <c r="AU28" s="5">
        <v>350</v>
      </c>
      <c r="AV28" s="5">
        <f t="shared" si="1"/>
        <v>70650</v>
      </c>
      <c r="AW28" s="6">
        <f t="shared" si="2"/>
        <v>12434.400000000001</v>
      </c>
      <c r="AX28" s="7">
        <f t="shared" si="3"/>
        <v>56520</v>
      </c>
      <c r="AY28" s="8">
        <f t="shared" si="4"/>
        <v>1695.6000000000001</v>
      </c>
      <c r="AZ28" s="5">
        <v>250</v>
      </c>
      <c r="BA28" s="9">
        <f t="shared" si="5"/>
        <v>81.25</v>
      </c>
      <c r="BB28" s="9">
        <v>1000</v>
      </c>
      <c r="BC28" s="10"/>
      <c r="BD28" s="5">
        <f t="shared" si="6"/>
        <v>18.75</v>
      </c>
      <c r="BE28" t="s">
        <v>146</v>
      </c>
      <c r="BF28" t="s">
        <v>146</v>
      </c>
      <c r="BG28" t="s">
        <v>146</v>
      </c>
      <c r="BH28" t="s">
        <v>146</v>
      </c>
      <c r="BI28">
        <v>566</v>
      </c>
      <c r="BJ28">
        <v>566</v>
      </c>
      <c r="BK28">
        <v>72000</v>
      </c>
      <c r="BL28">
        <v>350</v>
      </c>
      <c r="BM28">
        <v>0</v>
      </c>
      <c r="BN28">
        <v>350</v>
      </c>
      <c r="BO28">
        <v>26.25</v>
      </c>
      <c r="BP28">
        <v>0</v>
      </c>
      <c r="BQ28">
        <v>71623.75</v>
      </c>
      <c r="BR28">
        <v>0</v>
      </c>
      <c r="BS28">
        <v>26.25</v>
      </c>
      <c r="BT28" t="s">
        <v>146</v>
      </c>
      <c r="BU28">
        <v>59536659</v>
      </c>
      <c r="BV28" t="s">
        <v>162</v>
      </c>
      <c r="BW28">
        <v>0</v>
      </c>
      <c r="BX28">
        <v>0</v>
      </c>
      <c r="BY28" t="s">
        <v>163</v>
      </c>
      <c r="BZ28">
        <v>0</v>
      </c>
      <c r="CA28" t="s">
        <v>146</v>
      </c>
      <c r="CB28">
        <v>0</v>
      </c>
      <c r="CC28">
        <v>0</v>
      </c>
      <c r="CD28" t="s">
        <v>164</v>
      </c>
      <c r="CE28">
        <v>0</v>
      </c>
      <c r="CF28">
        <v>0</v>
      </c>
      <c r="CG28">
        <v>0</v>
      </c>
      <c r="CH28" t="s">
        <v>146</v>
      </c>
      <c r="CI28" t="s">
        <v>146</v>
      </c>
      <c r="CJ28" t="s">
        <v>157</v>
      </c>
      <c r="CK28">
        <v>10</v>
      </c>
      <c r="CL28">
        <v>0</v>
      </c>
      <c r="CM28">
        <v>0</v>
      </c>
      <c r="CN28">
        <v>72000</v>
      </c>
      <c r="CO28" t="s">
        <v>165</v>
      </c>
      <c r="CP28">
        <v>0</v>
      </c>
      <c r="CQ28">
        <v>0</v>
      </c>
      <c r="CR28">
        <v>0</v>
      </c>
      <c r="CS28" t="s">
        <v>166</v>
      </c>
      <c r="CT28">
        <v>0</v>
      </c>
      <c r="CU28">
        <v>0</v>
      </c>
      <c r="CV28">
        <v>0</v>
      </c>
      <c r="CW28" t="s">
        <v>155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t="s">
        <v>167</v>
      </c>
      <c r="DE28">
        <v>0</v>
      </c>
      <c r="DF28">
        <v>0</v>
      </c>
      <c r="DG28">
        <v>0</v>
      </c>
      <c r="DH28" t="s">
        <v>165</v>
      </c>
      <c r="DI28">
        <v>0</v>
      </c>
      <c r="DJ28">
        <v>0</v>
      </c>
      <c r="DK28">
        <v>0</v>
      </c>
      <c r="DL28" t="s">
        <v>155</v>
      </c>
      <c r="DM28">
        <v>45</v>
      </c>
      <c r="DN28">
        <v>0</v>
      </c>
      <c r="DO28" t="s">
        <v>155</v>
      </c>
      <c r="DP28">
        <v>45</v>
      </c>
      <c r="DQ28">
        <v>0</v>
      </c>
      <c r="DR28" t="s">
        <v>146</v>
      </c>
      <c r="DS28" t="s">
        <v>146</v>
      </c>
      <c r="DT28" t="s">
        <v>146</v>
      </c>
      <c r="DU28" t="s">
        <v>172</v>
      </c>
      <c r="DV28">
        <v>0</v>
      </c>
      <c r="DW28">
        <v>0</v>
      </c>
      <c r="DX28">
        <v>350</v>
      </c>
      <c r="DY28">
        <v>26.25</v>
      </c>
      <c r="DZ28">
        <v>2.0020566090040005E+19</v>
      </c>
      <c r="EA28">
        <v>3.4600356600000148E+18</v>
      </c>
      <c r="EB28" t="s">
        <v>274</v>
      </c>
      <c r="EC28" t="s">
        <v>274</v>
      </c>
      <c r="ED28" t="s">
        <v>273</v>
      </c>
      <c r="EE28" t="s">
        <v>275</v>
      </c>
      <c r="EF28" t="s">
        <v>163</v>
      </c>
      <c r="EG28" t="s">
        <v>146</v>
      </c>
      <c r="EH28" t="s">
        <v>146</v>
      </c>
      <c r="EI28" t="s">
        <v>146</v>
      </c>
      <c r="EJ28" t="s">
        <v>146</v>
      </c>
      <c r="EK28" t="s">
        <v>146</v>
      </c>
      <c r="EL28" t="s">
        <v>146</v>
      </c>
      <c r="EM28" t="s">
        <v>146</v>
      </c>
      <c r="EN28" t="s">
        <v>146</v>
      </c>
      <c r="EO28" t="s">
        <v>146</v>
      </c>
      <c r="EP28">
        <v>72000</v>
      </c>
      <c r="EQ28">
        <v>0</v>
      </c>
      <c r="ER28">
        <v>0</v>
      </c>
      <c r="ES28" t="s">
        <v>146</v>
      </c>
      <c r="ET28" t="s">
        <v>170</v>
      </c>
      <c r="EU28" t="s">
        <v>146</v>
      </c>
      <c r="EV28">
        <v>0</v>
      </c>
    </row>
    <row r="29" spans="1:152" x14ac:dyDescent="0.25">
      <c r="A29">
        <v>9961664524</v>
      </c>
      <c r="B29" t="s">
        <v>141</v>
      </c>
      <c r="C29" t="s">
        <v>288</v>
      </c>
      <c r="D29" t="s">
        <v>143</v>
      </c>
      <c r="E29" t="s">
        <v>144</v>
      </c>
      <c r="F29" t="s">
        <v>144</v>
      </c>
      <c r="G29">
        <v>35182</v>
      </c>
      <c r="H29" t="s">
        <v>145</v>
      </c>
      <c r="I29">
        <v>558262</v>
      </c>
      <c r="J29">
        <v>2641891185</v>
      </c>
      <c r="K29">
        <v>9926960</v>
      </c>
      <c r="L29">
        <v>2692440</v>
      </c>
      <c r="M29" t="s">
        <v>146</v>
      </c>
      <c r="N29">
        <v>9961664524</v>
      </c>
      <c r="O29">
        <v>123</v>
      </c>
      <c r="P29" t="s">
        <v>147</v>
      </c>
      <c r="Q29" t="s">
        <v>148</v>
      </c>
      <c r="R29" t="s">
        <v>149</v>
      </c>
      <c r="S29">
        <v>250100000000001</v>
      </c>
      <c r="T29" t="s">
        <v>172</v>
      </c>
      <c r="U29" t="s">
        <v>151</v>
      </c>
      <c r="V29">
        <v>4814</v>
      </c>
      <c r="W29" t="s">
        <v>152</v>
      </c>
      <c r="X29" t="s">
        <v>151</v>
      </c>
      <c r="Y29">
        <v>44</v>
      </c>
      <c r="Z29" t="s">
        <v>153</v>
      </c>
      <c r="AA29" t="s">
        <v>154</v>
      </c>
      <c r="AB29" t="s">
        <v>146</v>
      </c>
      <c r="AC29">
        <v>200241</v>
      </c>
      <c r="AD29" t="s">
        <v>172</v>
      </c>
      <c r="AE29" t="s">
        <v>155</v>
      </c>
      <c r="AF29" t="s">
        <v>289</v>
      </c>
      <c r="AG29">
        <v>566</v>
      </c>
      <c r="AH29">
        <v>620839</v>
      </c>
      <c r="AI29" t="s">
        <v>157</v>
      </c>
      <c r="AJ29">
        <v>566</v>
      </c>
      <c r="AK29">
        <v>9961664524</v>
      </c>
      <c r="AL29">
        <v>9961664524</v>
      </c>
      <c r="AM29" t="s">
        <v>158</v>
      </c>
      <c r="AN29" t="s">
        <v>174</v>
      </c>
      <c r="AO29" t="s">
        <v>175</v>
      </c>
      <c r="AP29" t="s">
        <v>146</v>
      </c>
      <c r="AQ29" t="s">
        <v>161</v>
      </c>
      <c r="AR29">
        <v>72000</v>
      </c>
      <c r="AS29">
        <v>72000</v>
      </c>
      <c r="AT29" s="5">
        <f t="shared" si="0"/>
        <v>71000</v>
      </c>
      <c r="AU29" s="5">
        <v>350</v>
      </c>
      <c r="AV29" s="5">
        <f t="shared" si="1"/>
        <v>70650</v>
      </c>
      <c r="AW29" s="6">
        <f t="shared" si="2"/>
        <v>12434.400000000001</v>
      </c>
      <c r="AX29" s="7">
        <f t="shared" si="3"/>
        <v>56520</v>
      </c>
      <c r="AY29" s="8">
        <f t="shared" si="4"/>
        <v>1695.6000000000001</v>
      </c>
      <c r="AZ29" s="5">
        <v>250</v>
      </c>
      <c r="BA29" s="9">
        <f t="shared" si="5"/>
        <v>81.25</v>
      </c>
      <c r="BB29" s="9">
        <v>1000</v>
      </c>
      <c r="BC29" s="10"/>
      <c r="BD29" s="5">
        <f t="shared" si="6"/>
        <v>18.75</v>
      </c>
      <c r="BE29" t="s">
        <v>146</v>
      </c>
      <c r="BF29" t="s">
        <v>146</v>
      </c>
      <c r="BG29" t="s">
        <v>146</v>
      </c>
      <c r="BH29" t="s">
        <v>146</v>
      </c>
      <c r="BI29">
        <v>566</v>
      </c>
      <c r="BJ29">
        <v>566</v>
      </c>
      <c r="BK29">
        <v>72000</v>
      </c>
      <c r="BL29">
        <v>350</v>
      </c>
      <c r="BM29">
        <v>0</v>
      </c>
      <c r="BN29">
        <v>350</v>
      </c>
      <c r="BO29">
        <v>26.25</v>
      </c>
      <c r="BP29">
        <v>0</v>
      </c>
      <c r="BQ29">
        <v>71623.75</v>
      </c>
      <c r="BR29">
        <v>0</v>
      </c>
      <c r="BS29">
        <v>26.25</v>
      </c>
      <c r="BT29" t="s">
        <v>146</v>
      </c>
      <c r="BU29">
        <v>59536659</v>
      </c>
      <c r="BV29" t="s">
        <v>162</v>
      </c>
      <c r="BW29">
        <v>0</v>
      </c>
      <c r="BX29">
        <v>0</v>
      </c>
      <c r="BY29" t="s">
        <v>163</v>
      </c>
      <c r="BZ29">
        <v>0</v>
      </c>
      <c r="CA29" t="s">
        <v>146</v>
      </c>
      <c r="CB29">
        <v>0</v>
      </c>
      <c r="CC29">
        <v>0</v>
      </c>
      <c r="CD29" t="s">
        <v>164</v>
      </c>
      <c r="CE29">
        <v>0</v>
      </c>
      <c r="CF29">
        <v>0</v>
      </c>
      <c r="CG29">
        <v>0</v>
      </c>
      <c r="CH29" t="s">
        <v>146</v>
      </c>
      <c r="CI29" t="s">
        <v>146</v>
      </c>
      <c r="CJ29" t="s">
        <v>157</v>
      </c>
      <c r="CK29">
        <v>10</v>
      </c>
      <c r="CL29">
        <v>0</v>
      </c>
      <c r="CM29">
        <v>0</v>
      </c>
      <c r="CN29">
        <v>72000</v>
      </c>
      <c r="CO29" t="s">
        <v>165</v>
      </c>
      <c r="CP29">
        <v>0</v>
      </c>
      <c r="CQ29">
        <v>0</v>
      </c>
      <c r="CR29">
        <v>0</v>
      </c>
      <c r="CS29" t="s">
        <v>166</v>
      </c>
      <c r="CT29">
        <v>0</v>
      </c>
      <c r="CU29">
        <v>0</v>
      </c>
      <c r="CV29">
        <v>0</v>
      </c>
      <c r="CW29" t="s">
        <v>155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t="s">
        <v>167</v>
      </c>
      <c r="DE29">
        <v>0</v>
      </c>
      <c r="DF29">
        <v>0</v>
      </c>
      <c r="DG29">
        <v>0</v>
      </c>
      <c r="DH29" t="s">
        <v>165</v>
      </c>
      <c r="DI29">
        <v>0</v>
      </c>
      <c r="DJ29">
        <v>0</v>
      </c>
      <c r="DK29">
        <v>0</v>
      </c>
      <c r="DL29" t="s">
        <v>155</v>
      </c>
      <c r="DM29">
        <v>45</v>
      </c>
      <c r="DN29">
        <v>0</v>
      </c>
      <c r="DO29" t="s">
        <v>155</v>
      </c>
      <c r="DP29">
        <v>45</v>
      </c>
      <c r="DQ29">
        <v>0</v>
      </c>
      <c r="DR29" t="s">
        <v>146</v>
      </c>
      <c r="DS29" t="s">
        <v>146</v>
      </c>
      <c r="DT29" t="s">
        <v>146</v>
      </c>
      <c r="DU29" t="s">
        <v>172</v>
      </c>
      <c r="DV29">
        <v>0</v>
      </c>
      <c r="DW29">
        <v>0</v>
      </c>
      <c r="DX29">
        <v>350</v>
      </c>
      <c r="DY29">
        <v>26.25</v>
      </c>
      <c r="DZ29">
        <v>2.0020566090040005E+19</v>
      </c>
      <c r="EA29">
        <v>3.4600356600000148E+18</v>
      </c>
      <c r="EB29" t="s">
        <v>290</v>
      </c>
      <c r="EC29" t="s">
        <v>290</v>
      </c>
      <c r="ED29" t="s">
        <v>289</v>
      </c>
      <c r="EE29" t="s">
        <v>291</v>
      </c>
      <c r="EF29" t="s">
        <v>163</v>
      </c>
      <c r="EG29" t="s">
        <v>146</v>
      </c>
      <c r="EH29" t="s">
        <v>146</v>
      </c>
      <c r="EI29" t="s">
        <v>146</v>
      </c>
      <c r="EJ29" t="s">
        <v>146</v>
      </c>
      <c r="EK29" t="s">
        <v>146</v>
      </c>
      <c r="EL29" t="s">
        <v>146</v>
      </c>
      <c r="EM29" t="s">
        <v>146</v>
      </c>
      <c r="EN29" t="s">
        <v>146</v>
      </c>
      <c r="EO29" t="s">
        <v>146</v>
      </c>
      <c r="EP29">
        <v>72000</v>
      </c>
      <c r="EQ29">
        <v>0</v>
      </c>
      <c r="ER29">
        <v>0</v>
      </c>
      <c r="ES29" t="s">
        <v>146</v>
      </c>
      <c r="ET29" t="s">
        <v>170</v>
      </c>
      <c r="EU29" t="s">
        <v>146</v>
      </c>
      <c r="EV29">
        <v>0</v>
      </c>
    </row>
    <row r="30" spans="1:152" x14ac:dyDescent="0.25">
      <c r="A30">
        <v>9858455266</v>
      </c>
      <c r="B30" t="s">
        <v>141</v>
      </c>
      <c r="C30" t="s">
        <v>335</v>
      </c>
      <c r="D30" t="s">
        <v>143</v>
      </c>
      <c r="E30" t="s">
        <v>144</v>
      </c>
      <c r="F30" t="s">
        <v>145</v>
      </c>
      <c r="G30">
        <v>35162</v>
      </c>
      <c r="H30" t="s">
        <v>145</v>
      </c>
      <c r="I30" t="s">
        <v>146</v>
      </c>
      <c r="J30">
        <v>2640311442</v>
      </c>
      <c r="K30">
        <v>4459384</v>
      </c>
      <c r="L30">
        <v>1001904</v>
      </c>
      <c r="M30">
        <v>25554511</v>
      </c>
      <c r="N30">
        <v>9858455266</v>
      </c>
      <c r="O30">
        <v>123</v>
      </c>
      <c r="P30" t="s">
        <v>147</v>
      </c>
      <c r="Q30" t="s">
        <v>148</v>
      </c>
      <c r="R30" t="s">
        <v>149</v>
      </c>
      <c r="S30" t="s">
        <v>293</v>
      </c>
      <c r="T30" t="s">
        <v>150</v>
      </c>
      <c r="U30" t="s">
        <v>315</v>
      </c>
      <c r="V30">
        <v>5999</v>
      </c>
      <c r="W30" t="s">
        <v>295</v>
      </c>
      <c r="X30" t="s">
        <v>315</v>
      </c>
      <c r="Y30">
        <v>63</v>
      </c>
      <c r="Z30" t="s">
        <v>296</v>
      </c>
      <c r="AA30" t="s">
        <v>154</v>
      </c>
      <c r="AB30" t="s">
        <v>146</v>
      </c>
      <c r="AC30">
        <v>301011</v>
      </c>
      <c r="AD30" t="s">
        <v>150</v>
      </c>
      <c r="AE30" t="s">
        <v>155</v>
      </c>
      <c r="AF30" t="s">
        <v>336</v>
      </c>
      <c r="AG30">
        <v>566</v>
      </c>
      <c r="AH30">
        <v>720896</v>
      </c>
      <c r="AI30" t="s">
        <v>317</v>
      </c>
      <c r="AJ30">
        <v>566</v>
      </c>
      <c r="AK30">
        <v>9858455266</v>
      </c>
      <c r="AL30">
        <v>9858455266</v>
      </c>
      <c r="AM30" t="s">
        <v>318</v>
      </c>
      <c r="AN30" t="s">
        <v>319</v>
      </c>
      <c r="AO30" t="s">
        <v>320</v>
      </c>
      <c r="AP30" t="s">
        <v>146</v>
      </c>
      <c r="AQ30" t="s">
        <v>321</v>
      </c>
      <c r="AR30">
        <v>106157.5</v>
      </c>
      <c r="AS30">
        <v>106050</v>
      </c>
      <c r="AT30" s="5">
        <f t="shared" si="0"/>
        <v>103050</v>
      </c>
      <c r="AU30" s="5">
        <v>350</v>
      </c>
      <c r="AV30" s="5">
        <f t="shared" si="1"/>
        <v>102700</v>
      </c>
      <c r="AW30" s="6">
        <f t="shared" si="2"/>
        <v>18075.2</v>
      </c>
      <c r="AX30" s="7">
        <f t="shared" si="3"/>
        <v>82160</v>
      </c>
      <c r="AY30" s="8">
        <f t="shared" si="4"/>
        <v>2464.8000000000002</v>
      </c>
      <c r="AZ30" s="5">
        <v>250</v>
      </c>
      <c r="BA30" s="9">
        <f t="shared" si="5"/>
        <v>81.25</v>
      </c>
      <c r="BB30" s="9">
        <v>1000</v>
      </c>
      <c r="BC30" s="10">
        <v>2000</v>
      </c>
      <c r="BD30" s="5">
        <f t="shared" si="6"/>
        <v>18.75</v>
      </c>
      <c r="BE30" t="s">
        <v>146</v>
      </c>
      <c r="BF30" t="s">
        <v>146</v>
      </c>
      <c r="BG30" t="s">
        <v>146</v>
      </c>
      <c r="BH30" t="s">
        <v>146</v>
      </c>
      <c r="BI30">
        <v>566</v>
      </c>
      <c r="BJ30">
        <v>566</v>
      </c>
      <c r="BK30">
        <v>106157.5</v>
      </c>
      <c r="BL30">
        <v>350</v>
      </c>
      <c r="BM30">
        <v>0</v>
      </c>
      <c r="BN30">
        <v>350</v>
      </c>
      <c r="BO30">
        <v>26.25</v>
      </c>
      <c r="BP30">
        <v>0</v>
      </c>
      <c r="BQ30">
        <v>105781.25</v>
      </c>
      <c r="BR30">
        <v>0</v>
      </c>
      <c r="BS30">
        <v>26.25</v>
      </c>
      <c r="BT30" t="s">
        <v>146</v>
      </c>
      <c r="BU30">
        <v>6067466</v>
      </c>
      <c r="BV30" t="s">
        <v>303</v>
      </c>
      <c r="BW30">
        <v>0</v>
      </c>
      <c r="BX30">
        <v>0</v>
      </c>
      <c r="BY30" t="s">
        <v>163</v>
      </c>
      <c r="BZ30">
        <v>0</v>
      </c>
      <c r="CA30" t="s">
        <v>146</v>
      </c>
      <c r="CB30">
        <v>0</v>
      </c>
      <c r="CC30">
        <v>0</v>
      </c>
      <c r="CD30" t="s">
        <v>164</v>
      </c>
      <c r="CE30">
        <v>0</v>
      </c>
      <c r="CF30">
        <v>0</v>
      </c>
      <c r="CG30">
        <v>0</v>
      </c>
      <c r="CH30" t="s">
        <v>146</v>
      </c>
      <c r="CI30" t="s">
        <v>146</v>
      </c>
      <c r="CJ30" t="s">
        <v>317</v>
      </c>
      <c r="CK30">
        <v>10</v>
      </c>
      <c r="CL30">
        <v>0</v>
      </c>
      <c r="CM30">
        <v>0</v>
      </c>
      <c r="CN30">
        <v>106157.5</v>
      </c>
      <c r="CO30" t="s">
        <v>165</v>
      </c>
      <c r="CP30">
        <v>0</v>
      </c>
      <c r="CQ30">
        <v>0</v>
      </c>
      <c r="CR30">
        <v>0</v>
      </c>
      <c r="CS30" t="s">
        <v>165</v>
      </c>
      <c r="CT30">
        <v>0</v>
      </c>
      <c r="CU30">
        <v>0</v>
      </c>
      <c r="CV30">
        <v>0</v>
      </c>
      <c r="CW30" t="s">
        <v>155</v>
      </c>
      <c r="CX30">
        <v>10</v>
      </c>
      <c r="CY30">
        <v>0</v>
      </c>
      <c r="CZ30">
        <v>0</v>
      </c>
      <c r="DA30">
        <v>0</v>
      </c>
      <c r="DB30">
        <v>0</v>
      </c>
      <c r="DC30">
        <v>0</v>
      </c>
      <c r="DD30" t="s">
        <v>167</v>
      </c>
      <c r="DE30">
        <v>10</v>
      </c>
      <c r="DF30">
        <v>0</v>
      </c>
      <c r="DG30">
        <v>0</v>
      </c>
      <c r="DH30" t="s">
        <v>165</v>
      </c>
      <c r="DI30">
        <v>25</v>
      </c>
      <c r="DJ30">
        <v>0</v>
      </c>
      <c r="DK30">
        <v>0</v>
      </c>
      <c r="DL30" t="s">
        <v>155</v>
      </c>
      <c r="DM30">
        <v>25</v>
      </c>
      <c r="DN30">
        <v>0</v>
      </c>
      <c r="DO30" t="s">
        <v>155</v>
      </c>
      <c r="DP30">
        <v>0</v>
      </c>
      <c r="DQ30">
        <v>0</v>
      </c>
      <c r="DR30" t="s">
        <v>146</v>
      </c>
      <c r="DS30" t="s">
        <v>146</v>
      </c>
      <c r="DT30" t="s">
        <v>146</v>
      </c>
      <c r="DU30" t="s">
        <v>150</v>
      </c>
      <c r="DV30">
        <v>0</v>
      </c>
      <c r="DW30">
        <v>0</v>
      </c>
      <c r="DX30">
        <v>350</v>
      </c>
      <c r="DY30">
        <v>26.25</v>
      </c>
      <c r="DZ30" t="s">
        <v>322</v>
      </c>
      <c r="EA30">
        <v>4.0010566E+19</v>
      </c>
      <c r="EB30" t="s">
        <v>336</v>
      </c>
      <c r="EC30" t="s">
        <v>336</v>
      </c>
      <c r="ED30" t="s">
        <v>337</v>
      </c>
      <c r="EE30" t="s">
        <v>338</v>
      </c>
      <c r="EF30" t="s">
        <v>163</v>
      </c>
      <c r="EG30" t="s">
        <v>146</v>
      </c>
      <c r="EH30" t="s">
        <v>146</v>
      </c>
      <c r="EI30" t="s">
        <v>146</v>
      </c>
      <c r="EJ30" t="s">
        <v>146</v>
      </c>
      <c r="EK30" t="s">
        <v>146</v>
      </c>
      <c r="EL30" t="s">
        <v>146</v>
      </c>
      <c r="EM30" t="s">
        <v>146</v>
      </c>
      <c r="EN30" t="s">
        <v>146</v>
      </c>
      <c r="EO30" t="s">
        <v>146</v>
      </c>
      <c r="EP30">
        <v>106157.5</v>
      </c>
      <c r="EQ30">
        <v>0</v>
      </c>
      <c r="ER30">
        <v>0</v>
      </c>
      <c r="ES30" t="s">
        <v>146</v>
      </c>
      <c r="ET30" t="s">
        <v>170</v>
      </c>
      <c r="EU30" t="s">
        <v>146</v>
      </c>
      <c r="EV30">
        <v>0</v>
      </c>
    </row>
    <row r="31" spans="1:152" x14ac:dyDescent="0.25">
      <c r="A31">
        <v>9961669013</v>
      </c>
      <c r="B31" t="s">
        <v>141</v>
      </c>
      <c r="C31" t="s">
        <v>252</v>
      </c>
      <c r="D31" t="s">
        <v>143</v>
      </c>
      <c r="E31" t="s">
        <v>144</v>
      </c>
      <c r="F31" t="s">
        <v>144</v>
      </c>
      <c r="G31">
        <v>35182</v>
      </c>
      <c r="H31" t="s">
        <v>145</v>
      </c>
      <c r="I31">
        <v>546574</v>
      </c>
      <c r="J31">
        <v>2641891192</v>
      </c>
      <c r="K31">
        <v>9926960</v>
      </c>
      <c r="L31">
        <v>2692440</v>
      </c>
      <c r="M31" t="s">
        <v>146</v>
      </c>
      <c r="N31">
        <v>9961669013</v>
      </c>
      <c r="O31">
        <v>123</v>
      </c>
      <c r="P31" t="s">
        <v>147</v>
      </c>
      <c r="Q31" t="s">
        <v>148</v>
      </c>
      <c r="R31" t="s">
        <v>149</v>
      </c>
      <c r="S31">
        <v>250100000000001</v>
      </c>
      <c r="T31" t="s">
        <v>172</v>
      </c>
      <c r="U31" t="s">
        <v>151</v>
      </c>
      <c r="V31">
        <v>4814</v>
      </c>
      <c r="W31" t="s">
        <v>152</v>
      </c>
      <c r="X31" t="s">
        <v>151</v>
      </c>
      <c r="Y31">
        <v>44</v>
      </c>
      <c r="Z31" t="s">
        <v>153</v>
      </c>
      <c r="AA31" t="s">
        <v>154</v>
      </c>
      <c r="AB31" t="s">
        <v>146</v>
      </c>
      <c r="AC31">
        <v>200241</v>
      </c>
      <c r="AD31" t="s">
        <v>172</v>
      </c>
      <c r="AE31" t="s">
        <v>155</v>
      </c>
      <c r="AF31" t="s">
        <v>253</v>
      </c>
      <c r="AG31">
        <v>566</v>
      </c>
      <c r="AH31">
        <v>624270</v>
      </c>
      <c r="AI31" t="s">
        <v>157</v>
      </c>
      <c r="AJ31">
        <v>566</v>
      </c>
      <c r="AK31">
        <v>9961669013</v>
      </c>
      <c r="AL31">
        <v>9961669013</v>
      </c>
      <c r="AM31" t="s">
        <v>158</v>
      </c>
      <c r="AN31" t="s">
        <v>174</v>
      </c>
      <c r="AO31" t="s">
        <v>175</v>
      </c>
      <c r="AP31" t="s">
        <v>146</v>
      </c>
      <c r="AQ31" t="s">
        <v>161</v>
      </c>
      <c r="AR31">
        <v>192000</v>
      </c>
      <c r="AS31">
        <v>192000</v>
      </c>
      <c r="AT31" s="5">
        <f t="shared" si="0"/>
        <v>191000</v>
      </c>
      <c r="AU31" s="5">
        <v>350</v>
      </c>
      <c r="AV31" s="5">
        <f t="shared" si="1"/>
        <v>190650</v>
      </c>
      <c r="AW31" s="6">
        <f t="shared" si="2"/>
        <v>33554.400000000001</v>
      </c>
      <c r="AX31" s="7">
        <f t="shared" si="3"/>
        <v>152520</v>
      </c>
      <c r="AY31" s="8">
        <f t="shared" si="4"/>
        <v>4575.6000000000004</v>
      </c>
      <c r="AZ31" s="5">
        <v>250</v>
      </c>
      <c r="BA31" s="9">
        <f t="shared" si="5"/>
        <v>81.25</v>
      </c>
      <c r="BB31" s="9">
        <v>1000</v>
      </c>
      <c r="BC31" s="10"/>
      <c r="BD31" s="5">
        <f t="shared" si="6"/>
        <v>18.75</v>
      </c>
      <c r="BE31" t="s">
        <v>146</v>
      </c>
      <c r="BF31" t="s">
        <v>146</v>
      </c>
      <c r="BG31" t="s">
        <v>146</v>
      </c>
      <c r="BH31" t="s">
        <v>146</v>
      </c>
      <c r="BI31">
        <v>566</v>
      </c>
      <c r="BJ31">
        <v>566</v>
      </c>
      <c r="BK31">
        <v>192000</v>
      </c>
      <c r="BL31">
        <v>350</v>
      </c>
      <c r="BM31">
        <v>0</v>
      </c>
      <c r="BN31">
        <v>350</v>
      </c>
      <c r="BO31">
        <v>26.25</v>
      </c>
      <c r="BP31">
        <v>0</v>
      </c>
      <c r="BQ31">
        <v>191623.75</v>
      </c>
      <c r="BR31">
        <v>0</v>
      </c>
      <c r="BS31">
        <v>26.25</v>
      </c>
      <c r="BT31" t="s">
        <v>146</v>
      </c>
      <c r="BU31">
        <v>59536659</v>
      </c>
      <c r="BV31" t="s">
        <v>162</v>
      </c>
      <c r="BW31">
        <v>0</v>
      </c>
      <c r="BX31">
        <v>0</v>
      </c>
      <c r="BY31" t="s">
        <v>163</v>
      </c>
      <c r="BZ31">
        <v>0</v>
      </c>
      <c r="CA31" t="s">
        <v>146</v>
      </c>
      <c r="CB31">
        <v>0</v>
      </c>
      <c r="CC31">
        <v>0</v>
      </c>
      <c r="CD31" t="s">
        <v>164</v>
      </c>
      <c r="CE31">
        <v>0</v>
      </c>
      <c r="CF31">
        <v>0</v>
      </c>
      <c r="CG31">
        <v>0</v>
      </c>
      <c r="CH31" t="s">
        <v>146</v>
      </c>
      <c r="CI31" t="s">
        <v>146</v>
      </c>
      <c r="CJ31" t="s">
        <v>157</v>
      </c>
      <c r="CK31">
        <v>10</v>
      </c>
      <c r="CL31">
        <v>0</v>
      </c>
      <c r="CM31">
        <v>0</v>
      </c>
      <c r="CN31">
        <v>192000</v>
      </c>
      <c r="CO31" t="s">
        <v>165</v>
      </c>
      <c r="CP31">
        <v>0</v>
      </c>
      <c r="CQ31">
        <v>0</v>
      </c>
      <c r="CR31">
        <v>0</v>
      </c>
      <c r="CS31" t="s">
        <v>166</v>
      </c>
      <c r="CT31">
        <v>0</v>
      </c>
      <c r="CU31">
        <v>0</v>
      </c>
      <c r="CV31">
        <v>0</v>
      </c>
      <c r="CW31" t="s">
        <v>155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t="s">
        <v>167</v>
      </c>
      <c r="DE31">
        <v>0</v>
      </c>
      <c r="DF31">
        <v>0</v>
      </c>
      <c r="DG31">
        <v>0</v>
      </c>
      <c r="DH31" t="s">
        <v>165</v>
      </c>
      <c r="DI31">
        <v>0</v>
      </c>
      <c r="DJ31">
        <v>0</v>
      </c>
      <c r="DK31">
        <v>0</v>
      </c>
      <c r="DL31" t="s">
        <v>155</v>
      </c>
      <c r="DM31">
        <v>45</v>
      </c>
      <c r="DN31">
        <v>0</v>
      </c>
      <c r="DO31" t="s">
        <v>155</v>
      </c>
      <c r="DP31">
        <v>45</v>
      </c>
      <c r="DQ31">
        <v>0</v>
      </c>
      <c r="DR31" t="s">
        <v>146</v>
      </c>
      <c r="DS31" t="s">
        <v>146</v>
      </c>
      <c r="DT31" t="s">
        <v>146</v>
      </c>
      <c r="DU31" t="s">
        <v>172</v>
      </c>
      <c r="DV31">
        <v>0</v>
      </c>
      <c r="DW31">
        <v>0</v>
      </c>
      <c r="DX31">
        <v>350</v>
      </c>
      <c r="DY31">
        <v>26.25</v>
      </c>
      <c r="DZ31">
        <v>2.0020566090040005E+19</v>
      </c>
      <c r="EA31">
        <v>3.4600356600000148E+18</v>
      </c>
      <c r="EB31" t="s">
        <v>254</v>
      </c>
      <c r="EC31" t="s">
        <v>254</v>
      </c>
      <c r="ED31" t="s">
        <v>253</v>
      </c>
      <c r="EE31" t="s">
        <v>255</v>
      </c>
      <c r="EF31" t="s">
        <v>163</v>
      </c>
      <c r="EG31" t="s">
        <v>146</v>
      </c>
      <c r="EH31" t="s">
        <v>146</v>
      </c>
      <c r="EI31" t="s">
        <v>146</v>
      </c>
      <c r="EJ31" t="s">
        <v>146</v>
      </c>
      <c r="EK31" t="s">
        <v>146</v>
      </c>
      <c r="EL31" t="s">
        <v>146</v>
      </c>
      <c r="EM31" t="s">
        <v>146</v>
      </c>
      <c r="EN31" t="s">
        <v>146</v>
      </c>
      <c r="EO31" t="s">
        <v>146</v>
      </c>
      <c r="EP31">
        <v>192000</v>
      </c>
      <c r="EQ31">
        <v>0</v>
      </c>
      <c r="ER31">
        <v>0</v>
      </c>
      <c r="ES31" t="s">
        <v>146</v>
      </c>
      <c r="ET31" t="s">
        <v>170</v>
      </c>
      <c r="EU31" t="s">
        <v>146</v>
      </c>
      <c r="EV31">
        <v>0</v>
      </c>
    </row>
  </sheetData>
  <sortState xmlns:xlrd2="http://schemas.microsoft.com/office/spreadsheetml/2017/richdata2" ref="A2:EV31">
    <sortCondition ref="AS1:AS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2023-02-23T12:22:34Z</dcterms:created>
  <dcterms:modified xsi:type="dcterms:W3CDTF">2023-02-23T12:41:03Z</dcterms:modified>
</cp:coreProperties>
</file>