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121E431E-3138-4B64-91B5-0AFB969D0D14}" xr6:coauthVersionLast="47" xr6:coauthVersionMax="47" xr10:uidLastSave="{00000000-0000-0000-0000-000000000000}"/>
  <bookViews>
    <workbookView xWindow="-120" yWindow="-120" windowWidth="20730" windowHeight="11160" xr2:uid="{F7DA17EE-26BE-47B2-8029-C46A756F302F}"/>
  </bookViews>
  <sheets>
    <sheet name="SUMMARY" sheetId="2" r:id="rId1"/>
    <sheet name="RETAILER" sheetId="1" r:id="rId2"/>
  </sheets>
  <definedNames>
    <definedName name="_xlnm._FilterDatabase" localSheetId="1" hidden="1">RETAILER!$A$1:$EV$24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4" i="1" l="1"/>
  <c r="BA24" i="1" s="1"/>
  <c r="AT24" i="1"/>
  <c r="AV24" i="1" s="1"/>
  <c r="AW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AW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BD16" i="1"/>
  <c r="BA16" i="1"/>
  <c r="AT16" i="1"/>
  <c r="AV16" i="1" s="1"/>
  <c r="AW16" i="1" s="1"/>
  <c r="BD15" i="1"/>
  <c r="BA15" i="1" s="1"/>
  <c r="AT15" i="1"/>
  <c r="AV15" i="1" s="1"/>
  <c r="BD14" i="1"/>
  <c r="BA14" i="1" s="1"/>
  <c r="AT14" i="1"/>
  <c r="AV14" i="1" s="1"/>
  <c r="AY14" i="1" s="1"/>
  <c r="BD13" i="1"/>
  <c r="BA13" i="1" s="1"/>
  <c r="AT13" i="1"/>
  <c r="AV13" i="1" s="1"/>
  <c r="BD12" i="1"/>
  <c r="BA12" i="1" s="1"/>
  <c r="AT12" i="1"/>
  <c r="AV12" i="1" s="1"/>
  <c r="AW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AW8" i="1" s="1"/>
  <c r="BD7" i="1"/>
  <c r="BA7" i="1" s="1"/>
  <c r="AT7" i="1"/>
  <c r="AV7" i="1" s="1"/>
  <c r="BD6" i="1"/>
  <c r="BA6" i="1"/>
  <c r="AT6" i="1"/>
  <c r="AV6" i="1" s="1"/>
  <c r="AY6" i="1" s="1"/>
  <c r="BD5" i="1"/>
  <c r="BA5" i="1" s="1"/>
  <c r="AT5" i="1"/>
  <c r="AV5" i="1" s="1"/>
  <c r="BD4" i="1"/>
  <c r="BA4" i="1" s="1"/>
  <c r="AT4" i="1"/>
  <c r="AV4" i="1" s="1"/>
  <c r="AW4" i="1" s="1"/>
  <c r="BD3" i="1"/>
  <c r="BA3" i="1" s="1"/>
  <c r="AT3" i="1"/>
  <c r="AV3" i="1" s="1"/>
  <c r="BD2" i="1"/>
  <c r="BA2" i="1" s="1"/>
  <c r="AT2" i="1"/>
  <c r="AV2" i="1" s="1"/>
  <c r="AY2" i="1" l="1"/>
  <c r="AX2" i="1"/>
  <c r="AY10" i="1"/>
  <c r="AX10" i="1"/>
  <c r="AY22" i="1"/>
  <c r="AX22" i="1"/>
  <c r="AY18" i="1"/>
  <c r="AX18" i="1"/>
  <c r="AX14" i="1"/>
  <c r="AX6" i="1"/>
  <c r="AY7" i="1"/>
  <c r="AX7" i="1"/>
  <c r="AW7" i="1"/>
  <c r="AX17" i="1"/>
  <c r="AW17" i="1"/>
  <c r="AY17" i="1"/>
  <c r="AY23" i="1"/>
  <c r="AX23" i="1"/>
  <c r="AW23" i="1"/>
  <c r="AX5" i="1"/>
  <c r="AW5" i="1"/>
  <c r="AY5" i="1"/>
  <c r="AY11" i="1"/>
  <c r="AX11" i="1"/>
  <c r="AW11" i="1"/>
  <c r="AX21" i="1"/>
  <c r="AW21" i="1"/>
  <c r="AY21" i="1"/>
  <c r="AX9" i="1"/>
  <c r="AW9" i="1"/>
  <c r="AY9" i="1"/>
  <c r="AY15" i="1"/>
  <c r="AX15" i="1"/>
  <c r="AW15" i="1"/>
  <c r="AY3" i="1"/>
  <c r="AX3" i="1"/>
  <c r="AW3" i="1"/>
  <c r="AX13" i="1"/>
  <c r="AW13" i="1"/>
  <c r="AY13" i="1"/>
  <c r="AY19" i="1"/>
  <c r="AX19" i="1"/>
  <c r="AW19" i="1"/>
  <c r="AX4" i="1"/>
  <c r="AX8" i="1"/>
  <c r="AX12" i="1"/>
  <c r="AX16" i="1"/>
  <c r="AX20" i="1"/>
  <c r="AX24" i="1"/>
  <c r="AW2" i="1"/>
  <c r="AY4" i="1"/>
  <c r="AW6" i="1"/>
  <c r="AY8" i="1"/>
  <c r="AW10" i="1"/>
  <c r="AY12" i="1"/>
  <c r="AW14" i="1"/>
  <c r="AY16" i="1"/>
  <c r="AW18" i="1"/>
  <c r="AY20" i="1"/>
  <c r="AW22" i="1"/>
  <c r="AY24" i="1"/>
</calcChain>
</file>

<file path=xl/sharedStrings.xml><?xml version="1.0" encoding="utf-8"?>
<sst xmlns="http://schemas.openxmlformats.org/spreadsheetml/2006/main" count="1687" uniqueCount="319">
  <si>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</si>
  <si>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</si>
  <si>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</si>
  <si>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</si>
  <si>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</si>
  <si>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</si>
  <si>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</si>
  <si>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</si>
  <si>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</si>
  <si>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</si>
  <si>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</si>
  <si>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</si>
  <si>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</si>
  <si>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</si>
  <si>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</si>
  <si>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</si>
  <si>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</si>
  <si>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</si>
  <si>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</si>
  <si>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</si>
  <si>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</si>
  <si>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</si>
  <si>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</si>
  <si>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</si>
  <si>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</si>
  <si>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</si>
  <si>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</si>
  <si>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</si>
  <si>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</si>
  <si>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</si>
  <si>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</si>
  <si>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</si>
  <si>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</si>
  <si>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</si>
  <si>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</si>
  <si>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</si>
  <si>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</si>
  <si>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</si>
  <si>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</si>
  <si>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</si>
  <si>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</si>
  <si>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</si>
  <si>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</si>
  <si>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</si>
  <si>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</si>
  <si>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</si>
  <si>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</si>
  <si>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</si>
  <si>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</si>
  <si>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</si>
  <si>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</si>
  <si>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</si>
  <si>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</si>
  <si>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</si>
  <si>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</si>
  <si>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</si>
  <si>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</si>
  <si>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</si>
  <si>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</si>
  <si>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</si>
  <si>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</si>
  <si>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</si>
  <si>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</si>
  <si>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</si>
  <si>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</si>
  <si>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</si>
  <si>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</si>
  <si>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</si>
  <si>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</si>
  <si>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</si>
  <si>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</si>
  <si>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</si>
  <si>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</si>
  <si>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</si>
  <si>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</si>
  <si>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</si>
  <si>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</si>
  <si>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</si>
  <si>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</si>
  <si>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</si>
  <si>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</si>
  <si>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</si>
  <si>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</si>
  <si>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</si>
  <si>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</si>
  <si>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</si>
  <si>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</si>
  <si>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</si>
  <si>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</si>
  <si>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</si>
  <si>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</si>
  <si>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</si>
  <si>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</si>
  <si>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</si>
  <si>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</si>
  <si>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</si>
  <si>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</si>
  <si>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</si>
  <si>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</si>
  <si>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</si>
  <si>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</si>
  <si>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</si>
  <si>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</si>
  <si>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</si>
  <si>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</si>
  <si>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</si>
  <si>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</si>
  <si>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</si>
  <si>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</si>
  <si>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</si>
  <si>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</si>
  <si>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</si>
  <si>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</si>
  <si>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</si>
  <si>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</si>
  <si>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</si>
  <si>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</si>
  <si>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</si>
  <si>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</si>
  <si>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</si>
  <si>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</si>
  <si>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</si>
  <si>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</si>
  <si>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</si>
  <si>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</si>
  <si>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</si>
  <si>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</si>
  <si>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</si>
  <si>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</si>
  <si>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</si>
  <si>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</si>
  <si>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</si>
  <si>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</si>
  <si>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</si>
  <si>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</si>
  <si>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</si>
  <si>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</si>
  <si>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</si>
  <si>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</si>
  <si>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</si>
  <si>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</si>
  <si>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</si>
  <si>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2/24/2023 9:07:39 AM</t>
  </si>
  <si>
    <t>UP SETTLEMENT</t>
  </si>
  <si>
    <t>2/25/2023 12:00:00 AM</t>
  </si>
  <si>
    <t>2/24/2023 12:00:00 AM</t>
  </si>
  <si>
    <t/>
  </si>
  <si>
    <t>+</t>
  </si>
  <si>
    <t>SC011</t>
  </si>
  <si>
    <t>Retail</t>
  </si>
  <si>
    <t>UNIFIED PAYMENT SERVICES LTD</t>
  </si>
  <si>
    <t>SOKOTOSTATEUNIVERSITY,SOKOTO-FEES</t>
  </si>
  <si>
    <t>2UP11071</t>
  </si>
  <si>
    <t>ACCESS BANK NIGERIA PLC</t>
  </si>
  <si>
    <t>0006067466</t>
  </si>
  <si>
    <t>SOKOTO STATE UNIVERSITY  (SOIRS SCHOOL)</t>
  </si>
  <si>
    <t>UNIFIED PAYMENTS SERVICES LTD</t>
  </si>
  <si>
    <t>0</t>
  </si>
  <si>
    <t>UNIFIED PAYMENTS</t>
  </si>
  <si>
    <t>PAYA</t>
  </si>
  <si>
    <t>950101******4227</t>
  </si>
  <si>
    <t>UPPA</t>
  </si>
  <si>
    <t>PAYATTITUDE</t>
  </si>
  <si>
    <t>F</t>
  </si>
  <si>
    <t>NIGERIAN INTERBANK SETTLEMENT SERVICE</t>
  </si>
  <si>
    <t>UP</t>
  </si>
  <si>
    <t>NAME:=GarbaAbdulrahman|ReceiptID:=1110104452566|Description:=0517021001-18119068-GarbaAbdulrahman-1110104452566-PortalAccessFee:1000-AccreditationFee:5000-RegF</t>
  </si>
  <si>
    <t>{"Type":"SokotoStateCollection","AgentCode":"UAN332100174","Merchant":"SOKOTOSTATEUNIVERSITY,SOKOTO","Product":"FEES","Amount":"¿61,457.50","Fee":"¿0.00","AgentLGA":"WamakoLGA","AgentState":"SokotoState","AgentName":"mustaphaBello","Status":"Approved","RRN":"677226053122","TransId":"16526261","AuthRef":"272608","Date":"24Feb,202309:07AM"}</t>
  </si>
  <si>
    <t>GENERAL</t>
  </si>
  <si>
    <t>SokotoStateCollectionAgency</t>
  </si>
  <si>
    <t>N</t>
  </si>
  <si>
    <t>2/24/2023 8:23:49 AM</t>
  </si>
  <si>
    <t>Sokoto IGR Schools on POS,Lagos,Victoria Island,NG</t>
  </si>
  <si>
    <t>PaymentRef=1110108273457</t>
  </si>
  <si>
    <t>HOPE PSBank</t>
  </si>
  <si>
    <t>980002******6354</t>
  </si>
  <si>
    <t>1130004857</t>
  </si>
  <si>
    <t>HPSB</t>
  </si>
  <si>
    <t>0517021001-221308087-Khadijat Mustapha Tafarki-1110108273457-PortalAccessFee:1000-AccreditationFee:5</t>
  </si>
  <si>
    <t>NAME:=Khadijat Mustapha Tafarki|Payment Ref:=1110108273457|Description:=0517021001-221308087-Khadijat Mustapha Tafarki-1110108273457-PortalAccessFee:1000-AccreditationFee:5</t>
  </si>
  <si>
    <t>2/24/2023 12:01:05 PM</t>
  </si>
  <si>
    <t>PaymentRef=1110142171541</t>
  </si>
  <si>
    <t>980002******9129</t>
  </si>
  <si>
    <t>1130043106</t>
  </si>
  <si>
    <t>0517021001-221201041-Asmau Muhammad -1110142171541-PortalAccessFee:1000-AccreditationFee:5000-RegFee</t>
  </si>
  <si>
    <t>NAME:=Asmau Muhammad |Payment Ref:=1110142171541|Description:=0517021001-221201041-Asmau Muhammad -1110142171541-PortalAccessFee:1000-AccreditationFee:5000-RegFee</t>
  </si>
  <si>
    <t>2/24/2023 1:01:08 PM</t>
  </si>
  <si>
    <t>PaymentRef=1110136502558</t>
  </si>
  <si>
    <t>980002******1468</t>
  </si>
  <si>
    <t>1130005272</t>
  </si>
  <si>
    <t>0517021001-19132078-Zaidu Mustapha -1110136502558-PortalAccessFee:1000-AccreditationFee:5000-RegFee:</t>
  </si>
  <si>
    <t>NAME:=Zaidu Mustapha |Payment Ref:=1110136502558|Description:=0517021001-19132078-Zaidu Mustapha -1110136502558-PortalAccessFee:1000-AccreditationFee:5000-RegFee:</t>
  </si>
  <si>
    <t>2/24/2023 10:12:50 AM</t>
  </si>
  <si>
    <t>PaymentRef=1110149042866</t>
  </si>
  <si>
    <t>0517021001-20236031-ABDULLAHI UMAR -1110149042866-PortalAccessFee:1000-AccreditationFee:5000-RegFee:</t>
  </si>
  <si>
    <t>NAME:=ABDULLAHI UMAR |Payment Ref:=1110149042866|Description:=0517021001-20236031-ABDULLAHI UMAR -1110149042866-PortalAccessFee:1000-AccreditationFee:5000-RegFee:</t>
  </si>
  <si>
    <t>2/24/2023 5:28:19 PM</t>
  </si>
  <si>
    <t>3501LA00PA00010</t>
  </si>
  <si>
    <t>PAYARENA,PAYARENA,VICTORIA ISLAND,NG</t>
  </si>
  <si>
    <t>3UP00001</t>
  </si>
  <si>
    <t>ACCESS BANK (DIAMOND)</t>
  </si>
  <si>
    <t>UMARU ALI SHINKAFI POLYTECHNIC (SOIRS SCHOOL)</t>
  </si>
  <si>
    <t>PAYMENTREFERENCE=2044274764</t>
  </si>
  <si>
    <t>FIRST BANK OF NIGERIA PLC</t>
  </si>
  <si>
    <t>MAST</t>
  </si>
  <si>
    <t>539923******0593</t>
  </si>
  <si>
    <t>3131621348</t>
  </si>
  <si>
    <t>FBHO</t>
  </si>
  <si>
    <t>PAYARENA</t>
  </si>
  <si>
    <t>0517018001-143581-IBRAHIM PATIENCE -2044274764--SalesOfForms:2700-PortalAccessFee:1000</t>
  </si>
  <si>
    <t>NAME:=IBRAHIM PATIENCE |Payment Ref:=2044274764|Description:=0517018001-143581-IBRAHIM PATIENCE -2044274764--SalesOfForms:2700-PortalAccessFee:1000</t>
  </si>
  <si>
    <t>AIR TIME TOPUP</t>
  </si>
  <si>
    <t>2/25/2023 1:27:20 PM</t>
  </si>
  <si>
    <t>2/26/2023 12:00:00 AM</t>
  </si>
  <si>
    <t>SOKOTO STATE IGR ESCROW ACCOUNT</t>
  </si>
  <si>
    <t>0702631458</t>
  </si>
  <si>
    <t>PaymentRef=1404966978</t>
  </si>
  <si>
    <t>980002******1185</t>
  </si>
  <si>
    <t>1130020633</t>
  </si>
  <si>
    <t>0517018001-143589-DANIEL JONAH GIDEON-1404966978--SalesOfForms:2700-PortalAccessFee:1000</t>
  </si>
  <si>
    <t>NAME:=DANIEL JONAH GIDEON|Payment Ref:=1404966978|Description:=0517018001-143589-DANIEL JONAH GIDEON-1404966978--SalesOfForms:2700-PortalAccessFee:1000</t>
  </si>
  <si>
    <t>2/25/2023 12:02:52 PM</t>
  </si>
  <si>
    <t>PaymentRef=2735571107</t>
  </si>
  <si>
    <t>980002******6174</t>
  </si>
  <si>
    <t>1130037989</t>
  </si>
  <si>
    <t>0517018001-143588-TASIU AHMAD TIJJANI-2735571107--SalesOfForms:2700-PortalAccessFee:1000</t>
  </si>
  <si>
    <t>NAME:=TASIU AHMAD TIJJANI|Payment Ref:=2735571107|Description:=0517018001-143588-TASIU AHMAD TIJJANI-2735571107--SalesOfForms:2700-PortalAccessFee:1000</t>
  </si>
  <si>
    <t>2/25/2023 12:49:16 AM</t>
  </si>
  <si>
    <t>NAME:=YasirMuhammedMusa|ReceiptID:=1110152353562|Description:=0517021001-18134049-YasirMuhammedMusa-1110152353562-PortalAccessFee:1000-AccreditationFee:5000-Reg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</si>
  <si>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677325750743","TransId":"16581413","AuthRef":"832348","Date":"25Feb,202312:49PM"}</t>
  </si>
  <si>
    <t>2/26/2023 4:03:43 PM</t>
  </si>
  <si>
    <t>2/27/2023 12:00:00 AM</t>
  </si>
  <si>
    <t>COLLEGE OF NURSING SCIENCES TAMBUWAL (SOIRS SCHOOL)</t>
  </si>
  <si>
    <t>PaymentRef=11054331952</t>
  </si>
  <si>
    <t>980002******1637</t>
  </si>
  <si>
    <t>1130011833</t>
  </si>
  <si>
    <t>0521104002-BMP2301001-Rahama  NASIR  -11054331952-PortalAccessFee:1000-:-RegFee:70650</t>
  </si>
  <si>
    <t>NAME:=Rahama  NASIR  |Payment Ref:=11054331952|Description:=0521104002-BMP2301001-Rahama  NASIR  -11054331952-PortalAccessFee:1000-:-RegFee:70650</t>
  </si>
  <si>
    <t>2/26/2023 5:40:59 AM</t>
  </si>
  <si>
    <t>SHEHU SHAGARI COLLEGE OF EDUCATION (SOIRS SCHOOL)</t>
  </si>
  <si>
    <t>PaymentRef=71952756</t>
  </si>
  <si>
    <t>980002******3623</t>
  </si>
  <si>
    <t>1130009926</t>
  </si>
  <si>
    <t>0517019001-180110937SALMANU HAMZA-71952756-PortalAccessFee:1000.00AcreditationFee:2000.00-RegFee:725</t>
  </si>
  <si>
    <t>NAME:=|Payment Ref:=71952756|Description:=</t>
  </si>
  <si>
    <t>2/26/2023 8:26:41 PM</t>
  </si>
  <si>
    <t>PaymentRef=11855625087</t>
  </si>
  <si>
    <t>980002******1325</t>
  </si>
  <si>
    <t>1130009463</t>
  </si>
  <si>
    <t>0517019001-202211458650BFUAuwal Zainab-11855625087Acceptance Fee</t>
  </si>
  <si>
    <t>NAME:=|Payment Ref:=11855625087|Description:=</t>
  </si>
  <si>
    <t>2/26/2023 3:59:09 PM</t>
  </si>
  <si>
    <t>PaymentRef=11035402946</t>
  </si>
  <si>
    <t>0521104002-GNP2302010-Nasir MUHAMMAD Nasir-11035402946-PortalAccessFee:1000-:-RegFee:70650</t>
  </si>
  <si>
    <t>NAME:=Nasir MUHAMMAD Nasir|Payment Ref:=11035402946|Description:=0521104002-GNP2302010-Nasir MUHAMMAD Nasir-11035402946-PortalAccessFee:1000-:-RegFee:70650</t>
  </si>
  <si>
    <t>2/26/2023 4:01:09 PM</t>
  </si>
  <si>
    <t>PaymentRef=11029432961</t>
  </si>
  <si>
    <t>0521104002-GNP2302042-Saifullahi ABUBAKAR  -11029432961-PortalAccessFee:1000-:-RegFee:70650</t>
  </si>
  <si>
    <t>NAME:=Saifullahi ABUBAKAR  |Payment Ref:=11029432961|Description:=0521104002-GNP2302042-Saifullahi ABUBAKAR  -11029432961-PortalAccessFee:1000-:-RegFee:70650</t>
  </si>
  <si>
    <t>2/26/2023 4:00:07 PM</t>
  </si>
  <si>
    <t>PaymentRef=11033423262</t>
  </si>
  <si>
    <t>0521104002-GNP2302065-Bakiru MUKHTAR -11033423262-PortalAccessFee:1000-:-RegFee:70650</t>
  </si>
  <si>
    <t>NAME:=Bakiru MUKHTAR |Payment Ref:=11033423262|Description:=0521104002-GNP2302065-Bakiru MUKHTAR -11033423262-PortalAccessFee:1000-:-RegFee:70650</t>
  </si>
  <si>
    <t>2/26/2023 4:05:42 PM</t>
  </si>
  <si>
    <t>PaymentRef=11019363555</t>
  </si>
  <si>
    <t>0521104002-BMP2301050-Zalihat SULEIMAN Kalgo-11019363555-PortalAccessFee:1350-:-RegFee:190650</t>
  </si>
  <si>
    <t>NAME:=Zalihat SULEIMAN Kalgo|Payment Ref:=11019363555|Description:=0521104002-BMP2301050-Zalihat SULEIMAN Kalgo-11019363555-PortalAccessFee:1350-:-RegFee:190650</t>
  </si>
  <si>
    <t>2/26/2023 5:49:46 AM</t>
  </si>
  <si>
    <t>PaymentRef=87626377</t>
  </si>
  <si>
    <t>0517019001-180310128umar bashiru-87626377-PortalAccessFee:1000.00AcreditationFee:2000.00-RegFee:7250</t>
  </si>
  <si>
    <t>NAME:=|Payment Ref:=87626377|Description:=</t>
  </si>
  <si>
    <t>2/26/2023 4:07:01 PM</t>
  </si>
  <si>
    <t>PaymentRef=11028352249</t>
  </si>
  <si>
    <t>0521104002-BMP2301032-Maryam MUHAMMAD Sani-11028352249-PortalAccessFee:1000-:-RegFee:70650</t>
  </si>
  <si>
    <t>NAME:=Maryam MUHAMMAD Sani|Payment Ref:=11028352249|Description:=0521104002-BMP2301032-Maryam MUHAMMAD Sani-11028352249-PortalAccessFee:1000-:-RegFee:70650</t>
  </si>
  <si>
    <t>2/26/2023 3:58:07 PM</t>
  </si>
  <si>
    <t>PaymentRef=11058163967</t>
  </si>
  <si>
    <t>0521104002-GNP2302025-Abdulrazak ABUBAKAR -11058163967-PortalAccessFee:1000-:-RegFee:70650</t>
  </si>
  <si>
    <t>NAME:=Abdulrazak ABUBAKAR |Payment Ref:=11058163967|Description:=0521104002-GNP2302025-Abdulrazak ABUBAKAR -11058163967-PortalAccessFee:1000-:-RegFee:70650</t>
  </si>
  <si>
    <t>2/26/2023 3:56:55 PM</t>
  </si>
  <si>
    <t>PaymentRef=11020182552</t>
  </si>
  <si>
    <t>0521104002-GNP2302073-Ummu-Salma ABUBAKAR -11020182552-PortalAccessFee:1000-:-RegFee:70650</t>
  </si>
  <si>
    <t>NAME:=Ummu-Salma ABUBAKAR |Payment Ref:=11020182552|Description:=0521104002-GNP2302073-Ummu-Salma ABUBAKAR -11020182552-PortalAccessFee:1000-:-RegFee:70650</t>
  </si>
  <si>
    <t>2/26/2023 4:04:38 PM</t>
  </si>
  <si>
    <t>PaymentRef=11040342952</t>
  </si>
  <si>
    <t>0521104002-BMP2301067-Halimatu ABDULLAHI -11040342952-PortalAccessFee:1000-:-RegFee:70650</t>
  </si>
  <si>
    <t>NAME:=Halimatu ABDULLAHI |Payment Ref:=11040342952|Description:=0521104002-BMP2301067-Halimatu ABDULLAHI -11040342952-PortalAccessFee:1000-:-RegFee:70650</t>
  </si>
  <si>
    <t>2/26/2023 4:02:34 PM</t>
  </si>
  <si>
    <t>PaymentRef=11034323959</t>
  </si>
  <si>
    <t>0521104002-BMP2301058-Kinanatu MUHAMMAD Sani-11034323959-PortalAccessFee:1000-:-RegFee:70650</t>
  </si>
  <si>
    <t>NAME:=Kinanatu MUHAMMAD Sani|Payment Ref:=11034323959|Description:=0521104002-BMP2301058-Kinanatu MUHAMMAD Sani-11034323959-PortalAccessFee:1000-:-RegFee:70650</t>
  </si>
  <si>
    <t>2/26/2023 9:28:43 PM</t>
  </si>
  <si>
    <t>PaymentRef=2682648975</t>
  </si>
  <si>
    <t>980002******5351</t>
  </si>
  <si>
    <t>1130010148</t>
  </si>
  <si>
    <t>0517018001-143593-SAIFULLAHI BELLO-2682648975--SalesOfForms:2700-PortalAccessFee:1000</t>
  </si>
  <si>
    <t>NAME:=SAIFULLAHI BELLO|Payment Ref:=2682648975|Description:=0517018001-143593-SAIFULLAHI BELLO-2682648975--SalesOfForms:2700-PortalAccessFee:1000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</si>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</sst>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4.326435648145" createdVersion="8" refreshedVersion="8" minRefreshableVersion="3" recordCount="23" xr:uid="{5306D8AF-7BD6-42FB-8BDC-D225DDE68AD5}">
  <cacheSource type="worksheet">
    <worksheetSource ref="A1:EV24" sheet="RETAILER"/>
  </cacheSource>
  <cacheFields count="152">
    <cacheField name="TRANSACTION ID" numFmtId="0">
      <sharedItems containsSemiMixedTypes="0" containsString="0" containsNumber="1" containsInteger="1" minValue="9975707156" maxValue="677325750743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202" maxValue="35245"/>
    </cacheField>
    <cacheField name="CLEARING DATE" numFmtId="0">
      <sharedItems/>
    </cacheField>
    <cacheField name="APPROVAL CODE" numFmtId="0">
      <sharedItems containsSemiMixedTypes="0" containsString="0" containsNumber="1" containsInteger="1" minValue="7254" maxValue="984993"/>
    </cacheField>
    <cacheField name="DOCNO" numFmtId="0">
      <sharedItems containsSemiMixedTypes="0" containsString="0" containsNumber="1" containsInteger="1" minValue="2643986952" maxValue="56677325750743"/>
    </cacheField>
    <cacheField name="UP BATCHID" numFmtId="0">
      <sharedItems containsSemiMixedTypes="0" containsString="0" containsNumber="1" containsInteger="1" minValue="1062272" maxValue="9712709"/>
    </cacheField>
    <cacheField name="SEQUENCE NUMBER" numFmtId="0">
      <sharedItems containsMixedTypes="1" containsNumber="1" containsInteger="1" minValue="1001498" maxValue="2692440"/>
    </cacheField>
    <cacheField name="INVOICENUM" numFmtId="0">
      <sharedItems containsMixedTypes="1" containsNumber="1" containsInteger="1" minValue="25594652" maxValue="25594652"/>
    </cacheField>
    <cacheField name="TRANNUMBER" numFmtId="0">
      <sharedItems containsSemiMixedTypes="0" containsString="0" containsNumber="1" containsInteger="1" minValue="9975707156" maxValue="677325750743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0135"/>
    </cacheField>
    <cacheField name="VENDORNAME" numFmtId="0">
      <sharedItems count="4">
        <s v="UMARU ALI SHINKAFI POLYTECHNIC (SOIRS SCHOOL)"/>
        <s v="SHEHU SHAGARI COLLEGE OF EDUCATION (SOIRS SCHOOL)"/>
        <s v="SOKOTO STATE UNIVERSITY 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32049" maxValue="777353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75707156" maxValue="677325750743"/>
    </cacheField>
    <cacheField name="ISS_STAN" numFmtId="0">
      <sharedItems containsMixedTypes="1" containsNumber="1" containsInteger="1" minValue="9975707156" maxValue="10002152357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32286462"/>
    </cacheField>
    <cacheField name="ISSFIID" numFmtId="0">
      <sharedItems/>
    </cacheField>
    <cacheField name="TRANAMOUNT" numFmtId="0">
      <sharedItems containsSemiMixedTypes="0" containsString="0" containsNumber="1" minValue="3807.5" maxValue="192000"/>
    </cacheField>
    <cacheField name="ORIGINALAMOUNT" numFmtId="0">
      <sharedItems containsSemiMixedTypes="0" containsString="0" containsNumber="1" containsInteger="1" minValue="3700" maxValue="192000"/>
    </cacheField>
    <cacheField name="AMOUNT DUE LESS PORTAL ACCESS FEE &amp; ACREDITATION" numFmtId="0">
      <sharedItems containsSemiMixedTypes="0" containsString="0" containsNumber="1" containsInteger="1" minValue="2700" maxValue="19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350" maxValue="190650"/>
    </cacheField>
    <cacheField name="AMT DUE SOKOTO" numFmtId="0">
      <sharedItems containsSemiMixedTypes="0" containsString="0" containsNumber="1" minValue="413.6" maxValue="33554.400000000001"/>
    </cacheField>
    <cacheField name="AMT DUE SCHOOLS" numFmtId="0">
      <sharedItems containsSemiMixedTypes="0" containsString="0" containsNumber="1" containsInteger="1" minValue="1880" maxValue="152520"/>
    </cacheField>
    <cacheField name="AMT DUE IDS" numFmtId="0">
      <sharedItems containsSemiMixedTypes="0" containsString="0" containsNumber="1" minValue="56.4" maxValue="4575.600000000000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3807.5" maxValue="19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3806.9625000000001" maxValue="19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10" maxValue="10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3807.5" maxValue="19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0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0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25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SemiMixedTypes="0" containsString="0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3807.5" maxValue="1920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9984158644"/>
    <s v="BILLS PAYMENT"/>
    <s v="2/24/2023 5:28:19 PM"/>
    <s v="UP SETTLEMENT"/>
    <s v="2/25/2023 12:00:00 AM"/>
    <s v="2/24/2023 12:00:00 AM"/>
    <n v="35212"/>
    <s v="2/24/2023 12:00:00 AM"/>
    <n v="200807"/>
    <n v="2644994011"/>
    <n v="6536950"/>
    <n v="1001498"/>
    <n v="25594652"/>
    <n v="9984158644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2044274764"/>
    <n v="566"/>
    <n v="200807"/>
    <s v="FIRST BANK OF NIGERIA PLC"/>
    <n v="566"/>
    <n v="9984158644"/>
    <n v="9984158644"/>
    <s v="MAST"/>
    <s v="539923******0593"/>
    <s v="3131621348"/>
    <s v=""/>
    <s v="FB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581-IBRAHIM PATIENCE -2044274764--SalesOfForms:2700-PortalAccessFee:1000"/>
    <s v="0517018001-143581-IBRAHIM PATIENCE -2044274764--SalesOfForms:2700-PortalAccessFee:1000"/>
    <s v="PAYMENTREFERENCE=2044274764"/>
    <s v="NAME:=IBRAHIM PATIENCE |Payment Ref:=2044274764|Description:=0517018001-143581-IBRAHIM PATIENCE -204427476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90015617"/>
    <s v="AIR TIME TOPUP"/>
    <s v="2/25/2023 1:27:20 PM"/>
    <s v="UP SETTLEMENT"/>
    <s v="2/26/2023 12:00:00 AM"/>
    <s v="2/25/2023 12:00:00 AM"/>
    <n v="35223"/>
    <s v="2/25/2023 12:00:00 AM"/>
    <n v="971346"/>
    <n v="2645600674"/>
    <n v="2190641"/>
    <n v="2692440"/>
    <s v=""/>
    <n v="999001561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04966978"/>
    <n v="566"/>
    <n v="508198"/>
    <s v="HOPE PSBank"/>
    <n v="566"/>
    <n v="9990015617"/>
    <n v="9990015617"/>
    <s v="PAYA"/>
    <s v="980002******1185"/>
    <s v="1130020633"/>
    <s v=""/>
    <s v="HPSB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89-DANIEL JONAH GIDEON-1404966978--SalesOfForms:2700-PortalAccessFee:1000"/>
    <s v="0517018001-143589-DANIEL JONAH GIDEON-1404966978--SalesOfForms:2700-PortalAccessFee:1000"/>
    <s v="PaymentRef=1404966978"/>
    <s v="NAME:=DANIEL JONAH GIDEON|Payment Ref:=1404966978|Description:=0517018001-143589-DANIEL JONAH GIDEON-140496697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89728056"/>
    <s v="AIR TIME TOPUP"/>
    <s v="2/25/2023 12:02:52 PM"/>
    <s v="UP SETTLEMENT"/>
    <s v="2/26/2023 12:00:00 AM"/>
    <s v="2/25/2023 12:00:00 AM"/>
    <n v="35222"/>
    <s v="2/25/2023 12:00:00 AM"/>
    <n v="111921"/>
    <n v="2645573384"/>
    <n v="6120882"/>
    <n v="2692440"/>
    <s v=""/>
    <n v="998972805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735571107"/>
    <n v="566"/>
    <n v="273970"/>
    <s v="HOPE PSBank"/>
    <n v="566"/>
    <n v="9989728056"/>
    <n v="9989728056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88-TASIU AHMAD TIJJANI-2735571107--SalesOfForms:2700-PortalAccessFee:1000"/>
    <s v="0517018001-143588-TASIU AHMAD TIJJANI-2735571107--SalesOfForms:2700-PortalAccessFee:1000"/>
    <s v="PaymentRef=2735571107"/>
    <s v="NAME:=TASIU AHMAD TIJJANI|Payment Ref:=2735571107|Description:=0517018001-143588-TASIU AHMAD TIJJANI-273557110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10002152357"/>
    <s v="AIR TIME TOPUP"/>
    <s v="2/26/2023 9:28:43 PM"/>
    <s v="UP SETTLEMENT"/>
    <s v="2/27/2023 12:00:00 AM"/>
    <s v="2/26/2023 12:00:00 AM"/>
    <n v="35245"/>
    <s v="2/26/2023 12:00:00 AM"/>
    <n v="348483"/>
    <n v="2647088867"/>
    <n v="4702693"/>
    <n v="2692440"/>
    <s v=""/>
    <n v="1000215235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82648975"/>
    <n v="566"/>
    <n v="524690"/>
    <s v="HOPE PSBank"/>
    <n v="566"/>
    <n v="10002152357"/>
    <n v="10002152357"/>
    <s v="PAYA"/>
    <s v="980002******5351"/>
    <s v="1130010148"/>
    <s v=""/>
    <s v="HPSB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93-SAIFULLAHI BELLO-2682648975--SalesOfForms:2700-PortalAccessFee:1000"/>
    <s v="0517018001-143593-SAIFULLAHI BELLO-2682648975--SalesOfForms:2700-PortalAccessFee:1000"/>
    <s v="PaymentRef=2682648975"/>
    <s v="NAME:=SAIFULLAHI BELLO|Payment Ref:=2682648975|Description:=0517018001-143593-SAIFULLAHI BELLO-268264897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10001578406"/>
    <s v="BILLS PAYMENT"/>
    <s v="2/26/2023 8:26:41 PM"/>
    <s v="UP SETTLEMENT"/>
    <s v="2/27/2023 12:00:00 AM"/>
    <s v="2/26/2023 12:00:00 AM"/>
    <n v="35244"/>
    <s v="2/26/2023 12:00:00 AM"/>
    <n v="653413"/>
    <n v="2647014251"/>
    <n v="1062272"/>
    <n v="2692440"/>
    <s v=""/>
    <n v="100015784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1"/>
    <s v="UNIFIED PAYMENTS SERVICES LTD"/>
    <s v="PaymentRef=11855625087"/>
    <n v="566"/>
    <n v="65383"/>
    <s v="HOPE PSBank"/>
    <n v="566"/>
    <n v="10001578406"/>
    <n v="10001578406"/>
    <s v="PAYA"/>
    <s v="980002******1325"/>
    <s v="1130009463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1458650BFUAuwal Zainab-11855625087Acceptance Fee"/>
    <s v="0517019001-202211458650BFUAuwal Zainab-11855625087Acceptance Fee"/>
    <s v="PaymentRef=11855625087"/>
    <s v="NAME:=|Payment Ref:=11855625087|Description:=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980097314"/>
    <s v="BILLS PAYMENT"/>
    <s v="2/24/2023 1:01:08 PM"/>
    <s v="UP SETTLEMENT"/>
    <s v="2/25/2023 12:00:00 AM"/>
    <s v="2/24/2023 12:00:00 AM"/>
    <n v="35209"/>
    <s v="2/24/2023 12:00:00 AM"/>
    <n v="913897"/>
    <n v="2644514132"/>
    <n v="5913967"/>
    <n v="2692440"/>
    <s v=""/>
    <n v="99800973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502558"/>
    <n v="566"/>
    <n v="234482"/>
    <s v="HOPE PSBank"/>
    <n v="566"/>
    <n v="9980097314"/>
    <n v="9980097314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78-Zaidu Mustapha -1110136502558-PortalAccessFee:1000-AccreditationFee:5000-RegFee:"/>
    <s v="0517021001-19132078-Zaidu Mustapha -1110136502558-PortalAccessFee:1000-AccreditationFee:5000-RegFee:"/>
    <s v="PaymentRef=1110136502558"/>
    <s v="NAME:=Zaidu Mustapha |Payment Ref:=1110136502558|Description:=0517021001-19132078-Zaidu Mustapha -111013650255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77309004"/>
    <s v="BILLS PAYMENT"/>
    <s v="2/24/2023 10:12:50 AM"/>
    <s v="UP SETTLEMENT"/>
    <s v="2/25/2023 12:00:00 AM"/>
    <s v="2/24/2023 12:00:00 AM"/>
    <n v="35206"/>
    <s v="2/24/2023 12:00:00 AM"/>
    <n v="639650"/>
    <n v="2644208834"/>
    <n v="1134620"/>
    <n v="2692440"/>
    <s v=""/>
    <n v="99773090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9042866"/>
    <n v="566"/>
    <n v="32049"/>
    <s v="HOPE PSBank"/>
    <n v="566"/>
    <n v="9977309004"/>
    <n v="9977309004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31-ABDULLAHI UMAR -1110149042866-PortalAccessFee:1000-AccreditationFee:5000-RegFee:"/>
    <s v="0517021001-20236031-ABDULLAHI UMAR -1110149042866-PortalAccessFee:1000-AccreditationFee:5000-RegFee:"/>
    <s v="PaymentRef=1110149042866"/>
    <s v="NAME:=ABDULLAHI UMAR |Payment Ref:=1110149042866|Description:=0517021001-20236031-ABDULLAHI UMAR -1110149042866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93326322"/>
    <s v="BILLS PAYMENT"/>
    <s v="2/26/2023 5:40:59 AM"/>
    <s v="UP SETTLEMENT"/>
    <s v="2/27/2023 12:00:00 AM"/>
    <s v="2/26/2023 12:00:00 AM"/>
    <n v="35234"/>
    <s v="2/26/2023 12:00:00 AM"/>
    <n v="107872"/>
    <n v="2646113574"/>
    <n v="5235911"/>
    <n v="2692440"/>
    <s v=""/>
    <n v="99933263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1"/>
    <s v="UNIFIED PAYMENTS SERVICES LTD"/>
    <s v="PaymentRef=71952756"/>
    <n v="566"/>
    <n v="72357"/>
    <s v="HOPE PSBank"/>
    <n v="566"/>
    <n v="9993326322"/>
    <n v="9993326322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937SALMANU HAMZA-71952756-PortalAccessFee:1000.00AcreditationFee:2000.00-RegFee:725"/>
    <s v="0517019001-180110937SALMANU HAMZA-71952756-PortalAccessFee:1000.00AcreditationFee:2000.00-RegFee:725"/>
    <s v="PaymentRef=71952756"/>
    <s v="NAME:=|Payment Ref:=71952756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993328564"/>
    <s v="BILLS PAYMENT"/>
    <s v="2/26/2023 5:49:46 AM"/>
    <s v="UP SETTLEMENT"/>
    <s v="2/27/2023 12:00:00 AM"/>
    <s v="2/26/2023 12:00:00 AM"/>
    <n v="35234"/>
    <s v="2/26/2023 12:00:00 AM"/>
    <n v="7254"/>
    <n v="2646113583"/>
    <n v="5235911"/>
    <n v="2692440"/>
    <s v=""/>
    <n v="99933285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1"/>
    <s v="UNIFIED PAYMENTS SERVICES LTD"/>
    <s v="PaymentRef=87626377"/>
    <n v="566"/>
    <n v="76826"/>
    <s v="HOPE PSBank"/>
    <n v="566"/>
    <n v="9993328564"/>
    <n v="9993328564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310128umar bashiru-87626377-PortalAccessFee:1000.00AcreditationFee:2000.00-RegFee:7250"/>
    <s v="0517019001-180310128umar bashiru-87626377-PortalAccessFee:1000.00AcreditationFee:2000.00-RegFee:7250"/>
    <s v="PaymentRef=87626377"/>
    <s v="NAME:=|Payment Ref:=87626377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677325750743"/>
    <s v="BILLS PAYMENT"/>
    <s v="2/25/2023 12:49:16 AM"/>
    <s v="UP SETTLEMENT"/>
    <s v="2/26/2023 12:00:00 AM"/>
    <s v="2/25/2023 12:00:00 AM"/>
    <s v=""/>
    <s v="2/25/2023 12:00:00 AM"/>
    <n v="832348"/>
    <n v="56677325750743"/>
    <n v="6120882"/>
    <s v=""/>
    <s v=""/>
    <n v="67732575074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7325750743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asirMuhammedMusa|ReceiptID:=1110152353562|Description:=0517021001-18134049-YasirMuhammedMusa-1110152353562-PortalAccessFee:1000-AccreditationFee:5000-Reg"/>
    <s v="NAME:=YasirMuhammedMusa|ReceiptID:=1110152353562|Description:=0517021001-18134049-YasirMuhammedMusa-1110152353562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7325750743&quot;,&quot;TransId&quot;:&quot;16581413&quot;,&quot;AuthRef&quot;:&quot;832348&quot;,&quot;Date&quot;:&quot;25Feb,202312:4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979101951"/>
    <s v="BILLS PAYMENT"/>
    <s v="2/24/2023 12:01:05 PM"/>
    <s v="UP SETTLEMENT"/>
    <s v="2/25/2023 12:00:00 AM"/>
    <s v="2/24/2023 12:00:00 AM"/>
    <n v="35208"/>
    <s v="2/24/2023 12:00:00 AM"/>
    <n v="409985"/>
    <n v="2644427234"/>
    <n v="9712709"/>
    <n v="2692440"/>
    <s v=""/>
    <n v="99791019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171541"/>
    <n v="566"/>
    <n v="493725"/>
    <s v="HOPE PSBank"/>
    <n v="566"/>
    <n v="9979101951"/>
    <n v="9979101951"/>
    <s v="PAYA"/>
    <s v="980002******9129"/>
    <s v="1130043106"/>
    <s v=""/>
    <s v="HPSB"/>
    <n v="16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41-Asmau Muhammad -1110142171541-PortalAccessFee:1000-AccreditationFee:5000-RegFee"/>
    <s v="0517021001-221201041-Asmau Muhammad -1110142171541-PortalAccessFee:1000-AccreditationFee:5000-RegFee"/>
    <s v="PaymentRef=1110142171541"/>
    <s v="NAME:=Asmau Muhammad |Payment Ref:=1110142171541|Description:=0517021001-221201041-Asmau Muhammad -111014217154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7226053122"/>
    <s v="BILLS PAYMENT"/>
    <s v="2/24/2023 9:07:39 AM"/>
    <s v="UP SETTLEMENT"/>
    <s v="2/25/2023 12:00:00 AM"/>
    <s v="2/24/2023 12:00:00 AM"/>
    <s v=""/>
    <s v="2/24/2023 12:00:00 AM"/>
    <n v="272608"/>
    <n v="56677226053122"/>
    <n v="6696050"/>
    <s v=""/>
    <s v=""/>
    <n v="67722605312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7226053122"/>
    <s v=""/>
    <s v="PAYA"/>
    <s v="950101******4227"/>
    <s v=""/>
    <n v="7032286462"/>
    <s v="UPPA"/>
    <n v="61457.5"/>
    <n v="61350"/>
    <n v="55350"/>
    <n v="350"/>
    <n v="55000"/>
    <n v="9680.0000000000018"/>
    <n v="44000"/>
    <n v="1320"/>
    <n v="250"/>
    <n v="81.25"/>
    <n v="1000"/>
    <n v="5000"/>
    <n v="18.75"/>
    <m/>
    <s v=""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GarbaAbdulrahman|ReceiptID:=1110104452566|Description:=0517021001-18119068-GarbaAbdulrahman-1110104452566-PortalAccessFee:1000-AccreditationFee:5000-RegF"/>
    <s v="NAME:=GarbaAbdulrahman|ReceiptID:=1110104452566|Description:=0517021001-18119068-GarbaAbdulrahman-1110104452566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61,457.50&quot;,&quot;Fee&quot;:&quot;¿0.00&quot;,&quot;AgentLGA&quot;:&quot;WamakoLGA&quot;,&quot;AgentState&quot;:&quot;SokotoState&quot;,&quot;AgentName&quot;:&quot;mustaphaBello&quot;,&quot;Status&quot;:&quot;Approved&quot;,&quot;RRN&quot;:&quot;677226053122&quot;,&quot;TransId&quot;:&quot;16526261&quot;,&quot;AuthRef&quot;:&quot;272608&quot;,&quot;Date&quot;:&quot;24Feb,202309:07AM&quot;}"/>
    <s v="GENERAL"/>
    <s v=""/>
    <s v=""/>
    <s v=""/>
    <s v=""/>
    <s v=""/>
    <s v=""/>
    <s v=""/>
    <s v=""/>
    <s v="SokotoStateCollectionAgency"/>
    <n v="61457.5"/>
    <n v="0"/>
    <n v="0"/>
    <s v=""/>
    <s v="N"/>
    <s v=""/>
    <n v="0"/>
  </r>
  <r>
    <n v="9975707156"/>
    <s v="BILLS PAYMENT"/>
    <s v="2/24/2023 8:23:49 AM"/>
    <s v="UP SETTLEMENT"/>
    <s v="2/25/2023 12:00:00 AM"/>
    <s v="2/24/2023 12:00:00 AM"/>
    <n v="35202"/>
    <s v="2/24/2023 12:00:00 AM"/>
    <n v="791625"/>
    <n v="2643986952"/>
    <n v="4240004"/>
    <n v="2692440"/>
    <s v=""/>
    <n v="99757071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273457"/>
    <n v="566"/>
    <n v="777353"/>
    <s v="HOPE PSBank"/>
    <n v="566"/>
    <n v="9975707156"/>
    <n v="9975707156"/>
    <s v="PAYA"/>
    <s v="980002******6354"/>
    <s v="1130004857"/>
    <s v=""/>
    <s v="HPSB"/>
    <n v="61350"/>
    <n v="61350"/>
    <n v="55350"/>
    <n v="350"/>
    <n v="55000"/>
    <n v="9680.0000000000018"/>
    <n v="44000"/>
    <n v="1320"/>
    <n v="250"/>
    <n v="81.25"/>
    <n v="1000"/>
    <n v="5000"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8087-Khadijat Mustapha Tafarki-1110108273457-PortalAccessFee:1000-AccreditationFee:5"/>
    <s v="0517021001-221308087-Khadijat Mustapha Tafarki-1110108273457-PortalAccessFee:1000-AccreditationFee:5"/>
    <s v="PaymentRef=1110108273457"/>
    <s v="NAME:=Khadijat Mustapha Tafarki|Payment Ref:=1110108273457|Description:=0517021001-221308087-Khadijat Mustapha Tafarki-1110108273457-PortalAccessFee:1000-AccreditationFee:5"/>
    <s v="GENERAL"/>
    <s v=""/>
    <s v=""/>
    <s v=""/>
    <s v=""/>
    <s v=""/>
    <s v=""/>
    <s v=""/>
    <s v=""/>
    <s v=""/>
    <n v="61350"/>
    <n v="0"/>
    <n v="0"/>
    <s v=""/>
    <s v="N"/>
    <s v=""/>
    <n v="0"/>
  </r>
  <r>
    <n v="9998251814"/>
    <s v="BILLS PAYMENT"/>
    <s v="2/26/2023 4:03:43 PM"/>
    <s v="UP SETTLEMENT"/>
    <s v="2/27/2023 12:00:00 AM"/>
    <s v="2/26/2023 12:00:00 AM"/>
    <n v="35240"/>
    <s v="2/26/2023 12:00:00 AM"/>
    <n v="310780"/>
    <n v="2646620094"/>
    <n v="5472056"/>
    <n v="2692440"/>
    <s v=""/>
    <n v="999825181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4331952"/>
    <n v="566"/>
    <n v="622258"/>
    <s v="HOPE PSBank"/>
    <n v="566"/>
    <n v="9998251814"/>
    <n v="999825181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01-Rahama  NASIR  -11054331952-PortalAccessFee:1000-:-RegFee:70650"/>
    <s v="0521104002-BMP2301001-Rahama  NASIR  -11054331952-PortalAccessFee:1000-:-RegFee:70650"/>
    <s v="PaymentRef=11054331952"/>
    <s v="NAME:=Rahama  NASIR  |Payment Ref:=11054331952|Description:=0521104002-BMP2301001-Rahama  NASIR  -1105433195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07214"/>
    <s v="BILLS PAYMENT"/>
    <s v="2/26/2023 3:59:09 PM"/>
    <s v="UP SETTLEMENT"/>
    <s v="2/27/2023 12:00:00 AM"/>
    <s v="2/26/2023 12:00:00 AM"/>
    <n v="35240"/>
    <s v="2/26/2023 12:00:00 AM"/>
    <n v="708611"/>
    <n v="2646620052"/>
    <n v="5472056"/>
    <n v="2692440"/>
    <s v=""/>
    <n v="999820721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5402946"/>
    <n v="566"/>
    <n v="586786"/>
    <s v="HOPE PSBank"/>
    <n v="566"/>
    <n v="9998207214"/>
    <n v="999820721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10-Nasir MUHAMMAD Nasir-11035402946-PortalAccessFee:1000-:-RegFee:70650"/>
    <s v="0521104002-GNP2302010-Nasir MUHAMMAD Nasir-11035402946-PortalAccessFee:1000-:-RegFee:70650"/>
    <s v="PaymentRef=11035402946"/>
    <s v="NAME:=Nasir MUHAMMAD Nasir|Payment Ref:=11035402946|Description:=0521104002-GNP2302010-Nasir MUHAMMAD Nasir-11035402946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26664"/>
    <s v="BILLS PAYMENT"/>
    <s v="2/26/2023 4:01:09 PM"/>
    <s v="UP SETTLEMENT"/>
    <s v="2/27/2023 12:00:00 AM"/>
    <s v="2/26/2023 12:00:00 AM"/>
    <n v="35240"/>
    <s v="2/26/2023 12:00:00 AM"/>
    <n v="523436"/>
    <n v="2646620070"/>
    <n v="5472056"/>
    <n v="2692440"/>
    <s v=""/>
    <n v="999822666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9432961"/>
    <n v="566"/>
    <n v="602883"/>
    <s v="HOPE PSBank"/>
    <n v="566"/>
    <n v="9998226664"/>
    <n v="999822666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42-Saifullahi ABUBAKAR  -11029432961-PortalAccessFee:1000-:-RegFee:70650"/>
    <s v="0521104002-GNP2302042-Saifullahi ABUBAKAR  -11029432961-PortalAccessFee:1000-:-RegFee:70650"/>
    <s v="PaymentRef=11029432961"/>
    <s v="NAME:=Saifullahi ABUBAKAR  |Payment Ref:=11029432961|Description:=0521104002-GNP2302042-Saifullahi ABUBAKAR  -11029432961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16488"/>
    <s v="BILLS PAYMENT"/>
    <s v="2/26/2023 4:00:07 PM"/>
    <s v="UP SETTLEMENT"/>
    <s v="2/27/2023 12:00:00 AM"/>
    <s v="2/26/2023 12:00:00 AM"/>
    <n v="35240"/>
    <s v="2/26/2023 12:00:00 AM"/>
    <n v="595508"/>
    <n v="2646620061"/>
    <n v="5472056"/>
    <n v="2692440"/>
    <s v=""/>
    <n v="999821648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3423262"/>
    <n v="566"/>
    <n v="593972"/>
    <s v="HOPE PSBank"/>
    <n v="566"/>
    <n v="9998216488"/>
    <n v="9998216488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65-Bakiru MUKHTAR -11033423262-PortalAccessFee:1000-:-RegFee:70650"/>
    <s v="0521104002-GNP2302065-Bakiru MUKHTAR -11033423262-PortalAccessFee:1000-:-RegFee:70650"/>
    <s v="PaymentRef=11033423262"/>
    <s v="NAME:=Bakiru MUKHTAR |Payment Ref:=11033423262|Description:=0521104002-GNP2302065-Bakiru MUKHTAR -1103342326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83462"/>
    <s v="BILLS PAYMENT"/>
    <s v="2/26/2023 4:07:01 PM"/>
    <s v="UP SETTLEMENT"/>
    <s v="2/27/2023 12:00:00 AM"/>
    <s v="2/26/2023 12:00:00 AM"/>
    <n v="35240"/>
    <s v="2/26/2023 12:00:00 AM"/>
    <n v="525061"/>
    <n v="2646620137"/>
    <n v="5472056"/>
    <n v="2692440"/>
    <s v=""/>
    <n v="999828346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8352249"/>
    <n v="566"/>
    <n v="646028"/>
    <s v="HOPE PSBank"/>
    <n v="566"/>
    <n v="9998283462"/>
    <n v="9998283462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32-Maryam MUHAMMAD Sani-11028352249-PortalAccessFee:1000-:-RegFee:70650"/>
    <s v="0521104002-BMP2301032-Maryam MUHAMMAD Sani-11028352249-PortalAccessFee:1000-:-RegFee:70650"/>
    <s v="PaymentRef=11028352249"/>
    <s v="NAME:=Maryam MUHAMMAD Sani|Payment Ref:=11028352249|Description:=0521104002-BMP2301032-Maryam MUHAMMAD Sani-11028352249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197731"/>
    <s v="BILLS PAYMENT"/>
    <s v="2/26/2023 3:58:07 PM"/>
    <s v="UP SETTLEMENT"/>
    <s v="2/27/2023 12:00:00 AM"/>
    <s v="2/26/2023 12:00:00 AM"/>
    <n v="35240"/>
    <s v="2/26/2023 12:00:00 AM"/>
    <n v="984993"/>
    <n v="2646620045"/>
    <n v="5472056"/>
    <n v="2692440"/>
    <s v=""/>
    <n v="99981977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8163967"/>
    <n v="566"/>
    <n v="579374"/>
    <s v="HOPE PSBank"/>
    <n v="566"/>
    <n v="9998197731"/>
    <n v="9998197731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25-Abdulrazak ABUBAKAR -11058163967-PortalAccessFee:1000-:-RegFee:70650"/>
    <s v="0521104002-GNP2302025-Abdulrazak ABUBAKAR -11058163967-PortalAccessFee:1000-:-RegFee:70650"/>
    <s v="PaymentRef=11058163967"/>
    <s v="NAME:=Abdulrazak ABUBAKAR |Payment Ref:=11058163967|Description:=0521104002-GNP2302025-Abdulrazak ABUBAKAR -11058163967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186065"/>
    <s v="BILLS PAYMENT"/>
    <s v="2/26/2023 3:56:55 PM"/>
    <s v="UP SETTLEMENT"/>
    <s v="2/27/2023 12:00:00 AM"/>
    <s v="2/26/2023 12:00:00 AM"/>
    <n v="35240"/>
    <s v="2/26/2023 12:00:00 AM"/>
    <n v="659934"/>
    <n v="2646620033"/>
    <n v="5472056"/>
    <n v="2692440"/>
    <s v=""/>
    <n v="999818606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0182552"/>
    <n v="566"/>
    <n v="570094"/>
    <s v="HOPE PSBank"/>
    <n v="566"/>
    <n v="9998186065"/>
    <n v="999818606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73-Ummu-Salma ABUBAKAR -11020182552-PortalAccessFee:1000-:-RegFee:70650"/>
    <s v="0521104002-GNP2302073-Ummu-Salma ABUBAKAR -11020182552-PortalAccessFee:1000-:-RegFee:70650"/>
    <s v="PaymentRef=11020182552"/>
    <s v="NAME:=Ummu-Salma ABUBAKAR |Payment Ref:=11020182552|Description:=0521104002-GNP2302073-Ummu-Salma ABUBAKAR -1102018255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60715"/>
    <s v="BILLS PAYMENT"/>
    <s v="2/26/2023 4:04:38 PM"/>
    <s v="UP SETTLEMENT"/>
    <s v="2/27/2023 12:00:00 AM"/>
    <s v="2/26/2023 12:00:00 AM"/>
    <n v="35240"/>
    <s v="2/26/2023 12:00:00 AM"/>
    <n v="502656"/>
    <n v="2646620100"/>
    <n v="5472056"/>
    <n v="2692440"/>
    <s v=""/>
    <n v="999826071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0342952"/>
    <n v="566"/>
    <n v="628833"/>
    <s v="HOPE PSBank"/>
    <n v="566"/>
    <n v="9998260715"/>
    <n v="999826071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67-Halimatu ABDULLAHI -11040342952-PortalAccessFee:1000-:-RegFee:70650"/>
    <s v="0521104002-BMP2301067-Halimatu ABDULLAHI -11040342952-PortalAccessFee:1000-:-RegFee:70650"/>
    <s v="PaymentRef=11040342952"/>
    <s v="NAME:=Halimatu ABDULLAHI |Payment Ref:=11040342952|Description:=0521104002-BMP2301067-Halimatu ABDULLAHI -1104034295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40727"/>
    <s v="BILLS PAYMENT"/>
    <s v="2/26/2023 4:02:34 PM"/>
    <s v="UP SETTLEMENT"/>
    <s v="2/27/2023 12:00:00 AM"/>
    <s v="2/26/2023 12:00:00 AM"/>
    <n v="35240"/>
    <s v="2/26/2023 12:00:00 AM"/>
    <n v="898424"/>
    <n v="2646620087"/>
    <n v="5472056"/>
    <n v="2692440"/>
    <s v=""/>
    <n v="999824072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4323959"/>
    <n v="566"/>
    <n v="613771"/>
    <s v="HOPE PSBank"/>
    <n v="566"/>
    <n v="9998240727"/>
    <n v="9998240727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58-Kinanatu MUHAMMAD Sani-11034323959-PortalAccessFee:1000-:-RegFee:70650"/>
    <s v="0521104002-BMP2301058-Kinanatu MUHAMMAD Sani-11034323959-PortalAccessFee:1000-:-RegFee:70650"/>
    <s v="PaymentRef=11034323959"/>
    <s v="NAME:=Kinanatu MUHAMMAD Sani|Payment Ref:=11034323959|Description:=0521104002-BMP2301058-Kinanatu MUHAMMAD Sani-11034323959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98270836"/>
    <s v="BILLS PAYMENT"/>
    <s v="2/26/2023 4:05:42 PM"/>
    <s v="UP SETTLEMENT"/>
    <s v="2/27/2023 12:00:00 AM"/>
    <s v="2/26/2023 12:00:00 AM"/>
    <n v="35240"/>
    <s v="2/26/2023 12:00:00 AM"/>
    <n v="834863"/>
    <n v="2646620116"/>
    <n v="5472056"/>
    <n v="2692440"/>
    <s v=""/>
    <n v="999827083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9363555"/>
    <n v="566"/>
    <n v="636510"/>
    <s v="HOPE PSBank"/>
    <n v="566"/>
    <n v="9998270836"/>
    <n v="9998270836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50-Zalihat SULEIMAN Kalgo-11019363555-PortalAccessFee:1350-:-RegFee:190650"/>
    <s v="0521104002-BMP2301050-Zalihat SULEIMAN Kalgo-11019363555-PortalAccessFee:1350-:-RegFee:190650"/>
    <s v="PaymentRef=11019363555"/>
    <s v="NAME:=Zalihat SULEIMAN Kalgo|Payment Ref:=11019363555|Description:=0521104002-BMP2301050-Zalihat SULEIMAN Kalgo-11019363555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D1FF1-A0AE-4EA0-856E-7EAC1D6CB5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8926-000A-4452-83C0-682A44F34509}">
  <dimension ref="A3:J8"/>
  <sheetViews>
    <sheetView tabSelected="1" topLeftCell="C1" workbookViewId="0">
      <selection activeCell="F8" sqref="F8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308</v>
      </c>
      <c r="B3" t="s">
        <v>310</v>
      </c>
      <c r="C3" t="s">
        <v>311</v>
      </c>
      <c r="D3" t="s">
        <v>312</v>
      </c>
      <c r="E3" t="s">
        <v>313</v>
      </c>
      <c r="F3" t="s">
        <v>314</v>
      </c>
      <c r="G3" t="s">
        <v>315</v>
      </c>
      <c r="H3" t="s">
        <v>316</v>
      </c>
      <c r="I3" t="s">
        <v>317</v>
      </c>
      <c r="J3" t="s">
        <v>318</v>
      </c>
    </row>
    <row r="4" spans="1:10" x14ac:dyDescent="0.25">
      <c r="A4" s="12" t="s">
        <v>232</v>
      </c>
      <c r="B4" s="13">
        <v>840000</v>
      </c>
      <c r="C4" s="13">
        <v>145464</v>
      </c>
      <c r="D4" s="13">
        <v>661200</v>
      </c>
      <c r="E4" s="13">
        <v>19836</v>
      </c>
      <c r="F4" s="13">
        <v>2500</v>
      </c>
      <c r="G4" s="13">
        <v>812.5</v>
      </c>
      <c r="H4" s="13">
        <v>10000</v>
      </c>
      <c r="I4" s="13"/>
      <c r="J4" s="13">
        <v>187.5</v>
      </c>
    </row>
    <row r="5" spans="1:10" x14ac:dyDescent="0.25">
      <c r="A5" s="12" t="s">
        <v>239</v>
      </c>
      <c r="B5" s="13">
        <v>26550</v>
      </c>
      <c r="C5" s="13">
        <v>3432.0000000000009</v>
      </c>
      <c r="D5" s="13">
        <v>15600</v>
      </c>
      <c r="E5" s="13">
        <v>468</v>
      </c>
      <c r="F5" s="13">
        <v>750</v>
      </c>
      <c r="G5" s="13">
        <v>243.75</v>
      </c>
      <c r="H5" s="13">
        <v>2000</v>
      </c>
      <c r="I5" s="13">
        <v>4000</v>
      </c>
      <c r="J5" s="13">
        <v>56.25</v>
      </c>
    </row>
    <row r="6" spans="1:10" x14ac:dyDescent="0.25">
      <c r="A6" s="12" t="s">
        <v>155</v>
      </c>
      <c r="B6" s="13">
        <v>163700</v>
      </c>
      <c r="C6" s="13">
        <v>22105.600000000006</v>
      </c>
      <c r="D6" s="13">
        <v>100480</v>
      </c>
      <c r="E6" s="13">
        <v>3014.4</v>
      </c>
      <c r="F6" s="13">
        <v>1500</v>
      </c>
      <c r="G6" s="13">
        <v>487.5</v>
      </c>
      <c r="H6" s="13">
        <v>6000</v>
      </c>
      <c r="I6" s="13">
        <v>30000</v>
      </c>
      <c r="J6" s="13">
        <v>112.5</v>
      </c>
    </row>
    <row r="7" spans="1:10" x14ac:dyDescent="0.25">
      <c r="A7" s="12" t="s">
        <v>201</v>
      </c>
      <c r="B7" s="13">
        <v>14800</v>
      </c>
      <c r="C7" s="13">
        <v>1654.4</v>
      </c>
      <c r="D7" s="13">
        <v>7520</v>
      </c>
      <c r="E7" s="13">
        <v>225.6</v>
      </c>
      <c r="F7" s="13">
        <v>1000</v>
      </c>
      <c r="G7" s="13">
        <v>325</v>
      </c>
      <c r="H7" s="13">
        <v>4000</v>
      </c>
      <c r="I7" s="13"/>
      <c r="J7" s="13">
        <v>75</v>
      </c>
    </row>
    <row r="8" spans="1:10" x14ac:dyDescent="0.25">
      <c r="A8" s="12" t="s">
        <v>309</v>
      </c>
      <c r="B8" s="13">
        <v>1045050</v>
      </c>
      <c r="C8" s="13">
        <v>172656</v>
      </c>
      <c r="D8" s="13">
        <v>784800</v>
      </c>
      <c r="E8" s="13">
        <v>23544</v>
      </c>
      <c r="F8" s="13">
        <v>5750</v>
      </c>
      <c r="G8" s="13">
        <v>1868.75</v>
      </c>
      <c r="H8" s="13">
        <v>22000</v>
      </c>
      <c r="I8" s="13">
        <v>34000</v>
      </c>
      <c r="J8" s="13">
        <v>431.25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89B-322D-4AB9-B6BD-E1AF262F3DE3}">
  <dimension ref="A1:EV24"/>
  <sheetViews>
    <sheetView topLeftCell="AB1" workbookViewId="0">
      <selection activeCell="AW8" sqref="AW8:BD8"/>
    </sheetView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297</v>
      </c>
      <c r="AU1" s="1" t="s">
        <v>298</v>
      </c>
      <c r="AV1" s="1" t="s">
        <v>299</v>
      </c>
      <c r="AW1" s="2" t="s">
        <v>300</v>
      </c>
      <c r="AX1" s="3" t="s">
        <v>301</v>
      </c>
      <c r="AY1" s="4" t="s">
        <v>302</v>
      </c>
      <c r="AZ1" s="1" t="s">
        <v>303</v>
      </c>
      <c r="BA1" s="4" t="s">
        <v>304</v>
      </c>
      <c r="BB1" s="4" t="s">
        <v>305</v>
      </c>
      <c r="BC1" s="1" t="s">
        <v>306</v>
      </c>
      <c r="BD1" s="1" t="s">
        <v>307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9984158644</v>
      </c>
      <c r="B2" t="s">
        <v>141</v>
      </c>
      <c r="C2" t="s">
        <v>196</v>
      </c>
      <c r="D2" t="s">
        <v>143</v>
      </c>
      <c r="E2" t="s">
        <v>144</v>
      </c>
      <c r="F2" t="s">
        <v>145</v>
      </c>
      <c r="G2">
        <v>35212</v>
      </c>
      <c r="H2" t="s">
        <v>145</v>
      </c>
      <c r="I2">
        <v>200807</v>
      </c>
      <c r="J2">
        <v>2644994011</v>
      </c>
      <c r="K2">
        <v>6536950</v>
      </c>
      <c r="L2">
        <v>1001498</v>
      </c>
      <c r="M2">
        <v>25594652</v>
      </c>
      <c r="N2">
        <v>9984158644</v>
      </c>
      <c r="O2">
        <v>123</v>
      </c>
      <c r="P2" t="s">
        <v>147</v>
      </c>
      <c r="Q2" t="s">
        <v>148</v>
      </c>
      <c r="R2" t="s">
        <v>149</v>
      </c>
      <c r="S2" t="s">
        <v>197</v>
      </c>
      <c r="T2" t="s">
        <v>158</v>
      </c>
      <c r="U2" t="s">
        <v>198</v>
      </c>
      <c r="V2">
        <v>5999</v>
      </c>
      <c r="W2" t="s">
        <v>199</v>
      </c>
      <c r="X2" t="s">
        <v>198</v>
      </c>
      <c r="Y2">
        <v>63</v>
      </c>
      <c r="Z2" t="s">
        <v>200</v>
      </c>
      <c r="AA2" t="s">
        <v>154</v>
      </c>
      <c r="AB2" t="s">
        <v>146</v>
      </c>
      <c r="AC2">
        <v>300135</v>
      </c>
      <c r="AD2" t="s">
        <v>201</v>
      </c>
      <c r="AE2" t="s">
        <v>156</v>
      </c>
      <c r="AF2" t="s">
        <v>202</v>
      </c>
      <c r="AG2">
        <v>566</v>
      </c>
      <c r="AH2">
        <v>200807</v>
      </c>
      <c r="AI2" t="s">
        <v>203</v>
      </c>
      <c r="AJ2">
        <v>566</v>
      </c>
      <c r="AK2">
        <v>9984158644</v>
      </c>
      <c r="AL2">
        <v>9984158644</v>
      </c>
      <c r="AM2" t="s">
        <v>204</v>
      </c>
      <c r="AN2" t="s">
        <v>205</v>
      </c>
      <c r="AO2" t="s">
        <v>206</v>
      </c>
      <c r="AP2" t="s">
        <v>146</v>
      </c>
      <c r="AQ2" t="s">
        <v>207</v>
      </c>
      <c r="AR2">
        <v>3807.5</v>
      </c>
      <c r="AS2">
        <v>3700</v>
      </c>
      <c r="AT2" s="5">
        <f t="shared" ref="AT2:AT24" si="0">AS2-BB2-BC2</f>
        <v>2700</v>
      </c>
      <c r="AU2" s="5">
        <v>350</v>
      </c>
      <c r="AV2" s="5">
        <f t="shared" ref="AV2:AV24" si="1">AT2-AU2</f>
        <v>2350</v>
      </c>
      <c r="AW2" s="6">
        <f t="shared" ref="AW2:AW24" si="2">17.6%*AV2</f>
        <v>413.6</v>
      </c>
      <c r="AX2" s="7">
        <f t="shared" ref="AX2:AX24" si="3">80%*AV2</f>
        <v>1880</v>
      </c>
      <c r="AY2" s="8">
        <f t="shared" ref="AY2:AY24" si="4">AV2*2.4%</f>
        <v>56.4</v>
      </c>
      <c r="AZ2" s="5">
        <v>250</v>
      </c>
      <c r="BA2" s="9">
        <f t="shared" ref="BA2:BA24" si="5">100-BD2</f>
        <v>81.25</v>
      </c>
      <c r="BB2" s="9">
        <v>1000</v>
      </c>
      <c r="BC2" s="10"/>
      <c r="BD2" s="5">
        <f t="shared" ref="BD2:BD24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3807.5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3806.9625000000001</v>
      </c>
      <c r="BR2">
        <v>0</v>
      </c>
      <c r="BS2">
        <v>0.04</v>
      </c>
      <c r="BT2" t="s">
        <v>146</v>
      </c>
      <c r="BU2">
        <v>6067466</v>
      </c>
      <c r="BV2" t="s">
        <v>208</v>
      </c>
      <c r="BW2">
        <v>0</v>
      </c>
      <c r="BX2">
        <v>0</v>
      </c>
      <c r="BY2" t="s">
        <v>168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203</v>
      </c>
      <c r="CK2">
        <v>10</v>
      </c>
      <c r="CL2">
        <v>0</v>
      </c>
      <c r="CM2">
        <v>0</v>
      </c>
      <c r="CN2">
        <v>3807.5</v>
      </c>
      <c r="CO2" t="s">
        <v>150</v>
      </c>
      <c r="CP2">
        <v>0</v>
      </c>
      <c r="CQ2">
        <v>0</v>
      </c>
      <c r="CR2">
        <v>0</v>
      </c>
      <c r="CS2" t="s">
        <v>150</v>
      </c>
      <c r="CT2">
        <v>0</v>
      </c>
      <c r="CU2">
        <v>0</v>
      </c>
      <c r="CV2">
        <v>0</v>
      </c>
      <c r="CW2" t="s">
        <v>156</v>
      </c>
      <c r="CX2">
        <v>10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165</v>
      </c>
      <c r="DE2">
        <v>10</v>
      </c>
      <c r="DF2">
        <v>0</v>
      </c>
      <c r="DG2">
        <v>0</v>
      </c>
      <c r="DH2" t="s">
        <v>150</v>
      </c>
      <c r="DI2">
        <v>25</v>
      </c>
      <c r="DJ2">
        <v>0</v>
      </c>
      <c r="DK2">
        <v>0</v>
      </c>
      <c r="DL2" t="s">
        <v>156</v>
      </c>
      <c r="DM2">
        <v>25</v>
      </c>
      <c r="DN2">
        <v>0</v>
      </c>
      <c r="DO2" t="s">
        <v>156</v>
      </c>
      <c r="DP2">
        <v>0</v>
      </c>
      <c r="DQ2">
        <v>0</v>
      </c>
      <c r="DR2" t="s">
        <v>146</v>
      </c>
      <c r="DS2" t="s">
        <v>146</v>
      </c>
      <c r="DT2" t="s">
        <v>146</v>
      </c>
      <c r="DU2" t="s">
        <v>201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3.0040567E+19</v>
      </c>
      <c r="EB2" t="s">
        <v>209</v>
      </c>
      <c r="EC2" t="s">
        <v>209</v>
      </c>
      <c r="ED2" t="s">
        <v>202</v>
      </c>
      <c r="EE2" t="s">
        <v>210</v>
      </c>
      <c r="EF2" t="s">
        <v>168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3807.5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9990015617</v>
      </c>
      <c r="B3" t="s">
        <v>211</v>
      </c>
      <c r="C3" t="s">
        <v>212</v>
      </c>
      <c r="D3" t="s">
        <v>143</v>
      </c>
      <c r="E3" t="s">
        <v>213</v>
      </c>
      <c r="F3" t="s">
        <v>144</v>
      </c>
      <c r="G3">
        <v>35223</v>
      </c>
      <c r="H3" t="s">
        <v>144</v>
      </c>
      <c r="I3">
        <v>971346</v>
      </c>
      <c r="J3">
        <v>2645600674</v>
      </c>
      <c r="K3">
        <v>2190641</v>
      </c>
      <c r="L3">
        <v>2692440</v>
      </c>
      <c r="M3" t="s">
        <v>146</v>
      </c>
      <c r="N3">
        <v>9990015617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214</v>
      </c>
      <c r="U3" t="s">
        <v>172</v>
      </c>
      <c r="V3">
        <v>4814</v>
      </c>
      <c r="W3" t="s">
        <v>152</v>
      </c>
      <c r="X3" t="s">
        <v>172</v>
      </c>
      <c r="Y3">
        <v>44</v>
      </c>
      <c r="Z3" t="s">
        <v>153</v>
      </c>
      <c r="AA3" t="s">
        <v>215</v>
      </c>
      <c r="AB3" t="s">
        <v>146</v>
      </c>
      <c r="AC3">
        <v>200185</v>
      </c>
      <c r="AD3" t="s">
        <v>201</v>
      </c>
      <c r="AE3" t="s">
        <v>156</v>
      </c>
      <c r="AF3" t="s">
        <v>216</v>
      </c>
      <c r="AG3">
        <v>566</v>
      </c>
      <c r="AH3">
        <v>508198</v>
      </c>
      <c r="AI3" t="s">
        <v>174</v>
      </c>
      <c r="AJ3">
        <v>566</v>
      </c>
      <c r="AK3">
        <v>9990015617</v>
      </c>
      <c r="AL3">
        <v>9990015617</v>
      </c>
      <c r="AM3" t="s">
        <v>159</v>
      </c>
      <c r="AN3" t="s">
        <v>217</v>
      </c>
      <c r="AO3" t="s">
        <v>218</v>
      </c>
      <c r="AP3" t="s">
        <v>146</v>
      </c>
      <c r="AQ3" t="s">
        <v>177</v>
      </c>
      <c r="AR3">
        <v>3807.5</v>
      </c>
      <c r="AS3">
        <v>3700</v>
      </c>
      <c r="AT3" s="5">
        <f t="shared" si="0"/>
        <v>2700</v>
      </c>
      <c r="AU3" s="5">
        <v>350</v>
      </c>
      <c r="AV3" s="5">
        <f t="shared" si="1"/>
        <v>2350</v>
      </c>
      <c r="AW3" s="6">
        <f t="shared" si="2"/>
        <v>413.6</v>
      </c>
      <c r="AX3" s="7">
        <f t="shared" si="3"/>
        <v>1880</v>
      </c>
      <c r="AY3" s="8">
        <f t="shared" si="4"/>
        <v>56.4</v>
      </c>
      <c r="AZ3" s="5">
        <v>250</v>
      </c>
      <c r="BA3" s="9">
        <f t="shared" si="5"/>
        <v>81.25</v>
      </c>
      <c r="BB3" s="9">
        <v>1000</v>
      </c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3807.5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3806.9625000000001</v>
      </c>
      <c r="BR3">
        <v>0</v>
      </c>
      <c r="BS3">
        <v>0.04</v>
      </c>
      <c r="BT3" t="s">
        <v>146</v>
      </c>
      <c r="BU3">
        <v>59536659</v>
      </c>
      <c r="BV3" t="s">
        <v>162</v>
      </c>
      <c r="BW3">
        <v>0</v>
      </c>
      <c r="BX3">
        <v>0</v>
      </c>
      <c r="BY3" t="s">
        <v>168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174</v>
      </c>
      <c r="CK3">
        <v>10</v>
      </c>
      <c r="CL3">
        <v>0</v>
      </c>
      <c r="CM3">
        <v>0</v>
      </c>
      <c r="CN3">
        <v>3807.5</v>
      </c>
      <c r="CO3" t="s">
        <v>150</v>
      </c>
      <c r="CP3">
        <v>0</v>
      </c>
      <c r="CQ3">
        <v>0</v>
      </c>
      <c r="CR3">
        <v>0</v>
      </c>
      <c r="CS3" t="s">
        <v>164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165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201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219</v>
      </c>
      <c r="EC3" t="s">
        <v>219</v>
      </c>
      <c r="ED3" t="s">
        <v>216</v>
      </c>
      <c r="EE3" t="s">
        <v>220</v>
      </c>
      <c r="EF3" t="s">
        <v>168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3807.5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9989728056</v>
      </c>
      <c r="B4" t="s">
        <v>211</v>
      </c>
      <c r="C4" t="s">
        <v>221</v>
      </c>
      <c r="D4" t="s">
        <v>143</v>
      </c>
      <c r="E4" t="s">
        <v>213</v>
      </c>
      <c r="F4" t="s">
        <v>144</v>
      </c>
      <c r="G4">
        <v>35222</v>
      </c>
      <c r="H4" t="s">
        <v>144</v>
      </c>
      <c r="I4">
        <v>111921</v>
      </c>
      <c r="J4">
        <v>2645573384</v>
      </c>
      <c r="K4">
        <v>6120882</v>
      </c>
      <c r="L4">
        <v>2692440</v>
      </c>
      <c r="M4" t="s">
        <v>146</v>
      </c>
      <c r="N4">
        <v>9989728056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214</v>
      </c>
      <c r="U4" t="s">
        <v>172</v>
      </c>
      <c r="V4">
        <v>4814</v>
      </c>
      <c r="W4" t="s">
        <v>152</v>
      </c>
      <c r="X4" t="s">
        <v>172</v>
      </c>
      <c r="Y4">
        <v>44</v>
      </c>
      <c r="Z4" t="s">
        <v>153</v>
      </c>
      <c r="AA4" t="s">
        <v>215</v>
      </c>
      <c r="AB4" t="s">
        <v>146</v>
      </c>
      <c r="AC4">
        <v>200185</v>
      </c>
      <c r="AD4" t="s">
        <v>201</v>
      </c>
      <c r="AE4" t="s">
        <v>156</v>
      </c>
      <c r="AF4" t="s">
        <v>222</v>
      </c>
      <c r="AG4">
        <v>566</v>
      </c>
      <c r="AH4">
        <v>273970</v>
      </c>
      <c r="AI4" t="s">
        <v>174</v>
      </c>
      <c r="AJ4">
        <v>566</v>
      </c>
      <c r="AK4">
        <v>9989728056</v>
      </c>
      <c r="AL4">
        <v>9989728056</v>
      </c>
      <c r="AM4" t="s">
        <v>159</v>
      </c>
      <c r="AN4" t="s">
        <v>223</v>
      </c>
      <c r="AO4" t="s">
        <v>224</v>
      </c>
      <c r="AP4" t="s">
        <v>146</v>
      </c>
      <c r="AQ4" t="s">
        <v>177</v>
      </c>
      <c r="AR4">
        <v>3807.5</v>
      </c>
      <c r="AS4">
        <v>3700</v>
      </c>
      <c r="AT4" s="5">
        <f t="shared" si="0"/>
        <v>2700</v>
      </c>
      <c r="AU4" s="5">
        <v>350</v>
      </c>
      <c r="AV4" s="5">
        <f t="shared" si="1"/>
        <v>2350</v>
      </c>
      <c r="AW4" s="6">
        <f t="shared" si="2"/>
        <v>413.6</v>
      </c>
      <c r="AX4" s="7">
        <f t="shared" si="3"/>
        <v>1880</v>
      </c>
      <c r="AY4" s="8">
        <f t="shared" si="4"/>
        <v>56.4</v>
      </c>
      <c r="AZ4" s="5">
        <v>250</v>
      </c>
      <c r="BA4" s="9">
        <f t="shared" si="5"/>
        <v>81.25</v>
      </c>
      <c r="BB4" s="9">
        <v>1000</v>
      </c>
      <c r="BC4" s="10"/>
      <c r="BD4" s="5">
        <f t="shared" si="6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3807.5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3806.9625000000001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168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174</v>
      </c>
      <c r="CK4">
        <v>10</v>
      </c>
      <c r="CL4">
        <v>0</v>
      </c>
      <c r="CM4">
        <v>0</v>
      </c>
      <c r="CN4">
        <v>3807.5</v>
      </c>
      <c r="CO4" t="s">
        <v>150</v>
      </c>
      <c r="CP4">
        <v>0</v>
      </c>
      <c r="CQ4">
        <v>0</v>
      </c>
      <c r="CR4">
        <v>0</v>
      </c>
      <c r="CS4" t="s">
        <v>164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165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201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225</v>
      </c>
      <c r="EC4" t="s">
        <v>225</v>
      </c>
      <c r="ED4" t="s">
        <v>222</v>
      </c>
      <c r="EE4" t="s">
        <v>226</v>
      </c>
      <c r="EF4" t="s">
        <v>168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3807.5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10002152357</v>
      </c>
      <c r="B5" t="s">
        <v>211</v>
      </c>
      <c r="C5" t="s">
        <v>291</v>
      </c>
      <c r="D5" t="s">
        <v>143</v>
      </c>
      <c r="E5" t="s">
        <v>231</v>
      </c>
      <c r="F5" t="s">
        <v>213</v>
      </c>
      <c r="G5">
        <v>35245</v>
      </c>
      <c r="H5" t="s">
        <v>213</v>
      </c>
      <c r="I5">
        <v>348483</v>
      </c>
      <c r="J5">
        <v>2647088867</v>
      </c>
      <c r="K5">
        <v>4702693</v>
      </c>
      <c r="L5">
        <v>2692440</v>
      </c>
      <c r="M5" t="s">
        <v>146</v>
      </c>
      <c r="N5">
        <v>10002152357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214</v>
      </c>
      <c r="U5" t="s">
        <v>172</v>
      </c>
      <c r="V5">
        <v>4814</v>
      </c>
      <c r="W5" t="s">
        <v>152</v>
      </c>
      <c r="X5" t="s">
        <v>172</v>
      </c>
      <c r="Y5">
        <v>44</v>
      </c>
      <c r="Z5" t="s">
        <v>153</v>
      </c>
      <c r="AA5" t="s">
        <v>215</v>
      </c>
      <c r="AB5" t="s">
        <v>146</v>
      </c>
      <c r="AC5">
        <v>200185</v>
      </c>
      <c r="AD5" t="s">
        <v>201</v>
      </c>
      <c r="AE5" t="s">
        <v>156</v>
      </c>
      <c r="AF5" t="s">
        <v>292</v>
      </c>
      <c r="AG5">
        <v>566</v>
      </c>
      <c r="AH5">
        <v>524690</v>
      </c>
      <c r="AI5" t="s">
        <v>174</v>
      </c>
      <c r="AJ5">
        <v>566</v>
      </c>
      <c r="AK5">
        <v>10002152357</v>
      </c>
      <c r="AL5">
        <v>10002152357</v>
      </c>
      <c r="AM5" t="s">
        <v>159</v>
      </c>
      <c r="AN5" t="s">
        <v>293</v>
      </c>
      <c r="AO5" t="s">
        <v>294</v>
      </c>
      <c r="AP5" t="s">
        <v>146</v>
      </c>
      <c r="AQ5" t="s">
        <v>177</v>
      </c>
      <c r="AR5">
        <v>3807.5</v>
      </c>
      <c r="AS5">
        <v>3700</v>
      </c>
      <c r="AT5" s="5">
        <f t="shared" si="0"/>
        <v>2700</v>
      </c>
      <c r="AU5" s="5">
        <v>350</v>
      </c>
      <c r="AV5" s="5">
        <f t="shared" si="1"/>
        <v>2350</v>
      </c>
      <c r="AW5" s="6">
        <f t="shared" si="2"/>
        <v>413.6</v>
      </c>
      <c r="AX5" s="7">
        <f t="shared" si="3"/>
        <v>1880</v>
      </c>
      <c r="AY5" s="8">
        <f t="shared" si="4"/>
        <v>56.4</v>
      </c>
      <c r="AZ5" s="5">
        <v>250</v>
      </c>
      <c r="BA5" s="9">
        <f t="shared" si="5"/>
        <v>81.25</v>
      </c>
      <c r="BB5" s="9">
        <v>1000</v>
      </c>
      <c r="BC5" s="10"/>
      <c r="BD5" s="5">
        <f t="shared" si="6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3807.5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3806.9625000000001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168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174</v>
      </c>
      <c r="CK5">
        <v>10</v>
      </c>
      <c r="CL5">
        <v>0</v>
      </c>
      <c r="CM5">
        <v>0</v>
      </c>
      <c r="CN5">
        <v>3807.5</v>
      </c>
      <c r="CO5" t="s">
        <v>150</v>
      </c>
      <c r="CP5">
        <v>0</v>
      </c>
      <c r="CQ5">
        <v>0</v>
      </c>
      <c r="CR5">
        <v>0</v>
      </c>
      <c r="CS5" t="s">
        <v>164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165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201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295</v>
      </c>
      <c r="EC5" t="s">
        <v>295</v>
      </c>
      <c r="ED5" t="s">
        <v>292</v>
      </c>
      <c r="EE5" t="s">
        <v>296</v>
      </c>
      <c r="EF5" t="s">
        <v>168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3807.5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10001578406</v>
      </c>
      <c r="B6" t="s">
        <v>141</v>
      </c>
      <c r="C6" t="s">
        <v>245</v>
      </c>
      <c r="D6" t="s">
        <v>143</v>
      </c>
      <c r="E6" t="s">
        <v>231</v>
      </c>
      <c r="F6" t="s">
        <v>213</v>
      </c>
      <c r="G6">
        <v>35244</v>
      </c>
      <c r="H6" t="s">
        <v>213</v>
      </c>
      <c r="I6">
        <v>653413</v>
      </c>
      <c r="J6">
        <v>2647014251</v>
      </c>
      <c r="K6">
        <v>1062272</v>
      </c>
      <c r="L6">
        <v>2692440</v>
      </c>
      <c r="M6" t="s">
        <v>146</v>
      </c>
      <c r="N6">
        <v>10001578406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150</v>
      </c>
      <c r="U6" t="s">
        <v>172</v>
      </c>
      <c r="V6">
        <v>4814</v>
      </c>
      <c r="W6" t="s">
        <v>152</v>
      </c>
      <c r="X6" t="s">
        <v>172</v>
      </c>
      <c r="Y6">
        <v>63</v>
      </c>
      <c r="Z6" t="s">
        <v>200</v>
      </c>
      <c r="AA6" t="s">
        <v>154</v>
      </c>
      <c r="AB6" t="s">
        <v>146</v>
      </c>
      <c r="AC6">
        <v>200237</v>
      </c>
      <c r="AD6" t="s">
        <v>239</v>
      </c>
      <c r="AE6" t="s">
        <v>156</v>
      </c>
      <c r="AF6" t="s">
        <v>246</v>
      </c>
      <c r="AG6">
        <v>566</v>
      </c>
      <c r="AH6">
        <v>65383</v>
      </c>
      <c r="AI6" t="s">
        <v>174</v>
      </c>
      <c r="AJ6">
        <v>566</v>
      </c>
      <c r="AK6">
        <v>10001578406</v>
      </c>
      <c r="AL6">
        <v>10001578406</v>
      </c>
      <c r="AM6" t="s">
        <v>159</v>
      </c>
      <c r="AN6" t="s">
        <v>247</v>
      </c>
      <c r="AO6" t="s">
        <v>248</v>
      </c>
      <c r="AP6" t="s">
        <v>146</v>
      </c>
      <c r="AQ6" t="s">
        <v>177</v>
      </c>
      <c r="AR6">
        <v>5350</v>
      </c>
      <c r="AS6">
        <v>5350</v>
      </c>
      <c r="AT6" s="5">
        <f t="shared" si="0"/>
        <v>5350</v>
      </c>
      <c r="AU6" s="5">
        <v>350</v>
      </c>
      <c r="AV6" s="5">
        <f t="shared" si="1"/>
        <v>5000</v>
      </c>
      <c r="AW6" s="6">
        <f t="shared" si="2"/>
        <v>880.00000000000011</v>
      </c>
      <c r="AX6" s="7">
        <f t="shared" si="3"/>
        <v>4000</v>
      </c>
      <c r="AY6" s="8">
        <f t="shared" si="4"/>
        <v>120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5350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5349.4624999999996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168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174</v>
      </c>
      <c r="CK6">
        <v>10</v>
      </c>
      <c r="CL6">
        <v>0</v>
      </c>
      <c r="CM6">
        <v>0</v>
      </c>
      <c r="CN6">
        <v>5350</v>
      </c>
      <c r="CO6" t="s">
        <v>150</v>
      </c>
      <c r="CP6">
        <v>0</v>
      </c>
      <c r="CQ6">
        <v>0</v>
      </c>
      <c r="CR6">
        <v>0</v>
      </c>
      <c r="CS6" t="s">
        <v>164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165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239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249</v>
      </c>
      <c r="EC6" t="s">
        <v>249</v>
      </c>
      <c r="ED6" t="s">
        <v>246</v>
      </c>
      <c r="EE6" t="s">
        <v>250</v>
      </c>
      <c r="EF6" t="s">
        <v>168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5350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9980097314</v>
      </c>
      <c r="B7" t="s">
        <v>141</v>
      </c>
      <c r="C7" t="s">
        <v>186</v>
      </c>
      <c r="D7" t="s">
        <v>143</v>
      </c>
      <c r="E7" t="s">
        <v>144</v>
      </c>
      <c r="F7" t="s">
        <v>145</v>
      </c>
      <c r="G7">
        <v>35209</v>
      </c>
      <c r="H7" t="s">
        <v>145</v>
      </c>
      <c r="I7">
        <v>913897</v>
      </c>
      <c r="J7">
        <v>2644514132</v>
      </c>
      <c r="K7">
        <v>5913967</v>
      </c>
      <c r="L7">
        <v>2692440</v>
      </c>
      <c r="M7" t="s">
        <v>146</v>
      </c>
      <c r="N7">
        <v>9980097314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150</v>
      </c>
      <c r="U7" t="s">
        <v>172</v>
      </c>
      <c r="V7">
        <v>4814</v>
      </c>
      <c r="W7" t="s">
        <v>152</v>
      </c>
      <c r="X7" t="s">
        <v>172</v>
      </c>
      <c r="Y7">
        <v>44</v>
      </c>
      <c r="Z7" t="s">
        <v>153</v>
      </c>
      <c r="AA7" t="s">
        <v>154</v>
      </c>
      <c r="AB7" t="s">
        <v>146</v>
      </c>
      <c r="AC7">
        <v>200239</v>
      </c>
      <c r="AD7" t="s">
        <v>155</v>
      </c>
      <c r="AE7" t="s">
        <v>156</v>
      </c>
      <c r="AF7" t="s">
        <v>187</v>
      </c>
      <c r="AG7">
        <v>566</v>
      </c>
      <c r="AH7">
        <v>234482</v>
      </c>
      <c r="AI7" t="s">
        <v>174</v>
      </c>
      <c r="AJ7">
        <v>566</v>
      </c>
      <c r="AK7">
        <v>9980097314</v>
      </c>
      <c r="AL7">
        <v>9980097314</v>
      </c>
      <c r="AM7" t="s">
        <v>159</v>
      </c>
      <c r="AN7" t="s">
        <v>188</v>
      </c>
      <c r="AO7" t="s">
        <v>189</v>
      </c>
      <c r="AP7" t="s">
        <v>146</v>
      </c>
      <c r="AQ7" t="s">
        <v>177</v>
      </c>
      <c r="AR7">
        <v>9107.5</v>
      </c>
      <c r="AS7">
        <v>9000</v>
      </c>
      <c r="AT7" s="5">
        <f t="shared" si="0"/>
        <v>3000</v>
      </c>
      <c r="AU7" s="5">
        <v>350</v>
      </c>
      <c r="AV7" s="5">
        <f t="shared" si="1"/>
        <v>2650</v>
      </c>
      <c r="AW7" s="6">
        <f t="shared" si="2"/>
        <v>466.40000000000003</v>
      </c>
      <c r="AX7" s="7">
        <f t="shared" si="3"/>
        <v>2120</v>
      </c>
      <c r="AY7" s="8">
        <f t="shared" si="4"/>
        <v>63.6</v>
      </c>
      <c r="AZ7" s="5">
        <v>250</v>
      </c>
      <c r="BA7" s="9">
        <f t="shared" si="5"/>
        <v>81.25</v>
      </c>
      <c r="BB7" s="9">
        <v>1000</v>
      </c>
      <c r="BC7" s="10">
        <v>5000</v>
      </c>
      <c r="BD7" s="5">
        <f t="shared" si="6"/>
        <v>18.75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9107.5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9106.9624999999996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168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174</v>
      </c>
      <c r="CK7">
        <v>10</v>
      </c>
      <c r="CL7">
        <v>0</v>
      </c>
      <c r="CM7">
        <v>0</v>
      </c>
      <c r="CN7">
        <v>9107.5</v>
      </c>
      <c r="CO7" t="s">
        <v>150</v>
      </c>
      <c r="CP7">
        <v>0</v>
      </c>
      <c r="CQ7">
        <v>0</v>
      </c>
      <c r="CR7">
        <v>0</v>
      </c>
      <c r="CS7" t="s">
        <v>164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165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190</v>
      </c>
      <c r="EC7" t="s">
        <v>190</v>
      </c>
      <c r="ED7" t="s">
        <v>187</v>
      </c>
      <c r="EE7" t="s">
        <v>191</v>
      </c>
      <c r="EF7" t="s">
        <v>168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9107.5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9977309004</v>
      </c>
      <c r="B8" t="s">
        <v>141</v>
      </c>
      <c r="C8" t="s">
        <v>192</v>
      </c>
      <c r="D8" t="s">
        <v>143</v>
      </c>
      <c r="E8" t="s">
        <v>144</v>
      </c>
      <c r="F8" t="s">
        <v>145</v>
      </c>
      <c r="G8">
        <v>35206</v>
      </c>
      <c r="H8" t="s">
        <v>145</v>
      </c>
      <c r="I8">
        <v>639650</v>
      </c>
      <c r="J8">
        <v>2644208834</v>
      </c>
      <c r="K8">
        <v>1134620</v>
      </c>
      <c r="L8">
        <v>2692440</v>
      </c>
      <c r="M8" t="s">
        <v>146</v>
      </c>
      <c r="N8">
        <v>9977309004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150</v>
      </c>
      <c r="U8" t="s">
        <v>172</v>
      </c>
      <c r="V8">
        <v>4814</v>
      </c>
      <c r="W8" t="s">
        <v>152</v>
      </c>
      <c r="X8" t="s">
        <v>172</v>
      </c>
      <c r="Y8">
        <v>44</v>
      </c>
      <c r="Z8" t="s">
        <v>153</v>
      </c>
      <c r="AA8" t="s">
        <v>154</v>
      </c>
      <c r="AB8" t="s">
        <v>146</v>
      </c>
      <c r="AC8">
        <v>200239</v>
      </c>
      <c r="AD8" t="s">
        <v>155</v>
      </c>
      <c r="AE8" t="s">
        <v>156</v>
      </c>
      <c r="AF8" t="s">
        <v>193</v>
      </c>
      <c r="AG8">
        <v>566</v>
      </c>
      <c r="AH8">
        <v>32049</v>
      </c>
      <c r="AI8" t="s">
        <v>174</v>
      </c>
      <c r="AJ8">
        <v>566</v>
      </c>
      <c r="AK8">
        <v>9977309004</v>
      </c>
      <c r="AL8">
        <v>9977309004</v>
      </c>
      <c r="AM8" t="s">
        <v>159</v>
      </c>
      <c r="AN8" t="s">
        <v>188</v>
      </c>
      <c r="AO8" t="s">
        <v>189</v>
      </c>
      <c r="AP8" t="s">
        <v>146</v>
      </c>
      <c r="AQ8" t="s">
        <v>177</v>
      </c>
      <c r="AR8">
        <v>9107.5</v>
      </c>
      <c r="AS8">
        <v>9000</v>
      </c>
      <c r="AT8" s="5">
        <f t="shared" si="0"/>
        <v>3000</v>
      </c>
      <c r="AU8" s="5">
        <v>350</v>
      </c>
      <c r="AV8" s="5">
        <f t="shared" si="1"/>
        <v>2650</v>
      </c>
      <c r="AW8" s="6">
        <f t="shared" si="2"/>
        <v>466.40000000000003</v>
      </c>
      <c r="AX8" s="7">
        <f t="shared" si="3"/>
        <v>2120</v>
      </c>
      <c r="AY8" s="8">
        <f t="shared" si="4"/>
        <v>63.6</v>
      </c>
      <c r="AZ8" s="5">
        <v>250</v>
      </c>
      <c r="BA8" s="9">
        <f t="shared" si="5"/>
        <v>81.25</v>
      </c>
      <c r="BB8" s="9">
        <v>1000</v>
      </c>
      <c r="BC8" s="10">
        <v>5000</v>
      </c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9107.5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9106.9624999999996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168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174</v>
      </c>
      <c r="CK8">
        <v>10</v>
      </c>
      <c r="CL8">
        <v>0</v>
      </c>
      <c r="CM8">
        <v>0</v>
      </c>
      <c r="CN8">
        <v>9107.5</v>
      </c>
      <c r="CO8" t="s">
        <v>150</v>
      </c>
      <c r="CP8">
        <v>0</v>
      </c>
      <c r="CQ8">
        <v>0</v>
      </c>
      <c r="CR8">
        <v>0</v>
      </c>
      <c r="CS8" t="s">
        <v>164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165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155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194</v>
      </c>
      <c r="EC8" t="s">
        <v>194</v>
      </c>
      <c r="ED8" t="s">
        <v>193</v>
      </c>
      <c r="EE8" t="s">
        <v>195</v>
      </c>
      <c r="EF8" t="s">
        <v>168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9107.5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9993326322</v>
      </c>
      <c r="B9" t="s">
        <v>141</v>
      </c>
      <c r="C9" t="s">
        <v>238</v>
      </c>
      <c r="D9" t="s">
        <v>143</v>
      </c>
      <c r="E9" t="s">
        <v>231</v>
      </c>
      <c r="F9" t="s">
        <v>213</v>
      </c>
      <c r="G9">
        <v>35234</v>
      </c>
      <c r="H9" t="s">
        <v>213</v>
      </c>
      <c r="I9">
        <v>107872</v>
      </c>
      <c r="J9">
        <v>2646113574</v>
      </c>
      <c r="K9">
        <v>5235911</v>
      </c>
      <c r="L9">
        <v>2692440</v>
      </c>
      <c r="M9" t="s">
        <v>146</v>
      </c>
      <c r="N9">
        <v>9993326322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150</v>
      </c>
      <c r="U9" t="s">
        <v>172</v>
      </c>
      <c r="V9">
        <v>4814</v>
      </c>
      <c r="W9" t="s">
        <v>152</v>
      </c>
      <c r="X9" t="s">
        <v>172</v>
      </c>
      <c r="Y9">
        <v>63</v>
      </c>
      <c r="Z9" t="s">
        <v>200</v>
      </c>
      <c r="AA9" t="s">
        <v>154</v>
      </c>
      <c r="AB9" t="s">
        <v>146</v>
      </c>
      <c r="AC9">
        <v>200237</v>
      </c>
      <c r="AD9" t="s">
        <v>239</v>
      </c>
      <c r="AE9" t="s">
        <v>156</v>
      </c>
      <c r="AF9" t="s">
        <v>240</v>
      </c>
      <c r="AG9">
        <v>566</v>
      </c>
      <c r="AH9">
        <v>72357</v>
      </c>
      <c r="AI9" t="s">
        <v>174</v>
      </c>
      <c r="AJ9">
        <v>566</v>
      </c>
      <c r="AK9">
        <v>9993326322</v>
      </c>
      <c r="AL9">
        <v>9993326322</v>
      </c>
      <c r="AM9" t="s">
        <v>159</v>
      </c>
      <c r="AN9" t="s">
        <v>241</v>
      </c>
      <c r="AO9" t="s">
        <v>242</v>
      </c>
      <c r="AP9" t="s">
        <v>146</v>
      </c>
      <c r="AQ9" t="s">
        <v>177</v>
      </c>
      <c r="AR9">
        <v>10707.5</v>
      </c>
      <c r="AS9">
        <v>10600</v>
      </c>
      <c r="AT9" s="5">
        <f t="shared" si="0"/>
        <v>7600</v>
      </c>
      <c r="AU9" s="5">
        <v>350</v>
      </c>
      <c r="AV9" s="5">
        <f t="shared" si="1"/>
        <v>7250</v>
      </c>
      <c r="AW9" s="6">
        <f t="shared" si="2"/>
        <v>1276.0000000000002</v>
      </c>
      <c r="AX9" s="7">
        <f t="shared" si="3"/>
        <v>5800</v>
      </c>
      <c r="AY9" s="8">
        <f t="shared" si="4"/>
        <v>174</v>
      </c>
      <c r="AZ9" s="5">
        <v>250</v>
      </c>
      <c r="BA9" s="9">
        <f t="shared" si="5"/>
        <v>81.25</v>
      </c>
      <c r="BB9" s="9">
        <v>1000</v>
      </c>
      <c r="BC9" s="10">
        <v>2000</v>
      </c>
      <c r="BD9" s="5">
        <f t="shared" si="6"/>
        <v>18.75</v>
      </c>
      <c r="BG9" t="s">
        <v>146</v>
      </c>
      <c r="BH9" t="s">
        <v>146</v>
      </c>
      <c r="BI9">
        <v>566</v>
      </c>
      <c r="BJ9">
        <v>566</v>
      </c>
      <c r="BK9">
        <v>10707.5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10706.9625</v>
      </c>
      <c r="BR9">
        <v>0</v>
      </c>
      <c r="BS9">
        <v>0.04</v>
      </c>
      <c r="BT9" t="s">
        <v>146</v>
      </c>
      <c r="BU9">
        <v>59536659</v>
      </c>
      <c r="BV9" t="s">
        <v>162</v>
      </c>
      <c r="BW9">
        <v>0</v>
      </c>
      <c r="BX9">
        <v>0</v>
      </c>
      <c r="BY9" t="s">
        <v>168</v>
      </c>
      <c r="BZ9">
        <v>0</v>
      </c>
      <c r="CA9" t="s">
        <v>146</v>
      </c>
      <c r="CB9">
        <v>0</v>
      </c>
      <c r="CC9">
        <v>0</v>
      </c>
      <c r="CD9" t="s">
        <v>163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174</v>
      </c>
      <c r="CK9">
        <v>10</v>
      </c>
      <c r="CL9">
        <v>0</v>
      </c>
      <c r="CM9">
        <v>0</v>
      </c>
      <c r="CN9">
        <v>10707.5</v>
      </c>
      <c r="CO9" t="s">
        <v>150</v>
      </c>
      <c r="CP9">
        <v>0</v>
      </c>
      <c r="CQ9">
        <v>0</v>
      </c>
      <c r="CR9">
        <v>0</v>
      </c>
      <c r="CS9" t="s">
        <v>164</v>
      </c>
      <c r="CT9">
        <v>0</v>
      </c>
      <c r="CU9">
        <v>0</v>
      </c>
      <c r="CV9">
        <v>0</v>
      </c>
      <c r="CW9" t="s">
        <v>156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165</v>
      </c>
      <c r="DE9">
        <v>0</v>
      </c>
      <c r="DF9">
        <v>0</v>
      </c>
      <c r="DG9">
        <v>0</v>
      </c>
      <c r="DH9" t="s">
        <v>150</v>
      </c>
      <c r="DI9">
        <v>0</v>
      </c>
      <c r="DJ9">
        <v>0</v>
      </c>
      <c r="DK9">
        <v>0</v>
      </c>
      <c r="DL9" t="s">
        <v>156</v>
      </c>
      <c r="DM9">
        <v>45</v>
      </c>
      <c r="DN9">
        <v>0</v>
      </c>
      <c r="DO9" t="s">
        <v>156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239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243</v>
      </c>
      <c r="EC9" t="s">
        <v>243</v>
      </c>
      <c r="ED9" t="s">
        <v>240</v>
      </c>
      <c r="EE9" t="s">
        <v>244</v>
      </c>
      <c r="EF9" t="s">
        <v>168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10707.5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9993328564</v>
      </c>
      <c r="B10" t="s">
        <v>141</v>
      </c>
      <c r="C10" t="s">
        <v>267</v>
      </c>
      <c r="D10" t="s">
        <v>143</v>
      </c>
      <c r="E10" t="s">
        <v>231</v>
      </c>
      <c r="F10" t="s">
        <v>213</v>
      </c>
      <c r="G10">
        <v>35234</v>
      </c>
      <c r="H10" t="s">
        <v>213</v>
      </c>
      <c r="I10">
        <v>7254</v>
      </c>
      <c r="J10">
        <v>2646113583</v>
      </c>
      <c r="K10">
        <v>5235911</v>
      </c>
      <c r="L10">
        <v>2692440</v>
      </c>
      <c r="M10" t="s">
        <v>146</v>
      </c>
      <c r="N10">
        <v>9993328564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150</v>
      </c>
      <c r="U10" t="s">
        <v>172</v>
      </c>
      <c r="V10">
        <v>4814</v>
      </c>
      <c r="W10" t="s">
        <v>152</v>
      </c>
      <c r="X10" t="s">
        <v>172</v>
      </c>
      <c r="Y10">
        <v>63</v>
      </c>
      <c r="Z10" t="s">
        <v>200</v>
      </c>
      <c r="AA10" t="s">
        <v>154</v>
      </c>
      <c r="AB10" t="s">
        <v>146</v>
      </c>
      <c r="AC10">
        <v>200237</v>
      </c>
      <c r="AD10" t="s">
        <v>239</v>
      </c>
      <c r="AE10" t="s">
        <v>156</v>
      </c>
      <c r="AF10" t="s">
        <v>268</v>
      </c>
      <c r="AG10">
        <v>566</v>
      </c>
      <c r="AH10">
        <v>76826</v>
      </c>
      <c r="AI10" t="s">
        <v>174</v>
      </c>
      <c r="AJ10">
        <v>566</v>
      </c>
      <c r="AK10">
        <v>9993328564</v>
      </c>
      <c r="AL10">
        <v>9993328564</v>
      </c>
      <c r="AM10" t="s">
        <v>159</v>
      </c>
      <c r="AN10" t="s">
        <v>241</v>
      </c>
      <c r="AO10" t="s">
        <v>242</v>
      </c>
      <c r="AP10" t="s">
        <v>146</v>
      </c>
      <c r="AQ10" t="s">
        <v>177</v>
      </c>
      <c r="AR10">
        <v>10707.5</v>
      </c>
      <c r="AS10">
        <v>10600</v>
      </c>
      <c r="AT10" s="5">
        <f t="shared" si="0"/>
        <v>7600</v>
      </c>
      <c r="AU10" s="5">
        <v>350</v>
      </c>
      <c r="AV10" s="5">
        <f t="shared" si="1"/>
        <v>7250</v>
      </c>
      <c r="AW10" s="6">
        <f t="shared" si="2"/>
        <v>1276.0000000000002</v>
      </c>
      <c r="AX10" s="7">
        <f t="shared" si="3"/>
        <v>5800</v>
      </c>
      <c r="AY10" s="8">
        <f t="shared" si="4"/>
        <v>174</v>
      </c>
      <c r="AZ10" s="5">
        <v>250</v>
      </c>
      <c r="BA10" s="9">
        <f t="shared" si="5"/>
        <v>81.25</v>
      </c>
      <c r="BB10" s="9">
        <v>1000</v>
      </c>
      <c r="BC10" s="10">
        <v>2000</v>
      </c>
      <c r="BD10" s="5">
        <f t="shared" si="6"/>
        <v>18.75</v>
      </c>
      <c r="BG10" t="s">
        <v>146</v>
      </c>
      <c r="BH10" t="s">
        <v>146</v>
      </c>
      <c r="BI10">
        <v>566</v>
      </c>
      <c r="BJ10">
        <v>566</v>
      </c>
      <c r="BK10">
        <v>10707.5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10706.9625</v>
      </c>
      <c r="BR10">
        <v>0</v>
      </c>
      <c r="BS10">
        <v>0.04</v>
      </c>
      <c r="BT10" t="s">
        <v>146</v>
      </c>
      <c r="BU10">
        <v>59536659</v>
      </c>
      <c r="BV10" t="s">
        <v>162</v>
      </c>
      <c r="BW10">
        <v>0</v>
      </c>
      <c r="BX10">
        <v>0</v>
      </c>
      <c r="BY10" t="s">
        <v>168</v>
      </c>
      <c r="BZ10">
        <v>0</v>
      </c>
      <c r="CA10" t="s">
        <v>146</v>
      </c>
      <c r="CB10">
        <v>0</v>
      </c>
      <c r="CC10">
        <v>0</v>
      </c>
      <c r="CD10" t="s">
        <v>163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174</v>
      </c>
      <c r="CK10">
        <v>10</v>
      </c>
      <c r="CL10">
        <v>0</v>
      </c>
      <c r="CM10">
        <v>0</v>
      </c>
      <c r="CN10">
        <v>10707.5</v>
      </c>
      <c r="CO10" t="s">
        <v>150</v>
      </c>
      <c r="CP10">
        <v>0</v>
      </c>
      <c r="CQ10">
        <v>0</v>
      </c>
      <c r="CR10">
        <v>0</v>
      </c>
      <c r="CS10" t="s">
        <v>164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165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239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269</v>
      </c>
      <c r="EC10" t="s">
        <v>269</v>
      </c>
      <c r="ED10" t="s">
        <v>268</v>
      </c>
      <c r="EE10" t="s">
        <v>270</v>
      </c>
      <c r="EF10" t="s">
        <v>168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10707.5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677325750743</v>
      </c>
      <c r="B11" t="s">
        <v>141</v>
      </c>
      <c r="C11" t="s">
        <v>227</v>
      </c>
      <c r="D11" t="s">
        <v>143</v>
      </c>
      <c r="E11" t="s">
        <v>213</v>
      </c>
      <c r="F11" t="s">
        <v>144</v>
      </c>
      <c r="G11" t="s">
        <v>146</v>
      </c>
      <c r="H11" t="s">
        <v>144</v>
      </c>
      <c r="I11">
        <v>832348</v>
      </c>
      <c r="J11">
        <v>56677325750743</v>
      </c>
      <c r="K11">
        <v>6120882</v>
      </c>
      <c r="L11" t="s">
        <v>146</v>
      </c>
      <c r="M11" t="s">
        <v>146</v>
      </c>
      <c r="N11">
        <v>677325750743</v>
      </c>
      <c r="O11" t="s">
        <v>146</v>
      </c>
      <c r="P11" t="s">
        <v>147</v>
      </c>
      <c r="Q11" t="s">
        <v>148</v>
      </c>
      <c r="R11" t="s">
        <v>149</v>
      </c>
      <c r="S11">
        <v>250100000000001</v>
      </c>
      <c r="T11" t="s">
        <v>150</v>
      </c>
      <c r="U11" t="s">
        <v>151</v>
      </c>
      <c r="V11" t="s">
        <v>146</v>
      </c>
      <c r="W11" t="s">
        <v>152</v>
      </c>
      <c r="X11" t="s">
        <v>151</v>
      </c>
      <c r="Y11">
        <v>44</v>
      </c>
      <c r="Z11" t="s">
        <v>153</v>
      </c>
      <c r="AA11" t="s">
        <v>154</v>
      </c>
      <c r="AB11" t="s">
        <v>146</v>
      </c>
      <c r="AC11">
        <v>200239</v>
      </c>
      <c r="AD11" t="s">
        <v>155</v>
      </c>
      <c r="AE11" t="s">
        <v>156</v>
      </c>
      <c r="AF11" t="s">
        <v>157</v>
      </c>
      <c r="AG11">
        <v>566</v>
      </c>
      <c r="AH11" t="s">
        <v>146</v>
      </c>
      <c r="AI11" t="s">
        <v>158</v>
      </c>
      <c r="AJ11">
        <v>566</v>
      </c>
      <c r="AK11">
        <v>677325750743</v>
      </c>
      <c r="AL11" t="s">
        <v>146</v>
      </c>
      <c r="AM11" t="s">
        <v>159</v>
      </c>
      <c r="AN11" t="s">
        <v>160</v>
      </c>
      <c r="AO11" t="s">
        <v>146</v>
      </c>
      <c r="AP11">
        <v>7032286462</v>
      </c>
      <c r="AQ11" t="s">
        <v>161</v>
      </c>
      <c r="AR11">
        <v>11607.5</v>
      </c>
      <c r="AS11">
        <v>11500</v>
      </c>
      <c r="AT11" s="5">
        <f t="shared" si="0"/>
        <v>5500</v>
      </c>
      <c r="AU11" s="5">
        <v>350</v>
      </c>
      <c r="AV11" s="5">
        <f t="shared" si="1"/>
        <v>5150</v>
      </c>
      <c r="AW11" s="6">
        <f t="shared" si="2"/>
        <v>906.40000000000009</v>
      </c>
      <c r="AX11" s="7">
        <f t="shared" si="3"/>
        <v>4120</v>
      </c>
      <c r="AY11" s="8">
        <f t="shared" si="4"/>
        <v>123.60000000000001</v>
      </c>
      <c r="AZ11" s="5">
        <v>250</v>
      </c>
      <c r="BA11" s="9">
        <f t="shared" si="5"/>
        <v>81.25</v>
      </c>
      <c r="BB11" s="9">
        <v>1000</v>
      </c>
      <c r="BC11" s="10">
        <v>5000</v>
      </c>
      <c r="BD11" s="5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11607.5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11606.9625</v>
      </c>
      <c r="BR11">
        <v>0</v>
      </c>
      <c r="BS11">
        <v>0.04</v>
      </c>
      <c r="BT11" t="s">
        <v>146</v>
      </c>
      <c r="BU11">
        <v>59536659</v>
      </c>
      <c r="BV11" t="s">
        <v>162</v>
      </c>
      <c r="BW11">
        <v>0</v>
      </c>
      <c r="BX11">
        <v>0</v>
      </c>
      <c r="BY11" t="s">
        <v>146</v>
      </c>
      <c r="BZ11">
        <v>0</v>
      </c>
      <c r="CA11" t="s">
        <v>146</v>
      </c>
      <c r="CB11">
        <v>0</v>
      </c>
      <c r="CC11">
        <v>0</v>
      </c>
      <c r="CD11" t="s">
        <v>163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158</v>
      </c>
      <c r="CK11">
        <v>10</v>
      </c>
      <c r="CL11">
        <v>0</v>
      </c>
      <c r="CM11">
        <v>0</v>
      </c>
      <c r="CN11">
        <v>11607.5</v>
      </c>
      <c r="CO11" t="s">
        <v>150</v>
      </c>
      <c r="CP11">
        <v>0</v>
      </c>
      <c r="CQ11">
        <v>0</v>
      </c>
      <c r="CR11">
        <v>0</v>
      </c>
      <c r="CS11" t="s">
        <v>164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165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12446203</v>
      </c>
      <c r="EA11" t="s">
        <v>146</v>
      </c>
      <c r="EB11" t="s">
        <v>228</v>
      </c>
      <c r="EC11" t="s">
        <v>228</v>
      </c>
      <c r="ED11" t="s">
        <v>146</v>
      </c>
      <c r="EE11" t="s">
        <v>229</v>
      </c>
      <c r="EF11" t="s">
        <v>168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169</v>
      </c>
      <c r="EP11">
        <v>11607.5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9979101951</v>
      </c>
      <c r="B12" t="s">
        <v>141</v>
      </c>
      <c r="C12" t="s">
        <v>180</v>
      </c>
      <c r="D12" t="s">
        <v>143</v>
      </c>
      <c r="E12" t="s">
        <v>144</v>
      </c>
      <c r="F12" t="s">
        <v>145</v>
      </c>
      <c r="G12">
        <v>35208</v>
      </c>
      <c r="H12" t="s">
        <v>145</v>
      </c>
      <c r="I12">
        <v>409985</v>
      </c>
      <c r="J12">
        <v>2644427234</v>
      </c>
      <c r="K12">
        <v>9712709</v>
      </c>
      <c r="L12">
        <v>2692440</v>
      </c>
      <c r="M12" t="s">
        <v>146</v>
      </c>
      <c r="N12">
        <v>9979101951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172</v>
      </c>
      <c r="V12">
        <v>4814</v>
      </c>
      <c r="W12" t="s">
        <v>152</v>
      </c>
      <c r="X12" t="s">
        <v>172</v>
      </c>
      <c r="Y12">
        <v>44</v>
      </c>
      <c r="Z12" t="s">
        <v>153</v>
      </c>
      <c r="AA12" t="s">
        <v>154</v>
      </c>
      <c r="AB12" t="s">
        <v>146</v>
      </c>
      <c r="AC12">
        <v>200239</v>
      </c>
      <c r="AD12" t="s">
        <v>155</v>
      </c>
      <c r="AE12" t="s">
        <v>156</v>
      </c>
      <c r="AF12" t="s">
        <v>181</v>
      </c>
      <c r="AG12">
        <v>566</v>
      </c>
      <c r="AH12">
        <v>493725</v>
      </c>
      <c r="AI12" t="s">
        <v>174</v>
      </c>
      <c r="AJ12">
        <v>566</v>
      </c>
      <c r="AK12">
        <v>9979101951</v>
      </c>
      <c r="AL12">
        <v>9979101951</v>
      </c>
      <c r="AM12" t="s">
        <v>159</v>
      </c>
      <c r="AN12" t="s">
        <v>182</v>
      </c>
      <c r="AO12" t="s">
        <v>183</v>
      </c>
      <c r="AP12" t="s">
        <v>146</v>
      </c>
      <c r="AQ12" t="s">
        <v>177</v>
      </c>
      <c r="AR12">
        <v>16607.5</v>
      </c>
      <c r="AS12">
        <v>11500</v>
      </c>
      <c r="AT12" s="5">
        <f t="shared" si="0"/>
        <v>5500</v>
      </c>
      <c r="AU12" s="5">
        <v>350</v>
      </c>
      <c r="AV12" s="5">
        <f t="shared" si="1"/>
        <v>5150</v>
      </c>
      <c r="AW12" s="6">
        <f t="shared" si="2"/>
        <v>906.40000000000009</v>
      </c>
      <c r="AX12" s="7">
        <f t="shared" si="3"/>
        <v>4120</v>
      </c>
      <c r="AY12" s="8">
        <f t="shared" si="4"/>
        <v>123.60000000000001</v>
      </c>
      <c r="AZ12" s="5">
        <v>250</v>
      </c>
      <c r="BA12" s="9">
        <f t="shared" si="5"/>
        <v>81.25</v>
      </c>
      <c r="BB12" s="9">
        <v>1000</v>
      </c>
      <c r="BC12" s="10">
        <v>5000</v>
      </c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16607.5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16606.962500000001</v>
      </c>
      <c r="BR12">
        <v>0</v>
      </c>
      <c r="BS12">
        <v>0.04</v>
      </c>
      <c r="BT12" t="s">
        <v>146</v>
      </c>
      <c r="BU12">
        <v>59536659</v>
      </c>
      <c r="BV12" t="s">
        <v>162</v>
      </c>
      <c r="BW12">
        <v>0</v>
      </c>
      <c r="BX12">
        <v>0</v>
      </c>
      <c r="BY12" t="s">
        <v>168</v>
      </c>
      <c r="BZ12">
        <v>0</v>
      </c>
      <c r="CA12" t="s">
        <v>146</v>
      </c>
      <c r="CB12">
        <v>0</v>
      </c>
      <c r="CC12">
        <v>0</v>
      </c>
      <c r="CD12" t="s">
        <v>163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174</v>
      </c>
      <c r="CK12">
        <v>10</v>
      </c>
      <c r="CL12">
        <v>0</v>
      </c>
      <c r="CM12">
        <v>0</v>
      </c>
      <c r="CN12">
        <v>16607.5</v>
      </c>
      <c r="CO12" t="s">
        <v>150</v>
      </c>
      <c r="CP12">
        <v>0</v>
      </c>
      <c r="CQ12">
        <v>0</v>
      </c>
      <c r="CR12">
        <v>0</v>
      </c>
      <c r="CS12" t="s">
        <v>164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165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184</v>
      </c>
      <c r="EC12" t="s">
        <v>184</v>
      </c>
      <c r="ED12" t="s">
        <v>181</v>
      </c>
      <c r="EE12" t="s">
        <v>185</v>
      </c>
      <c r="EF12" t="s">
        <v>168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16607.5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677226053122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G13" t="s">
        <v>146</v>
      </c>
      <c r="H13" t="s">
        <v>145</v>
      </c>
      <c r="I13">
        <v>272608</v>
      </c>
      <c r="J13">
        <v>56677226053122</v>
      </c>
      <c r="K13">
        <v>6696050</v>
      </c>
      <c r="L13" t="s">
        <v>146</v>
      </c>
      <c r="M13" t="s">
        <v>146</v>
      </c>
      <c r="N13">
        <v>677226053122</v>
      </c>
      <c r="O13" t="s">
        <v>146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 t="s">
        <v>146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157</v>
      </c>
      <c r="AG13">
        <v>566</v>
      </c>
      <c r="AH13" t="s">
        <v>146</v>
      </c>
      <c r="AI13" t="s">
        <v>158</v>
      </c>
      <c r="AJ13">
        <v>566</v>
      </c>
      <c r="AK13">
        <v>677226053122</v>
      </c>
      <c r="AL13" t="s">
        <v>146</v>
      </c>
      <c r="AM13" t="s">
        <v>159</v>
      </c>
      <c r="AN13" t="s">
        <v>160</v>
      </c>
      <c r="AO13" t="s">
        <v>146</v>
      </c>
      <c r="AP13">
        <v>7032286462</v>
      </c>
      <c r="AQ13" t="s">
        <v>161</v>
      </c>
      <c r="AR13">
        <v>61457.5</v>
      </c>
      <c r="AS13">
        <v>61350</v>
      </c>
      <c r="AT13" s="5">
        <f t="shared" si="0"/>
        <v>55350</v>
      </c>
      <c r="AU13" s="5">
        <v>350</v>
      </c>
      <c r="AV13" s="5">
        <f t="shared" si="1"/>
        <v>55000</v>
      </c>
      <c r="AW13" s="6">
        <f t="shared" si="2"/>
        <v>9680.0000000000018</v>
      </c>
      <c r="AX13" s="7">
        <f t="shared" si="3"/>
        <v>44000</v>
      </c>
      <c r="AY13" s="8">
        <f t="shared" si="4"/>
        <v>1320</v>
      </c>
      <c r="AZ13" s="5">
        <v>250</v>
      </c>
      <c r="BA13" s="9">
        <f t="shared" si="5"/>
        <v>81.25</v>
      </c>
      <c r="BB13" s="9">
        <v>1000</v>
      </c>
      <c r="BC13" s="10">
        <v>5000</v>
      </c>
      <c r="BD13" s="5">
        <f t="shared" si="6"/>
        <v>18.75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61457.5</v>
      </c>
      <c r="BL13">
        <v>350</v>
      </c>
      <c r="BM13">
        <v>0</v>
      </c>
      <c r="BN13">
        <v>350</v>
      </c>
      <c r="BO13">
        <v>26.25</v>
      </c>
      <c r="BP13">
        <v>0</v>
      </c>
      <c r="BQ13">
        <v>61081.25</v>
      </c>
      <c r="BR13">
        <v>0</v>
      </c>
      <c r="BS13">
        <v>26.25</v>
      </c>
      <c r="BT13" t="s">
        <v>146</v>
      </c>
      <c r="BU13">
        <v>59536659</v>
      </c>
      <c r="BV13" t="s">
        <v>162</v>
      </c>
      <c r="BW13">
        <v>0</v>
      </c>
      <c r="BX13">
        <v>0</v>
      </c>
      <c r="BY13" t="s">
        <v>146</v>
      </c>
      <c r="BZ13">
        <v>0</v>
      </c>
      <c r="CA13" t="s">
        <v>146</v>
      </c>
      <c r="CB13">
        <v>0</v>
      </c>
      <c r="CC13">
        <v>0</v>
      </c>
      <c r="CD13" t="s">
        <v>163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61457.5</v>
      </c>
      <c r="CO13" t="s">
        <v>150</v>
      </c>
      <c r="CP13">
        <v>0</v>
      </c>
      <c r="CQ13">
        <v>0</v>
      </c>
      <c r="CR13">
        <v>0</v>
      </c>
      <c r="CS13" t="s">
        <v>164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165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350</v>
      </c>
      <c r="DY13">
        <v>26.25</v>
      </c>
      <c r="DZ13">
        <v>12446203</v>
      </c>
      <c r="EA13" t="s">
        <v>146</v>
      </c>
      <c r="EB13" t="s">
        <v>166</v>
      </c>
      <c r="EC13" t="s">
        <v>166</v>
      </c>
      <c r="ED13" t="s">
        <v>146</v>
      </c>
      <c r="EE13" t="s">
        <v>167</v>
      </c>
      <c r="EF13" t="s">
        <v>168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169</v>
      </c>
      <c r="EP13">
        <v>61457.5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9975707156</v>
      </c>
      <c r="B14" t="s">
        <v>141</v>
      </c>
      <c r="C14" t="s">
        <v>171</v>
      </c>
      <c r="D14" t="s">
        <v>143</v>
      </c>
      <c r="E14" t="s">
        <v>144</v>
      </c>
      <c r="F14" t="s">
        <v>145</v>
      </c>
      <c r="G14">
        <v>35202</v>
      </c>
      <c r="H14" t="s">
        <v>145</v>
      </c>
      <c r="I14">
        <v>791625</v>
      </c>
      <c r="J14">
        <v>2643986952</v>
      </c>
      <c r="K14">
        <v>4240004</v>
      </c>
      <c r="L14">
        <v>2692440</v>
      </c>
      <c r="M14" t="s">
        <v>146</v>
      </c>
      <c r="N14">
        <v>9975707156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172</v>
      </c>
      <c r="V14">
        <v>4814</v>
      </c>
      <c r="W14" t="s">
        <v>152</v>
      </c>
      <c r="X14" t="s">
        <v>172</v>
      </c>
      <c r="Y14">
        <v>44</v>
      </c>
      <c r="Z14" t="s">
        <v>153</v>
      </c>
      <c r="AA14" t="s">
        <v>154</v>
      </c>
      <c r="AB14" t="s">
        <v>146</v>
      </c>
      <c r="AC14">
        <v>200239</v>
      </c>
      <c r="AD14" t="s">
        <v>155</v>
      </c>
      <c r="AE14" t="s">
        <v>156</v>
      </c>
      <c r="AF14" t="s">
        <v>173</v>
      </c>
      <c r="AG14">
        <v>566</v>
      </c>
      <c r="AH14">
        <v>777353</v>
      </c>
      <c r="AI14" t="s">
        <v>174</v>
      </c>
      <c r="AJ14">
        <v>566</v>
      </c>
      <c r="AK14">
        <v>9975707156</v>
      </c>
      <c r="AL14">
        <v>9975707156</v>
      </c>
      <c r="AM14" t="s">
        <v>159</v>
      </c>
      <c r="AN14" t="s">
        <v>175</v>
      </c>
      <c r="AO14" t="s">
        <v>176</v>
      </c>
      <c r="AP14" t="s">
        <v>146</v>
      </c>
      <c r="AQ14" t="s">
        <v>177</v>
      </c>
      <c r="AR14">
        <v>61350</v>
      </c>
      <c r="AS14">
        <v>61350</v>
      </c>
      <c r="AT14" s="5">
        <f t="shared" si="0"/>
        <v>55350</v>
      </c>
      <c r="AU14" s="5">
        <v>350</v>
      </c>
      <c r="AV14" s="5">
        <f t="shared" si="1"/>
        <v>55000</v>
      </c>
      <c r="AW14" s="6">
        <f t="shared" si="2"/>
        <v>9680.0000000000018</v>
      </c>
      <c r="AX14" s="7">
        <f t="shared" si="3"/>
        <v>44000</v>
      </c>
      <c r="AY14" s="8">
        <f t="shared" si="4"/>
        <v>1320</v>
      </c>
      <c r="AZ14" s="5">
        <v>250</v>
      </c>
      <c r="BA14" s="9">
        <f t="shared" si="5"/>
        <v>81.25</v>
      </c>
      <c r="BB14" s="9">
        <v>1000</v>
      </c>
      <c r="BC14" s="10">
        <v>5000</v>
      </c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61350</v>
      </c>
      <c r="BL14">
        <v>350</v>
      </c>
      <c r="BM14">
        <v>0</v>
      </c>
      <c r="BN14">
        <v>350</v>
      </c>
      <c r="BO14">
        <v>26.25</v>
      </c>
      <c r="BP14">
        <v>0</v>
      </c>
      <c r="BQ14">
        <v>60973.75</v>
      </c>
      <c r="BR14">
        <v>0</v>
      </c>
      <c r="BS14">
        <v>26.25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168</v>
      </c>
      <c r="BZ14">
        <v>0</v>
      </c>
      <c r="CA14" t="s">
        <v>146</v>
      </c>
      <c r="CB14">
        <v>0</v>
      </c>
      <c r="CC14">
        <v>0</v>
      </c>
      <c r="CD14" t="s">
        <v>163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174</v>
      </c>
      <c r="CK14">
        <v>10</v>
      </c>
      <c r="CL14">
        <v>0</v>
      </c>
      <c r="CM14">
        <v>0</v>
      </c>
      <c r="CN14">
        <v>61350</v>
      </c>
      <c r="CO14" t="s">
        <v>150</v>
      </c>
      <c r="CP14">
        <v>0</v>
      </c>
      <c r="CQ14">
        <v>0</v>
      </c>
      <c r="CR14">
        <v>0</v>
      </c>
      <c r="CS14" t="s">
        <v>164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165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350</v>
      </c>
      <c r="DY14">
        <v>26.25</v>
      </c>
      <c r="DZ14">
        <v>2.0020566090040005E+19</v>
      </c>
      <c r="EA14">
        <v>3.4600356600000148E+18</v>
      </c>
      <c r="EB14" t="s">
        <v>178</v>
      </c>
      <c r="EC14" t="s">
        <v>178</v>
      </c>
      <c r="ED14" t="s">
        <v>173</v>
      </c>
      <c r="EE14" t="s">
        <v>179</v>
      </c>
      <c r="EF14" t="s">
        <v>168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61350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9998251814</v>
      </c>
      <c r="B15" t="s">
        <v>141</v>
      </c>
      <c r="C15" t="s">
        <v>230</v>
      </c>
      <c r="D15" t="s">
        <v>143</v>
      </c>
      <c r="E15" t="s">
        <v>231</v>
      </c>
      <c r="F15" t="s">
        <v>213</v>
      </c>
      <c r="G15">
        <v>35240</v>
      </c>
      <c r="H15" t="s">
        <v>213</v>
      </c>
      <c r="I15">
        <v>310780</v>
      </c>
      <c r="J15">
        <v>2646620094</v>
      </c>
      <c r="K15">
        <v>5472056</v>
      </c>
      <c r="L15">
        <v>2692440</v>
      </c>
      <c r="M15" t="s">
        <v>146</v>
      </c>
      <c r="N15">
        <v>9998251814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156</v>
      </c>
      <c r="U15" t="s">
        <v>172</v>
      </c>
      <c r="V15">
        <v>4814</v>
      </c>
      <c r="W15" t="s">
        <v>152</v>
      </c>
      <c r="X15" t="s">
        <v>172</v>
      </c>
      <c r="Y15">
        <v>44</v>
      </c>
      <c r="Z15" t="s">
        <v>153</v>
      </c>
      <c r="AA15" t="s">
        <v>154</v>
      </c>
      <c r="AB15" t="s">
        <v>146</v>
      </c>
      <c r="AC15">
        <v>200241</v>
      </c>
      <c r="AD15" t="s">
        <v>232</v>
      </c>
      <c r="AE15" t="s">
        <v>156</v>
      </c>
      <c r="AF15" t="s">
        <v>233</v>
      </c>
      <c r="AG15">
        <v>566</v>
      </c>
      <c r="AH15">
        <v>622258</v>
      </c>
      <c r="AI15" t="s">
        <v>174</v>
      </c>
      <c r="AJ15">
        <v>566</v>
      </c>
      <c r="AK15">
        <v>9998251814</v>
      </c>
      <c r="AL15">
        <v>9998251814</v>
      </c>
      <c r="AM15" t="s">
        <v>159</v>
      </c>
      <c r="AN15" t="s">
        <v>234</v>
      </c>
      <c r="AO15" t="s">
        <v>235</v>
      </c>
      <c r="AP15" t="s">
        <v>146</v>
      </c>
      <c r="AQ15" t="s">
        <v>177</v>
      </c>
      <c r="AR15">
        <v>72000</v>
      </c>
      <c r="AS15">
        <v>72000</v>
      </c>
      <c r="AT15" s="5">
        <f t="shared" si="0"/>
        <v>71000</v>
      </c>
      <c r="AU15" s="5">
        <v>350</v>
      </c>
      <c r="AV15" s="5">
        <f t="shared" si="1"/>
        <v>70650</v>
      </c>
      <c r="AW15" s="6">
        <f t="shared" si="2"/>
        <v>12434.400000000001</v>
      </c>
      <c r="AX15" s="7">
        <f t="shared" si="3"/>
        <v>56520</v>
      </c>
      <c r="AY15" s="8">
        <f t="shared" si="4"/>
        <v>1695.6000000000001</v>
      </c>
      <c r="AZ15" s="5">
        <v>250</v>
      </c>
      <c r="BA15" s="9">
        <f t="shared" si="5"/>
        <v>81.25</v>
      </c>
      <c r="BB15" s="9">
        <v>1000</v>
      </c>
      <c r="BC15" s="10"/>
      <c r="BD15" s="5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72000</v>
      </c>
      <c r="BL15">
        <v>350</v>
      </c>
      <c r="BM15">
        <v>0</v>
      </c>
      <c r="BN15">
        <v>350</v>
      </c>
      <c r="BO15">
        <v>26.25</v>
      </c>
      <c r="BP15">
        <v>0</v>
      </c>
      <c r="BQ15">
        <v>71623.75</v>
      </c>
      <c r="BR15">
        <v>0</v>
      </c>
      <c r="BS15">
        <v>26.25</v>
      </c>
      <c r="BT15" t="s">
        <v>146</v>
      </c>
      <c r="BU15">
        <v>59536659</v>
      </c>
      <c r="BV15" t="s">
        <v>162</v>
      </c>
      <c r="BW15">
        <v>0</v>
      </c>
      <c r="BX15">
        <v>0</v>
      </c>
      <c r="BY15" t="s">
        <v>168</v>
      </c>
      <c r="BZ15">
        <v>0</v>
      </c>
      <c r="CA15" t="s">
        <v>146</v>
      </c>
      <c r="CB15">
        <v>0</v>
      </c>
      <c r="CC15">
        <v>0</v>
      </c>
      <c r="CD15" t="s">
        <v>163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174</v>
      </c>
      <c r="CK15">
        <v>10</v>
      </c>
      <c r="CL15">
        <v>0</v>
      </c>
      <c r="CM15">
        <v>0</v>
      </c>
      <c r="CN15">
        <v>72000</v>
      </c>
      <c r="CO15" t="s">
        <v>150</v>
      </c>
      <c r="CP15">
        <v>0</v>
      </c>
      <c r="CQ15">
        <v>0</v>
      </c>
      <c r="CR15">
        <v>0</v>
      </c>
      <c r="CS15" t="s">
        <v>164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165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232</v>
      </c>
      <c r="DV15">
        <v>0</v>
      </c>
      <c r="DW15">
        <v>0</v>
      </c>
      <c r="DX15">
        <v>350</v>
      </c>
      <c r="DY15">
        <v>26.25</v>
      </c>
      <c r="DZ15">
        <v>2.0020566090040005E+19</v>
      </c>
      <c r="EA15">
        <v>3.4600356600000148E+18</v>
      </c>
      <c r="EB15" t="s">
        <v>236</v>
      </c>
      <c r="EC15" t="s">
        <v>236</v>
      </c>
      <c r="ED15" t="s">
        <v>233</v>
      </c>
      <c r="EE15" t="s">
        <v>237</v>
      </c>
      <c r="EF15" t="s">
        <v>168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72000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9998207214</v>
      </c>
      <c r="B16" t="s">
        <v>141</v>
      </c>
      <c r="C16" t="s">
        <v>251</v>
      </c>
      <c r="D16" t="s">
        <v>143</v>
      </c>
      <c r="E16" t="s">
        <v>231</v>
      </c>
      <c r="F16" t="s">
        <v>213</v>
      </c>
      <c r="G16">
        <v>35240</v>
      </c>
      <c r="H16" t="s">
        <v>213</v>
      </c>
      <c r="I16">
        <v>708611</v>
      </c>
      <c r="J16">
        <v>2646620052</v>
      </c>
      <c r="K16">
        <v>5472056</v>
      </c>
      <c r="L16">
        <v>2692440</v>
      </c>
      <c r="M16" t="s">
        <v>146</v>
      </c>
      <c r="N16">
        <v>9998207214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156</v>
      </c>
      <c r="U16" t="s">
        <v>172</v>
      </c>
      <c r="V16">
        <v>4814</v>
      </c>
      <c r="W16" t="s">
        <v>152</v>
      </c>
      <c r="X16" t="s">
        <v>172</v>
      </c>
      <c r="Y16">
        <v>44</v>
      </c>
      <c r="Z16" t="s">
        <v>153</v>
      </c>
      <c r="AA16" t="s">
        <v>154</v>
      </c>
      <c r="AB16" t="s">
        <v>146</v>
      </c>
      <c r="AC16">
        <v>200241</v>
      </c>
      <c r="AD16" t="s">
        <v>232</v>
      </c>
      <c r="AE16" t="s">
        <v>156</v>
      </c>
      <c r="AF16" t="s">
        <v>252</v>
      </c>
      <c r="AG16">
        <v>566</v>
      </c>
      <c r="AH16">
        <v>586786</v>
      </c>
      <c r="AI16" t="s">
        <v>174</v>
      </c>
      <c r="AJ16">
        <v>566</v>
      </c>
      <c r="AK16">
        <v>9998207214</v>
      </c>
      <c r="AL16">
        <v>9998207214</v>
      </c>
      <c r="AM16" t="s">
        <v>159</v>
      </c>
      <c r="AN16" t="s">
        <v>234</v>
      </c>
      <c r="AO16" t="s">
        <v>235</v>
      </c>
      <c r="AP16" t="s">
        <v>146</v>
      </c>
      <c r="AQ16" t="s">
        <v>177</v>
      </c>
      <c r="AR16">
        <v>72000</v>
      </c>
      <c r="AS16">
        <v>72000</v>
      </c>
      <c r="AT16" s="5">
        <f t="shared" si="0"/>
        <v>71000</v>
      </c>
      <c r="AU16" s="5">
        <v>350</v>
      </c>
      <c r="AV16" s="5">
        <f t="shared" si="1"/>
        <v>70650</v>
      </c>
      <c r="AW16" s="6">
        <f t="shared" si="2"/>
        <v>12434.400000000001</v>
      </c>
      <c r="AX16" s="7">
        <f t="shared" si="3"/>
        <v>56520</v>
      </c>
      <c r="AY16" s="8">
        <f t="shared" si="4"/>
        <v>1695.6000000000001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72000</v>
      </c>
      <c r="BL16">
        <v>350</v>
      </c>
      <c r="BM16">
        <v>0</v>
      </c>
      <c r="BN16">
        <v>350</v>
      </c>
      <c r="BO16">
        <v>26.25</v>
      </c>
      <c r="BP16">
        <v>0</v>
      </c>
      <c r="BQ16">
        <v>71623.75</v>
      </c>
      <c r="BR16">
        <v>0</v>
      </c>
      <c r="BS16">
        <v>26.25</v>
      </c>
      <c r="BT16" t="s">
        <v>146</v>
      </c>
      <c r="BU16">
        <v>59536659</v>
      </c>
      <c r="BV16" t="s">
        <v>162</v>
      </c>
      <c r="BW16">
        <v>0</v>
      </c>
      <c r="BX16">
        <v>0</v>
      </c>
      <c r="BY16" t="s">
        <v>168</v>
      </c>
      <c r="BZ16">
        <v>0</v>
      </c>
      <c r="CA16" t="s">
        <v>146</v>
      </c>
      <c r="CB16">
        <v>0</v>
      </c>
      <c r="CC16">
        <v>0</v>
      </c>
      <c r="CD16" t="s">
        <v>163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174</v>
      </c>
      <c r="CK16">
        <v>10</v>
      </c>
      <c r="CL16">
        <v>0</v>
      </c>
      <c r="CM16">
        <v>0</v>
      </c>
      <c r="CN16">
        <v>72000</v>
      </c>
      <c r="CO16" t="s">
        <v>150</v>
      </c>
      <c r="CP16">
        <v>0</v>
      </c>
      <c r="CQ16">
        <v>0</v>
      </c>
      <c r="CR16">
        <v>0</v>
      </c>
      <c r="CS16" t="s">
        <v>164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165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232</v>
      </c>
      <c r="DV16">
        <v>0</v>
      </c>
      <c r="DW16">
        <v>0</v>
      </c>
      <c r="DX16">
        <v>350</v>
      </c>
      <c r="DY16">
        <v>26.25</v>
      </c>
      <c r="DZ16">
        <v>2.0020566090040005E+19</v>
      </c>
      <c r="EA16">
        <v>3.4600356600000148E+18</v>
      </c>
      <c r="EB16" t="s">
        <v>253</v>
      </c>
      <c r="EC16" t="s">
        <v>253</v>
      </c>
      <c r="ED16" t="s">
        <v>252</v>
      </c>
      <c r="EE16" t="s">
        <v>254</v>
      </c>
      <c r="EF16" t="s">
        <v>168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72000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9998226664</v>
      </c>
      <c r="B17" t="s">
        <v>141</v>
      </c>
      <c r="C17" t="s">
        <v>255</v>
      </c>
      <c r="D17" t="s">
        <v>143</v>
      </c>
      <c r="E17" t="s">
        <v>231</v>
      </c>
      <c r="F17" t="s">
        <v>213</v>
      </c>
      <c r="G17">
        <v>35240</v>
      </c>
      <c r="H17" t="s">
        <v>213</v>
      </c>
      <c r="I17">
        <v>523436</v>
      </c>
      <c r="J17">
        <v>2646620070</v>
      </c>
      <c r="K17">
        <v>5472056</v>
      </c>
      <c r="L17">
        <v>2692440</v>
      </c>
      <c r="M17" t="s">
        <v>146</v>
      </c>
      <c r="N17">
        <v>9998226664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156</v>
      </c>
      <c r="U17" t="s">
        <v>172</v>
      </c>
      <c r="V17">
        <v>4814</v>
      </c>
      <c r="W17" t="s">
        <v>152</v>
      </c>
      <c r="X17" t="s">
        <v>172</v>
      </c>
      <c r="Y17">
        <v>44</v>
      </c>
      <c r="Z17" t="s">
        <v>153</v>
      </c>
      <c r="AA17" t="s">
        <v>154</v>
      </c>
      <c r="AB17" t="s">
        <v>146</v>
      </c>
      <c r="AC17">
        <v>200241</v>
      </c>
      <c r="AD17" t="s">
        <v>232</v>
      </c>
      <c r="AE17" t="s">
        <v>156</v>
      </c>
      <c r="AF17" t="s">
        <v>256</v>
      </c>
      <c r="AG17">
        <v>566</v>
      </c>
      <c r="AH17">
        <v>602883</v>
      </c>
      <c r="AI17" t="s">
        <v>174</v>
      </c>
      <c r="AJ17">
        <v>566</v>
      </c>
      <c r="AK17">
        <v>9998226664</v>
      </c>
      <c r="AL17">
        <v>9998226664</v>
      </c>
      <c r="AM17" t="s">
        <v>159</v>
      </c>
      <c r="AN17" t="s">
        <v>234</v>
      </c>
      <c r="AO17" t="s">
        <v>235</v>
      </c>
      <c r="AP17" t="s">
        <v>146</v>
      </c>
      <c r="AQ17" t="s">
        <v>177</v>
      </c>
      <c r="AR17">
        <v>72000</v>
      </c>
      <c r="AS17">
        <v>72000</v>
      </c>
      <c r="AT17" s="5">
        <f t="shared" si="0"/>
        <v>71000</v>
      </c>
      <c r="AU17" s="5">
        <v>350</v>
      </c>
      <c r="AV17" s="5">
        <f t="shared" si="1"/>
        <v>70650</v>
      </c>
      <c r="AW17" s="6">
        <f t="shared" si="2"/>
        <v>12434.400000000001</v>
      </c>
      <c r="AX17" s="7">
        <f t="shared" si="3"/>
        <v>56520</v>
      </c>
      <c r="AY17" s="8">
        <f t="shared" si="4"/>
        <v>1695.6000000000001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72000</v>
      </c>
      <c r="BL17">
        <v>350</v>
      </c>
      <c r="BM17">
        <v>0</v>
      </c>
      <c r="BN17">
        <v>350</v>
      </c>
      <c r="BO17">
        <v>26.25</v>
      </c>
      <c r="BP17">
        <v>0</v>
      </c>
      <c r="BQ17">
        <v>71623.75</v>
      </c>
      <c r="BR17">
        <v>0</v>
      </c>
      <c r="BS17">
        <v>26.25</v>
      </c>
      <c r="BT17" t="s">
        <v>146</v>
      </c>
      <c r="BU17">
        <v>59536659</v>
      </c>
      <c r="BV17" t="s">
        <v>162</v>
      </c>
      <c r="BW17">
        <v>0</v>
      </c>
      <c r="BX17">
        <v>0</v>
      </c>
      <c r="BY17" t="s">
        <v>168</v>
      </c>
      <c r="BZ17">
        <v>0</v>
      </c>
      <c r="CA17" t="s">
        <v>146</v>
      </c>
      <c r="CB17">
        <v>0</v>
      </c>
      <c r="CC17">
        <v>0</v>
      </c>
      <c r="CD17" t="s">
        <v>163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174</v>
      </c>
      <c r="CK17">
        <v>10</v>
      </c>
      <c r="CL17">
        <v>0</v>
      </c>
      <c r="CM17">
        <v>0</v>
      </c>
      <c r="CN17">
        <v>72000</v>
      </c>
      <c r="CO17" t="s">
        <v>150</v>
      </c>
      <c r="CP17">
        <v>0</v>
      </c>
      <c r="CQ17">
        <v>0</v>
      </c>
      <c r="CR17">
        <v>0</v>
      </c>
      <c r="CS17" t="s">
        <v>164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165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232</v>
      </c>
      <c r="DV17">
        <v>0</v>
      </c>
      <c r="DW17">
        <v>0</v>
      </c>
      <c r="DX17">
        <v>350</v>
      </c>
      <c r="DY17">
        <v>26.25</v>
      </c>
      <c r="DZ17">
        <v>2.0020566090040005E+19</v>
      </c>
      <c r="EA17">
        <v>3.4600356600000148E+18</v>
      </c>
      <c r="EB17" t="s">
        <v>257</v>
      </c>
      <c r="EC17" t="s">
        <v>257</v>
      </c>
      <c r="ED17" t="s">
        <v>256</v>
      </c>
      <c r="EE17" t="s">
        <v>258</v>
      </c>
      <c r="EF17" t="s">
        <v>168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72000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9998216488</v>
      </c>
      <c r="B18" t="s">
        <v>141</v>
      </c>
      <c r="C18" t="s">
        <v>259</v>
      </c>
      <c r="D18" t="s">
        <v>143</v>
      </c>
      <c r="E18" t="s">
        <v>231</v>
      </c>
      <c r="F18" t="s">
        <v>213</v>
      </c>
      <c r="G18">
        <v>35240</v>
      </c>
      <c r="H18" t="s">
        <v>213</v>
      </c>
      <c r="I18">
        <v>595508</v>
      </c>
      <c r="J18">
        <v>2646620061</v>
      </c>
      <c r="K18">
        <v>5472056</v>
      </c>
      <c r="L18">
        <v>2692440</v>
      </c>
      <c r="M18" t="s">
        <v>146</v>
      </c>
      <c r="N18">
        <v>9998216488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156</v>
      </c>
      <c r="U18" t="s">
        <v>172</v>
      </c>
      <c r="V18">
        <v>4814</v>
      </c>
      <c r="W18" t="s">
        <v>152</v>
      </c>
      <c r="X18" t="s">
        <v>172</v>
      </c>
      <c r="Y18">
        <v>44</v>
      </c>
      <c r="Z18" t="s">
        <v>153</v>
      </c>
      <c r="AA18" t="s">
        <v>154</v>
      </c>
      <c r="AB18" t="s">
        <v>146</v>
      </c>
      <c r="AC18">
        <v>200241</v>
      </c>
      <c r="AD18" t="s">
        <v>232</v>
      </c>
      <c r="AE18" t="s">
        <v>156</v>
      </c>
      <c r="AF18" t="s">
        <v>260</v>
      </c>
      <c r="AG18">
        <v>566</v>
      </c>
      <c r="AH18">
        <v>593972</v>
      </c>
      <c r="AI18" t="s">
        <v>174</v>
      </c>
      <c r="AJ18">
        <v>566</v>
      </c>
      <c r="AK18">
        <v>9998216488</v>
      </c>
      <c r="AL18">
        <v>9998216488</v>
      </c>
      <c r="AM18" t="s">
        <v>159</v>
      </c>
      <c r="AN18" t="s">
        <v>234</v>
      </c>
      <c r="AO18" t="s">
        <v>235</v>
      </c>
      <c r="AP18" t="s">
        <v>146</v>
      </c>
      <c r="AQ18" t="s">
        <v>177</v>
      </c>
      <c r="AR18">
        <v>72000</v>
      </c>
      <c r="AS18">
        <v>72000</v>
      </c>
      <c r="AT18" s="5">
        <f t="shared" si="0"/>
        <v>71000</v>
      </c>
      <c r="AU18" s="5">
        <v>350</v>
      </c>
      <c r="AV18" s="5">
        <f t="shared" si="1"/>
        <v>70650</v>
      </c>
      <c r="AW18" s="6">
        <f t="shared" si="2"/>
        <v>12434.400000000001</v>
      </c>
      <c r="AX18" s="7">
        <f t="shared" si="3"/>
        <v>56520</v>
      </c>
      <c r="AY18" s="8">
        <f t="shared" si="4"/>
        <v>1695.6000000000001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72000</v>
      </c>
      <c r="BL18">
        <v>350</v>
      </c>
      <c r="BM18">
        <v>0</v>
      </c>
      <c r="BN18">
        <v>350</v>
      </c>
      <c r="BO18">
        <v>26.25</v>
      </c>
      <c r="BP18">
        <v>0</v>
      </c>
      <c r="BQ18">
        <v>71623.75</v>
      </c>
      <c r="BR18">
        <v>0</v>
      </c>
      <c r="BS18">
        <v>26.25</v>
      </c>
      <c r="BT18" t="s">
        <v>146</v>
      </c>
      <c r="BU18">
        <v>59536659</v>
      </c>
      <c r="BV18" t="s">
        <v>162</v>
      </c>
      <c r="BW18">
        <v>0</v>
      </c>
      <c r="BX18">
        <v>0</v>
      </c>
      <c r="BY18" t="s">
        <v>168</v>
      </c>
      <c r="BZ18">
        <v>0</v>
      </c>
      <c r="CA18" t="s">
        <v>146</v>
      </c>
      <c r="CB18">
        <v>0</v>
      </c>
      <c r="CC18">
        <v>0</v>
      </c>
      <c r="CD18" t="s">
        <v>163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174</v>
      </c>
      <c r="CK18">
        <v>10</v>
      </c>
      <c r="CL18">
        <v>0</v>
      </c>
      <c r="CM18">
        <v>0</v>
      </c>
      <c r="CN18">
        <v>72000</v>
      </c>
      <c r="CO18" t="s">
        <v>150</v>
      </c>
      <c r="CP18">
        <v>0</v>
      </c>
      <c r="CQ18">
        <v>0</v>
      </c>
      <c r="CR18">
        <v>0</v>
      </c>
      <c r="CS18" t="s">
        <v>164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165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232</v>
      </c>
      <c r="DV18">
        <v>0</v>
      </c>
      <c r="DW18">
        <v>0</v>
      </c>
      <c r="DX18">
        <v>350</v>
      </c>
      <c r="DY18">
        <v>26.25</v>
      </c>
      <c r="DZ18">
        <v>2.0020566090040005E+19</v>
      </c>
      <c r="EA18">
        <v>3.4600356600000148E+18</v>
      </c>
      <c r="EB18" t="s">
        <v>261</v>
      </c>
      <c r="EC18" t="s">
        <v>261</v>
      </c>
      <c r="ED18" t="s">
        <v>260</v>
      </c>
      <c r="EE18" t="s">
        <v>262</v>
      </c>
      <c r="EF18" t="s">
        <v>168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72000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9998283462</v>
      </c>
      <c r="B19" t="s">
        <v>141</v>
      </c>
      <c r="C19" t="s">
        <v>271</v>
      </c>
      <c r="D19" t="s">
        <v>143</v>
      </c>
      <c r="E19" t="s">
        <v>231</v>
      </c>
      <c r="F19" t="s">
        <v>213</v>
      </c>
      <c r="G19">
        <v>35240</v>
      </c>
      <c r="H19" t="s">
        <v>213</v>
      </c>
      <c r="I19">
        <v>525061</v>
      </c>
      <c r="J19">
        <v>2646620137</v>
      </c>
      <c r="K19">
        <v>5472056</v>
      </c>
      <c r="L19">
        <v>2692440</v>
      </c>
      <c r="M19" t="s">
        <v>146</v>
      </c>
      <c r="N19">
        <v>9998283462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156</v>
      </c>
      <c r="U19" t="s">
        <v>172</v>
      </c>
      <c r="V19">
        <v>4814</v>
      </c>
      <c r="W19" t="s">
        <v>152</v>
      </c>
      <c r="X19" t="s">
        <v>172</v>
      </c>
      <c r="Y19">
        <v>44</v>
      </c>
      <c r="Z19" t="s">
        <v>153</v>
      </c>
      <c r="AA19" t="s">
        <v>154</v>
      </c>
      <c r="AB19" t="s">
        <v>146</v>
      </c>
      <c r="AC19">
        <v>200241</v>
      </c>
      <c r="AD19" t="s">
        <v>232</v>
      </c>
      <c r="AE19" t="s">
        <v>156</v>
      </c>
      <c r="AF19" t="s">
        <v>272</v>
      </c>
      <c r="AG19">
        <v>566</v>
      </c>
      <c r="AH19">
        <v>646028</v>
      </c>
      <c r="AI19" t="s">
        <v>174</v>
      </c>
      <c r="AJ19">
        <v>566</v>
      </c>
      <c r="AK19">
        <v>9998283462</v>
      </c>
      <c r="AL19">
        <v>9998283462</v>
      </c>
      <c r="AM19" t="s">
        <v>159</v>
      </c>
      <c r="AN19" t="s">
        <v>234</v>
      </c>
      <c r="AO19" t="s">
        <v>235</v>
      </c>
      <c r="AP19" t="s">
        <v>146</v>
      </c>
      <c r="AQ19" t="s">
        <v>177</v>
      </c>
      <c r="AR19">
        <v>72000</v>
      </c>
      <c r="AS19">
        <v>72000</v>
      </c>
      <c r="AT19" s="5">
        <f t="shared" si="0"/>
        <v>71000</v>
      </c>
      <c r="AU19" s="5">
        <v>350</v>
      </c>
      <c r="AV19" s="5">
        <f t="shared" si="1"/>
        <v>70650</v>
      </c>
      <c r="AW19" s="6">
        <f t="shared" si="2"/>
        <v>12434.400000000001</v>
      </c>
      <c r="AX19" s="7">
        <f t="shared" si="3"/>
        <v>56520</v>
      </c>
      <c r="AY19" s="8">
        <f t="shared" si="4"/>
        <v>1695.6000000000001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72000</v>
      </c>
      <c r="BL19">
        <v>350</v>
      </c>
      <c r="BM19">
        <v>0</v>
      </c>
      <c r="BN19">
        <v>350</v>
      </c>
      <c r="BO19">
        <v>26.25</v>
      </c>
      <c r="BP19">
        <v>0</v>
      </c>
      <c r="BQ19">
        <v>71623.75</v>
      </c>
      <c r="BR19">
        <v>0</v>
      </c>
      <c r="BS19">
        <v>26.25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168</v>
      </c>
      <c r="BZ19">
        <v>0</v>
      </c>
      <c r="CA19" t="s">
        <v>146</v>
      </c>
      <c r="CB19">
        <v>0</v>
      </c>
      <c r="CC19">
        <v>0</v>
      </c>
      <c r="CD19" t="s">
        <v>163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174</v>
      </c>
      <c r="CK19">
        <v>10</v>
      </c>
      <c r="CL19">
        <v>0</v>
      </c>
      <c r="CM19">
        <v>0</v>
      </c>
      <c r="CN19">
        <v>72000</v>
      </c>
      <c r="CO19" t="s">
        <v>150</v>
      </c>
      <c r="CP19">
        <v>0</v>
      </c>
      <c r="CQ19">
        <v>0</v>
      </c>
      <c r="CR19">
        <v>0</v>
      </c>
      <c r="CS19" t="s">
        <v>164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165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232</v>
      </c>
      <c r="DV19">
        <v>0</v>
      </c>
      <c r="DW19">
        <v>0</v>
      </c>
      <c r="DX19">
        <v>350</v>
      </c>
      <c r="DY19">
        <v>26.25</v>
      </c>
      <c r="DZ19">
        <v>2.0020566090040005E+19</v>
      </c>
      <c r="EA19">
        <v>3.4600356600000148E+18</v>
      </c>
      <c r="EB19" t="s">
        <v>273</v>
      </c>
      <c r="EC19" t="s">
        <v>273</v>
      </c>
      <c r="ED19" t="s">
        <v>272</v>
      </c>
      <c r="EE19" t="s">
        <v>274</v>
      </c>
      <c r="EF19" t="s">
        <v>168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72000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9998197731</v>
      </c>
      <c r="B20" t="s">
        <v>141</v>
      </c>
      <c r="C20" t="s">
        <v>275</v>
      </c>
      <c r="D20" t="s">
        <v>143</v>
      </c>
      <c r="E20" t="s">
        <v>231</v>
      </c>
      <c r="F20" t="s">
        <v>213</v>
      </c>
      <c r="G20">
        <v>35240</v>
      </c>
      <c r="H20" t="s">
        <v>213</v>
      </c>
      <c r="I20">
        <v>984993</v>
      </c>
      <c r="J20">
        <v>2646620045</v>
      </c>
      <c r="K20">
        <v>5472056</v>
      </c>
      <c r="L20">
        <v>2692440</v>
      </c>
      <c r="M20" t="s">
        <v>146</v>
      </c>
      <c r="N20">
        <v>9998197731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156</v>
      </c>
      <c r="U20" t="s">
        <v>172</v>
      </c>
      <c r="V20">
        <v>4814</v>
      </c>
      <c r="W20" t="s">
        <v>152</v>
      </c>
      <c r="X20" t="s">
        <v>172</v>
      </c>
      <c r="Y20">
        <v>44</v>
      </c>
      <c r="Z20" t="s">
        <v>153</v>
      </c>
      <c r="AA20" t="s">
        <v>154</v>
      </c>
      <c r="AB20" t="s">
        <v>146</v>
      </c>
      <c r="AC20">
        <v>200241</v>
      </c>
      <c r="AD20" t="s">
        <v>232</v>
      </c>
      <c r="AE20" t="s">
        <v>156</v>
      </c>
      <c r="AF20" t="s">
        <v>276</v>
      </c>
      <c r="AG20">
        <v>566</v>
      </c>
      <c r="AH20">
        <v>579374</v>
      </c>
      <c r="AI20" t="s">
        <v>174</v>
      </c>
      <c r="AJ20">
        <v>566</v>
      </c>
      <c r="AK20">
        <v>9998197731</v>
      </c>
      <c r="AL20">
        <v>9998197731</v>
      </c>
      <c r="AM20" t="s">
        <v>159</v>
      </c>
      <c r="AN20" t="s">
        <v>234</v>
      </c>
      <c r="AO20" t="s">
        <v>235</v>
      </c>
      <c r="AP20" t="s">
        <v>146</v>
      </c>
      <c r="AQ20" t="s">
        <v>177</v>
      </c>
      <c r="AR20">
        <v>72000</v>
      </c>
      <c r="AS20">
        <v>72000</v>
      </c>
      <c r="AT20" s="5">
        <f t="shared" si="0"/>
        <v>71000</v>
      </c>
      <c r="AU20" s="5">
        <v>350</v>
      </c>
      <c r="AV20" s="5">
        <f t="shared" si="1"/>
        <v>70650</v>
      </c>
      <c r="AW20" s="6">
        <f t="shared" si="2"/>
        <v>12434.400000000001</v>
      </c>
      <c r="AX20" s="7">
        <f t="shared" si="3"/>
        <v>56520</v>
      </c>
      <c r="AY20" s="8">
        <f t="shared" si="4"/>
        <v>1695.6000000000001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72000</v>
      </c>
      <c r="BL20">
        <v>350</v>
      </c>
      <c r="BM20">
        <v>0</v>
      </c>
      <c r="BN20">
        <v>350</v>
      </c>
      <c r="BO20">
        <v>26.25</v>
      </c>
      <c r="BP20">
        <v>0</v>
      </c>
      <c r="BQ20">
        <v>71623.75</v>
      </c>
      <c r="BR20">
        <v>0</v>
      </c>
      <c r="BS20">
        <v>26.25</v>
      </c>
      <c r="BT20" t="s">
        <v>146</v>
      </c>
      <c r="BU20">
        <v>59536659</v>
      </c>
      <c r="BV20" t="s">
        <v>162</v>
      </c>
      <c r="BW20">
        <v>0</v>
      </c>
      <c r="BX20">
        <v>0</v>
      </c>
      <c r="BY20" t="s">
        <v>168</v>
      </c>
      <c r="BZ20">
        <v>0</v>
      </c>
      <c r="CA20" t="s">
        <v>146</v>
      </c>
      <c r="CB20">
        <v>0</v>
      </c>
      <c r="CC20">
        <v>0</v>
      </c>
      <c r="CD20" t="s">
        <v>163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174</v>
      </c>
      <c r="CK20">
        <v>10</v>
      </c>
      <c r="CL20">
        <v>0</v>
      </c>
      <c r="CM20">
        <v>0</v>
      </c>
      <c r="CN20">
        <v>72000</v>
      </c>
      <c r="CO20" t="s">
        <v>150</v>
      </c>
      <c r="CP20">
        <v>0</v>
      </c>
      <c r="CQ20">
        <v>0</v>
      </c>
      <c r="CR20">
        <v>0</v>
      </c>
      <c r="CS20" t="s">
        <v>164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165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232</v>
      </c>
      <c r="DV20">
        <v>0</v>
      </c>
      <c r="DW20">
        <v>0</v>
      </c>
      <c r="DX20">
        <v>350</v>
      </c>
      <c r="DY20">
        <v>26.25</v>
      </c>
      <c r="DZ20">
        <v>2.0020566090040005E+19</v>
      </c>
      <c r="EA20">
        <v>3.4600356600000148E+18</v>
      </c>
      <c r="EB20" t="s">
        <v>277</v>
      </c>
      <c r="EC20" t="s">
        <v>277</v>
      </c>
      <c r="ED20" t="s">
        <v>276</v>
      </c>
      <c r="EE20" t="s">
        <v>278</v>
      </c>
      <c r="EF20" t="s">
        <v>168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72000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9998186065</v>
      </c>
      <c r="B21" t="s">
        <v>141</v>
      </c>
      <c r="C21" t="s">
        <v>279</v>
      </c>
      <c r="D21" t="s">
        <v>143</v>
      </c>
      <c r="E21" t="s">
        <v>231</v>
      </c>
      <c r="F21" t="s">
        <v>213</v>
      </c>
      <c r="G21">
        <v>35240</v>
      </c>
      <c r="H21" t="s">
        <v>213</v>
      </c>
      <c r="I21">
        <v>659934</v>
      </c>
      <c r="J21">
        <v>2646620033</v>
      </c>
      <c r="K21">
        <v>5472056</v>
      </c>
      <c r="L21">
        <v>2692440</v>
      </c>
      <c r="M21" t="s">
        <v>146</v>
      </c>
      <c r="N21">
        <v>9998186065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156</v>
      </c>
      <c r="U21" t="s">
        <v>172</v>
      </c>
      <c r="V21">
        <v>4814</v>
      </c>
      <c r="W21" t="s">
        <v>152</v>
      </c>
      <c r="X21" t="s">
        <v>172</v>
      </c>
      <c r="Y21">
        <v>44</v>
      </c>
      <c r="Z21" t="s">
        <v>153</v>
      </c>
      <c r="AA21" t="s">
        <v>154</v>
      </c>
      <c r="AB21" t="s">
        <v>146</v>
      </c>
      <c r="AC21">
        <v>200241</v>
      </c>
      <c r="AD21" t="s">
        <v>232</v>
      </c>
      <c r="AE21" t="s">
        <v>156</v>
      </c>
      <c r="AF21" t="s">
        <v>280</v>
      </c>
      <c r="AG21">
        <v>566</v>
      </c>
      <c r="AH21">
        <v>570094</v>
      </c>
      <c r="AI21" t="s">
        <v>174</v>
      </c>
      <c r="AJ21">
        <v>566</v>
      </c>
      <c r="AK21">
        <v>9998186065</v>
      </c>
      <c r="AL21">
        <v>9998186065</v>
      </c>
      <c r="AM21" t="s">
        <v>159</v>
      </c>
      <c r="AN21" t="s">
        <v>234</v>
      </c>
      <c r="AO21" t="s">
        <v>235</v>
      </c>
      <c r="AP21" t="s">
        <v>146</v>
      </c>
      <c r="AQ21" t="s">
        <v>177</v>
      </c>
      <c r="AR21">
        <v>72000</v>
      </c>
      <c r="AS21">
        <v>72000</v>
      </c>
      <c r="AT21" s="5">
        <f t="shared" si="0"/>
        <v>71000</v>
      </c>
      <c r="AU21" s="5">
        <v>350</v>
      </c>
      <c r="AV21" s="5">
        <f t="shared" si="1"/>
        <v>70650</v>
      </c>
      <c r="AW21" s="6">
        <f t="shared" si="2"/>
        <v>12434.400000000001</v>
      </c>
      <c r="AX21" s="7">
        <f t="shared" si="3"/>
        <v>56520</v>
      </c>
      <c r="AY21" s="8">
        <f t="shared" si="4"/>
        <v>1695.6000000000001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72000</v>
      </c>
      <c r="BL21">
        <v>350</v>
      </c>
      <c r="BM21">
        <v>0</v>
      </c>
      <c r="BN21">
        <v>350</v>
      </c>
      <c r="BO21">
        <v>26.25</v>
      </c>
      <c r="BP21">
        <v>0</v>
      </c>
      <c r="BQ21">
        <v>71623.75</v>
      </c>
      <c r="BR21">
        <v>0</v>
      </c>
      <c r="BS21">
        <v>26.25</v>
      </c>
      <c r="BT21" t="s">
        <v>146</v>
      </c>
      <c r="BU21">
        <v>59536659</v>
      </c>
      <c r="BV21" t="s">
        <v>162</v>
      </c>
      <c r="BW21">
        <v>0</v>
      </c>
      <c r="BX21">
        <v>0</v>
      </c>
      <c r="BY21" t="s">
        <v>168</v>
      </c>
      <c r="BZ21">
        <v>0</v>
      </c>
      <c r="CA21" t="s">
        <v>146</v>
      </c>
      <c r="CB21">
        <v>0</v>
      </c>
      <c r="CC21">
        <v>0</v>
      </c>
      <c r="CD21" t="s">
        <v>163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174</v>
      </c>
      <c r="CK21">
        <v>10</v>
      </c>
      <c r="CL21">
        <v>0</v>
      </c>
      <c r="CM21">
        <v>0</v>
      </c>
      <c r="CN21">
        <v>72000</v>
      </c>
      <c r="CO21" t="s">
        <v>150</v>
      </c>
      <c r="CP21">
        <v>0</v>
      </c>
      <c r="CQ21">
        <v>0</v>
      </c>
      <c r="CR21">
        <v>0</v>
      </c>
      <c r="CS21" t="s">
        <v>164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165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232</v>
      </c>
      <c r="DV21">
        <v>0</v>
      </c>
      <c r="DW21">
        <v>0</v>
      </c>
      <c r="DX21">
        <v>350</v>
      </c>
      <c r="DY21">
        <v>26.25</v>
      </c>
      <c r="DZ21">
        <v>2.0020566090040005E+19</v>
      </c>
      <c r="EA21">
        <v>3.4600356600000148E+18</v>
      </c>
      <c r="EB21" t="s">
        <v>281</v>
      </c>
      <c r="EC21" t="s">
        <v>281</v>
      </c>
      <c r="ED21" t="s">
        <v>280</v>
      </c>
      <c r="EE21" t="s">
        <v>282</v>
      </c>
      <c r="EF21" t="s">
        <v>168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72000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9998260715</v>
      </c>
      <c r="B22" t="s">
        <v>141</v>
      </c>
      <c r="C22" t="s">
        <v>283</v>
      </c>
      <c r="D22" t="s">
        <v>143</v>
      </c>
      <c r="E22" t="s">
        <v>231</v>
      </c>
      <c r="F22" t="s">
        <v>213</v>
      </c>
      <c r="G22">
        <v>35240</v>
      </c>
      <c r="H22" t="s">
        <v>213</v>
      </c>
      <c r="I22">
        <v>502656</v>
      </c>
      <c r="J22">
        <v>2646620100</v>
      </c>
      <c r="K22">
        <v>5472056</v>
      </c>
      <c r="L22">
        <v>2692440</v>
      </c>
      <c r="M22" t="s">
        <v>146</v>
      </c>
      <c r="N22">
        <v>9998260715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156</v>
      </c>
      <c r="U22" t="s">
        <v>172</v>
      </c>
      <c r="V22">
        <v>4814</v>
      </c>
      <c r="W22" t="s">
        <v>152</v>
      </c>
      <c r="X22" t="s">
        <v>172</v>
      </c>
      <c r="Y22">
        <v>44</v>
      </c>
      <c r="Z22" t="s">
        <v>153</v>
      </c>
      <c r="AA22" t="s">
        <v>154</v>
      </c>
      <c r="AB22" t="s">
        <v>146</v>
      </c>
      <c r="AC22">
        <v>200241</v>
      </c>
      <c r="AD22" t="s">
        <v>232</v>
      </c>
      <c r="AE22" t="s">
        <v>156</v>
      </c>
      <c r="AF22" t="s">
        <v>284</v>
      </c>
      <c r="AG22">
        <v>566</v>
      </c>
      <c r="AH22">
        <v>628833</v>
      </c>
      <c r="AI22" t="s">
        <v>174</v>
      </c>
      <c r="AJ22">
        <v>566</v>
      </c>
      <c r="AK22">
        <v>9998260715</v>
      </c>
      <c r="AL22">
        <v>9998260715</v>
      </c>
      <c r="AM22" t="s">
        <v>159</v>
      </c>
      <c r="AN22" t="s">
        <v>234</v>
      </c>
      <c r="AO22" t="s">
        <v>235</v>
      </c>
      <c r="AP22" t="s">
        <v>146</v>
      </c>
      <c r="AQ22" t="s">
        <v>177</v>
      </c>
      <c r="AR22">
        <v>72000</v>
      </c>
      <c r="AS22">
        <v>72000</v>
      </c>
      <c r="AT22" s="5">
        <f t="shared" si="0"/>
        <v>71000</v>
      </c>
      <c r="AU22" s="5">
        <v>350</v>
      </c>
      <c r="AV22" s="5">
        <f t="shared" si="1"/>
        <v>70650</v>
      </c>
      <c r="AW22" s="6">
        <f t="shared" si="2"/>
        <v>12434.400000000001</v>
      </c>
      <c r="AX22" s="7">
        <f t="shared" si="3"/>
        <v>56520</v>
      </c>
      <c r="AY22" s="8">
        <f t="shared" si="4"/>
        <v>1695.6000000000001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72000</v>
      </c>
      <c r="BL22">
        <v>350</v>
      </c>
      <c r="BM22">
        <v>0</v>
      </c>
      <c r="BN22">
        <v>350</v>
      </c>
      <c r="BO22">
        <v>26.25</v>
      </c>
      <c r="BP22">
        <v>0</v>
      </c>
      <c r="BQ22">
        <v>71623.75</v>
      </c>
      <c r="BR22">
        <v>0</v>
      </c>
      <c r="BS22">
        <v>26.25</v>
      </c>
      <c r="BT22" t="s">
        <v>146</v>
      </c>
      <c r="BU22">
        <v>59536659</v>
      </c>
      <c r="BV22" t="s">
        <v>162</v>
      </c>
      <c r="BW22">
        <v>0</v>
      </c>
      <c r="BX22">
        <v>0</v>
      </c>
      <c r="BY22" t="s">
        <v>168</v>
      </c>
      <c r="BZ22">
        <v>0</v>
      </c>
      <c r="CA22" t="s">
        <v>146</v>
      </c>
      <c r="CB22">
        <v>0</v>
      </c>
      <c r="CC22">
        <v>0</v>
      </c>
      <c r="CD22" t="s">
        <v>163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174</v>
      </c>
      <c r="CK22">
        <v>10</v>
      </c>
      <c r="CL22">
        <v>0</v>
      </c>
      <c r="CM22">
        <v>0</v>
      </c>
      <c r="CN22">
        <v>72000</v>
      </c>
      <c r="CO22" t="s">
        <v>150</v>
      </c>
      <c r="CP22">
        <v>0</v>
      </c>
      <c r="CQ22">
        <v>0</v>
      </c>
      <c r="CR22">
        <v>0</v>
      </c>
      <c r="CS22" t="s">
        <v>164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165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232</v>
      </c>
      <c r="DV22">
        <v>0</v>
      </c>
      <c r="DW22">
        <v>0</v>
      </c>
      <c r="DX22">
        <v>350</v>
      </c>
      <c r="DY22">
        <v>26.25</v>
      </c>
      <c r="DZ22">
        <v>2.0020566090040005E+19</v>
      </c>
      <c r="EA22">
        <v>3.4600356600000148E+18</v>
      </c>
      <c r="EB22" t="s">
        <v>285</v>
      </c>
      <c r="EC22" t="s">
        <v>285</v>
      </c>
      <c r="ED22" t="s">
        <v>284</v>
      </c>
      <c r="EE22" t="s">
        <v>286</v>
      </c>
      <c r="EF22" t="s">
        <v>168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72000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9998240727</v>
      </c>
      <c r="B23" t="s">
        <v>141</v>
      </c>
      <c r="C23" t="s">
        <v>287</v>
      </c>
      <c r="D23" t="s">
        <v>143</v>
      </c>
      <c r="E23" t="s">
        <v>231</v>
      </c>
      <c r="F23" t="s">
        <v>213</v>
      </c>
      <c r="G23">
        <v>35240</v>
      </c>
      <c r="H23" t="s">
        <v>213</v>
      </c>
      <c r="I23">
        <v>898424</v>
      </c>
      <c r="J23">
        <v>2646620087</v>
      </c>
      <c r="K23">
        <v>5472056</v>
      </c>
      <c r="L23">
        <v>2692440</v>
      </c>
      <c r="M23" t="s">
        <v>146</v>
      </c>
      <c r="N23">
        <v>9998240727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156</v>
      </c>
      <c r="U23" t="s">
        <v>172</v>
      </c>
      <c r="V23">
        <v>4814</v>
      </c>
      <c r="W23" t="s">
        <v>152</v>
      </c>
      <c r="X23" t="s">
        <v>172</v>
      </c>
      <c r="Y23">
        <v>44</v>
      </c>
      <c r="Z23" t="s">
        <v>153</v>
      </c>
      <c r="AA23" t="s">
        <v>154</v>
      </c>
      <c r="AB23" t="s">
        <v>146</v>
      </c>
      <c r="AC23">
        <v>200241</v>
      </c>
      <c r="AD23" t="s">
        <v>232</v>
      </c>
      <c r="AE23" t="s">
        <v>156</v>
      </c>
      <c r="AF23" t="s">
        <v>288</v>
      </c>
      <c r="AG23">
        <v>566</v>
      </c>
      <c r="AH23">
        <v>613771</v>
      </c>
      <c r="AI23" t="s">
        <v>174</v>
      </c>
      <c r="AJ23">
        <v>566</v>
      </c>
      <c r="AK23">
        <v>9998240727</v>
      </c>
      <c r="AL23">
        <v>9998240727</v>
      </c>
      <c r="AM23" t="s">
        <v>159</v>
      </c>
      <c r="AN23" t="s">
        <v>234</v>
      </c>
      <c r="AO23" t="s">
        <v>235</v>
      </c>
      <c r="AP23" t="s">
        <v>146</v>
      </c>
      <c r="AQ23" t="s">
        <v>177</v>
      </c>
      <c r="AR23">
        <v>72000</v>
      </c>
      <c r="AS23">
        <v>72000</v>
      </c>
      <c r="AT23" s="5">
        <f t="shared" si="0"/>
        <v>71000</v>
      </c>
      <c r="AU23" s="5">
        <v>350</v>
      </c>
      <c r="AV23" s="5">
        <f t="shared" si="1"/>
        <v>70650</v>
      </c>
      <c r="AW23" s="6">
        <f t="shared" si="2"/>
        <v>12434.400000000001</v>
      </c>
      <c r="AX23" s="7">
        <f t="shared" si="3"/>
        <v>56520</v>
      </c>
      <c r="AY23" s="8">
        <f t="shared" si="4"/>
        <v>1695.6000000000001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72000</v>
      </c>
      <c r="BL23">
        <v>350</v>
      </c>
      <c r="BM23">
        <v>0</v>
      </c>
      <c r="BN23">
        <v>350</v>
      </c>
      <c r="BO23">
        <v>26.25</v>
      </c>
      <c r="BP23">
        <v>0</v>
      </c>
      <c r="BQ23">
        <v>71623.75</v>
      </c>
      <c r="BR23">
        <v>0</v>
      </c>
      <c r="BS23">
        <v>26.25</v>
      </c>
      <c r="BT23" t="s">
        <v>146</v>
      </c>
      <c r="BU23">
        <v>59536659</v>
      </c>
      <c r="BV23" t="s">
        <v>162</v>
      </c>
      <c r="BW23">
        <v>0</v>
      </c>
      <c r="BX23">
        <v>0</v>
      </c>
      <c r="BY23" t="s">
        <v>168</v>
      </c>
      <c r="BZ23">
        <v>0</v>
      </c>
      <c r="CA23" t="s">
        <v>146</v>
      </c>
      <c r="CB23">
        <v>0</v>
      </c>
      <c r="CC23">
        <v>0</v>
      </c>
      <c r="CD23" t="s">
        <v>163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174</v>
      </c>
      <c r="CK23">
        <v>10</v>
      </c>
      <c r="CL23">
        <v>0</v>
      </c>
      <c r="CM23">
        <v>0</v>
      </c>
      <c r="CN23">
        <v>72000</v>
      </c>
      <c r="CO23" t="s">
        <v>150</v>
      </c>
      <c r="CP23">
        <v>0</v>
      </c>
      <c r="CQ23">
        <v>0</v>
      </c>
      <c r="CR23">
        <v>0</v>
      </c>
      <c r="CS23" t="s">
        <v>164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165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232</v>
      </c>
      <c r="DV23">
        <v>0</v>
      </c>
      <c r="DW23">
        <v>0</v>
      </c>
      <c r="DX23">
        <v>350</v>
      </c>
      <c r="DY23">
        <v>26.25</v>
      </c>
      <c r="DZ23">
        <v>2.0020566090040005E+19</v>
      </c>
      <c r="EA23">
        <v>3.4600356600000148E+18</v>
      </c>
      <c r="EB23" t="s">
        <v>289</v>
      </c>
      <c r="EC23" t="s">
        <v>289</v>
      </c>
      <c r="ED23" t="s">
        <v>288</v>
      </c>
      <c r="EE23" t="s">
        <v>290</v>
      </c>
      <c r="EF23" t="s">
        <v>168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72000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9998270836</v>
      </c>
      <c r="B24" t="s">
        <v>141</v>
      </c>
      <c r="C24" t="s">
        <v>263</v>
      </c>
      <c r="D24" t="s">
        <v>143</v>
      </c>
      <c r="E24" t="s">
        <v>231</v>
      </c>
      <c r="F24" t="s">
        <v>213</v>
      </c>
      <c r="G24">
        <v>35240</v>
      </c>
      <c r="H24" t="s">
        <v>213</v>
      </c>
      <c r="I24">
        <v>834863</v>
      </c>
      <c r="J24">
        <v>2646620116</v>
      </c>
      <c r="K24">
        <v>5472056</v>
      </c>
      <c r="L24">
        <v>2692440</v>
      </c>
      <c r="M24" t="s">
        <v>146</v>
      </c>
      <c r="N24">
        <v>9998270836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156</v>
      </c>
      <c r="U24" t="s">
        <v>172</v>
      </c>
      <c r="V24">
        <v>4814</v>
      </c>
      <c r="W24" t="s">
        <v>152</v>
      </c>
      <c r="X24" t="s">
        <v>172</v>
      </c>
      <c r="Y24">
        <v>44</v>
      </c>
      <c r="Z24" t="s">
        <v>153</v>
      </c>
      <c r="AA24" t="s">
        <v>154</v>
      </c>
      <c r="AB24" t="s">
        <v>146</v>
      </c>
      <c r="AC24">
        <v>200241</v>
      </c>
      <c r="AD24" t="s">
        <v>232</v>
      </c>
      <c r="AE24" t="s">
        <v>156</v>
      </c>
      <c r="AF24" t="s">
        <v>264</v>
      </c>
      <c r="AG24">
        <v>566</v>
      </c>
      <c r="AH24">
        <v>636510</v>
      </c>
      <c r="AI24" t="s">
        <v>174</v>
      </c>
      <c r="AJ24">
        <v>566</v>
      </c>
      <c r="AK24">
        <v>9998270836</v>
      </c>
      <c r="AL24">
        <v>9998270836</v>
      </c>
      <c r="AM24" t="s">
        <v>159</v>
      </c>
      <c r="AN24" t="s">
        <v>234</v>
      </c>
      <c r="AO24" t="s">
        <v>235</v>
      </c>
      <c r="AP24" t="s">
        <v>146</v>
      </c>
      <c r="AQ24" t="s">
        <v>177</v>
      </c>
      <c r="AR24">
        <v>192000</v>
      </c>
      <c r="AS24">
        <v>192000</v>
      </c>
      <c r="AT24" s="5">
        <f t="shared" si="0"/>
        <v>191000</v>
      </c>
      <c r="AU24" s="5">
        <v>350</v>
      </c>
      <c r="AV24" s="5">
        <f t="shared" si="1"/>
        <v>190650</v>
      </c>
      <c r="AW24" s="6">
        <f t="shared" si="2"/>
        <v>33554.400000000001</v>
      </c>
      <c r="AX24" s="7">
        <f t="shared" si="3"/>
        <v>152520</v>
      </c>
      <c r="AY24" s="8">
        <f t="shared" si="4"/>
        <v>4575.6000000000004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192000</v>
      </c>
      <c r="BL24">
        <v>350</v>
      </c>
      <c r="BM24">
        <v>0</v>
      </c>
      <c r="BN24">
        <v>350</v>
      </c>
      <c r="BO24">
        <v>26.25</v>
      </c>
      <c r="BP24">
        <v>0</v>
      </c>
      <c r="BQ24">
        <v>191623.75</v>
      </c>
      <c r="BR24">
        <v>0</v>
      </c>
      <c r="BS24">
        <v>26.25</v>
      </c>
      <c r="BT24" t="s">
        <v>146</v>
      </c>
      <c r="BU24">
        <v>59536659</v>
      </c>
      <c r="BV24" t="s">
        <v>162</v>
      </c>
      <c r="BW24">
        <v>0</v>
      </c>
      <c r="BX24">
        <v>0</v>
      </c>
      <c r="BY24" t="s">
        <v>168</v>
      </c>
      <c r="BZ24">
        <v>0</v>
      </c>
      <c r="CA24" t="s">
        <v>146</v>
      </c>
      <c r="CB24">
        <v>0</v>
      </c>
      <c r="CC24">
        <v>0</v>
      </c>
      <c r="CD24" t="s">
        <v>163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174</v>
      </c>
      <c r="CK24">
        <v>10</v>
      </c>
      <c r="CL24">
        <v>0</v>
      </c>
      <c r="CM24">
        <v>0</v>
      </c>
      <c r="CN24">
        <v>192000</v>
      </c>
      <c r="CO24" t="s">
        <v>150</v>
      </c>
      <c r="CP24">
        <v>0</v>
      </c>
      <c r="CQ24">
        <v>0</v>
      </c>
      <c r="CR24">
        <v>0</v>
      </c>
      <c r="CS24" t="s">
        <v>164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165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232</v>
      </c>
      <c r="DV24">
        <v>0</v>
      </c>
      <c r="DW24">
        <v>0</v>
      </c>
      <c r="DX24">
        <v>350</v>
      </c>
      <c r="DY24">
        <v>26.25</v>
      </c>
      <c r="DZ24">
        <v>2.0020566090040005E+19</v>
      </c>
      <c r="EA24">
        <v>3.4600356600000148E+18</v>
      </c>
      <c r="EB24" t="s">
        <v>265</v>
      </c>
      <c r="EC24" t="s">
        <v>265</v>
      </c>
      <c r="ED24" t="s">
        <v>264</v>
      </c>
      <c r="EE24" t="s">
        <v>266</v>
      </c>
      <c r="EF24" t="s">
        <v>168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192000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</sheetData>
  <sortState xmlns:xlrd2="http://schemas.microsoft.com/office/spreadsheetml/2017/richdata2" ref="A2:EV24">
    <sortCondition ref="AS1:AS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2023-02-27T06:25:13Z</dcterms:created>
  <dcterms:modified xsi:type="dcterms:W3CDTF">2023-02-27T08:01:14Z</dcterms:modified>
</cp:coreProperties>
</file>