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yrık 2019\"/>
    </mc:Choice>
  </mc:AlternateContent>
  <bookViews>
    <workbookView xWindow="0" yWindow="0" windowWidth="24000" windowHeight="9615"/>
  </bookViews>
  <sheets>
    <sheet name="Kurtarılan_Sayfa1" sheetId="1" r:id="rId1"/>
  </sheets>
  <calcPr calcId="162913"/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<sst xmlns="http://schemas.openxmlformats.org/spreadsheetml/2006/main" count="75" uniqueCount="74">
  <si>
    <t>15 Haftalık Öğrenci Devam Listesi</t>
  </si>
  <si>
    <t>Dersin Adı</t>
  </si>
  <si>
    <t>AYRIK İŞLEMSEL YAPILAR</t>
  </si>
  <si>
    <t>Öğretim Türü</t>
  </si>
  <si>
    <t>Kodu / Saati</t>
  </si>
  <si>
    <t>210 / 3</t>
  </si>
  <si>
    <t>Öğretim Yılı</t>
  </si>
  <si>
    <t>Öğretim Üyesi</t>
  </si>
  <si>
    <t>Dönemi</t>
  </si>
  <si>
    <t>NUMARA</t>
  </si>
  <si>
    <t>AD SOYAD</t>
  </si>
  <si>
    <t>EMRE SARILAR</t>
  </si>
  <si>
    <t>VOLKAN UÇAR</t>
  </si>
  <si>
    <t>AKİF NURİ DEMİR</t>
  </si>
  <si>
    <t>HAMİT KARAHAN</t>
  </si>
  <si>
    <t>FURKAN COŞAN</t>
  </si>
  <si>
    <t>MERT GENÇ</t>
  </si>
  <si>
    <t>FERHAT ACAR</t>
  </si>
  <si>
    <t>EMRE ÇAKMAK</t>
  </si>
  <si>
    <t>SEYYİT ATIM</t>
  </si>
  <si>
    <t>İBRAHİM KUBİLAY KAYNAN</t>
  </si>
  <si>
    <t>MURAT ULUS</t>
  </si>
  <si>
    <t>ESRA MELİKE AKYEMİŞ</t>
  </si>
  <si>
    <t>MELİH GÜLER</t>
  </si>
  <si>
    <t>ÖMER KALEM</t>
  </si>
  <si>
    <t>ZEYNEP İPEK TAYYAR</t>
  </si>
  <si>
    <t>HÜSEYİN HALİD ÖZKILIÇ</t>
  </si>
  <si>
    <t>RABİA ÖZÇELİK</t>
  </si>
  <si>
    <t>DAMLA BAHÇİVANCI</t>
  </si>
  <si>
    <t>ERTUĞRUL ÖRNEK</t>
  </si>
  <si>
    <t>ÖZÜM BOZDAĞ</t>
  </si>
  <si>
    <t>UĞUR ÇELİK</t>
  </si>
  <si>
    <t>HAKAN ERYÜCEL</t>
  </si>
  <si>
    <t>MERVE İNÇ</t>
  </si>
  <si>
    <t>ŞUHEDA DORUK</t>
  </si>
  <si>
    <t>YASEMİN TANGÜL</t>
  </si>
  <si>
    <t>MEHMET BULUT</t>
  </si>
  <si>
    <t>NİDA DEMİROĞLU</t>
  </si>
  <si>
    <t>MİRAÇ ÖZAL</t>
  </si>
  <si>
    <t>ÖMER DENİZ</t>
  </si>
  <si>
    <t>MELİKE ÖZTÜRK</t>
  </si>
  <si>
    <t>SERÇEM ZEYNEP ÖZAL</t>
  </si>
  <si>
    <t>ABDULLAH BEKER</t>
  </si>
  <si>
    <t>VİLDAN BEYZA ÇETİN</t>
  </si>
  <si>
    <t>MEHMET NURİ HANEDAR</t>
  </si>
  <si>
    <t>UĞUR ÇALIŞKAN</t>
  </si>
  <si>
    <t>EMRE AYGÜN</t>
  </si>
  <si>
    <t>HÜSNEİREM KAYA</t>
  </si>
  <si>
    <t>ATAKAN SOYLU</t>
  </si>
  <si>
    <t>ARİF SEYDA ÖZÇELİK</t>
  </si>
  <si>
    <t>ALMIRZA HASHIMZADA</t>
  </si>
  <si>
    <t>SEVİM SUNA KALAYCI</t>
  </si>
  <si>
    <t>İSMAİL ATA TURAN</t>
  </si>
  <si>
    <t>SEYFULLAH AKHAN</t>
  </si>
  <si>
    <t>ZEYNEP ALDİNÇ</t>
  </si>
  <si>
    <t>EYUP SÖNMEZ</t>
  </si>
  <si>
    <t>ERTUĞRUL ÇELİK</t>
  </si>
  <si>
    <t>FATİH GÖKÇİMEN</t>
  </si>
  <si>
    <t>MUSTAFA İHSAN YENİGÜN</t>
  </si>
  <si>
    <t>MERT ÇAMLI</t>
  </si>
  <si>
    <t>OĞULCAN GÜRÇAĞLAR</t>
  </si>
  <si>
    <t>UĞUR KÜÇÜKOĞLU</t>
  </si>
  <si>
    <t>MUZAFFER HAŞİM GEZGİN</t>
  </si>
  <si>
    <t>HALİL İBRAHİM ÖNDER</t>
  </si>
  <si>
    <t>BERKE FURKAN KAYA</t>
  </si>
  <si>
    <t>ALİ TAYYİB GÜNDOĞDU</t>
  </si>
  <si>
    <t>MUSTAFA CELAL GÜLER</t>
  </si>
  <si>
    <t>FURKAN KOÇ</t>
  </si>
  <si>
    <t>ONUR ŞEN</t>
  </si>
  <si>
    <t>MELİH ERPEK</t>
  </si>
  <si>
    <t>EMRE ARSLAN</t>
  </si>
  <si>
    <t>undefined</t>
  </si>
  <si>
    <t>B151210111</t>
  </si>
  <si>
    <t xml:space="preserve">Abdulkadir Abuş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</si>
</sst>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0" xfId="0" applyFill="1"/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/>
    <xf numFmtId="0" fontId="18" fillId="34" borderId="0" xfId="0" applyFont="1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/>
    <xf numFmtId="0" fontId="18" fillId="35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/>
    <xf numFmtId="0" fontId="18" fillId="36" borderId="0" xfId="0" applyFont="1" applyFill="1" applyAlignment="1">
      <alignment wrapText="1"/>
    </xf>
    <xf numFmtId="0" fontId="0" fillId="36" borderId="0" xfId="0" applyFill="1" applyAlignment="1">
      <alignment wrapTex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workbookViewId="0">
      <selection activeCell="J11" sqref="J11"/>
    </sheetView>
  </sheetViews>
  <sheetFormatPr defaultRowHeight="15" x14ac:dyDescent="0.25"/>
  <cols>
    <col min="1" max="1" width="12" bestFit="1" customWidth="1"/>
    <col min="2" max="2" width="21.5703125" bestFit="1" customWidth="1"/>
    <col min="3" max="3" width="11.28515625" bestFit="1" customWidth="1"/>
    <col min="4" max="4" width="5" style="3" customWidth="1"/>
    <col min="5" max="5" width="3" style="6" bestFit="1" customWidth="1"/>
    <col min="6" max="6" width="3" style="9" bestFit="1" customWidth="1"/>
    <col min="7" max="7" width="3.5703125" style="12" customWidth="1"/>
    <col min="8" max="11" width="2" customWidth="1"/>
    <col min="12" max="18" width="3" customWidth="1"/>
  </cols>
  <sheetData>
    <row r="1" spans="1:18" x14ac:dyDescent="0.25">
      <c r="A1" t="s">
        <v>0</v>
      </c>
    </row>
    <row r="2" spans="1:18" x14ac:dyDescent="0.25">
      <c r="A2" s="2" t="s">
        <v>1</v>
      </c>
      <c r="B2" s="2" t="s">
        <v>2</v>
      </c>
      <c r="C2" s="2" t="s">
        <v>3</v>
      </c>
      <c r="D2" s="4">
        <v>1</v>
      </c>
    </row>
    <row r="3" spans="1:18" x14ac:dyDescent="0.25">
      <c r="A3" s="2" t="s">
        <v>4</v>
      </c>
      <c r="B3" s="2" t="s">
        <v>5</v>
      </c>
      <c r="C3" s="2" t="s">
        <v>6</v>
      </c>
      <c r="D3" s="4">
        <v>2018</v>
      </c>
    </row>
    <row r="4" spans="1:18" x14ac:dyDescent="0.25">
      <c r="A4" s="2" t="s">
        <v>7</v>
      </c>
      <c r="B4" s="1"/>
      <c r="C4" s="2" t="s">
        <v>8</v>
      </c>
      <c r="D4" s="4">
        <v>2</v>
      </c>
    </row>
    <row r="6" spans="1:18" x14ac:dyDescent="0.25">
      <c r="A6" s="2" t="s">
        <v>9</v>
      </c>
      <c r="B6" s="2" t="s">
        <v>10</v>
      </c>
      <c r="C6" s="2">
        <v>1</v>
      </c>
      <c r="D6" s="4">
        <v>2</v>
      </c>
      <c r="E6" s="7">
        <v>3</v>
      </c>
      <c r="F6" s="10">
        <v>4</v>
      </c>
      <c r="G6" s="13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</row>
    <row r="7" spans="1:18" x14ac:dyDescent="0.25">
      <c r="A7" s="2" t="str">
        <f>"1409.10003"</f>
        <v>1409.10003</v>
      </c>
      <c r="B7" s="2" t="s">
        <v>11</v>
      </c>
      <c r="C7" s="1"/>
      <c r="D7" s="5">
        <v>25</v>
      </c>
      <c r="E7" s="8">
        <v>17</v>
      </c>
      <c r="F7" s="11">
        <v>20</v>
      </c>
      <c r="G7" s="14">
        <v>10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A8" s="2" t="str">
        <f>"1409.10021"</f>
        <v>1409.10021</v>
      </c>
      <c r="B8" s="2" t="s">
        <v>12</v>
      </c>
      <c r="C8" s="1"/>
      <c r="D8" s="5">
        <v>25</v>
      </c>
      <c r="E8" s="8">
        <v>17</v>
      </c>
      <c r="F8" s="11"/>
      <c r="G8" s="14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25">
      <c r="A9" s="2" t="str">
        <f>"1412.10060"</f>
        <v>1412.10060</v>
      </c>
      <c r="B9" s="2" t="s">
        <v>13</v>
      </c>
      <c r="C9" s="1"/>
      <c r="D9" s="5">
        <v>25</v>
      </c>
      <c r="E9" s="8"/>
      <c r="F9" s="11"/>
      <c r="G9" s="14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5">
      <c r="A10" s="2" t="str">
        <f>"1612.10003"</f>
        <v>1612.10003</v>
      </c>
      <c r="B10" s="2" t="s">
        <v>14</v>
      </c>
      <c r="C10" s="1"/>
      <c r="D10" s="5">
        <v>25</v>
      </c>
      <c r="E10" s="8">
        <v>17</v>
      </c>
      <c r="F10" s="11">
        <v>10</v>
      </c>
      <c r="G10" s="14">
        <v>6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2" t="str">
        <f>"1612.10036"</f>
        <v>1612.10036</v>
      </c>
      <c r="B11" s="2" t="s">
        <v>15</v>
      </c>
      <c r="C11" s="1"/>
      <c r="D11" s="5">
        <v>12</v>
      </c>
      <c r="E11" s="8">
        <v>24</v>
      </c>
      <c r="F11" s="11">
        <v>23</v>
      </c>
      <c r="G11" s="14">
        <v>20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5">
      <c r="A12" s="2" t="str">
        <f>"1612.10045"</f>
        <v>1612.10045</v>
      </c>
      <c r="B12" s="2" t="s">
        <v>16</v>
      </c>
      <c r="C12" s="1"/>
      <c r="D12" s="5">
        <v>12</v>
      </c>
      <c r="E12" s="8">
        <v>22</v>
      </c>
      <c r="F12" s="11">
        <v>11</v>
      </c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25">
      <c r="A13" s="2" t="str">
        <f>"1612.10051"</f>
        <v>1612.10051</v>
      </c>
      <c r="B13" s="2" t="s">
        <v>17</v>
      </c>
      <c r="C13" s="1"/>
      <c r="D13" s="5">
        <v>25</v>
      </c>
      <c r="E13" s="8">
        <v>17</v>
      </c>
      <c r="F13" s="11"/>
      <c r="G13" s="14">
        <v>6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5">
      <c r="A14" s="2" t="str">
        <f>"1612.10057"</f>
        <v>1612.10057</v>
      </c>
      <c r="B14" s="2" t="s">
        <v>18</v>
      </c>
      <c r="C14" s="1"/>
      <c r="D14" s="5">
        <v>25</v>
      </c>
      <c r="E14" s="8">
        <v>17</v>
      </c>
      <c r="F14" s="11"/>
      <c r="G14" s="14"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25">
      <c r="A15" s="2" t="str">
        <f>"1612.10060"</f>
        <v>1612.10060</v>
      </c>
      <c r="B15" s="2" t="s">
        <v>19</v>
      </c>
      <c r="C15" s="1"/>
      <c r="D15" s="5"/>
      <c r="E15" s="8">
        <v>15</v>
      </c>
      <c r="F15" s="11"/>
      <c r="G15" s="14">
        <v>11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5">
      <c r="A16" s="2" t="str">
        <f>"1612.10102"</f>
        <v>1612.10102</v>
      </c>
      <c r="B16" s="2" t="s">
        <v>20</v>
      </c>
      <c r="C16" s="1"/>
      <c r="D16" s="5"/>
      <c r="E16" s="8"/>
      <c r="F16" s="11">
        <v>11</v>
      </c>
      <c r="G16" s="14">
        <v>25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2" t="str">
        <f>"1612.10450"</f>
        <v>1612.10450</v>
      </c>
      <c r="B17" s="2" t="s">
        <v>21</v>
      </c>
      <c r="C17" s="1"/>
      <c r="D17" s="5">
        <v>25</v>
      </c>
      <c r="E17" s="8">
        <v>23</v>
      </c>
      <c r="F17" s="11">
        <v>21</v>
      </c>
      <c r="G17" s="14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2" t="str">
        <f>"B171210003"</f>
        <v>B171210003</v>
      </c>
      <c r="B18" s="2" t="s">
        <v>22</v>
      </c>
      <c r="C18" s="1"/>
      <c r="D18" s="5">
        <v>12</v>
      </c>
      <c r="E18" s="8">
        <v>17</v>
      </c>
      <c r="F18" s="11">
        <v>25</v>
      </c>
      <c r="G18" s="14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2" t="str">
        <f>"B171210009"</f>
        <v>B171210009</v>
      </c>
      <c r="B19" s="2" t="s">
        <v>23</v>
      </c>
      <c r="C19" s="1"/>
      <c r="D19" s="5">
        <v>12</v>
      </c>
      <c r="E19" s="8">
        <v>20</v>
      </c>
      <c r="F19" s="11">
        <v>23</v>
      </c>
      <c r="G19" s="14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2" t="str">
        <f>"B171210012"</f>
        <v>B171210012</v>
      </c>
      <c r="B20" s="2" t="s">
        <v>24</v>
      </c>
      <c r="C20" s="1"/>
      <c r="D20" s="5">
        <v>25</v>
      </c>
      <c r="E20" s="8">
        <v>25</v>
      </c>
      <c r="F20" s="11">
        <v>19</v>
      </c>
      <c r="G20" s="14">
        <v>11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2" t="str">
        <f>"B171210015"</f>
        <v>B171210015</v>
      </c>
      <c r="B21" s="2" t="s">
        <v>25</v>
      </c>
      <c r="C21" s="1"/>
      <c r="D21" s="5">
        <v>25</v>
      </c>
      <c r="E21" s="8">
        <v>24</v>
      </c>
      <c r="F21" s="11">
        <v>14</v>
      </c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2" t="str">
        <f>"B171210018"</f>
        <v>B171210018</v>
      </c>
      <c r="B22" s="2" t="s">
        <v>26</v>
      </c>
      <c r="C22" s="1"/>
      <c r="D22" s="5">
        <v>25</v>
      </c>
      <c r="E22" s="8">
        <v>24</v>
      </c>
      <c r="F22" s="11">
        <v>18</v>
      </c>
      <c r="G22" s="14">
        <v>11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2" t="str">
        <f>"B171210021"</f>
        <v>B171210021</v>
      </c>
      <c r="B23" s="2" t="s">
        <v>27</v>
      </c>
      <c r="C23" s="1"/>
      <c r="D23" s="5"/>
      <c r="E23" s="8"/>
      <c r="F23" s="11"/>
      <c r="G23" s="14">
        <v>6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2" t="str">
        <f>"B171210024"</f>
        <v>B171210024</v>
      </c>
      <c r="B24" s="2" t="s">
        <v>28</v>
      </c>
      <c r="C24" s="1"/>
      <c r="D24" s="5"/>
      <c r="E24" s="8"/>
      <c r="F24" s="11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2" t="str">
        <f>"B171210027"</f>
        <v>B171210027</v>
      </c>
      <c r="B25" s="2" t="s">
        <v>29</v>
      </c>
      <c r="C25" s="1"/>
      <c r="D25" s="5">
        <v>25</v>
      </c>
      <c r="E25" s="8">
        <v>24</v>
      </c>
      <c r="F25" s="11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2" t="str">
        <f>"B171210039"</f>
        <v>B171210039</v>
      </c>
      <c r="B26" s="2" t="s">
        <v>30</v>
      </c>
      <c r="C26" s="1"/>
      <c r="D26" s="5">
        <v>12</v>
      </c>
      <c r="E26" s="8">
        <v>21</v>
      </c>
      <c r="F26" s="11">
        <v>17</v>
      </c>
      <c r="G26" s="14">
        <v>25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2" t="str">
        <f>"B171210042"</f>
        <v>B171210042</v>
      </c>
      <c r="B27" s="2" t="s">
        <v>31</v>
      </c>
      <c r="C27" s="1"/>
      <c r="D27" s="5">
        <v>12</v>
      </c>
      <c r="E27" s="8">
        <v>15</v>
      </c>
      <c r="F27" s="11">
        <v>23</v>
      </c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2" t="str">
        <f>"B171210045"</f>
        <v>B171210045</v>
      </c>
      <c r="B28" s="2" t="s">
        <v>32</v>
      </c>
      <c r="C28" s="1"/>
      <c r="D28" s="5">
        <v>12</v>
      </c>
      <c r="E28" s="8">
        <v>20</v>
      </c>
      <c r="F28" s="11">
        <v>23</v>
      </c>
      <c r="G28" s="14">
        <v>20</v>
      </c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2" t="str">
        <f>"B171210048"</f>
        <v>B171210048</v>
      </c>
      <c r="B29" s="2" t="s">
        <v>33</v>
      </c>
      <c r="C29" s="1"/>
      <c r="D29" s="5">
        <v>12</v>
      </c>
      <c r="E29" s="8">
        <v>17</v>
      </c>
      <c r="F29" s="11">
        <v>25</v>
      </c>
      <c r="G29" s="14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2" t="str">
        <f>"B171210063"</f>
        <v>B171210063</v>
      </c>
      <c r="B30" s="2" t="s">
        <v>34</v>
      </c>
      <c r="C30" s="1"/>
      <c r="D30" s="5"/>
      <c r="E30" s="8"/>
      <c r="F30" s="11"/>
      <c r="G30" s="14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2" t="str">
        <f>"B171210066"</f>
        <v>B171210066</v>
      </c>
      <c r="B31" s="2" t="s">
        <v>35</v>
      </c>
      <c r="C31" s="1"/>
      <c r="D31" s="5">
        <v>12</v>
      </c>
      <c r="E31" s="8">
        <v>21</v>
      </c>
      <c r="F31" s="11"/>
      <c r="G31" s="14">
        <v>6</v>
      </c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2" t="str">
        <f>"B171210078"</f>
        <v>B171210078</v>
      </c>
      <c r="B32" s="2" t="s">
        <v>36</v>
      </c>
      <c r="C32" s="1"/>
      <c r="D32" s="5">
        <v>25</v>
      </c>
      <c r="E32" s="8">
        <v>25</v>
      </c>
      <c r="F32" s="11">
        <v>17</v>
      </c>
      <c r="G32" s="14">
        <v>25</v>
      </c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2" t="str">
        <f>"B171210081"</f>
        <v>B171210081</v>
      </c>
      <c r="B33" s="2" t="s">
        <v>37</v>
      </c>
      <c r="C33" s="1"/>
      <c r="D33" s="5">
        <v>12</v>
      </c>
      <c r="E33" s="8">
        <v>18</v>
      </c>
      <c r="F33" s="11">
        <v>13</v>
      </c>
      <c r="G33" s="14">
        <v>11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2" t="str">
        <f>"B171210090"</f>
        <v>B171210090</v>
      </c>
      <c r="B34" s="2" t="s">
        <v>38</v>
      </c>
      <c r="C34" s="1"/>
      <c r="D34" s="5">
        <v>25</v>
      </c>
      <c r="E34" s="8">
        <v>15</v>
      </c>
      <c r="F34" s="11">
        <v>14</v>
      </c>
      <c r="G34" s="14">
        <v>10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2" t="str">
        <f>"B171210093"</f>
        <v>B171210093</v>
      </c>
      <c r="B35" s="2" t="s">
        <v>39</v>
      </c>
      <c r="C35" s="1"/>
      <c r="D35" s="5">
        <v>12</v>
      </c>
      <c r="E35" s="8">
        <v>22</v>
      </c>
      <c r="F35" s="11">
        <v>12</v>
      </c>
      <c r="G35" s="14">
        <v>25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2" t="str">
        <f>"B171210099"</f>
        <v>B171210099</v>
      </c>
      <c r="B36" s="2" t="s">
        <v>40</v>
      </c>
      <c r="C36" s="1"/>
      <c r="D36" s="5">
        <v>12</v>
      </c>
      <c r="E36" s="8">
        <v>18</v>
      </c>
      <c r="F36" s="11">
        <v>13</v>
      </c>
      <c r="G36" s="14">
        <v>11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2" t="str">
        <f>"B171210102"</f>
        <v>B171210102</v>
      </c>
      <c r="B37" s="2" t="s">
        <v>41</v>
      </c>
      <c r="C37" s="1"/>
      <c r="D37" s="5">
        <v>25</v>
      </c>
      <c r="E37" s="8">
        <v>24</v>
      </c>
      <c r="F37" s="11">
        <v>14</v>
      </c>
      <c r="G37" s="14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2" t="str">
        <f>"B171210105"</f>
        <v>B171210105</v>
      </c>
      <c r="B38" s="2" t="s">
        <v>42</v>
      </c>
      <c r="C38" s="1"/>
      <c r="D38" s="5"/>
      <c r="E38" s="8">
        <v>15</v>
      </c>
      <c r="F38" s="11">
        <v>19</v>
      </c>
      <c r="G38" s="14">
        <v>11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2" t="str">
        <f>"B171210108"</f>
        <v>B171210108</v>
      </c>
      <c r="B39" s="2" t="s">
        <v>43</v>
      </c>
      <c r="C39" s="1"/>
      <c r="D39" s="5">
        <v>12</v>
      </c>
      <c r="E39" s="8"/>
      <c r="F39" s="11">
        <v>17</v>
      </c>
      <c r="G39" s="14">
        <v>25</v>
      </c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2" t="str">
        <f>"B171210111"</f>
        <v>B171210111</v>
      </c>
      <c r="B40" s="2" t="s">
        <v>44</v>
      </c>
      <c r="C40" s="1"/>
      <c r="D40" s="5">
        <v>25</v>
      </c>
      <c r="E40" s="8">
        <v>17</v>
      </c>
      <c r="F40" s="11">
        <v>10</v>
      </c>
      <c r="G40" s="14">
        <v>10</v>
      </c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2" t="str">
        <f>"B171210303"</f>
        <v>B171210303</v>
      </c>
      <c r="B41" s="2" t="s">
        <v>45</v>
      </c>
      <c r="C41" s="1"/>
      <c r="D41" s="5">
        <v>25</v>
      </c>
      <c r="E41" s="8">
        <v>15</v>
      </c>
      <c r="F41" s="11">
        <v>15</v>
      </c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2" t="str">
        <f>"B171210306"</f>
        <v>B171210306</v>
      </c>
      <c r="B42" s="2" t="s">
        <v>46</v>
      </c>
      <c r="C42" s="1"/>
      <c r="D42" s="5">
        <v>25</v>
      </c>
      <c r="E42" s="8"/>
      <c r="F42" s="11">
        <v>18</v>
      </c>
      <c r="G42" s="14">
        <v>11</v>
      </c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2" t="str">
        <f>"B171210309"</f>
        <v>B171210309</v>
      </c>
      <c r="B43" s="2" t="s">
        <v>47</v>
      </c>
      <c r="C43" s="1"/>
      <c r="D43" s="5">
        <v>25</v>
      </c>
      <c r="E43" s="8">
        <v>15</v>
      </c>
      <c r="F43" s="11">
        <v>23</v>
      </c>
      <c r="G43" s="14">
        <v>11</v>
      </c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" t="str">
        <f>"B171210390"</f>
        <v>B171210390</v>
      </c>
      <c r="B44" s="2" t="s">
        <v>48</v>
      </c>
      <c r="C44" s="1"/>
      <c r="D44" s="5"/>
      <c r="E44" s="8"/>
      <c r="F44" s="11">
        <v>12</v>
      </c>
      <c r="G44" s="14">
        <v>25</v>
      </c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" t="str">
        <f>"B171210393"</f>
        <v>B171210393</v>
      </c>
      <c r="B45" s="2" t="s">
        <v>49</v>
      </c>
      <c r="C45" s="1"/>
      <c r="D45" s="5">
        <v>25</v>
      </c>
      <c r="E45" s="8">
        <v>24</v>
      </c>
      <c r="F45" s="11">
        <v>18</v>
      </c>
      <c r="G45" s="14">
        <v>11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2" t="str">
        <f>"B171210555"</f>
        <v>B171210555</v>
      </c>
      <c r="B46" s="2" t="s">
        <v>50</v>
      </c>
      <c r="C46" s="1"/>
      <c r="D46" s="5">
        <v>12</v>
      </c>
      <c r="E46" s="8"/>
      <c r="F46" s="11">
        <v>23</v>
      </c>
      <c r="G46" s="14">
        <v>10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2" t="str">
        <f>"B181210378"</f>
        <v>B181210378</v>
      </c>
      <c r="B47" s="2" t="s">
        <v>51</v>
      </c>
      <c r="C47" s="1"/>
      <c r="D47" s="5"/>
      <c r="E47" s="8">
        <v>24</v>
      </c>
      <c r="F47" s="11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2" t="str">
        <f>"B181210384"</f>
        <v>B181210384</v>
      </c>
      <c r="B48" s="2" t="s">
        <v>52</v>
      </c>
      <c r="C48" s="1"/>
      <c r="D48" s="5">
        <v>25</v>
      </c>
      <c r="E48" s="8">
        <v>20</v>
      </c>
      <c r="F48" s="11">
        <v>20</v>
      </c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2" t="str">
        <f>"B181210387"</f>
        <v>B181210387</v>
      </c>
      <c r="B49" s="2" t="s">
        <v>53</v>
      </c>
      <c r="C49" s="1"/>
      <c r="D49" s="5">
        <v>25</v>
      </c>
      <c r="E49" s="8">
        <v>15</v>
      </c>
      <c r="F49" s="11">
        <v>20</v>
      </c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2" t="str">
        <f>"B181210390"</f>
        <v>B181210390</v>
      </c>
      <c r="B50" s="2" t="s">
        <v>54</v>
      </c>
      <c r="C50" s="1"/>
      <c r="D50" s="5">
        <v>25</v>
      </c>
      <c r="E50" s="8">
        <v>15</v>
      </c>
      <c r="F50" s="11">
        <v>23</v>
      </c>
      <c r="G50" s="14">
        <v>11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2" t="str">
        <f>"B181210501"</f>
        <v>B181210501</v>
      </c>
      <c r="B51" s="2" t="s">
        <v>55</v>
      </c>
      <c r="C51" s="1"/>
      <c r="D51" s="5"/>
      <c r="E51" s="8"/>
      <c r="F51" s="1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2" t="str">
        <f>"B181210507"</f>
        <v>B181210507</v>
      </c>
      <c r="B52" s="2" t="s">
        <v>56</v>
      </c>
      <c r="C52" s="1"/>
      <c r="D52" s="5"/>
      <c r="E52" s="8"/>
      <c r="F52" s="1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2" t="str">
        <f>"B181210510"</f>
        <v>B181210510</v>
      </c>
      <c r="B53" s="2" t="s">
        <v>57</v>
      </c>
      <c r="C53" s="1"/>
      <c r="D53" s="5"/>
      <c r="E53" s="8"/>
      <c r="F53" s="1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2" t="str">
        <f>"G1309.10024"</f>
        <v>G1309.10024</v>
      </c>
      <c r="B54" s="2" t="s">
        <v>58</v>
      </c>
      <c r="C54" s="1"/>
      <c r="D54" s="5"/>
      <c r="E54" s="8"/>
      <c r="F54" s="1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" t="str">
        <f>"G1409.10036"</f>
        <v>G1409.10036</v>
      </c>
      <c r="B55" s="2" t="s">
        <v>59</v>
      </c>
      <c r="C55" s="1"/>
      <c r="D55" s="5"/>
      <c r="E55" s="8"/>
      <c r="F55" s="1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2" t="str">
        <f>"G1412.10033"</f>
        <v>G1412.10033</v>
      </c>
      <c r="B56" s="2" t="s">
        <v>60</v>
      </c>
      <c r="C56" s="1"/>
      <c r="D56" s="5"/>
      <c r="E56" s="8"/>
      <c r="F56" s="1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2" t="str">
        <f>"G1412.10060"</f>
        <v>G1412.10060</v>
      </c>
      <c r="B57" s="2" t="s">
        <v>61</v>
      </c>
      <c r="C57" s="1"/>
      <c r="D57" s="5">
        <v>25</v>
      </c>
      <c r="E57" s="8">
        <v>15</v>
      </c>
      <c r="F57" s="11">
        <v>14</v>
      </c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2" t="str">
        <f>"G1512.10123"</f>
        <v>G1512.10123</v>
      </c>
      <c r="B58" s="2" t="s">
        <v>62</v>
      </c>
      <c r="C58" s="1"/>
      <c r="D58" s="5">
        <v>25</v>
      </c>
      <c r="E58" s="8">
        <v>18</v>
      </c>
      <c r="F58" s="11">
        <v>7</v>
      </c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2" t="str">
        <f>"G1612.10063"</f>
        <v>G1612.10063</v>
      </c>
      <c r="B59" s="2" t="s">
        <v>63</v>
      </c>
      <c r="C59" s="1"/>
      <c r="D59" s="5"/>
      <c r="E59" s="8"/>
      <c r="F59" s="1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2" t="str">
        <f>"G171210066"</f>
        <v>G171210066</v>
      </c>
      <c r="B60" s="2" t="s">
        <v>64</v>
      </c>
      <c r="C60" s="1"/>
      <c r="D60" s="5">
        <v>25</v>
      </c>
      <c r="E60" s="8"/>
      <c r="F60" s="11">
        <v>20</v>
      </c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2" t="str">
        <f>"G171210090"</f>
        <v>G171210090</v>
      </c>
      <c r="B61" s="2" t="s">
        <v>65</v>
      </c>
      <c r="C61" s="1"/>
      <c r="D61" s="5">
        <v>25</v>
      </c>
      <c r="E61" s="8">
        <v>22</v>
      </c>
      <c r="F61" s="11">
        <v>20</v>
      </c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2" t="str">
        <f>"G171210105"</f>
        <v>G171210105</v>
      </c>
      <c r="B62" s="2" t="s">
        <v>66</v>
      </c>
      <c r="C62" s="1"/>
      <c r="D62" s="5"/>
      <c r="E62" s="8">
        <v>23</v>
      </c>
      <c r="F62" s="1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2" t="str">
        <f>"G171210303"</f>
        <v>G171210303</v>
      </c>
      <c r="B63" s="2" t="s">
        <v>67</v>
      </c>
      <c r="C63" s="1"/>
      <c r="D63" s="5">
        <v>25</v>
      </c>
      <c r="E63" s="8">
        <v>18</v>
      </c>
      <c r="F63" s="11">
        <v>7</v>
      </c>
      <c r="G63" s="14">
        <v>25</v>
      </c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2" t="str">
        <f>"G171210309"</f>
        <v>G171210309</v>
      </c>
      <c r="B64" s="2" t="s">
        <v>68</v>
      </c>
      <c r="C64" s="1"/>
      <c r="D64" s="5">
        <v>25</v>
      </c>
      <c r="E64" s="8">
        <v>15</v>
      </c>
      <c r="F64" s="11">
        <v>15</v>
      </c>
      <c r="G64" s="14">
        <v>10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2" t="str">
        <f>"G171210393"</f>
        <v>G171210393</v>
      </c>
      <c r="B65" s="2" t="s">
        <v>69</v>
      </c>
      <c r="C65" s="1"/>
      <c r="D65" s="5">
        <v>12</v>
      </c>
      <c r="E65" s="8">
        <v>22</v>
      </c>
      <c r="F65" s="11">
        <v>19</v>
      </c>
      <c r="G65" s="14">
        <v>25</v>
      </c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2" t="str">
        <f>"G181210504"</f>
        <v>G181210504</v>
      </c>
      <c r="B66" s="2" t="s">
        <v>70</v>
      </c>
      <c r="C66" s="1"/>
      <c r="D66" s="5"/>
      <c r="E66" s="8"/>
      <c r="F66" s="1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2" t="str">
        <f>"undefined"</f>
        <v>undefined</v>
      </c>
      <c r="B67" s="2" t="s">
        <v>71</v>
      </c>
      <c r="C67" s="1"/>
      <c r="D67" s="5"/>
      <c r="E67" s="8"/>
      <c r="F67" s="1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2" t="str">
        <f>"undefined"</f>
        <v>undefined</v>
      </c>
      <c r="B68" s="2" t="s">
        <v>71</v>
      </c>
      <c r="C68" s="1"/>
      <c r="D68" s="5"/>
      <c r="E68" s="8"/>
      <c r="F68" s="1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t="s">
        <v>72</v>
      </c>
      <c r="B69" s="2" t="s">
        <v>73</v>
      </c>
      <c r="E69" s="6">
        <v>23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Kurtarılan_Sayfa1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2019-02-12T11:00:45Z</dcterms:created>
  <dcterms:modified xsi:type="dcterms:W3CDTF">2019-03-06T09:09:22Z</dcterms:modified>
</cp:coreProperties>
</file>