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-data\Udacity\individual nanodegree\Business Analytics\2. Introduction to Data\project-analyze-nyse-data\Analyze NYSE Data\Analyze NYSE Data Project\"/>
    </mc:Choice>
  </mc:AlternateContent>
  <bookViews>
    <workbookView xWindow="0" yWindow="0" windowWidth="17970" windowHeight="6240" activeTab="3"/>
  </bookViews>
  <sheets>
    <sheet name="NYSE datasheet-cleaned" sheetId="3" r:id="rId1"/>
    <sheet name="Total Revenue Pivot Table" sheetId="6" r:id="rId2"/>
    <sheet name="Support-file" sheetId="7" r:id="rId3"/>
    <sheet name="Profit &amp; Loss Statement" sheetId="8" r:id="rId4"/>
  </sheets>
  <definedNames>
    <definedName name="_xlnm._FilterDatabase" localSheetId="0" hidden="1">'NYSE datasheet-cleaned'!$A$1:$N$1711</definedName>
    <definedName name="COGS">'NYSE datasheet-cleaned'!$H$2:$H$1711</definedName>
    <definedName name="Company_List">'Support-file'!$C$4:$C$433</definedName>
    <definedName name="Gross_Profit">'NYSE datasheet-cleaned'!$M$2:$M$1711</definedName>
    <definedName name="OPE">'NYSE datasheet-cleaned'!$K$2:$K$1711</definedName>
    <definedName name="Operating_Income">'NYSE datasheet-cleaned'!$N$2:$N$1711</definedName>
    <definedName name="R_and_D">'NYSE datasheet-cleaned'!$J$2:$J$1711</definedName>
    <definedName name="SGA">'NYSE datasheet-cleaned'!$I$2:$I$1711</definedName>
    <definedName name="Ticker_Symbol">'NYSE datasheet-cleaned'!$A$2:$A$1711</definedName>
    <definedName name="TOPE">'NYSE datasheet-cleaned'!$L$2:$L$1711</definedName>
    <definedName name="Total_Revenue">'NYSE datasheet-cleaned'!$G$2:$G$1711</definedName>
    <definedName name="Year_List">'Support-file'!$G$4:$G$13</definedName>
    <definedName name="Years">'NYSE datasheet-cleaned'!$D$2:$D$1711</definedName>
  </definedNames>
  <calcPr calcId="152511"/>
  <pivotCaches>
    <pivotCache cacheId="0" r:id="rId5"/>
    <pivotCache cacheId="1" r:id="rId6"/>
    <pivotCache cacheId="2" r:id="rId7"/>
  </pivotCaches>
</workbook>
</file>

<file path=xl/calcChain.xml><?xml version="1.0" encoding="utf-8"?>
<calcChain xmlns="http://schemas.openxmlformats.org/spreadsheetml/2006/main">
  <c r="G11" i="8" l="1" a="1"/>
  <c r="G11" i="8" s="1"/>
  <c r="H11" i="8" a="1"/>
  <c r="H11" i="8" s="1"/>
  <c r="I11" i="8" a="1"/>
  <c r="I11" i="8" s="1"/>
  <c r="J11" i="8" a="1"/>
  <c r="J11" i="8" s="1"/>
  <c r="K11" i="8" a="1"/>
  <c r="K11" i="8" s="1"/>
  <c r="L11" i="8" a="1"/>
  <c r="L11" i="8" s="1"/>
  <c r="M11" i="8" a="1"/>
  <c r="M11" i="8" s="1"/>
  <c r="N11" i="8" a="1"/>
  <c r="N11" i="8" s="1"/>
  <c r="O11" i="8" a="1"/>
  <c r="O11" i="8" s="1"/>
  <c r="F11" i="8" a="1"/>
  <c r="F11" i="8" s="1"/>
  <c r="G10" i="8" a="1"/>
  <c r="G10" i="8" s="1"/>
  <c r="H10" i="8" a="1"/>
  <c r="H10" i="8" s="1"/>
  <c r="I10" i="8" a="1"/>
  <c r="I10" i="8" s="1"/>
  <c r="J10" i="8" a="1"/>
  <c r="J10" i="8" s="1"/>
  <c r="K10" i="8" a="1"/>
  <c r="K10" i="8" s="1"/>
  <c r="L10" i="8" a="1"/>
  <c r="L10" i="8" s="1"/>
  <c r="M10" i="8" a="1"/>
  <c r="M10" i="8" s="1"/>
  <c r="N10" i="8" a="1"/>
  <c r="N10" i="8" s="1"/>
  <c r="O10" i="8" a="1"/>
  <c r="O10" i="8" s="1"/>
  <c r="F10" i="8" a="1"/>
  <c r="F10" i="8" s="1"/>
  <c r="G9" i="8" a="1"/>
  <c r="G9" i="8" s="1"/>
  <c r="H9" i="8" a="1"/>
  <c r="H9" i="8" s="1"/>
  <c r="I9" i="8" a="1"/>
  <c r="I9" i="8" s="1"/>
  <c r="J9" i="8" a="1"/>
  <c r="J9" i="8" s="1"/>
  <c r="J12" i="8" s="1"/>
  <c r="K9" i="8" a="1"/>
  <c r="K9" i="8" s="1"/>
  <c r="L9" i="8" a="1"/>
  <c r="L9" i="8" s="1"/>
  <c r="L12" i="8" s="1"/>
  <c r="M9" i="8" a="1"/>
  <c r="M9" i="8" s="1"/>
  <c r="N9" i="8" a="1"/>
  <c r="N9" i="8" s="1"/>
  <c r="N12" i="8" s="1"/>
  <c r="O9" i="8" a="1"/>
  <c r="O9" i="8" s="1"/>
  <c r="F9" i="8" a="1"/>
  <c r="F9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F7" i="8" a="1"/>
  <c r="F7" i="8" s="1"/>
  <c r="G6" i="8" a="1"/>
  <c r="G6" i="8" s="1"/>
  <c r="G8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F6" i="8" a="1"/>
  <c r="F6" i="8" s="1"/>
  <c r="H8" i="8" l="1"/>
  <c r="F12" i="8"/>
  <c r="H12" i="8"/>
  <c r="H13" i="8" s="1"/>
  <c r="O12" i="8"/>
  <c r="M12" i="8"/>
  <c r="K12" i="8"/>
  <c r="I12" i="8"/>
  <c r="G12" i="8"/>
  <c r="G13" i="8" s="1"/>
  <c r="O8" i="8"/>
  <c r="M8" i="8"/>
  <c r="K8" i="8"/>
  <c r="I8" i="8"/>
  <c r="N8" i="8"/>
  <c r="N13" i="8" s="1"/>
  <c r="L8" i="8"/>
  <c r="L13" i="8" s="1"/>
  <c r="J8" i="8"/>
  <c r="J13" i="8" s="1"/>
  <c r="F8" i="8"/>
  <c r="F13" i="8" s="1"/>
  <c r="C436" i="6"/>
  <c r="D436" i="6"/>
  <c r="E436" i="6"/>
  <c r="F436" i="6"/>
  <c r="G436" i="6"/>
  <c r="H436" i="6"/>
  <c r="I436" i="6"/>
  <c r="J436" i="6"/>
  <c r="K436" i="6"/>
  <c r="L436" i="6"/>
  <c r="B436" i="6"/>
  <c r="I13" i="8" l="1"/>
  <c r="M13" i="8"/>
  <c r="K13" i="8"/>
  <c r="O13" i="8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</calcChain>
</file>

<file path=xl/sharedStrings.xml><?xml version="1.0" encoding="utf-8"?>
<sst xmlns="http://schemas.openxmlformats.org/spreadsheetml/2006/main" count="8287" uniqueCount="601">
  <si>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</si>
  <si>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</si>
  <si>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</si>
  <si>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</si>
  <si>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</si>
  <si>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</si>
  <si>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</si>
  <si>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</si>
  <si>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</si>
  <si>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</si>
  <si>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</si>
  <si>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</si>
  <si>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</si>
  <si>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</si>
  <si>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</si>
  <si>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</si>
  <si>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</si>
  <si>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</si>
  <si>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</si>
  <si>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</si>
  <si>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</si>
  <si>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</si>
  <si>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</si>
  <si>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</si>
  <si>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</si>
  <si>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</si>
  <si>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</si>
  <si>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</si>
  <si>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</si>
  <si>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</si>
  <si>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</si>
  <si>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</si>
  <si>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</si>
  <si>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</si>
  <si>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</si>
  <si>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</si>
  <si>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</si>
  <si>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</si>
  <si>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</si>
  <si>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</si>
  <si>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</si>
  <si>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</si>
  <si>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</si>
  <si>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</si>
  <si>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</si>
  <si>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</si>
  <si>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</si>
  <si>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</si>
  <si>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</si>
  <si>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</si>
  <si>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</si>
  <si>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</si>
  <si>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</si>
  <si>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</si>
  <si>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</si>
  <si>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</si>
  <si>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</si>
  <si>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</si>
  <si>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</si>
  <si>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</si>
  <si>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</si>
  <si>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</si>
  <si>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</si>
  <si>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</si>
  <si>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</si>
  <si>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</si>
  <si>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</si>
  <si>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</si>
  <si>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</si>
  <si>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</si>
  <si>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</si>
  <si>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</si>
  <si>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</si>
  <si>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</si>
  <si>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</si>
  <si>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</si>
  <si>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</si>
  <si>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</si>
  <si>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</si>
  <si>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</si>
  <si>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</si>
  <si>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</si>
  <si>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</si>
  <si>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</si>
  <si>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</si>
  <si>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</si>
  <si>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</si>
  <si>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</si>
  <si>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</si>
  <si>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</si>
  <si>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</si>
  <si>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</si>
  <si>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</si>
  <si>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</si>
  <si>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</si>
  <si>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</si>
  <si>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</si>
  <si>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</si>
  <si>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</si>
  <si>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</si>
  <si>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</si>
  <si>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</si>
  <si>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</si>
  <si>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</si>
  <si>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</si>
  <si>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</si>
  <si>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</si>
  <si>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</si>
  <si>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</si>
  <si>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</si>
  <si>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</si>
  <si>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</si>
  <si>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</si>
  <si>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</si>
  <si>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</si>
  <si>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</si>
  <si>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</si>
  <si>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</si>
  <si>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</si>
  <si>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</si>
  <si>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</si>
  <si>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</si>
  <si>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</si>
  <si>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</si>
  <si>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</si>
  <si>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</si>
  <si>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</si>
  <si>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</si>
  <si>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</si>
  <si>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</si>
  <si>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</si>
  <si>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</si>
  <si>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</si>
  <si>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</si>
  <si>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</si>
  <si>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</si>
  <si>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</si>
  <si>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</si>
  <si>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</si>
  <si>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</si>
  <si>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</si>
  <si>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</si>
  <si>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</si>
  <si>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</si>
  <si>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</si>
  <si>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</si>
  <si>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</si>
  <si>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</si>
  <si>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</si>
  <si>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</si>
  <si>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</si>
  <si>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</si>
  <si>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</si>
  <si>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</si>
  <si>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</si>
  <si>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</si>
  <si>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</si>
  <si>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</si>
  <si>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</si>
  <si>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</si>
  <si>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</si>
  <si>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</si>
  <si>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</si>
  <si>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</si>
  <si>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</si>
  <si>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</si>
  <si>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</si>
  <si>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</si>
  <si>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</si>
  <si>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</si>
  <si>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</si>
  <si>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</si>
  <si>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</si>
  <si>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</si>
  <si>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</si>
  <si>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</si>
  <si>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</si>
  <si>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</si>
  <si>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</si>
  <si>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</si>
  <si>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</si>
  <si>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</si>
  <si>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</si>
  <si>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</si>
  <si>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</si>
  <si>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</si>
  <si>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</si>
  <si>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</si>
  <si>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</si>
  <si>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</si>
  <si>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</si>
  <si>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</si>
  <si>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</si>
  <si>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</si>
  <si>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</si>
  <si>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</si>
  <si>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</si>
  <si>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</si>
  <si>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</si>
  <si>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</si>
  <si>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</si>
  <si>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</si>
  <si>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</si>
  <si>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</si>
  <si>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</si>
  <si>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</si>
  <si>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</si>
  <si>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</si>
  <si>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</si>
  <si>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</si>
  <si>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</si>
  <si>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</si>
  <si>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</si>
  <si>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</si>
  <si>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</si>
  <si>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</si>
  <si>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</si>
  <si>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</si>
  <si>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</si>
  <si>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</si>
  <si>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</si>
  <si>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</si>
  <si>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</si>
  <si>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</si>
  <si>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</si>
  <si>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</si>
  <si>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</si>
  <si>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</si>
  <si>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</si>
  <si>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</si>
  <si>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</si>
  <si>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</si>
  <si>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</si>
  <si>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</si>
  <si>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</si>
  <si>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</si>
  <si>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</si>
  <si>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</si>
  <si>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</si>
  <si>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</si>
  <si>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</si>
  <si>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</si>
  <si>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</si>
  <si>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</si>
  <si>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</si>
  <si>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</si>
  <si>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</si>
  <si>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</si>
  <si>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</si>
  <si>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</si>
  <si>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</si>
  <si>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</si>
  <si>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</si>
  <si>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</si>
  <si>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</si>
  <si>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</si>
  <si>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</si>
  <si>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</si>
  <si>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</si>
  <si>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</si>
  <si>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</si>
  <si>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</si>
  <si>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</si>
  <si>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</si>
  <si>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</si>
  <si>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</si>
  <si>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</si>
  <si>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</si>
  <si>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</si>
  <si>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</si>
  <si>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</si>
  <si>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</si>
  <si>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</si>
  <si>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</si>
  <si>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</si>
  <si>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</si>
  <si>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</si>
  <si>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</si>
  <si>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</si>
  <si>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</si>
  <si>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</si>
  <si>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</si>
  <si>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</si>
  <si>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</si>
  <si>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</si>
  <si>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</si>
  <si>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</si>
  <si>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</si>
  <si>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</si>
  <si>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</si>
  <si>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</si>
  <si>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</si>
  <si>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</si>
  <si>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</si>
  <si>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</si>
  <si>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</si>
  <si>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</si>
  <si>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</si>
  <si>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</si>
  <si>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</si>
  <si>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</si>
  <si>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</si>
  <si>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</si>
  <si>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</si>
  <si>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</si>
  <si>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</si>
  <si>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</si>
  <si>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</si>
  <si>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</si>
  <si>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</si>
  <si>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</si>
  <si>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</si>
  <si>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</si>
  <si>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</si>
  <si>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</si>
  <si>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</si>
  <si>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</si>
  <si>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</si>
  <si>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</si>
  <si>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</si>
  <si>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</si>
  <si>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</si>
  <si>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</si>
  <si>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</si>
  <si>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</si>
  <si>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</si>
  <si>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</si>
  <si>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</si>
  <si>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</si>
  <si>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</si>
  <si>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</si>
  <si>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</si>
  <si>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</si>
  <si>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</si>
  <si>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</si>
  <si>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</si>
  <si>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</si>
  <si>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</si>
  <si>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</si>
  <si>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</si>
  <si>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</si>
  <si>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</si>
  <si>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</si>
  <si>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</si>
  <si>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</si>
  <si>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</si>
  <si>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</si>
  <si>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</si>
  <si>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</si>
  <si>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</si>
  <si>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</si>
  <si>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</si>
  <si>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</si>
  <si>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</si>
  <si>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</si>
  <si>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</si>
  <si>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</si>
  <si>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</si>
  <si>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</si>
  <si>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</si>
  <si>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</si>
  <si>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</si>
  <si>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</si>
  <si>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</si>
  <si>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</si>
  <si>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</si>
  <si>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</si>
  <si>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</si>
  <si>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</si>
  <si>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</si>
  <si>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</si>
  <si>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</si>
  <si>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</si>
  <si>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</si>
  <si>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</si>
  <si>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</si>
  <si>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</si>
  <si>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</si>
  <si>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</si>
  <si>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</si>
  <si>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</si>
  <si>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</si>
  <si>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</si>
  <si>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</si>
  <si>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</si>
  <si>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</si>
  <si>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</si>
  <si>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</si>
  <si>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</si>
  <si>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</si>
  <si>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</si>
  <si>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</si>
  <si>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</si>
  <si>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</si>
  <si>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</si>
  <si>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</si>
  <si>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</si>
  <si>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</si>
  <si>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</si>
  <si>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</si>
  <si>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</si>
  <si>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</si>
  <si>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</si>
  <si>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</si>
  <si>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</si>
  <si>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</si>
  <si>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</si>
  <si>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</si>
  <si>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</si>
  <si>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</si>
  <si>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</si>
  <si>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</si>
  <si>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</si>
  <si>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</si>
  <si>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</si>
  <si>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</si>
  <si>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</si>
  <si>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</si>
  <si>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</si>
  <si>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</si>
  <si>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</si>
  <si>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</si>
  <si>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</si>
  <si>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</si>
  <si>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</si>
  <si>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</si>
  <si>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</si>
  <si>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</si>
  <si>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</si>
  <si>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</si>
  <si>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</si>
  <si>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</si>
  <si>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</si>
  <si>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</si>
  <si>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</si>
  <si>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</si>
  <si>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</si>
  <si>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</si>
  <si>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</si>
  <si>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</si>
  <si>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</si>
  <si>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</si>
  <si>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</si>
  <si>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</si>
  <si>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</si>
  <si>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</si>
  <si>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</si>
  <si>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</si>
  <si>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</si>
  <si>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</si>
  <si>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</si>
  <si>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</si>
  <si>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</si>
  <si>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</si>
  <si>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</si>
  <si>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</si>
  <si>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</si>
  <si>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</si>
  <si>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</si>
  <si>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</si>
  <si>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</si>
  <si>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</si>
  <si>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</si>
  <si>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</si>
  <si>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</si>
  <si>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</si>
  <si>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</si>
  <si>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</si>
  <si>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</si>
  <si>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</si>
  <si>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</si>
  <si>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</si>
  <si>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</si>
  <si>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</si>
  <si>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</si>
  <si>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</si>
  <si>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</si>
  <si>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</si>
  <si>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</si>
  <si>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</si>
  <si>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</si>
  <si>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</si>
  <si>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</si>
  <si>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</si>
  <si>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</si>
  <si>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</si>
  <si>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</si>
  <si>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</si>
  <si>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</si>
  <si>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</si>
  <si>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</si>
  <si>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</si>
  <si>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</si>
  <si>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</si>
  <si>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</si>
  <si>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</si>
  <si>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</si>
  <si>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</si>
  <si>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</si>
  <si>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</si>
  <si>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</si>
  <si>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</si>
  <si>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</si>
  <si>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</si>
  <si>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</si>
  <si>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</si>
  <si>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</si>
  <si>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</si>
  <si>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</si>
  <si>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</si>
  <si>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</si>
  <si>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</si>
  <si>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</si>
  <si>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</si>
  <si>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</si>
  <si>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</si>
  <si>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</si>
  <si>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</si>
  <si>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</si>
  <si>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</si>
  <si>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</si>
  <si>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</si>
  <si>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</si>
  <si>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</si>
  <si>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</si>
  <si>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</si>
  <si>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</si>
  <si>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</si>
  <si>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</si>
  <si>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</si>
  <si>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</si>
  <si>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</si>
  <si>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</si>
  <si>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</si>
  <si>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</si>
  <si>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</si>
  <si>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</si>
  <si>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</si>
  <si>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</si>
  <si>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</si>
  <si>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</si>
  <si>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</si>
  <si>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</si>
  <si>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</si>
  <si>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</si>
  <si>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</si>
  <si>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</si>
  <si>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</si>
  <si>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</si>
  <si>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</si>
  <si>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</si>
  <si>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</si>
  <si>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</si>
  <si>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</si>
  <si>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</si>
  <si>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</si>
  <si>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</si>
  <si>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</si>
  <si>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</si>
  <si>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</si>
  <si>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</si>
  <si>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</si>
  <si>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</si>
  <si>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</si>
  <si>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</si>
  <si>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</si>
  <si>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</si>
  <si>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</si>
  <si>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</si>
  <si>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</si>
  <si>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</si>
  <si>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</si>
  <si>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</si>
  <si>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</si>
  <si>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</si>
  <si>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Year_List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</si>
  <si>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</si>
  <si>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</si>
  <si>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</si>
  <si>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</si>
  <si>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</si>
  <si>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</si>
  <si>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</si>
  <si>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</si>
  <si>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</si>
  <si>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</si>
  <si>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</si>
  <si>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</si>
  <si>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</si>
  <si>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Column Labels</t>
  </si>
  <si>
    <t>Sum of Total_Revenue</t>
  </si>
  <si>
    <t>Mean Value</t>
  </si>
  <si>
    <r>
      <rPr>
        <b/>
        <sz val="11"/>
        <rFont val="Calibri"/>
        <family val="2"/>
        <scheme val="minor"/>
      </rPr>
      <t>Total Revenue</t>
    </r>
    <r>
      <rPr>
        <b/>
        <sz val="11"/>
        <color theme="0"/>
        <rFont val="Calibri"/>
        <family val="2"/>
        <scheme val="minor"/>
      </rPr>
      <t xml:space="preserve"> across all the companies for each of the calender years</t>
    </r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</si>
  <si>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</si>
  <si>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</si>
  <si>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</si>
  <si>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</si>
  <si>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</si>
  <si>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</si>
  <si>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PROFIT AND LOSS STATEMENT</t>
  </si>
  <si>
    <t>Charts depecting the patterns in Profit ans Loss Statement for the specified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</si>
</sst>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7" borderId="0" xfId="0" applyFill="1"/>
    <xf numFmtId="1" fontId="0" fillId="0" borderId="0" xfId="0" applyNumberFormat="1" applyAlignment="1">
      <alignment horizontal="right"/>
    </xf>
    <xf numFmtId="0" fontId="16" fillId="37" borderId="0" xfId="0" applyFont="1" applyFill="1" applyAlignment="1">
      <alignment horizontal="left"/>
    </xf>
    <xf numFmtId="164" fontId="0" fillId="0" borderId="0" xfId="0" applyNumberFormat="1"/>
    <xf numFmtId="164" fontId="16" fillId="37" borderId="0" xfId="0" applyNumberFormat="1" applyFont="1" applyFill="1"/>
    <xf numFmtId="14" fontId="0" fillId="0" borderId="0" xfId="0" applyNumberFormat="1" applyAlignment="1">
      <alignment horizontal="left"/>
    </xf>
    <xf numFmtId="0" fontId="0" fillId="38" borderId="0" xfId="0" applyFill="1"/>
    <xf numFmtId="0" fontId="0" fillId="40" borderId="0" xfId="0" applyFill="1"/>
    <xf numFmtId="0" fontId="0" fillId="41" borderId="0" xfId="0" applyFill="1" applyAlignment="1">
      <alignment horizontal="left"/>
    </xf>
    <xf numFmtId="1" fontId="0" fillId="41" borderId="0" xfId="0" applyNumberFormat="1" applyFill="1" applyAlignment="1">
      <alignment horizontal="left"/>
    </xf>
    <xf numFmtId="0" fontId="0" fillId="0" borderId="0" xfId="0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164" fontId="21" fillId="39" borderId="15" xfId="0" applyNumberFormat="1" applyFont="1" applyFill="1" applyBorder="1"/>
    <xf numFmtId="164" fontId="21" fillId="39" borderId="16" xfId="0" applyNumberFormat="1" applyFont="1" applyFill="1" applyBorder="1"/>
    <xf numFmtId="164" fontId="21" fillId="39" borderId="17" xfId="0" applyNumberFormat="1" applyFont="1" applyFill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16" fillId="42" borderId="18" xfId="0" applyFont="1" applyFill="1" applyBorder="1"/>
    <xf numFmtId="0" fontId="16" fillId="42" borderId="19" xfId="0" applyFont="1" applyFill="1" applyBorder="1"/>
    <xf numFmtId="0" fontId="16" fillId="42" borderId="20" xfId="0" applyFont="1" applyFill="1" applyBorder="1"/>
    <xf numFmtId="0" fontId="0" fillId="42" borderId="0" xfId="0" applyFill="1" applyAlignment="1">
      <alignment horizontal="left"/>
    </xf>
    <xf numFmtId="1" fontId="0" fillId="42" borderId="0" xfId="0" applyNumberFormat="1" applyFill="1" applyAlignment="1">
      <alignment horizontal="left"/>
    </xf>
    <xf numFmtId="14" fontId="0" fillId="37" borderId="0" xfId="0" applyNumberFormat="1" applyFill="1"/>
    <xf numFmtId="1" fontId="20" fillId="0" borderId="0" xfId="0" applyNumberFormat="1" applyFont="1"/>
    <xf numFmtId="0" fontId="13" fillId="33" borderId="10" xfId="0" applyFont="1" applyFill="1" applyBorder="1"/>
    <xf numFmtId="0" fontId="18" fillId="36" borderId="12" xfId="0" applyFont="1" applyFill="1" applyBorder="1"/>
    <xf numFmtId="0" fontId="13" fillId="34" borderId="13" xfId="0" applyFont="1" applyFill="1" applyBorder="1"/>
    <xf numFmtId="0" fontId="0" fillId="35" borderId="14" xfId="0" applyFill="1" applyBorder="1"/>
    <xf numFmtId="0" fontId="13" fillId="34" borderId="15" xfId="0" applyFont="1" applyFill="1" applyBorder="1"/>
    <xf numFmtId="0" fontId="0" fillId="35" borderId="17" xfId="0" applyFill="1" applyBorder="1"/>
    <xf numFmtId="0" fontId="13" fillId="37" borderId="0" xfId="0" applyFont="1" applyFill="1" applyAlignment="1">
      <alignment horizontal="center"/>
    </xf>
    <xf numFmtId="0" fontId="23" fillId="37" borderId="0" xfId="0" applyFont="1" applyFill="1" applyAlignment="1">
      <alignment horizontal="left" indent="1"/>
    </xf>
    <xf numFmtId="0" fontId="0" fillId="42" borderId="13" xfId="0" applyFill="1" applyBorder="1" applyAlignment="1">
      <alignment horizontal="left" indent="2"/>
    </xf>
    <xf numFmtId="0" fontId="0" fillId="42" borderId="0" xfId="0" applyFill="1" applyBorder="1" applyAlignment="1">
      <alignment horizontal="left" indent="2"/>
    </xf>
    <xf numFmtId="0" fontId="16" fillId="42" borderId="13" xfId="0" applyFont="1" applyFill="1" applyBorder="1" applyAlignment="1">
      <alignment horizontal="left" indent="2"/>
    </xf>
    <xf numFmtId="0" fontId="16" fillId="42" borderId="0" xfId="0" applyFont="1" applyFill="1" applyBorder="1" applyAlignment="1">
      <alignment horizontal="left" indent="2"/>
    </xf>
    <xf numFmtId="0" fontId="16" fillId="39" borderId="15" xfId="0" applyFont="1" applyFill="1" applyBorder="1" applyAlignment="1">
      <alignment horizontal="left"/>
    </xf>
    <xf numFmtId="0" fontId="16" fillId="39" borderId="16" xfId="0" applyFont="1" applyFill="1" applyBorder="1" applyAlignment="1">
      <alignment horizontal="left"/>
    </xf>
    <xf numFmtId="0" fontId="16" fillId="42" borderId="13" xfId="0" applyFont="1" applyFill="1" applyBorder="1" applyAlignment="1">
      <alignment horizontal="left"/>
    </xf>
    <xf numFmtId="0" fontId="16" fillId="42" borderId="0" xfId="0" applyFont="1" applyFill="1" applyBorder="1" applyAlignment="1">
      <alignment horizontal="left"/>
    </xf>
    <xf numFmtId="0" fontId="22" fillId="37" borderId="10" xfId="0" applyFont="1" applyFill="1" applyBorder="1" applyAlignment="1">
      <alignment horizontal="left" indent="1"/>
    </xf>
    <xf numFmtId="0" fontId="23" fillId="37" borderId="11" xfId="0" applyFont="1" applyFill="1" applyBorder="1" applyAlignment="1">
      <alignment horizontal="left" indent="1"/>
    </xf>
    <xf numFmtId="0" fontId="23" fillId="37" borderId="12" xfId="0" applyFont="1" applyFill="1" applyBorder="1" applyAlignment="1">
      <alignment horizontal="left" indent="1"/>
    </xf>
    <xf numFmtId="0" fontId="0" fillId="42" borderId="0" xfId="0" applyFill="1"/>
    <xf numFmtId="0" fontId="0" fillId="42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42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alignment horizontal="left" readingOrder="0"/>
    </dxf>
    <dxf>
      <numFmt numFmtId="1" formatCode="0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  <dxf>
      <numFmt numFmtId="164" formatCode="_-[$$-409]* #,##0.00_ ;_-[$$-409]* \-#,##0.00\ ;_-[$$-409]* &quot;-&quot;??_ ;_-@_ "/>
    </dxf>
    <dxf>
      <alignment horizontal="right" readingOrder="0"/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B0F0"/>
                </a:solidFill>
              </a:rPr>
              <a:t>Operating Income / EBIT over years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'Profit &amp; Loss Statement'!$F$5:$O$5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9080640"/>
        <c:axId val="389030064"/>
      </c:barChart>
      <c:catAx>
        <c:axId val="399080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0064"/>
        <c:crosses val="autoZero"/>
        <c:auto val="1"/>
        <c:lblAlgn val="ctr"/>
        <c:lblOffset val="100"/>
        <c:noMultiLvlLbl val="0"/>
      </c:catAx>
      <c:valAx>
        <c:axId val="3890300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>
                    <a:solidFill>
                      <a:schemeClr val="accent4"/>
                    </a:solidFill>
                  </a:rPr>
                  <a:t>Operating Income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400">
                <a:solidFill>
                  <a:schemeClr val="accent1"/>
                </a:solidFill>
              </a:rPr>
              <a:t>Operating Income </a:t>
            </a:r>
            <a:r>
              <a:rPr lang="en-IN" sz="1400">
                <a:solidFill>
                  <a:schemeClr val="bg2"/>
                </a:solidFill>
              </a:rPr>
              <a:t>VS</a:t>
            </a:r>
            <a:r>
              <a:rPr lang="en-IN" sz="1400">
                <a:solidFill>
                  <a:srgbClr val="00B0F0"/>
                </a:solidFill>
              </a:rPr>
              <a:t> </a:t>
            </a:r>
            <a:r>
              <a:rPr lang="en-IN" sz="1400">
                <a:solidFill>
                  <a:schemeClr val="accent2"/>
                </a:solidFill>
              </a:rPr>
              <a:t>Total Operating Expenses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'Profit &amp; Loss Statement'!$F$5:$O$5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'Profit &amp; Loss Statement'!$F$12:$O$12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10850000000</c:v>
                </c:pt>
                <c:pt idx="6">
                  <c:v>11842000000</c:v>
                </c:pt>
                <c:pt idx="7">
                  <c:v>10502000000</c:v>
                </c:pt>
                <c:pt idx="8">
                  <c:v>12196000000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89032864"/>
        <c:axId val="389033424"/>
      </c:barChart>
      <c:lineChart>
        <c:grouping val="standard"/>
        <c:varyColors val="0"/>
        <c:ser>
          <c:idx val="1"/>
          <c:order val="1"/>
          <c:tx>
            <c:v>Operating Income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'Profit &amp; Loss Statement'!$F$13:$O$13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2864"/>
        <c:axId val="389033424"/>
      </c:lineChart>
      <c:catAx>
        <c:axId val="389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3424"/>
        <c:crosses val="autoZero"/>
        <c:auto val="1"/>
        <c:lblAlgn val="ctr"/>
        <c:lblOffset val="100"/>
        <c:noMultiLvlLbl val="0"/>
      </c:catAx>
      <c:valAx>
        <c:axId val="38903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14</xdr:row>
      <xdr:rowOff>19050</xdr:rowOff>
    </xdr:from>
    <xdr:to>
      <xdr:col>12</xdr:col>
      <xdr:colOff>142875</xdr:colOff>
      <xdr:row>30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14</xdr:row>
      <xdr:rowOff>19049</xdr:rowOff>
    </xdr:from>
    <xdr:to>
      <xdr:col>7</xdr:col>
      <xdr:colOff>1066800</xdr:colOff>
      <xdr:row>31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MSHI-KRISHNA-PRIME" refreshedDate="43735.931879976852" createdVersion="5" refreshedVersion="5" minRefreshableVersion="3" recordCount="1710">
  <cacheSource type="worksheet">
    <worksheetSource ref="A1:N1711" sheet="NYSE datasheet-cleaned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_Sector" numFmtId="0">
      <sharedItems/>
    </cacheField>
    <cacheField name="GICS_Sub_Industry" numFmtId="0">
      <sharedItems/>
    </cacheField>
    <cacheField name="Total_Revenue" numFmtId="1">
      <sharedItems containsSemiMixedTypes="0" containsString="0" containsNumber="1" containsInteger="1" minValue="1514000" maxValue="485651000000"/>
    </cacheField>
    <cacheField name="COGS" numFmtId="1">
      <sharedItems containsMixedTypes="1" containsNumber="1" containsInteger="1" minValue="142000" maxValue="365086000000"/>
    </cacheField>
    <cacheField name="SGA" numFmtId="1">
      <sharedItems containsMixedTypes="1" containsNumber="1" containsInteger="1" minValue="-487000000" maxValue="97041000000"/>
    </cacheField>
    <cacheField name="R_and_D" numFmtId="1">
      <sharedItems containsSemiMixedTypes="0" containsString="0" containsNumber="1" containsInteger="1" minValue="0" maxValue="12740000000"/>
    </cacheField>
    <cacheField name="OPE" numFmtId="1">
      <sharedItems containsSemiMixedTypes="0" containsString="0" containsNumber="1" containsInteger="1" minValue="0" maxValue="54872000000"/>
    </cacheField>
    <cacheField name="Total_OP_Expenses" numFmtId="1">
      <sharedItems containsSemiMixedTypes="0" containsString="0" containsNumber="1" containsInteger="1" minValue="-487000000" maxValue="97732000000"/>
    </cacheField>
    <cacheField name="Gross_Profit" numFmtId="1">
      <sharedItems containsSemiMixedTypes="0" containsString="0" containsNumber="1" containsInteger="1" minValue="-12647000000" maxValue="149453000000"/>
    </cacheField>
    <cacheField name="Operating_Income" numFmtId="1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8767129632" createdVersion="5" refreshedVersion="5" minRefreshableVersion="3" recordCount="1710">
  <cacheSource type="worksheet">
    <worksheetSource ref="A1:A1711" sheet="NYSE datasheet-cleaned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967708333" createdVersion="5" refreshedVersion="5" minRefreshableVersion="3" recordCount="1710">
  <cacheSource type="worksheet">
    <worksheetSource ref="D1:D1711" sheet="NYSE datasheet-cleaned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s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s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s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s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s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s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s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s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s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s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s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s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s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s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s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s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s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s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s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s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s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s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s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s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s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s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s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s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s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s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s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s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s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s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s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s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s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s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s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s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s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s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s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s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s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s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s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s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s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s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s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s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s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s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s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s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s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s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s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s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s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s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s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s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s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s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s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s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s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s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s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s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s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s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s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s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s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s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s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s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s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s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s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s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s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s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s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s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s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s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s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s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s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s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s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s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s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s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s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s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s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s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s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s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s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s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72761000"/>
    <n v="1772825000"/>
    <n v="2219899000"/>
    <n v="447074000"/>
  </r>
  <r>
    <x v="428"/>
    <s v="Year 3"/>
    <d v="2014-12-31T00:00:00"/>
    <x v="2"/>
    <s v="Financials"/>
    <s v="Regional Banks"/>
    <n v="2361631000"/>
    <n v="49736000"/>
    <n v="1654369000"/>
    <n v="0"/>
    <n v="87159000"/>
    <n v="1741528000"/>
    <n v="2311895000"/>
    <n v="570367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Revenue" fld="6" baseField="0" baseItem="0" numFmtId="164"/>
  </dataFields>
  <formats count="2">
    <format dxfId="10">
      <pivotArea dataOnly="0" labelOnly="1" grandCol="1" outline="0" fieldPosition="0"/>
    </format>
    <format dxfId="9">
      <pivotArea outline="0" collapsedLevelsAreSubtotals="1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E14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7">
    <format dxfId="6">
      <pivotArea type="all" dataOnly="0" outline="0" fieldPosition="0"/>
    </format>
    <format dxfId="5">
      <pivotArea outline="0" collapsedLevelsAreSubtotals="1" fieldPosition="0"/>
    </format>
    <format dxfId="4">
      <pivotArea dataOnly="0" labelOnly="1" outline="0" axis="axisValues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fieldPosition="0">
        <references count="1">
          <reference field="0" count="0"/>
        </references>
      </pivotArea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8">
      <pivotArea dataOnly="0" labelOnly="1" fieldPosition="0">
        <references count="1">
          <reference field="0" count="0"/>
        </references>
      </pivotArea>
    </format>
    <format dxfId="7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workbookViewId="0"/>
  </sheetViews>
  <sheetFormatPr defaultRowHeight="15" x14ac:dyDescent="0.25"/>
  <cols>
    <col min="3" max="3" width="14" bestFit="1" customWidth="1"/>
    <col min="4" max="4" width="8.85546875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bestFit="1" customWidth="1"/>
    <col min="13" max="13" width="15.7109375" bestFit="1" customWidth="1"/>
    <col min="14" max="14" width="15.42578125" bestFit="1" customWidth="1"/>
    <col min="17" max="17" width="18.5703125" bestFit="1" customWidth="1"/>
    <col min="18" max="18" width="40.140625" bestFit="1" customWidth="1"/>
  </cols>
  <sheetData>
    <row r="1" spans="1:18" x14ac:dyDescent="0.25">
      <c r="A1" s="11" t="s">
        <v>0</v>
      </c>
      <c r="B1" s="11" t="s">
        <v>1</v>
      </c>
      <c r="C1" s="11" t="s">
        <v>2</v>
      </c>
      <c r="D1" s="5" t="s">
        <v>1</v>
      </c>
      <c r="E1" s="11" t="s">
        <v>3</v>
      </c>
      <c r="F1" s="11" t="s">
        <v>4</v>
      </c>
      <c r="G1" s="11" t="s">
        <v>574</v>
      </c>
      <c r="H1" s="11" t="s">
        <v>571</v>
      </c>
      <c r="I1" s="11" t="s">
        <v>570</v>
      </c>
      <c r="J1" s="11" t="s">
        <v>573</v>
      </c>
      <c r="K1" s="11" t="s">
        <v>572</v>
      </c>
      <c r="L1" s="5" t="s">
        <v>577</v>
      </c>
      <c r="M1" s="5" t="s">
        <v>578</v>
      </c>
      <c r="N1" s="5" t="s">
        <v>579</v>
      </c>
    </row>
    <row r="2" spans="1:18" x14ac:dyDescent="0.25">
      <c r="A2" t="s">
        <v>5</v>
      </c>
      <c r="B2" t="s">
        <v>6</v>
      </c>
      <c r="C2" s="1">
        <v>41274</v>
      </c>
      <c r="D2" s="34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34">
        <f t="shared" ref="L2:L65" si="0">SGA+R_and_D+OPE</f>
        <v>13822000000</v>
      </c>
      <c r="M2" s="34">
        <f t="shared" ref="M2:M65" si="1">Total_Revenue-COGS</f>
        <v>14356000000</v>
      </c>
      <c r="N2" s="34">
        <f t="shared" ref="N2:N65" si="2">Gross_Profit-TOPE</f>
        <v>534000000</v>
      </c>
      <c r="Q2" s="35" t="s">
        <v>586</v>
      </c>
      <c r="R2" s="36" t="s">
        <v>580</v>
      </c>
    </row>
    <row r="3" spans="1:18" x14ac:dyDescent="0.25">
      <c r="A3" t="s">
        <v>5</v>
      </c>
      <c r="B3" t="s">
        <v>9</v>
      </c>
      <c r="C3" s="1">
        <v>41639</v>
      </c>
      <c r="D3" s="34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34">
        <f t="shared" si="0"/>
        <v>13766000000</v>
      </c>
      <c r="M3" s="34">
        <f t="shared" si="1"/>
        <v>15724000000</v>
      </c>
      <c r="N3" s="34">
        <f t="shared" si="2"/>
        <v>1958000000</v>
      </c>
      <c r="Q3" s="37" t="s">
        <v>571</v>
      </c>
      <c r="R3" s="38" t="s">
        <v>581</v>
      </c>
    </row>
    <row r="4" spans="1:18" x14ac:dyDescent="0.25">
      <c r="A4" t="s">
        <v>5</v>
      </c>
      <c r="B4" t="s">
        <v>10</v>
      </c>
      <c r="C4" s="1">
        <v>42004</v>
      </c>
      <c r="D4" s="34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34">
        <f t="shared" si="0"/>
        <v>21981000000</v>
      </c>
      <c r="M4" s="34">
        <f t="shared" si="1"/>
        <v>27030000000</v>
      </c>
      <c r="N4" s="34">
        <f t="shared" si="2"/>
        <v>5049000000</v>
      </c>
      <c r="Q4" s="37" t="s">
        <v>570</v>
      </c>
      <c r="R4" s="38" t="s">
        <v>582</v>
      </c>
    </row>
    <row r="5" spans="1:18" x14ac:dyDescent="0.25">
      <c r="A5" t="s">
        <v>5</v>
      </c>
      <c r="B5" t="s">
        <v>11</v>
      </c>
      <c r="C5" s="1">
        <v>42369</v>
      </c>
      <c r="D5" s="34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34">
        <f t="shared" si="0"/>
        <v>22639000000</v>
      </c>
      <c r="M5" s="34">
        <f t="shared" si="1"/>
        <v>29894000000</v>
      </c>
      <c r="N5" s="34">
        <f t="shared" si="2"/>
        <v>7255000000</v>
      </c>
      <c r="Q5" s="37" t="s">
        <v>573</v>
      </c>
      <c r="R5" s="38" t="s">
        <v>584</v>
      </c>
    </row>
    <row r="6" spans="1:18" x14ac:dyDescent="0.25">
      <c r="A6" t="s">
        <v>12</v>
      </c>
      <c r="B6" t="s">
        <v>6</v>
      </c>
      <c r="C6" s="1">
        <v>41272</v>
      </c>
      <c r="D6" s="34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34">
        <f t="shared" si="0"/>
        <v>2440721000</v>
      </c>
      <c r="M6" s="34">
        <f t="shared" si="1"/>
        <v>3098036000</v>
      </c>
      <c r="N6" s="34">
        <f t="shared" si="2"/>
        <v>657315000</v>
      </c>
      <c r="Q6" s="37" t="s">
        <v>572</v>
      </c>
      <c r="R6" s="38" t="s">
        <v>583</v>
      </c>
    </row>
    <row r="7" spans="1:18" x14ac:dyDescent="0.25">
      <c r="A7" t="s">
        <v>12</v>
      </c>
      <c r="B7" t="s">
        <v>9</v>
      </c>
      <c r="C7" s="1">
        <v>41636</v>
      </c>
      <c r="D7" s="34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34">
        <f t="shared" si="0"/>
        <v>2591828000</v>
      </c>
      <c r="M7" s="34">
        <f t="shared" si="1"/>
        <v>3252146000</v>
      </c>
      <c r="N7" s="34">
        <f t="shared" si="2"/>
        <v>660318000</v>
      </c>
      <c r="Q7" s="39" t="s">
        <v>577</v>
      </c>
      <c r="R7" s="40" t="s">
        <v>585</v>
      </c>
    </row>
    <row r="8" spans="1:18" x14ac:dyDescent="0.25">
      <c r="A8" t="s">
        <v>12</v>
      </c>
      <c r="B8" t="s">
        <v>10</v>
      </c>
      <c r="C8" s="1">
        <v>42007</v>
      </c>
      <c r="D8" s="34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34">
        <f t="shared" si="0"/>
        <v>3601903000</v>
      </c>
      <c r="M8" s="34">
        <f t="shared" si="1"/>
        <v>4453613000</v>
      </c>
      <c r="N8" s="34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34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34">
        <f t="shared" si="0"/>
        <v>3596992000</v>
      </c>
      <c r="M9" s="34">
        <f t="shared" si="1"/>
        <v>4422772000</v>
      </c>
      <c r="N9" s="34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34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34">
        <f t="shared" si="0"/>
        <v>15305000000</v>
      </c>
      <c r="M10" s="34">
        <f t="shared" si="1"/>
        <v>64304000000</v>
      </c>
      <c r="N10" s="34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34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34">
        <f t="shared" si="0"/>
        <v>18034000000</v>
      </c>
      <c r="M11" s="34">
        <f t="shared" si="1"/>
        <v>70537000000</v>
      </c>
      <c r="N11" s="34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34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34">
        <f t="shared" si="0"/>
        <v>22396000000</v>
      </c>
      <c r="M12" s="34">
        <f t="shared" si="1"/>
        <v>93626000000</v>
      </c>
      <c r="N12" s="34">
        <f t="shared" si="2"/>
        <v>71230000000</v>
      </c>
      <c r="Q12" s="15"/>
    </row>
    <row r="13" spans="1:18" x14ac:dyDescent="0.25">
      <c r="A13" t="s">
        <v>15</v>
      </c>
      <c r="B13" t="s">
        <v>11</v>
      </c>
      <c r="C13" s="1">
        <v>42637</v>
      </c>
      <c r="D13" s="34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34">
        <f t="shared" si="0"/>
        <v>24239000000</v>
      </c>
      <c r="M13" s="34">
        <f t="shared" si="1"/>
        <v>84263000000</v>
      </c>
      <c r="N13" s="34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34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34">
        <f t="shared" si="0"/>
        <v>7767000000</v>
      </c>
      <c r="M14" s="34">
        <f t="shared" si="1"/>
        <v>13872000000</v>
      </c>
      <c r="N14" s="34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34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34">
        <f t="shared" si="0"/>
        <v>8207000000</v>
      </c>
      <c r="M15" s="34">
        <f t="shared" si="1"/>
        <v>14209000000</v>
      </c>
      <c r="N15" s="34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34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34">
        <f t="shared" si="0"/>
        <v>11771000000</v>
      </c>
      <c r="M16" s="34">
        <f t="shared" si="1"/>
        <v>15534000000</v>
      </c>
      <c r="N16" s="34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34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34">
        <f t="shared" si="0"/>
        <v>10672000000</v>
      </c>
      <c r="M17" s="34">
        <f t="shared" si="1"/>
        <v>18359000000</v>
      </c>
      <c r="N17" s="34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34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34">
        <f t="shared" si="0"/>
        <v>1609420000</v>
      </c>
      <c r="M18" s="34">
        <f t="shared" si="1"/>
        <v>2507819000</v>
      </c>
      <c r="N18" s="34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34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34">
        <f t="shared" si="0"/>
        <v>2200275000</v>
      </c>
      <c r="M19" s="34">
        <f t="shared" si="1"/>
        <v>2982366000</v>
      </c>
      <c r="N19" s="34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34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34">
        <f t="shared" si="0"/>
        <v>3107093000</v>
      </c>
      <c r="M20" s="34">
        <f t="shared" si="1"/>
        <v>3529313000</v>
      </c>
      <c r="N20" s="34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34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34">
        <f t="shared" si="0"/>
        <v>2746832000</v>
      </c>
      <c r="M21" s="34">
        <f t="shared" si="1"/>
        <v>4272606000</v>
      </c>
      <c r="N21" s="34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34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34">
        <f t="shared" si="0"/>
        <v>8791000000</v>
      </c>
      <c r="M22" s="34">
        <f t="shared" si="1"/>
        <v>10151000000</v>
      </c>
      <c r="N22" s="34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34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34">
        <f t="shared" si="0"/>
        <v>8331000000</v>
      </c>
      <c r="M23" s="34">
        <f t="shared" si="1"/>
        <v>10464000000</v>
      </c>
      <c r="N23" s="34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34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34">
        <f t="shared" si="0"/>
        <v>8430000000</v>
      </c>
      <c r="M24" s="34">
        <f t="shared" si="1"/>
        <v>11029000000</v>
      </c>
      <c r="N24" s="34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34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34">
        <f t="shared" si="0"/>
        <v>8791000000</v>
      </c>
      <c r="M25" s="34">
        <f t="shared" si="1"/>
        <v>11658000000</v>
      </c>
      <c r="N25" s="34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34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34">
        <f t="shared" si="0"/>
        <v>3019463000</v>
      </c>
      <c r="M26" s="34">
        <f t="shared" si="1"/>
        <v>3468683000</v>
      </c>
      <c r="N26" s="34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34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34">
        <f t="shared" si="0"/>
        <v>3092417000</v>
      </c>
      <c r="M27" s="34">
        <f t="shared" si="1"/>
        <v>3524985000</v>
      </c>
      <c r="N27" s="34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34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34">
        <f t="shared" si="0"/>
        <v>3146540000</v>
      </c>
      <c r="M28" s="34">
        <f t="shared" si="1"/>
        <v>4051194000</v>
      </c>
      <c r="N28" s="34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34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34">
        <f t="shared" si="0"/>
        <v>3542428000</v>
      </c>
      <c r="M29" s="34">
        <f t="shared" si="1"/>
        <v>5034522000</v>
      </c>
      <c r="N29" s="34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34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34">
        <f t="shared" si="0"/>
        <v>909488000</v>
      </c>
      <c r="M30" s="34">
        <f t="shared" si="1"/>
        <v>1692411000</v>
      </c>
      <c r="N30" s="34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34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34">
        <f t="shared" si="0"/>
        <v>1040382000</v>
      </c>
      <c r="M31" s="34">
        <f t="shared" si="1"/>
        <v>1830188000</v>
      </c>
      <c r="N31" s="34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34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34">
        <f t="shared" si="0"/>
        <v>1428421000</v>
      </c>
      <c r="M32" s="34">
        <f t="shared" si="1"/>
        <v>2259262000</v>
      </c>
      <c r="N32" s="34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34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34">
        <f t="shared" si="0"/>
        <v>1185377000</v>
      </c>
      <c r="M33" s="34">
        <f t="shared" si="1"/>
        <v>2227173000</v>
      </c>
      <c r="N33" s="34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34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34">
        <f t="shared" si="0"/>
        <v>1665000000</v>
      </c>
      <c r="M34" s="34">
        <f t="shared" si="1"/>
        <v>3623000000</v>
      </c>
      <c r="N34" s="34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34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34">
        <f t="shared" si="0"/>
        <v>1759000000</v>
      </c>
      <c r="M35" s="34">
        <f t="shared" si="1"/>
        <v>3889000000</v>
      </c>
      <c r="N35" s="34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34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34">
        <f t="shared" si="0"/>
        <v>1907000000</v>
      </c>
      <c r="M36" s="34">
        <f t="shared" si="1"/>
        <v>4768000000</v>
      </c>
      <c r="N36" s="34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34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34">
        <f t="shared" si="0"/>
        <v>2010000000</v>
      </c>
      <c r="M37" s="34">
        <f t="shared" si="1"/>
        <v>4020000000</v>
      </c>
      <c r="N37" s="34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34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34">
        <f t="shared" si="0"/>
        <v>274935000</v>
      </c>
      <c r="M38" s="34">
        <f t="shared" si="1"/>
        <v>1249299000</v>
      </c>
      <c r="N38" s="34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34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34">
        <f t="shared" si="0"/>
        <v>325234000</v>
      </c>
      <c r="M39" s="34">
        <f t="shared" si="1"/>
        <v>1424146000</v>
      </c>
      <c r="N39" s="34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34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34">
        <f t="shared" si="0"/>
        <v>560494000</v>
      </c>
      <c r="M40" s="34">
        <f t="shared" si="1"/>
        <v>1658961000</v>
      </c>
      <c r="N40" s="34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34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34">
        <f t="shared" si="0"/>
        <v>695186000</v>
      </c>
      <c r="M41" s="34">
        <f t="shared" si="1"/>
        <v>1957046000</v>
      </c>
      <c r="N41" s="34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34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34">
        <f t="shared" si="0"/>
        <v>1723900000</v>
      </c>
      <c r="M42" s="34">
        <f t="shared" si="1"/>
        <v>2073700000</v>
      </c>
      <c r="N42" s="34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34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34">
        <f t="shared" si="0"/>
        <v>1702000000</v>
      </c>
      <c r="M43" s="34">
        <f t="shared" si="1"/>
        <v>1999600000</v>
      </c>
      <c r="N43" s="34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34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34">
        <f t="shared" si="0"/>
        <v>2046300000</v>
      </c>
      <c r="M44" s="34">
        <f t="shared" si="1"/>
        <v>2170100000</v>
      </c>
      <c r="N44" s="34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34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34">
        <f t="shared" si="0"/>
        <v>2132100000</v>
      </c>
      <c r="M45" s="34">
        <f t="shared" si="1"/>
        <v>2133400000</v>
      </c>
      <c r="N45" s="34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34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34">
        <f t="shared" si="0"/>
        <v>1116000000</v>
      </c>
      <c r="M46" s="34">
        <f t="shared" si="1"/>
        <v>2304000000</v>
      </c>
      <c r="N46" s="34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34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34">
        <f t="shared" si="0"/>
        <v>1164000000</v>
      </c>
      <c r="M47" s="34">
        <f t="shared" si="1"/>
        <v>2348000000</v>
      </c>
      <c r="N47" s="34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34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34">
        <f t="shared" si="0"/>
        <v>1213000000</v>
      </c>
      <c r="M48" s="34">
        <f t="shared" si="1"/>
        <v>2467000000</v>
      </c>
      <c r="N48" s="34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34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34">
        <f t="shared" si="0"/>
        <v>1338000000</v>
      </c>
      <c r="M49" s="34">
        <f t="shared" si="1"/>
        <v>2597000000</v>
      </c>
      <c r="N49" s="34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34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34">
        <f t="shared" si="0"/>
        <v>5594000000</v>
      </c>
      <c r="M50" s="34">
        <f t="shared" si="1"/>
        <v>8550000000</v>
      </c>
      <c r="N50" s="34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34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34">
        <f t="shared" si="0"/>
        <v>5042300000</v>
      </c>
      <c r="M51" s="34">
        <f t="shared" si="1"/>
        <v>8091200000</v>
      </c>
      <c r="N51" s="34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34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34">
        <f t="shared" si="0"/>
        <v>5565500000</v>
      </c>
      <c r="M52" s="34">
        <f t="shared" si="1"/>
        <v>8692900000</v>
      </c>
      <c r="N52" s="34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34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34">
        <f t="shared" si="0"/>
        <v>5686200000</v>
      </c>
      <c r="M53" s="34">
        <f t="shared" si="1"/>
        <v>9019700000</v>
      </c>
      <c r="N53" s="34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34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576</v>
      </c>
      <c r="J54" s="2">
        <v>0</v>
      </c>
      <c r="K54" s="2">
        <v>3727000000</v>
      </c>
      <c r="L54" s="34">
        <f t="shared" si="0"/>
        <v>3727000000</v>
      </c>
      <c r="M54" s="34">
        <f t="shared" si="1"/>
        <v>8290000000</v>
      </c>
      <c r="N54" s="34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34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576</v>
      </c>
      <c r="J55" s="2">
        <v>0</v>
      </c>
      <c r="K55" s="2">
        <v>3489000000</v>
      </c>
      <c r="L55" s="34">
        <f t="shared" si="0"/>
        <v>3489000000</v>
      </c>
      <c r="M55" s="34">
        <f t="shared" si="1"/>
        <v>8598000000</v>
      </c>
      <c r="N55" s="34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34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576</v>
      </c>
      <c r="J56" s="2">
        <v>0</v>
      </c>
      <c r="K56" s="2">
        <v>3547000000</v>
      </c>
      <c r="L56" s="34">
        <f t="shared" si="0"/>
        <v>3547000000</v>
      </c>
      <c r="M56" s="34">
        <f t="shared" si="1"/>
        <v>8355000000</v>
      </c>
      <c r="N56" s="34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34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576</v>
      </c>
      <c r="J57" s="2">
        <v>0</v>
      </c>
      <c r="K57" s="2">
        <v>3672000000</v>
      </c>
      <c r="L57" s="34">
        <f t="shared" si="0"/>
        <v>3672000000</v>
      </c>
      <c r="M57" s="34">
        <f t="shared" si="1"/>
        <v>7823000000</v>
      </c>
      <c r="N57" s="34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34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34">
        <f t="shared" si="0"/>
        <v>21491000000</v>
      </c>
      <c r="M58" s="34">
        <f t="shared" si="1"/>
        <v>33469000000</v>
      </c>
      <c r="N58" s="34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34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34">
        <f t="shared" si="0"/>
        <v>22005000000</v>
      </c>
      <c r="M59" s="34">
        <f t="shared" si="1"/>
        <v>34214000000</v>
      </c>
      <c r="N59" s="34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34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34">
        <f t="shared" si="0"/>
        <v>18491000000</v>
      </c>
      <c r="M60" s="34">
        <f t="shared" si="1"/>
        <v>30795000000</v>
      </c>
      <c r="N60" s="34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34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34">
        <f t="shared" si="0"/>
        <v>16417000000</v>
      </c>
      <c r="M61" s="34">
        <f t="shared" si="1"/>
        <v>21746000000</v>
      </c>
      <c r="N61" s="34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34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34">
        <f t="shared" si="0"/>
        <v>386905000</v>
      </c>
      <c r="M62" s="34">
        <f t="shared" si="1"/>
        <v>572156000</v>
      </c>
      <c r="N62" s="34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34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34">
        <f t="shared" si="0"/>
        <v>344983000</v>
      </c>
      <c r="M63" s="34">
        <f t="shared" si="1"/>
        <v>594002000</v>
      </c>
      <c r="N63" s="34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34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34">
        <f t="shared" si="0"/>
        <v>339229000</v>
      </c>
      <c r="M64" s="34">
        <f t="shared" si="1"/>
        <v>603399000</v>
      </c>
      <c r="N64" s="34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34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34">
        <f t="shared" si="0"/>
        <v>359847000</v>
      </c>
      <c r="M65" s="34">
        <f t="shared" si="1"/>
        <v>616062000</v>
      </c>
      <c r="N65" s="34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34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576</v>
      </c>
      <c r="J66" s="2">
        <v>0</v>
      </c>
      <c r="K66" s="2">
        <v>1470287000</v>
      </c>
      <c r="L66" s="34">
        <f t="shared" ref="L66:L129" si="4">SGA+R_and_D+OPE</f>
        <v>1470287000</v>
      </c>
      <c r="M66" s="34">
        <f t="shared" ref="M66:M129" si="5">Total_Revenue-COGS</f>
        <v>2337721000</v>
      </c>
      <c r="N66" s="34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34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576</v>
      </c>
      <c r="J67" s="2">
        <v>0</v>
      </c>
      <c r="K67" s="2">
        <v>1485558000</v>
      </c>
      <c r="L67" s="34">
        <f t="shared" si="4"/>
        <v>1485558000</v>
      </c>
      <c r="M67" s="34">
        <f t="shared" si="5"/>
        <v>2288090000</v>
      </c>
      <c r="N67" s="34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34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576</v>
      </c>
      <c r="J68" s="2">
        <v>0</v>
      </c>
      <c r="K68" s="2">
        <v>1402573000</v>
      </c>
      <c r="L68" s="34">
        <f t="shared" si="4"/>
        <v>1402573000</v>
      </c>
      <c r="M68" s="34">
        <f t="shared" si="5"/>
        <v>1658870000</v>
      </c>
      <c r="N68" s="34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34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576</v>
      </c>
      <c r="J69" s="2">
        <v>0</v>
      </c>
      <c r="K69" s="2">
        <v>1351314000</v>
      </c>
      <c r="L69" s="34">
        <f t="shared" si="4"/>
        <v>1351314000</v>
      </c>
      <c r="M69" s="34">
        <f t="shared" si="5"/>
        <v>2280552000</v>
      </c>
      <c r="N69" s="34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34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34">
        <f t="shared" si="4"/>
        <v>529154000</v>
      </c>
      <c r="M70" s="34">
        <f t="shared" si="5"/>
        <v>844047000</v>
      </c>
      <c r="N70" s="34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34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34">
        <f t="shared" si="4"/>
        <v>651024000</v>
      </c>
      <c r="M71" s="34">
        <f t="shared" si="5"/>
        <v>1066835000</v>
      </c>
      <c r="N71" s="34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34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34">
        <f t="shared" si="4"/>
        <v>862223000</v>
      </c>
      <c r="M72" s="34">
        <f t="shared" si="5"/>
        <v>1352931000</v>
      </c>
      <c r="N72" s="34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34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34">
        <f t="shared" si="4"/>
        <v>1004911000</v>
      </c>
      <c r="M73" s="34">
        <f t="shared" si="5"/>
        <v>1471828000</v>
      </c>
      <c r="N73" s="34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34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34">
        <f t="shared" si="4"/>
        <v>387375000</v>
      </c>
      <c r="M74" s="34">
        <f t="shared" si="5"/>
        <v>898843000</v>
      </c>
      <c r="N74" s="34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34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34">
        <f t="shared" si="4"/>
        <v>240435000</v>
      </c>
      <c r="M75" s="34">
        <f t="shared" si="5"/>
        <v>850471000</v>
      </c>
      <c r="N75" s="34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34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34">
        <f t="shared" si="4"/>
        <v>443445000</v>
      </c>
      <c r="M76" s="34">
        <f t="shared" si="5"/>
        <v>770848000</v>
      </c>
      <c r="N76" s="34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34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34">
        <f t="shared" si="4"/>
        <v>615145000</v>
      </c>
      <c r="M77" s="34">
        <f t="shared" si="5"/>
        <v>1196872000</v>
      </c>
      <c r="N77" s="34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34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34">
        <f t="shared" si="4"/>
        <v>1806000000</v>
      </c>
      <c r="M78" s="34">
        <f t="shared" si="5"/>
        <v>2338000000</v>
      </c>
      <c r="N78" s="34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34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34">
        <f t="shared" si="4"/>
        <v>1963000000</v>
      </c>
      <c r="M79" s="34">
        <f t="shared" si="5"/>
        <v>2801000000</v>
      </c>
      <c r="N79" s="34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34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34">
        <f t="shared" si="4"/>
        <v>2111000000</v>
      </c>
      <c r="M80" s="34">
        <f t="shared" si="5"/>
        <v>3043000000</v>
      </c>
      <c r="N80" s="34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34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34">
        <f t="shared" si="4"/>
        <v>2333000000</v>
      </c>
      <c r="M81" s="34">
        <f t="shared" si="5"/>
        <v>3663000000</v>
      </c>
      <c r="N81" s="34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34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576</v>
      </c>
      <c r="J82" s="2">
        <v>0</v>
      </c>
      <c r="K82" s="2">
        <v>8002000000</v>
      </c>
      <c r="L82" s="34">
        <f t="shared" si="4"/>
        <v>8002000000</v>
      </c>
      <c r="M82" s="34">
        <f t="shared" si="5"/>
        <v>11697000000</v>
      </c>
      <c r="N82" s="34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34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34">
        <f t="shared" si="4"/>
        <v>9667000000</v>
      </c>
      <c r="M83" s="34">
        <f t="shared" si="5"/>
        <v>14679000000</v>
      </c>
      <c r="N83" s="34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34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34">
        <f t="shared" si="4"/>
        <v>9395000000</v>
      </c>
      <c r="M84" s="34">
        <f t="shared" si="5"/>
        <v>14046000000</v>
      </c>
      <c r="N84" s="34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34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34">
        <f t="shared" si="4"/>
        <v>9206000000</v>
      </c>
      <c r="M85" s="34">
        <f t="shared" si="5"/>
        <v>12816000000</v>
      </c>
      <c r="N85" s="34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34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34">
        <f t="shared" si="4"/>
        <v>483100000</v>
      </c>
      <c r="M86" s="34">
        <f t="shared" si="5"/>
        <v>861500000</v>
      </c>
      <c r="N86" s="34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34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34">
        <f t="shared" si="4"/>
        <v>527400000</v>
      </c>
      <c r="M87" s="34">
        <f t="shared" si="5"/>
        <v>853700000</v>
      </c>
      <c r="N87" s="34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34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34">
        <f t="shared" si="4"/>
        <v>510500000</v>
      </c>
      <c r="M88" s="34">
        <f t="shared" si="5"/>
        <v>869100000</v>
      </c>
      <c r="N88" s="34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34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34">
        <f t="shared" si="4"/>
        <v>559800000</v>
      </c>
      <c r="M89" s="34">
        <f t="shared" si="5"/>
        <v>985300000</v>
      </c>
      <c r="N89" s="34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34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34">
        <f t="shared" si="4"/>
        <v>811236000</v>
      </c>
      <c r="M90" s="34">
        <f t="shared" si="5"/>
        <v>1373790000</v>
      </c>
      <c r="N90" s="34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34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34">
        <f t="shared" si="4"/>
        <v>1164000000</v>
      </c>
      <c r="M91" s="34">
        <f t="shared" si="5"/>
        <v>2060000000</v>
      </c>
      <c r="N91" s="34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34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34">
        <f t="shared" si="4"/>
        <v>1753000000</v>
      </c>
      <c r="M92" s="34">
        <f t="shared" si="5"/>
        <v>2371000000</v>
      </c>
      <c r="N92" s="34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34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34">
        <f t="shared" si="4"/>
        <v>2069000000</v>
      </c>
      <c r="M93" s="34">
        <f t="shared" si="5"/>
        <v>2826000000</v>
      </c>
      <c r="N93" s="34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34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34">
        <f t="shared" si="4"/>
        <v>2218000000</v>
      </c>
      <c r="M94" s="34">
        <f t="shared" si="5"/>
        <v>2991000000</v>
      </c>
      <c r="N94" s="34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34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34">
        <f t="shared" si="4"/>
        <v>2323000000</v>
      </c>
      <c r="M95" s="34">
        <f t="shared" si="5"/>
        <v>3843000000</v>
      </c>
      <c r="N95" s="34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34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34">
        <f t="shared" si="4"/>
        <v>2259000000</v>
      </c>
      <c r="M96" s="34">
        <f t="shared" si="5"/>
        <v>3952000000</v>
      </c>
      <c r="N96" s="34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34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34">
        <f t="shared" si="4"/>
        <v>2359000000</v>
      </c>
      <c r="M97" s="34">
        <f t="shared" si="5"/>
        <v>4511000000</v>
      </c>
      <c r="N97" s="34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34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34">
        <f t="shared" si="4"/>
        <v>434209000</v>
      </c>
      <c r="M98" s="34">
        <f t="shared" si="5"/>
        <v>1180081000</v>
      </c>
      <c r="N98" s="34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34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34">
        <f t="shared" si="4"/>
        <v>455415000</v>
      </c>
      <c r="M99" s="34">
        <f t="shared" si="5"/>
        <v>1270494000</v>
      </c>
      <c r="N99" s="34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34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34">
        <f t="shared" si="4"/>
        <v>526361000</v>
      </c>
      <c r="M100" s="34">
        <f t="shared" si="5"/>
        <v>1424947000</v>
      </c>
      <c r="N100" s="34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34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34">
        <f t="shared" si="4"/>
        <v>517299000</v>
      </c>
      <c r="M101" s="34">
        <f t="shared" si="5"/>
        <v>1425015000</v>
      </c>
      <c r="N101" s="34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34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34">
        <f t="shared" si="4"/>
        <v>9463000000</v>
      </c>
      <c r="M102" s="34">
        <f t="shared" si="5"/>
        <v>15330000000</v>
      </c>
      <c r="N102" s="34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34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34">
        <f t="shared" si="4"/>
        <v>9450000000</v>
      </c>
      <c r="M103" s="34">
        <f t="shared" si="5"/>
        <v>15641000000</v>
      </c>
      <c r="N103" s="34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34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34">
        <f t="shared" si="4"/>
        <v>8965000000</v>
      </c>
      <c r="M104" s="34">
        <f t="shared" si="5"/>
        <v>17435000000</v>
      </c>
      <c r="N104" s="34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34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34">
        <f t="shared" si="4"/>
        <v>9035000000</v>
      </c>
      <c r="M105" s="34">
        <f t="shared" si="5"/>
        <v>18829000000</v>
      </c>
      <c r="N105" s="34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34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34">
        <f t="shared" si="4"/>
        <v>6804000000</v>
      </c>
      <c r="M106" s="34">
        <f t="shared" si="5"/>
        <v>8360000000</v>
      </c>
      <c r="N106" s="34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34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34">
        <f t="shared" si="4"/>
        <v>6994000000</v>
      </c>
      <c r="M107" s="34">
        <f t="shared" si="5"/>
        <v>9276000000</v>
      </c>
      <c r="N107" s="34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34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34">
        <f t="shared" si="4"/>
        <v>7411000000</v>
      </c>
      <c r="M108" s="34">
        <f t="shared" si="5"/>
        <v>10314000000</v>
      </c>
      <c r="N108" s="34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34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34">
        <f t="shared" si="4"/>
        <v>7380000000</v>
      </c>
      <c r="M109" s="34">
        <f t="shared" si="5"/>
        <v>9939000000</v>
      </c>
      <c r="N109" s="34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34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34">
        <f t="shared" si="4"/>
        <v>1033762000</v>
      </c>
      <c r="M110" s="34">
        <f t="shared" si="5"/>
        <v>2153481000</v>
      </c>
      <c r="N110" s="34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34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34">
        <f t="shared" si="4"/>
        <v>1287229000</v>
      </c>
      <c r="M111" s="34">
        <f t="shared" si="5"/>
        <v>2501534000</v>
      </c>
      <c r="N111" s="34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34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34">
        <f t="shared" si="4"/>
        <v>1518861000</v>
      </c>
      <c r="M112" s="34">
        <f t="shared" si="5"/>
        <v>3005783000</v>
      </c>
      <c r="N112" s="34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34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34">
        <f t="shared" si="4"/>
        <v>1849859000</v>
      </c>
      <c r="M113" s="34">
        <f t="shared" si="5"/>
        <v>3462648000</v>
      </c>
      <c r="N113" s="34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34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34">
        <f t="shared" si="4"/>
        <v>19526000000</v>
      </c>
      <c r="M114" s="34">
        <f t="shared" si="5"/>
        <v>20271000000</v>
      </c>
      <c r="N114" s="34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34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34">
        <f t="shared" si="4"/>
        <v>26058000000</v>
      </c>
      <c r="M115" s="34">
        <f t="shared" si="5"/>
        <v>26236000000</v>
      </c>
      <c r="N115" s="34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34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34">
        <f t="shared" si="4"/>
        <v>33122000000</v>
      </c>
      <c r="M116" s="34">
        <f t="shared" si="5"/>
        <v>35355000000</v>
      </c>
      <c r="N116" s="34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34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34">
        <f t="shared" si="4"/>
        <v>43536000000</v>
      </c>
      <c r="M117" s="34">
        <f t="shared" si="5"/>
        <v>47722000000</v>
      </c>
      <c r="N117" s="34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34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34">
        <f t="shared" si="4"/>
        <v>2019600000</v>
      </c>
      <c r="M118" s="34">
        <f t="shared" si="5"/>
        <v>2759900000</v>
      </c>
      <c r="N118" s="34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34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34">
        <f t="shared" si="4"/>
        <v>2167900000</v>
      </c>
      <c r="M119" s="34">
        <f t="shared" si="5"/>
        <v>2988700000</v>
      </c>
      <c r="N119" s="34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34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34">
        <f t="shared" si="4"/>
        <v>2373000000</v>
      </c>
      <c r="M120" s="34">
        <f t="shared" si="5"/>
        <v>3261500000</v>
      </c>
      <c r="N120" s="34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34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34">
        <f t="shared" si="4"/>
        <v>2423700000</v>
      </c>
      <c r="M121" s="34">
        <f t="shared" si="5"/>
        <v>3313200000</v>
      </c>
      <c r="N121" s="34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34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34">
        <f t="shared" si="4"/>
        <v>8913500000</v>
      </c>
      <c r="M122" s="34">
        <f t="shared" si="5"/>
        <v>13283600000</v>
      </c>
      <c r="N122" s="34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34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34">
        <f t="shared" si="4"/>
        <v>10198200000</v>
      </c>
      <c r="M123" s="34">
        <f t="shared" si="5"/>
        <v>14786400000</v>
      </c>
      <c r="N123" s="34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34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34">
        <f t="shared" si="4"/>
        <v>11969300000</v>
      </c>
      <c r="M124" s="34">
        <f t="shared" si="5"/>
        <v>17019200000</v>
      </c>
      <c r="N124" s="34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34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34">
        <f t="shared" si="4"/>
        <v>12764900000</v>
      </c>
      <c r="M125" s="34">
        <f t="shared" si="5"/>
        <v>18039600000</v>
      </c>
      <c r="N125" s="34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34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34">
        <f t="shared" si="4"/>
        <v>8214000000</v>
      </c>
      <c r="M126" s="34">
        <f t="shared" si="5"/>
        <v>13349000000</v>
      </c>
      <c r="N126" s="34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34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34">
        <f t="shared" si="4"/>
        <v>7152000000</v>
      </c>
      <c r="M127" s="34">
        <f t="shared" si="5"/>
        <v>11833000000</v>
      </c>
      <c r="N127" s="34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34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34">
        <f t="shared" si="4"/>
        <v>10815000000</v>
      </c>
      <c r="M128" s="34">
        <f t="shared" si="5"/>
        <v>10180000000</v>
      </c>
      <c r="N128" s="34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34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34">
        <f t="shared" si="4"/>
        <v>30163000000</v>
      </c>
      <c r="M129" s="34">
        <f t="shared" si="5"/>
        <v>4318000000</v>
      </c>
      <c r="N129" s="34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34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34">
        <f t="shared" ref="L130:L193" si="8">SGA+R_and_D+OPE</f>
        <v>6183000000</v>
      </c>
      <c r="M130" s="34">
        <f t="shared" ref="M130:M193" si="9">Total_Revenue-COGS</f>
        <v>11639000000</v>
      </c>
      <c r="N130" s="34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34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34">
        <f t="shared" si="8"/>
        <v>7275000000</v>
      </c>
      <c r="M131" s="34">
        <f t="shared" si="9"/>
        <v>15153000000</v>
      </c>
      <c r="N131" s="34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34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34">
        <f t="shared" si="8"/>
        <v>6603000000</v>
      </c>
      <c r="M132" s="34">
        <f t="shared" si="9"/>
        <v>5513000000</v>
      </c>
      <c r="N132" s="34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34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34">
        <f t="shared" si="8"/>
        <v>6395000000</v>
      </c>
      <c r="M133" s="34">
        <f t="shared" si="9"/>
        <v>4969000000</v>
      </c>
      <c r="N133" s="34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34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34">
        <f t="shared" si="8"/>
        <v>1152300000</v>
      </c>
      <c r="M134" s="34">
        <f t="shared" si="9"/>
        <v>2708300000</v>
      </c>
      <c r="N134" s="34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34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34">
        <f t="shared" si="8"/>
        <v>1147200000</v>
      </c>
      <c r="M135" s="34">
        <f t="shared" si="9"/>
        <v>2809100000</v>
      </c>
      <c r="N135" s="34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34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34">
        <f t="shared" si="8"/>
        <v>1032400000</v>
      </c>
      <c r="M136" s="34">
        <f t="shared" si="9"/>
        <v>2955900000</v>
      </c>
      <c r="N136" s="34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34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34">
        <f t="shared" si="8"/>
        <v>929600000</v>
      </c>
      <c r="M137" s="34">
        <f t="shared" si="9"/>
        <v>3121700000</v>
      </c>
      <c r="N137" s="34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34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34">
        <f t="shared" si="8"/>
        <v>512900000</v>
      </c>
      <c r="M138" s="34">
        <f t="shared" si="9"/>
        <v>1343200000</v>
      </c>
      <c r="N138" s="34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34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34">
        <f t="shared" si="8"/>
        <v>548000000</v>
      </c>
      <c r="M139" s="34">
        <f t="shared" si="9"/>
        <v>1450800000</v>
      </c>
      <c r="N139" s="34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34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34">
        <f t="shared" si="8"/>
        <v>645100000</v>
      </c>
      <c r="M140" s="34">
        <f t="shared" si="9"/>
        <v>1693800000</v>
      </c>
      <c r="N140" s="34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34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34">
        <f t="shared" si="8"/>
        <v>669100000</v>
      </c>
      <c r="M141" s="34">
        <f t="shared" si="9"/>
        <v>1779500000</v>
      </c>
      <c r="N141" s="34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34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34">
        <f t="shared" si="8"/>
        <v>2654000000</v>
      </c>
      <c r="M142" s="34">
        <f t="shared" si="9"/>
        <v>3299000000</v>
      </c>
      <c r="N142" s="34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34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34">
        <f t="shared" si="8"/>
        <v>2621000000</v>
      </c>
      <c r="M143" s="34">
        <f t="shared" si="9"/>
        <v>3746000000</v>
      </c>
      <c r="N143" s="34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34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34">
        <f t="shared" si="8"/>
        <v>2584000000</v>
      </c>
      <c r="M144" s="34">
        <f t="shared" si="9"/>
        <v>4769000000</v>
      </c>
      <c r="N144" s="34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34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34">
        <f t="shared" si="8"/>
        <v>2497000000</v>
      </c>
      <c r="M145" s="34">
        <f t="shared" si="9"/>
        <v>4465000000</v>
      </c>
      <c r="N145" s="34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34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34">
        <f t="shared" si="8"/>
        <v>1743000000</v>
      </c>
      <c r="M146" s="34">
        <f t="shared" si="9"/>
        <v>3194000000</v>
      </c>
      <c r="N146" s="34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34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34">
        <f t="shared" si="8"/>
        <v>1680000000</v>
      </c>
      <c r="M147" s="34">
        <f t="shared" si="9"/>
        <v>3052000000</v>
      </c>
      <c r="N147" s="34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34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34">
        <f t="shared" si="8"/>
        <v>1700000000</v>
      </c>
      <c r="M148" s="34">
        <f t="shared" si="9"/>
        <v>2883000000</v>
      </c>
      <c r="N148" s="34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34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34">
        <f t="shared" si="8"/>
        <v>1760000000</v>
      </c>
      <c r="M149" s="34">
        <f t="shared" si="9"/>
        <v>3079000000</v>
      </c>
      <c r="N149" s="34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34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34">
        <f t="shared" si="8"/>
        <v>1784000000</v>
      </c>
      <c r="M150" s="34">
        <f t="shared" si="9"/>
        <v>3553000000</v>
      </c>
      <c r="N150" s="34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34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34">
        <f t="shared" si="8"/>
        <v>5353000000</v>
      </c>
      <c r="M151" s="34">
        <f t="shared" si="9"/>
        <v>5940000000</v>
      </c>
      <c r="N151" s="34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34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34">
        <f t="shared" si="8"/>
        <v>1148900000</v>
      </c>
      <c r="M152" s="34">
        <f t="shared" si="9"/>
        <v>1528200000</v>
      </c>
      <c r="N152" s="34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34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34">
        <f t="shared" si="8"/>
        <v>1174200000</v>
      </c>
      <c r="M153" s="34">
        <f t="shared" si="9"/>
        <v>1637700000</v>
      </c>
      <c r="N153" s="34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34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34">
        <f t="shared" si="8"/>
        <v>1158900000</v>
      </c>
      <c r="M154" s="34">
        <f t="shared" si="9"/>
        <v>1651200000</v>
      </c>
      <c r="N154" s="34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34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34">
        <f t="shared" si="8"/>
        <v>1108100000</v>
      </c>
      <c r="M155" s="34">
        <f t="shared" si="9"/>
        <v>1645800000</v>
      </c>
      <c r="N155" s="34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34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34">
        <f t="shared" si="8"/>
        <v>601160000</v>
      </c>
      <c r="M156" s="34">
        <f t="shared" si="9"/>
        <v>1524426000</v>
      </c>
      <c r="N156" s="34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34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34">
        <f t="shared" si="8"/>
        <v>641000000</v>
      </c>
      <c r="M157" s="34">
        <f t="shared" si="9"/>
        <v>1590000000</v>
      </c>
      <c r="N157" s="34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34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34">
        <f t="shared" si="8"/>
        <v>660000000</v>
      </c>
      <c r="M158" s="34">
        <f t="shared" si="9"/>
        <v>1661000000</v>
      </c>
      <c r="N158" s="34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34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34">
        <f t="shared" si="8"/>
        <v>683000000</v>
      </c>
      <c r="M159" s="34">
        <f t="shared" si="9"/>
        <v>1755000000</v>
      </c>
      <c r="N159" s="34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34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34">
        <f t="shared" si="8"/>
        <v>25104000000</v>
      </c>
      <c r="M160" s="34">
        <f t="shared" si="9"/>
        <v>33301000000</v>
      </c>
      <c r="N160" s="34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34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34">
        <f t="shared" si="8"/>
        <v>24982000000</v>
      </c>
      <c r="M161" s="34">
        <f t="shared" si="9"/>
        <v>34386000000</v>
      </c>
      <c r="N161" s="34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34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34">
        <f t="shared" si="8"/>
        <v>25197000000</v>
      </c>
      <c r="M162" s="34">
        <f t="shared" si="9"/>
        <v>35522000000</v>
      </c>
      <c r="N162" s="34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34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34">
        <f t="shared" si="8"/>
        <v>24880000000</v>
      </c>
      <c r="M163" s="34">
        <f t="shared" si="9"/>
        <v>33966000000</v>
      </c>
      <c r="N163" s="34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34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34">
        <f t="shared" si="8"/>
        <v>607600000</v>
      </c>
      <c r="M164" s="34">
        <f t="shared" si="9"/>
        <v>837600000</v>
      </c>
      <c r="N164" s="34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34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34">
        <f t="shared" si="8"/>
        <v>680300000</v>
      </c>
      <c r="M165" s="34">
        <f t="shared" si="9"/>
        <v>979200000</v>
      </c>
      <c r="N165" s="34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34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34">
        <f t="shared" si="8"/>
        <v>756900000</v>
      </c>
      <c r="M166" s="34">
        <f t="shared" si="9"/>
        <v>1145600000</v>
      </c>
      <c r="N166" s="34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34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34">
        <f t="shared" si="8"/>
        <v>946000000</v>
      </c>
      <c r="M167" s="34">
        <f t="shared" si="9"/>
        <v>1436200000</v>
      </c>
      <c r="N167" s="34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34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34">
        <f t="shared" si="8"/>
        <v>2967837000</v>
      </c>
      <c r="M168" s="34">
        <f t="shared" si="9"/>
        <v>4740935000</v>
      </c>
      <c r="N168" s="34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34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34">
        <f t="shared" si="8"/>
        <v>3104684000</v>
      </c>
      <c r="M169" s="34">
        <f t="shared" si="9"/>
        <v>4934907000</v>
      </c>
      <c r="N169" s="34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34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34">
        <f t="shared" si="8"/>
        <v>3373980000</v>
      </c>
      <c r="M170" s="34">
        <f t="shared" si="9"/>
        <v>5327031000</v>
      </c>
      <c r="N170" s="34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34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34">
        <f t="shared" si="8"/>
        <v>3548341000</v>
      </c>
      <c r="M171" s="34">
        <f t="shared" si="9"/>
        <v>5608736000</v>
      </c>
      <c r="N171" s="34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34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34">
        <f t="shared" si="8"/>
        <v>6813000000</v>
      </c>
      <c r="M172" s="34">
        <f t="shared" si="9"/>
        <v>13355000000</v>
      </c>
      <c r="N172" s="34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34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34">
        <f t="shared" si="8"/>
        <v>6527000000</v>
      </c>
      <c r="M173" s="34">
        <f t="shared" si="9"/>
        <v>14010000000</v>
      </c>
      <c r="N173" s="34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34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34">
        <f t="shared" si="8"/>
        <v>6582000000</v>
      </c>
      <c r="M174" s="34">
        <f t="shared" si="9"/>
        <v>14026000000</v>
      </c>
      <c r="N174" s="34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34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34">
        <f t="shared" si="8"/>
        <v>7940000000</v>
      </c>
      <c r="M175" s="34">
        <f t="shared" si="9"/>
        <v>13781000000</v>
      </c>
      <c r="N175" s="34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34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34">
        <f t="shared" si="8"/>
        <v>80262000000</v>
      </c>
      <c r="M176" s="34">
        <f t="shared" si="9"/>
        <v>96325000000</v>
      </c>
      <c r="N176" s="34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34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34">
        <f t="shared" si="8"/>
        <v>72770000000</v>
      </c>
      <c r="M177" s="34">
        <f t="shared" si="9"/>
        <v>98663000000</v>
      </c>
      <c r="N177" s="34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34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34">
        <f t="shared" si="8"/>
        <v>77392000000</v>
      </c>
      <c r="M178" s="34">
        <f t="shared" si="9"/>
        <v>92525000000</v>
      </c>
      <c r="N178" s="34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34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34">
        <f t="shared" si="8"/>
        <v>60353000000</v>
      </c>
      <c r="M179" s="34">
        <f t="shared" si="9"/>
        <v>90852000000</v>
      </c>
      <c r="N179" s="34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34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34">
        <f t="shared" si="8"/>
        <v>4364000000</v>
      </c>
      <c r="M180" s="34">
        <f t="shared" si="9"/>
        <v>7134000000</v>
      </c>
      <c r="N180" s="34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34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34">
        <f t="shared" si="8"/>
        <v>3666000000</v>
      </c>
      <c r="M181" s="34">
        <f t="shared" si="9"/>
        <v>4162000000</v>
      </c>
      <c r="N181" s="34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34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34">
        <f t="shared" si="8"/>
        <v>3925000000</v>
      </c>
      <c r="M182" s="34">
        <f t="shared" si="9"/>
        <v>4581000000</v>
      </c>
      <c r="N182" s="34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34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34">
        <f t="shared" si="8"/>
        <v>3697000000</v>
      </c>
      <c r="M183" s="34">
        <f t="shared" si="9"/>
        <v>4146000000</v>
      </c>
      <c r="N183" s="34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34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34">
        <f t="shared" si="8"/>
        <v>2750537000</v>
      </c>
      <c r="M184" s="34">
        <f t="shared" si="9"/>
        <v>4388755000</v>
      </c>
      <c r="N184" s="34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34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34">
        <f t="shared" si="8"/>
        <v>2950995000</v>
      </c>
      <c r="M185" s="34">
        <f t="shared" si="9"/>
        <v>4565582000</v>
      </c>
      <c r="N185" s="34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34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34">
        <f t="shared" si="8"/>
        <v>3065486000</v>
      </c>
      <c r="M186" s="34">
        <f t="shared" si="9"/>
        <v>4619779000</v>
      </c>
      <c r="N186" s="34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34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34">
        <f t="shared" si="8"/>
        <v>3205407000</v>
      </c>
      <c r="M187" s="34">
        <f t="shared" si="9"/>
        <v>4620310000</v>
      </c>
      <c r="N187" s="34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34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34">
        <f t="shared" si="8"/>
        <v>6817000000</v>
      </c>
      <c r="M188" s="34">
        <f t="shared" si="9"/>
        <v>10308000000</v>
      </c>
      <c r="N188" s="34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34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34">
        <f t="shared" si="8"/>
        <v>6323000000</v>
      </c>
      <c r="M189" s="34">
        <f t="shared" si="9"/>
        <v>10242000000</v>
      </c>
      <c r="N189" s="34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34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34">
        <f t="shared" si="8"/>
        <v>6057000000</v>
      </c>
      <c r="M190" s="34">
        <f t="shared" si="9"/>
        <v>9759000000</v>
      </c>
      <c r="N190" s="34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34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34">
        <f t="shared" si="8"/>
        <v>6529000000</v>
      </c>
      <c r="M191" s="34">
        <f t="shared" si="9"/>
        <v>10113000000</v>
      </c>
      <c r="N191" s="34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34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34">
        <f t="shared" si="8"/>
        <v>8755000000</v>
      </c>
      <c r="M192" s="34">
        <f t="shared" si="9"/>
        <v>10984000000</v>
      </c>
      <c r="N192" s="34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34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34">
        <f t="shared" si="8"/>
        <v>8106000000</v>
      </c>
      <c r="M193" s="34">
        <f t="shared" si="9"/>
        <v>9399000000</v>
      </c>
      <c r="N193" s="34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34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34">
        <f t="shared" ref="L194:L257" si="12">SGA+R_and_D+OPE</f>
        <v>7592000000</v>
      </c>
      <c r="M194" s="34">
        <f t="shared" ref="M194:M257" si="13">Total_Revenue-COGS</f>
        <v>9047000000</v>
      </c>
      <c r="N194" s="34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34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34">
        <f t="shared" si="12"/>
        <v>7618000000</v>
      </c>
      <c r="M195" s="34">
        <f t="shared" si="13"/>
        <v>9191000000</v>
      </c>
      <c r="N195" s="34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34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34">
        <f t="shared" si="12"/>
        <v>1216000000</v>
      </c>
      <c r="M196" s="34">
        <f t="shared" si="13"/>
        <v>1855100000</v>
      </c>
      <c r="N196" s="34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34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34">
        <f t="shared" si="12"/>
        <v>1283500000</v>
      </c>
      <c r="M197" s="34">
        <f t="shared" si="13"/>
        <v>2065000000</v>
      </c>
      <c r="N197" s="34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34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34">
        <f t="shared" si="12"/>
        <v>1271300000</v>
      </c>
      <c r="M198" s="34">
        <f t="shared" si="13"/>
        <v>2114800000</v>
      </c>
      <c r="N198" s="34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34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34">
        <f t="shared" si="12"/>
        <v>1394700000</v>
      </c>
      <c r="M199" s="34">
        <f t="shared" si="13"/>
        <v>2342300000</v>
      </c>
      <c r="N199" s="34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34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34">
        <f t="shared" si="12"/>
        <v>2916000000</v>
      </c>
      <c r="M200" s="34">
        <f t="shared" si="13"/>
        <v>4171000000</v>
      </c>
      <c r="N200" s="34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34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34">
        <f t="shared" si="12"/>
        <v>2695000000</v>
      </c>
      <c r="M201" s="34">
        <f t="shared" si="13"/>
        <v>4301000000</v>
      </c>
      <c r="N201" s="34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34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34">
        <f t="shared" si="12"/>
        <v>3195000000</v>
      </c>
      <c r="M202" s="34">
        <f t="shared" si="13"/>
        <v>4695000000</v>
      </c>
      <c r="N202" s="34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34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34">
        <f t="shared" si="12"/>
        <v>3833000000</v>
      </c>
      <c r="M203" s="34">
        <f t="shared" si="13"/>
        <v>5991000000</v>
      </c>
      <c r="N203" s="34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34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34">
        <f t="shared" si="12"/>
        <v>1862000000</v>
      </c>
      <c r="M204" s="34">
        <f t="shared" si="13"/>
        <v>3811000000</v>
      </c>
      <c r="N204" s="34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34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34">
        <f t="shared" si="12"/>
        <v>1946000000</v>
      </c>
      <c r="M205" s="34">
        <f t="shared" si="13"/>
        <v>4805000000</v>
      </c>
      <c r="N205" s="34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34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34">
        <f t="shared" si="12"/>
        <v>1435000000</v>
      </c>
      <c r="M206" s="34">
        <f t="shared" si="13"/>
        <v>1327000000</v>
      </c>
      <c r="N206" s="34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34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34">
        <f t="shared" si="12"/>
        <v>1199000000</v>
      </c>
      <c r="M207" s="34">
        <f t="shared" si="13"/>
        <v>-132000000</v>
      </c>
      <c r="N207" s="34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34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34">
        <f t="shared" si="12"/>
        <v>3584000000</v>
      </c>
      <c r="M208" s="34">
        <f t="shared" si="13"/>
        <v>6074500000</v>
      </c>
      <c r="N208" s="34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34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34">
        <f t="shared" si="12"/>
        <v>4576600000</v>
      </c>
      <c r="M209" s="34">
        <f t="shared" si="13"/>
        <v>8532300000</v>
      </c>
      <c r="N209" s="34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34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34">
        <f t="shared" si="12"/>
        <v>4539000000</v>
      </c>
      <c r="M210" s="34">
        <f t="shared" si="13"/>
        <v>9523400000</v>
      </c>
      <c r="N210" s="34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34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34">
        <f t="shared" si="12"/>
        <v>4331800000</v>
      </c>
      <c r="M211" s="34">
        <f t="shared" si="13"/>
        <v>9970100000</v>
      </c>
      <c r="N211" s="34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34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34">
        <f t="shared" si="12"/>
        <v>771200000</v>
      </c>
      <c r="M212" s="34">
        <f t="shared" si="13"/>
        <v>1561700000</v>
      </c>
      <c r="N212" s="34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34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34">
        <f t="shared" si="12"/>
        <v>797300000</v>
      </c>
      <c r="M213" s="34">
        <f t="shared" si="13"/>
        <v>1592700000</v>
      </c>
      <c r="N213" s="34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34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34">
        <f t="shared" si="12"/>
        <v>827900000</v>
      </c>
      <c r="M214" s="34">
        <f t="shared" si="13"/>
        <v>1666500000</v>
      </c>
      <c r="N214" s="34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34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34">
        <f t="shared" si="12"/>
        <v>931500000</v>
      </c>
      <c r="M215" s="34">
        <f t="shared" si="13"/>
        <v>1536700000</v>
      </c>
      <c r="N215" s="34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34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34">
        <f t="shared" si="12"/>
        <v>8921000000</v>
      </c>
      <c r="M216" s="34">
        <f t="shared" si="13"/>
        <v>13011000000</v>
      </c>
      <c r="N216" s="34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34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34">
        <f t="shared" si="12"/>
        <v>8670000000</v>
      </c>
      <c r="M217" s="34">
        <f t="shared" si="13"/>
        <v>11766000000</v>
      </c>
      <c r="N217" s="34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34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34">
        <f t="shared" si="12"/>
        <v>9356000000</v>
      </c>
      <c r="M218" s="34">
        <f t="shared" si="13"/>
        <v>11947000000</v>
      </c>
      <c r="N218" s="34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34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34">
        <f t="shared" si="12"/>
        <v>10761000000</v>
      </c>
      <c r="M219" s="34">
        <f t="shared" si="13"/>
        <v>12651000000</v>
      </c>
      <c r="N219" s="34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34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34">
        <f t="shared" si="12"/>
        <v>3810000000</v>
      </c>
      <c r="M220" s="34">
        <f t="shared" si="13"/>
        <v>4900000000</v>
      </c>
      <c r="N220" s="34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34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34">
        <f t="shared" si="12"/>
        <v>3949000000</v>
      </c>
      <c r="M221" s="34">
        <f t="shared" si="13"/>
        <v>4969000000</v>
      </c>
      <c r="N221" s="34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34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34">
        <f t="shared" si="12"/>
        <v>4072000000</v>
      </c>
      <c r="M222" s="34">
        <f t="shared" si="13"/>
        <v>5170000000</v>
      </c>
      <c r="N222" s="34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34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34">
        <f t="shared" si="12"/>
        <v>4367000000</v>
      </c>
      <c r="M223" s="34">
        <f t="shared" si="13"/>
        <v>5304000000</v>
      </c>
      <c r="N223" s="34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34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34">
        <f t="shared" si="12"/>
        <v>702300000</v>
      </c>
      <c r="M224" s="34">
        <f t="shared" si="13"/>
        <v>1557500000</v>
      </c>
      <c r="N224" s="34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34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34">
        <f t="shared" si="12"/>
        <v>792700000</v>
      </c>
      <c r="M225" s="34">
        <f t="shared" si="13"/>
        <v>1756400000</v>
      </c>
      <c r="N225" s="34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34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34">
        <f t="shared" si="12"/>
        <v>763400000</v>
      </c>
      <c r="M226" s="34">
        <f t="shared" si="13"/>
        <v>1703100000</v>
      </c>
      <c r="N226" s="34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34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34">
        <f t="shared" si="12"/>
        <v>1707200000</v>
      </c>
      <c r="M227" s="34">
        <f t="shared" si="13"/>
        <v>1933100000</v>
      </c>
      <c r="N227" s="34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34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34">
        <f t="shared" si="12"/>
        <v>539657000</v>
      </c>
      <c r="M228" s="34">
        <f t="shared" si="13"/>
        <v>1179978000</v>
      </c>
      <c r="N228" s="34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34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34">
        <f t="shared" si="12"/>
        <v>677710000</v>
      </c>
      <c r="M229" s="34">
        <f t="shared" si="13"/>
        <v>1364136000</v>
      </c>
      <c r="N229" s="34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34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34">
        <f t="shared" si="12"/>
        <v>730650000</v>
      </c>
      <c r="M230" s="34">
        <f t="shared" si="13"/>
        <v>1532472000</v>
      </c>
      <c r="N230" s="34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34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34">
        <f t="shared" si="12"/>
        <v>737120000</v>
      </c>
      <c r="M231" s="34">
        <f t="shared" si="13"/>
        <v>1586485000</v>
      </c>
      <c r="N231" s="34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34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34">
        <f t="shared" si="12"/>
        <v>2065900000</v>
      </c>
      <c r="M232" s="34">
        <f t="shared" si="13"/>
        <v>3364900000</v>
      </c>
      <c r="N232" s="34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34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34">
        <f t="shared" si="12"/>
        <v>1778900000</v>
      </c>
      <c r="M233" s="34">
        <f t="shared" si="13"/>
        <v>2927400000</v>
      </c>
      <c r="N233" s="34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34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34">
        <f t="shared" si="12"/>
        <v>1545300000</v>
      </c>
      <c r="M234" s="34">
        <f t="shared" si="13"/>
        <v>2875600000</v>
      </c>
      <c r="N234" s="34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34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34">
        <f t="shared" si="12"/>
        <v>2209400000</v>
      </c>
      <c r="M235" s="34">
        <f t="shared" si="13"/>
        <v>3090800000</v>
      </c>
      <c r="N235" s="34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34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34">
        <f t="shared" si="12"/>
        <v>3033000000</v>
      </c>
      <c r="M236" s="34">
        <f t="shared" si="13"/>
        <v>4921000000</v>
      </c>
      <c r="N236" s="34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34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34">
        <f t="shared" si="12"/>
        <v>3251000000</v>
      </c>
      <c r="M237" s="34">
        <f t="shared" si="13"/>
        <v>5161000000</v>
      </c>
      <c r="N237" s="34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34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34">
        <f t="shared" si="12"/>
        <v>3521000000</v>
      </c>
      <c r="M238" s="34">
        <f t="shared" si="13"/>
        <v>5712000000</v>
      </c>
      <c r="N238" s="34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34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34">
        <f t="shared" si="12"/>
        <v>4107000000</v>
      </c>
      <c r="M239" s="34">
        <f t="shared" si="13"/>
        <v>6543000000</v>
      </c>
      <c r="N239" s="34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34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34">
        <f t="shared" si="12"/>
        <v>8574000000</v>
      </c>
      <c r="M240" s="34">
        <f t="shared" si="13"/>
        <v>14202000000</v>
      </c>
      <c r="N240" s="34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34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34">
        <f t="shared" si="12"/>
        <v>10528000000</v>
      </c>
      <c r="M241" s="34">
        <f t="shared" si="13"/>
        <v>13842000000</v>
      </c>
      <c r="N241" s="34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34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34">
        <f t="shared" si="12"/>
        <v>9093000000</v>
      </c>
      <c r="M242" s="34">
        <f t="shared" si="13"/>
        <v>12878000000</v>
      </c>
      <c r="N242" s="34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34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34">
        <f t="shared" si="12"/>
        <v>8539000000</v>
      </c>
      <c r="M243" s="34">
        <f t="shared" si="13"/>
        <v>9632000000</v>
      </c>
      <c r="N243" s="34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34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34">
        <f t="shared" si="12"/>
        <v>2102000000</v>
      </c>
      <c r="M244" s="34">
        <f t="shared" si="13"/>
        <v>5316000000</v>
      </c>
      <c r="N244" s="34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34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34">
        <f t="shared" si="12"/>
        <v>2226000000</v>
      </c>
      <c r="M245" s="34">
        <f t="shared" si="13"/>
        <v>6739000000</v>
      </c>
      <c r="N245" s="34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34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34">
        <f t="shared" si="12"/>
        <v>2327000000</v>
      </c>
      <c r="M246" s="34">
        <f t="shared" si="13"/>
        <v>5930000000</v>
      </c>
      <c r="N246" s="34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34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34">
        <f t="shared" si="12"/>
        <v>2390000000</v>
      </c>
      <c r="M247" s="34">
        <f t="shared" si="13"/>
        <v>6019000000</v>
      </c>
      <c r="N247" s="34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34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576</v>
      </c>
      <c r="J248" s="2">
        <v>0</v>
      </c>
      <c r="K248" s="2">
        <v>169645000</v>
      </c>
      <c r="L248" s="34">
        <f t="shared" si="12"/>
        <v>169645000</v>
      </c>
      <c r="M248" s="34">
        <f t="shared" si="13"/>
        <v>768671000</v>
      </c>
      <c r="N248" s="34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34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576</v>
      </c>
      <c r="J249" s="2">
        <v>0</v>
      </c>
      <c r="K249" s="2">
        <v>190390000</v>
      </c>
      <c r="L249" s="34">
        <f t="shared" si="12"/>
        <v>190390000</v>
      </c>
      <c r="M249" s="34">
        <f t="shared" si="13"/>
        <v>891095000</v>
      </c>
      <c r="N249" s="34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34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576</v>
      </c>
      <c r="J250" s="2">
        <v>0</v>
      </c>
      <c r="K250" s="2">
        <v>265101000</v>
      </c>
      <c r="L250" s="34">
        <f t="shared" si="12"/>
        <v>265101000</v>
      </c>
      <c r="M250" s="34">
        <f t="shared" si="13"/>
        <v>999696000</v>
      </c>
      <c r="N250" s="34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34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576</v>
      </c>
      <c r="J251" s="2">
        <v>0</v>
      </c>
      <c r="K251" s="2">
        <v>314096000</v>
      </c>
      <c r="L251" s="34">
        <f t="shared" si="12"/>
        <v>314096000</v>
      </c>
      <c r="M251" s="34">
        <f t="shared" si="13"/>
        <v>1139269000</v>
      </c>
      <c r="N251" s="34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34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34">
        <f t="shared" si="12"/>
        <v>835164000</v>
      </c>
      <c r="M252" s="34">
        <f t="shared" si="13"/>
        <v>1703691000</v>
      </c>
      <c r="N252" s="34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34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34">
        <f t="shared" si="12"/>
        <v>954861000</v>
      </c>
      <c r="M253" s="34">
        <f t="shared" si="13"/>
        <v>1874734000</v>
      </c>
      <c r="N253" s="34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34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34">
        <f t="shared" si="12"/>
        <v>1243077000</v>
      </c>
      <c r="M254" s="34">
        <f t="shared" si="13"/>
        <v>2232150000</v>
      </c>
      <c r="N254" s="34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34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34">
        <f t="shared" si="12"/>
        <v>1347099000</v>
      </c>
      <c r="M255" s="34">
        <f t="shared" si="13"/>
        <v>2342425000</v>
      </c>
      <c r="N255" s="34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34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34">
        <f t="shared" si="12"/>
        <v>3469000000</v>
      </c>
      <c r="M256" s="34">
        <f t="shared" si="13"/>
        <v>4811000000</v>
      </c>
      <c r="N256" s="34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34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34">
        <f t="shared" si="12"/>
        <v>3691000000</v>
      </c>
      <c r="M257" s="34">
        <f t="shared" si="13"/>
        <v>5463000000</v>
      </c>
      <c r="N257" s="34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34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34">
        <f t="shared" ref="L258:L321" si="16">SGA+R_and_D+OPE</f>
        <v>3693000000</v>
      </c>
      <c r="M258" s="34">
        <f t="shared" ref="M258:M321" si="17">Total_Revenue-COGS</f>
        <v>6267000000</v>
      </c>
      <c r="N258" s="34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34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34">
        <f t="shared" si="16"/>
        <v>3935000000</v>
      </c>
      <c r="M259" s="34">
        <f t="shared" si="17"/>
        <v>7006000000</v>
      </c>
      <c r="N259" s="34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34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34">
        <f t="shared" si="16"/>
        <v>4173500000</v>
      </c>
      <c r="M260" s="34">
        <f t="shared" si="17"/>
        <v>6153500000</v>
      </c>
      <c r="N260" s="34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34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34">
        <f t="shared" si="16"/>
        <v>4716800000</v>
      </c>
      <c r="M261" s="34">
        <f t="shared" si="17"/>
        <v>7284500000</v>
      </c>
      <c r="N261" s="34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34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34">
        <f t="shared" si="16"/>
        <v>6281700000</v>
      </c>
      <c r="M262" s="34">
        <f t="shared" si="17"/>
        <v>8835900000</v>
      </c>
      <c r="N262" s="34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34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34">
        <f t="shared" si="16"/>
        <v>7586800000</v>
      </c>
      <c r="M263" s="34">
        <f t="shared" si="17"/>
        <v>10791200000</v>
      </c>
      <c r="N263" s="34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34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34">
        <f t="shared" si="16"/>
        <v>1820014000</v>
      </c>
      <c r="M264" s="34">
        <f t="shared" si="17"/>
        <v>2396026000</v>
      </c>
      <c r="N264" s="34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34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34">
        <f t="shared" si="16"/>
        <v>2035242000</v>
      </c>
      <c r="M265" s="34">
        <f t="shared" si="17"/>
        <v>2798326000</v>
      </c>
      <c r="N265" s="34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34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34">
        <f t="shared" si="16"/>
        <v>2893350000</v>
      </c>
      <c r="M266" s="34">
        <f t="shared" si="17"/>
        <v>3674486000</v>
      </c>
      <c r="N266" s="34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34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34">
        <f t="shared" si="16"/>
        <v>3106344000</v>
      </c>
      <c r="M267" s="34">
        <f t="shared" si="17"/>
        <v>4017357000</v>
      </c>
      <c r="N267" s="34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34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34">
        <f t="shared" si="16"/>
        <v>200900000</v>
      </c>
      <c r="M268" s="34">
        <f t="shared" si="17"/>
        <v>3113300000</v>
      </c>
      <c r="N268" s="34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34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34">
        <f t="shared" si="16"/>
        <v>150200000</v>
      </c>
      <c r="M269" s="34">
        <f t="shared" si="17"/>
        <v>2520200000</v>
      </c>
      <c r="N269" s="34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34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34">
        <f t="shared" si="16"/>
        <v>205200000</v>
      </c>
      <c r="M270" s="34">
        <f t="shared" si="17"/>
        <v>1778500000</v>
      </c>
      <c r="N270" s="34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34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34">
        <f t="shared" si="16"/>
        <v>319000000</v>
      </c>
      <c r="M271" s="34">
        <f t="shared" si="17"/>
        <v>1547100000</v>
      </c>
      <c r="N271" s="34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34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34">
        <f t="shared" si="16"/>
        <v>3870000000</v>
      </c>
      <c r="M272" s="34">
        <f t="shared" si="17"/>
        <v>5138000000</v>
      </c>
      <c r="N272" s="34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34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34">
        <f t="shared" si="16"/>
        <v>3723000000</v>
      </c>
      <c r="M273" s="34">
        <f t="shared" si="17"/>
        <v>4917000000</v>
      </c>
      <c r="N273" s="34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34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34">
        <f t="shared" si="16"/>
        <v>3711000000</v>
      </c>
      <c r="M274" s="34">
        <f t="shared" si="17"/>
        <v>5182000000</v>
      </c>
      <c r="N274" s="34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34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34">
        <f t="shared" si="16"/>
        <v>3561000000</v>
      </c>
      <c r="M275" s="34">
        <f t="shared" si="17"/>
        <v>5039000000</v>
      </c>
      <c r="N275" s="34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34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34">
        <f t="shared" si="16"/>
        <v>746300000</v>
      </c>
      <c r="M276" s="34">
        <f t="shared" si="17"/>
        <v>1291400000</v>
      </c>
      <c r="N276" s="34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34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34">
        <f t="shared" si="16"/>
        <v>815800000</v>
      </c>
      <c r="M277" s="34">
        <f t="shared" si="17"/>
        <v>1438000000</v>
      </c>
      <c r="N277" s="34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34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34">
        <f t="shared" si="16"/>
        <v>811700000</v>
      </c>
      <c r="M278" s="34">
        <f t="shared" si="17"/>
        <v>1452900000</v>
      </c>
      <c r="N278" s="34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34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34">
        <f t="shared" si="16"/>
        <v>837600000</v>
      </c>
      <c r="M279" s="34">
        <f t="shared" si="17"/>
        <v>1511800000</v>
      </c>
      <c r="N279" s="34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34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34">
        <f t="shared" si="16"/>
        <v>3534000000</v>
      </c>
      <c r="M280" s="34">
        <f t="shared" si="17"/>
        <v>5235000000</v>
      </c>
      <c r="N280" s="34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34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34">
        <f t="shared" si="16"/>
        <v>3589000000</v>
      </c>
      <c r="M281" s="34">
        <f t="shared" si="17"/>
        <v>6150000000</v>
      </c>
      <c r="N281" s="34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34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34">
        <f t="shared" si="16"/>
        <v>3469000000</v>
      </c>
      <c r="M282" s="34">
        <f t="shared" si="17"/>
        <v>7076000000</v>
      </c>
      <c r="N282" s="34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34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34">
        <f t="shared" si="16"/>
        <v>2563000000</v>
      </c>
      <c r="M283" s="34">
        <f t="shared" si="17"/>
        <v>2469000000</v>
      </c>
      <c r="N283" s="34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34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34">
        <f t="shared" si="16"/>
        <v>1042251000</v>
      </c>
      <c r="M284" s="34">
        <f t="shared" si="17"/>
        <v>1717571000</v>
      </c>
      <c r="N284" s="34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34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34">
        <f t="shared" si="16"/>
        <v>1153445000</v>
      </c>
      <c r="M285" s="34">
        <f t="shared" si="17"/>
        <v>1836095000</v>
      </c>
      <c r="N285" s="34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34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34">
        <f t="shared" si="16"/>
        <v>1259234000</v>
      </c>
      <c r="M286" s="34">
        <f t="shared" si="17"/>
        <v>2007652000</v>
      </c>
      <c r="N286" s="34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34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34">
        <f t="shared" si="16"/>
        <v>1410170000</v>
      </c>
      <c r="M287" s="34">
        <f t="shared" si="17"/>
        <v>2268480000</v>
      </c>
      <c r="N287" s="34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34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34">
        <f t="shared" si="16"/>
        <v>1901000000</v>
      </c>
      <c r="M288" s="34">
        <f t="shared" si="17"/>
        <v>2810000000</v>
      </c>
      <c r="N288" s="34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34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34">
        <f t="shared" si="16"/>
        <v>2164000000</v>
      </c>
      <c r="M289" s="34">
        <f t="shared" si="17"/>
        <v>3135000000</v>
      </c>
      <c r="N289" s="34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34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34">
        <f t="shared" si="16"/>
        <v>2214000000</v>
      </c>
      <c r="M290" s="34">
        <f t="shared" si="17"/>
        <v>3328000000</v>
      </c>
      <c r="N290" s="34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34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34">
        <f t="shared" si="16"/>
        <v>6993000000</v>
      </c>
      <c r="M291" s="34">
        <f t="shared" si="17"/>
        <v>10348000000</v>
      </c>
      <c r="N291" s="34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34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576</v>
      </c>
      <c r="J292" s="2">
        <v>0</v>
      </c>
      <c r="K292" s="2">
        <v>8742000000</v>
      </c>
      <c r="L292" s="34">
        <f t="shared" si="16"/>
        <v>8742000000</v>
      </c>
      <c r="M292" s="34">
        <f t="shared" si="17"/>
        <v>11219000000</v>
      </c>
      <c r="N292" s="34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34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576</v>
      </c>
      <c r="J293" s="2">
        <v>0</v>
      </c>
      <c r="K293" s="2">
        <v>9339000000</v>
      </c>
      <c r="L293" s="34">
        <f t="shared" si="16"/>
        <v>9339000000</v>
      </c>
      <c r="M293" s="34">
        <f t="shared" si="17"/>
        <v>11515000000</v>
      </c>
      <c r="N293" s="34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34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576</v>
      </c>
      <c r="J294" s="2">
        <v>0</v>
      </c>
      <c r="K294" s="2">
        <v>10276000000</v>
      </c>
      <c r="L294" s="34">
        <f t="shared" si="16"/>
        <v>10276000000</v>
      </c>
      <c r="M294" s="34">
        <f t="shared" si="17"/>
        <v>13580000000</v>
      </c>
      <c r="N294" s="34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34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576</v>
      </c>
      <c r="J295" s="2">
        <v>0</v>
      </c>
      <c r="K295" s="2">
        <v>11259000000</v>
      </c>
      <c r="L295" s="34">
        <f t="shared" si="16"/>
        <v>11259000000</v>
      </c>
      <c r="M295" s="34">
        <f t="shared" si="17"/>
        <v>14586000000</v>
      </c>
      <c r="N295" s="34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34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576</v>
      </c>
      <c r="J296" s="2">
        <v>0</v>
      </c>
      <c r="K296" s="2">
        <v>14000000</v>
      </c>
      <c r="L296" s="34">
        <f t="shared" si="16"/>
        <v>14000000</v>
      </c>
      <c r="M296" s="34">
        <f t="shared" si="17"/>
        <v>634000000</v>
      </c>
      <c r="N296" s="34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34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576</v>
      </c>
      <c r="J297" s="2">
        <v>0</v>
      </c>
      <c r="K297" s="2">
        <v>15000000</v>
      </c>
      <c r="L297" s="34">
        <f t="shared" si="16"/>
        <v>15000000</v>
      </c>
      <c r="M297" s="34">
        <f t="shared" si="17"/>
        <v>783000000</v>
      </c>
      <c r="N297" s="34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34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576</v>
      </c>
      <c r="J298" s="2">
        <v>0</v>
      </c>
      <c r="K298" s="2">
        <v>14000000</v>
      </c>
      <c r="L298" s="34">
        <f t="shared" si="16"/>
        <v>14000000</v>
      </c>
      <c r="M298" s="34">
        <f t="shared" si="17"/>
        <v>788000000</v>
      </c>
      <c r="N298" s="34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34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576</v>
      </c>
      <c r="J299" s="2">
        <v>0</v>
      </c>
      <c r="K299" s="2">
        <v>13000000</v>
      </c>
      <c r="L299" s="34">
        <f t="shared" si="16"/>
        <v>13000000</v>
      </c>
      <c r="M299" s="34">
        <f t="shared" si="17"/>
        <v>947000000</v>
      </c>
      <c r="N299" s="34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34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34">
        <f t="shared" si="16"/>
        <v>6043000000</v>
      </c>
      <c r="M300" s="34">
        <f t="shared" si="17"/>
        <v>9932000000</v>
      </c>
      <c r="N300" s="34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34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34">
        <f t="shared" si="16"/>
        <v>6645000000</v>
      </c>
      <c r="M301" s="34">
        <f t="shared" si="17"/>
        <v>10201000000</v>
      </c>
      <c r="N301" s="34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34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34">
        <f t="shared" si="16"/>
        <v>6552000000</v>
      </c>
      <c r="M302" s="34">
        <f t="shared" si="17"/>
        <v>10109000000</v>
      </c>
      <c r="N302" s="34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34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34">
        <f t="shared" si="16"/>
        <v>6610000000</v>
      </c>
      <c r="M303" s="34">
        <f t="shared" si="17"/>
        <v>9399000000</v>
      </c>
      <c r="N303" s="34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34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34">
        <f t="shared" si="16"/>
        <v>1421000000</v>
      </c>
      <c r="M304" s="34">
        <f t="shared" si="17"/>
        <v>2391000000</v>
      </c>
      <c r="N304" s="34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34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34">
        <f t="shared" si="16"/>
        <v>1379000000</v>
      </c>
      <c r="M305" s="34">
        <f t="shared" si="17"/>
        <v>2356000000</v>
      </c>
      <c r="N305" s="34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34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34">
        <f t="shared" si="16"/>
        <v>1457000000</v>
      </c>
      <c r="M306" s="34">
        <f t="shared" si="17"/>
        <v>2465000000</v>
      </c>
      <c r="N306" s="34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34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34">
        <f t="shared" si="16"/>
        <v>1534000000</v>
      </c>
      <c r="M307" s="34">
        <f t="shared" si="17"/>
        <v>2598000000</v>
      </c>
      <c r="N307" s="34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34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34">
        <f t="shared" si="16"/>
        <v>1716000000</v>
      </c>
      <c r="M308" s="34">
        <f t="shared" si="17"/>
        <v>2611000000</v>
      </c>
      <c r="N308" s="34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34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34">
        <f t="shared" si="16"/>
        <v>1638000000</v>
      </c>
      <c r="M309" s="34">
        <f t="shared" si="17"/>
        <v>2562000000</v>
      </c>
      <c r="N309" s="34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34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34">
        <f t="shared" si="16"/>
        <v>2006000000</v>
      </c>
      <c r="M310" s="34">
        <f t="shared" si="17"/>
        <v>2776000000</v>
      </c>
      <c r="N310" s="34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34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34">
        <f t="shared" si="16"/>
        <v>2084000000</v>
      </c>
      <c r="M311" s="34">
        <f t="shared" si="17"/>
        <v>2920000000</v>
      </c>
      <c r="N311" s="34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34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34">
        <f t="shared" si="16"/>
        <v>299787000</v>
      </c>
      <c r="M312" s="34">
        <f t="shared" si="17"/>
        <v>854769000</v>
      </c>
      <c r="N312" s="34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34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34">
        <f t="shared" si="16"/>
        <v>384371000</v>
      </c>
      <c r="M313" s="34">
        <f t="shared" si="17"/>
        <v>1117756000</v>
      </c>
      <c r="N313" s="34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34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34">
        <f t="shared" si="16"/>
        <v>380582000</v>
      </c>
      <c r="M314" s="34">
        <f t="shared" si="17"/>
        <v>1174287000</v>
      </c>
      <c r="N314" s="34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34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34">
        <f t="shared" si="16"/>
        <v>422608000</v>
      </c>
      <c r="M315" s="34">
        <f t="shared" si="17"/>
        <v>498214000</v>
      </c>
      <c r="N315" s="34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34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34">
        <f t="shared" si="16"/>
        <v>2540000000</v>
      </c>
      <c r="M316" s="34">
        <f t="shared" si="17"/>
        <v>4280000000</v>
      </c>
      <c r="N316" s="34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34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34">
        <f t="shared" si="16"/>
        <v>2866000000</v>
      </c>
      <c r="M317" s="34">
        <f t="shared" si="17"/>
        <v>4861000000</v>
      </c>
      <c r="N317" s="34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34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34">
        <f t="shared" si="16"/>
        <v>2904000000</v>
      </c>
      <c r="M318" s="34">
        <f t="shared" si="17"/>
        <v>4947000000</v>
      </c>
      <c r="N318" s="34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34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34">
        <f t="shared" si="16"/>
        <v>2825000000</v>
      </c>
      <c r="M319" s="34">
        <f t="shared" si="17"/>
        <v>4452000000</v>
      </c>
      <c r="N319" s="34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34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34">
        <f t="shared" si="16"/>
        <v>862000000</v>
      </c>
      <c r="M320" s="34">
        <f t="shared" si="17"/>
        <v>2004000000</v>
      </c>
      <c r="N320" s="34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34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34">
        <f t="shared" si="16"/>
        <v>937000000</v>
      </c>
      <c r="M321" s="34">
        <f t="shared" si="17"/>
        <v>2089000000</v>
      </c>
      <c r="N321" s="34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34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34">
        <f t="shared" ref="L322:L385" si="20">SGA+R_and_D+OPE</f>
        <v>1012000000</v>
      </c>
      <c r="M322" s="34">
        <f t="shared" ref="M322:M385" si="21">Total_Revenue-COGS</f>
        <v>2175000000</v>
      </c>
      <c r="N322" s="34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34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34">
        <f t="shared" si="20"/>
        <v>1092000000</v>
      </c>
      <c r="M323" s="34">
        <f t="shared" si="21"/>
        <v>2389000000</v>
      </c>
      <c r="N323" s="34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34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34">
        <f t="shared" si="20"/>
        <v>1193000000</v>
      </c>
      <c r="M324" s="34">
        <f t="shared" si="21"/>
        <v>1329000000</v>
      </c>
      <c r="N324" s="34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34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34">
        <f t="shared" si="20"/>
        <v>1591000000</v>
      </c>
      <c r="M325" s="34">
        <f t="shared" si="21"/>
        <v>1868000000</v>
      </c>
      <c r="N325" s="34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34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34">
        <f t="shared" si="20"/>
        <v>3418000000</v>
      </c>
      <c r="M326" s="34">
        <f t="shared" si="21"/>
        <v>3882000000</v>
      </c>
      <c r="N326" s="34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34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34">
        <f t="shared" si="20"/>
        <v>4813000000</v>
      </c>
      <c r="M327" s="34">
        <f t="shared" si="21"/>
        <v>5518000000</v>
      </c>
      <c r="N327" s="34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34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34">
        <f t="shared" si="20"/>
        <v>1415000000</v>
      </c>
      <c r="M328" s="34">
        <f t="shared" si="21"/>
        <v>2705000000</v>
      </c>
      <c r="N328" s="34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34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34">
        <f t="shared" si="20"/>
        <v>1341000000</v>
      </c>
      <c r="M329" s="34">
        <f t="shared" si="21"/>
        <v>2351000000</v>
      </c>
      <c r="N329" s="34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34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34">
        <f t="shared" si="20"/>
        <v>1401000000</v>
      </c>
      <c r="M330" s="34">
        <f t="shared" si="21"/>
        <v>2336000000</v>
      </c>
      <c r="N330" s="34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34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34">
        <f t="shared" si="20"/>
        <v>1344000000</v>
      </c>
      <c r="M331" s="34">
        <f t="shared" si="21"/>
        <v>2277000000</v>
      </c>
      <c r="N331" s="34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34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34">
        <f t="shared" si="20"/>
        <v>16212000000</v>
      </c>
      <c r="M332" s="34">
        <f t="shared" si="21"/>
        <v>22368000000</v>
      </c>
      <c r="N332" s="34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34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34">
        <f t="shared" si="20"/>
        <v>15806000000</v>
      </c>
      <c r="M333" s="34">
        <f t="shared" si="21"/>
        <v>22935000000</v>
      </c>
      <c r="N333" s="34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34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34">
        <f t="shared" si="20"/>
        <v>15721000000</v>
      </c>
      <c r="M334" s="34">
        <f t="shared" si="21"/>
        <v>22781000000</v>
      </c>
      <c r="N334" s="34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34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34">
        <f t="shared" si="20"/>
        <v>17532000000</v>
      </c>
      <c r="M335" s="34">
        <f t="shared" si="21"/>
        <v>23947000000</v>
      </c>
      <c r="N335" s="34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34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34">
        <f t="shared" si="20"/>
        <v>621518000</v>
      </c>
      <c r="M336" s="34">
        <f t="shared" si="21"/>
        <v>914492000</v>
      </c>
      <c r="N336" s="34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34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34">
        <f t="shared" si="20"/>
        <v>798703000</v>
      </c>
      <c r="M337" s="34">
        <f t="shared" si="21"/>
        <v>1345997000</v>
      </c>
      <c r="N337" s="34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34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34">
        <f t="shared" si="20"/>
        <v>762362000</v>
      </c>
      <c r="M338" s="34">
        <f t="shared" si="21"/>
        <v>1648131000</v>
      </c>
      <c r="N338" s="34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34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34">
        <f t="shared" si="20"/>
        <v>734464000</v>
      </c>
      <c r="M339" s="34">
        <f t="shared" si="21"/>
        <v>776156000</v>
      </c>
      <c r="N339" s="34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34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34">
        <f t="shared" si="20"/>
        <v>495000000</v>
      </c>
      <c r="M340" s="34">
        <f t="shared" si="21"/>
        <v>1371000000</v>
      </c>
      <c r="N340" s="34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34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34">
        <f t="shared" si="20"/>
        <v>594000000</v>
      </c>
      <c r="M341" s="34">
        <f t="shared" si="21"/>
        <v>1510000000</v>
      </c>
      <c r="N341" s="34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34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34">
        <f t="shared" si="20"/>
        <v>606000000</v>
      </c>
      <c r="M342" s="34">
        <f t="shared" si="21"/>
        <v>1614000000</v>
      </c>
      <c r="N342" s="34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34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34">
        <f t="shared" si="20"/>
        <v>638000000</v>
      </c>
      <c r="M343" s="34">
        <f t="shared" si="21"/>
        <v>1617000000</v>
      </c>
      <c r="N343" s="34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34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34">
        <f t="shared" si="20"/>
        <v>699801000</v>
      </c>
      <c r="M344" s="34">
        <f t="shared" si="21"/>
        <v>1026808000</v>
      </c>
      <c r="N344" s="34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34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34">
        <f t="shared" si="20"/>
        <v>785084000</v>
      </c>
      <c r="M345" s="34">
        <f t="shared" si="21"/>
        <v>1091570000</v>
      </c>
      <c r="N345" s="34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34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34">
        <f t="shared" si="20"/>
        <v>833591000</v>
      </c>
      <c r="M346" s="34">
        <f t="shared" si="21"/>
        <v>1070262000</v>
      </c>
      <c r="N346" s="34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34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34">
        <f t="shared" si="20"/>
        <v>848999000</v>
      </c>
      <c r="M347" s="34">
        <f t="shared" si="21"/>
        <v>1173079000</v>
      </c>
      <c r="N347" s="34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34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34">
        <f t="shared" si="20"/>
        <v>10104000000</v>
      </c>
      <c r="M348" s="34">
        <f t="shared" si="21"/>
        <v>13208000000</v>
      </c>
      <c r="N348" s="34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34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34">
        <f t="shared" si="20"/>
        <v>10899000000</v>
      </c>
      <c r="M349" s="34">
        <f t="shared" si="21"/>
        <v>14182000000</v>
      </c>
      <c r="N349" s="34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34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34">
        <f t="shared" si="20"/>
        <v>11445000000</v>
      </c>
      <c r="M350" s="34">
        <f t="shared" si="21"/>
        <v>15134000000</v>
      </c>
      <c r="N350" s="34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34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34">
        <f t="shared" si="20"/>
        <v>12068000000</v>
      </c>
      <c r="M351" s="34">
        <f t="shared" si="21"/>
        <v>15818000000</v>
      </c>
      <c r="N351" s="34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34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34">
        <f t="shared" si="20"/>
        <v>2475000</v>
      </c>
      <c r="M352" s="34">
        <f t="shared" si="21"/>
        <v>1319000</v>
      </c>
      <c r="N352" s="34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34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34">
        <f t="shared" si="20"/>
        <v>4133000</v>
      </c>
      <c r="M353" s="34">
        <f t="shared" si="21"/>
        <v>1372000</v>
      </c>
      <c r="N353" s="34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34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34">
        <f t="shared" si="20"/>
        <v>15359000</v>
      </c>
      <c r="M354" s="34">
        <f t="shared" si="21"/>
        <v>4054000</v>
      </c>
      <c r="N354" s="34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34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34">
        <f t="shared" si="20"/>
        <v>25853000</v>
      </c>
      <c r="M355" s="34">
        <f t="shared" si="21"/>
        <v>15165000</v>
      </c>
      <c r="N355" s="34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34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34">
        <f t="shared" si="20"/>
        <v>1781000000</v>
      </c>
      <c r="M356" s="34">
        <f t="shared" si="21"/>
        <v>2912000000</v>
      </c>
      <c r="N356" s="34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34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34">
        <f t="shared" si="20"/>
        <v>1649000000</v>
      </c>
      <c r="M357" s="34">
        <f t="shared" si="21"/>
        <v>2971000000</v>
      </c>
      <c r="N357" s="34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34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34">
        <f t="shared" si="20"/>
        <v>1626000000</v>
      </c>
      <c r="M358" s="34">
        <f t="shared" si="21"/>
        <v>2782000000</v>
      </c>
      <c r="N358" s="34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34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34">
        <f t="shared" si="20"/>
        <v>1789000000</v>
      </c>
      <c r="M359" s="34">
        <f t="shared" si="21"/>
        <v>2780000000</v>
      </c>
      <c r="N359" s="34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34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34">
        <f t="shared" si="20"/>
        <v>2477326000</v>
      </c>
      <c r="M360" s="34">
        <f t="shared" si="21"/>
        <v>2366616000</v>
      </c>
      <c r="N360" s="34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34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34">
        <f t="shared" si="20"/>
        <v>3388649000</v>
      </c>
      <c r="M361" s="34">
        <f t="shared" si="21"/>
        <v>3102575000</v>
      </c>
      <c r="N361" s="34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34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34">
        <f t="shared" si="20"/>
        <v>4229949000</v>
      </c>
      <c r="M362" s="34">
        <f t="shared" si="21"/>
        <v>4084316000</v>
      </c>
      <c r="N362" s="34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34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34">
        <f t="shared" si="20"/>
        <v>4897745000</v>
      </c>
      <c r="M363" s="34">
        <f t="shared" si="21"/>
        <v>5012668000</v>
      </c>
      <c r="N363" s="34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34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34">
        <f t="shared" si="20"/>
        <v>18139000000</v>
      </c>
      <c r="M364" s="34">
        <f t="shared" si="21"/>
        <v>29440000000</v>
      </c>
      <c r="N364" s="34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34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34">
        <f t="shared" si="20"/>
        <v>18006000000</v>
      </c>
      <c r="M365" s="34">
        <f t="shared" si="21"/>
        <v>27769000000</v>
      </c>
      <c r="N365" s="34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34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34">
        <f t="shared" si="20"/>
        <v>18427000000</v>
      </c>
      <c r="M366" s="34">
        <f t="shared" si="21"/>
        <v>29681000000</v>
      </c>
      <c r="N366" s="34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34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34">
        <f t="shared" si="20"/>
        <v>18032000000</v>
      </c>
      <c r="M367" s="34">
        <f t="shared" si="21"/>
        <v>30960000000</v>
      </c>
      <c r="N367" s="34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34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34">
        <f t="shared" si="20"/>
        <v>331265000</v>
      </c>
      <c r="M368" s="34">
        <f t="shared" si="21"/>
        <v>787445000</v>
      </c>
      <c r="N368" s="34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34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34">
        <f t="shared" si="20"/>
        <v>369486000</v>
      </c>
      <c r="M369" s="34">
        <f t="shared" si="21"/>
        <v>674816000</v>
      </c>
      <c r="N369" s="34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34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34">
        <f t="shared" si="20"/>
        <v>4622000000</v>
      </c>
      <c r="M370" s="34">
        <f t="shared" si="21"/>
        <v>8095000000</v>
      </c>
      <c r="N370" s="34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34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34">
        <f t="shared" si="20"/>
        <v>4956000000</v>
      </c>
      <c r="M371" s="34">
        <f t="shared" si="21"/>
        <v>8569000000</v>
      </c>
      <c r="N371" s="34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34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34">
        <f t="shared" si="20"/>
        <v>4934000000</v>
      </c>
      <c r="M372" s="34">
        <f t="shared" si="21"/>
        <v>8518000000</v>
      </c>
      <c r="N372" s="34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34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34">
        <f t="shared" si="20"/>
        <v>4898000000</v>
      </c>
      <c r="M373" s="34">
        <f t="shared" si="21"/>
        <v>8287000000</v>
      </c>
      <c r="N373" s="34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34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34">
        <f t="shared" si="20"/>
        <v>1187331000</v>
      </c>
      <c r="M374" s="34">
        <f t="shared" si="21"/>
        <v>1753309000</v>
      </c>
      <c r="N374" s="34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34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34">
        <f t="shared" si="20"/>
        <v>1147039000</v>
      </c>
      <c r="M375" s="34">
        <f t="shared" si="21"/>
        <v>1749759000</v>
      </c>
      <c r="N375" s="34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34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34">
        <f t="shared" si="20"/>
        <v>1224930000</v>
      </c>
      <c r="M376" s="34">
        <f t="shared" si="21"/>
        <v>1921337000</v>
      </c>
      <c r="N376" s="34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34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34">
        <f t="shared" si="20"/>
        <v>1348122000</v>
      </c>
      <c r="M377" s="34">
        <f t="shared" si="21"/>
        <v>2129870000</v>
      </c>
      <c r="N377" s="34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34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34">
        <f t="shared" si="20"/>
        <v>8024000000</v>
      </c>
      <c r="M378" s="34">
        <f t="shared" si="21"/>
        <v>10737000000</v>
      </c>
      <c r="N378" s="34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34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34">
        <f t="shared" si="20"/>
        <v>8043000000</v>
      </c>
      <c r="M379" s="34">
        <f t="shared" si="21"/>
        <v>10588000000</v>
      </c>
      <c r="N379" s="34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34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34">
        <f t="shared" si="20"/>
        <v>7775000000</v>
      </c>
      <c r="M380" s="34">
        <f t="shared" si="21"/>
        <v>10185000000</v>
      </c>
      <c r="N380" s="34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34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34">
        <f t="shared" si="20"/>
        <v>7517000000</v>
      </c>
      <c r="M381" s="34">
        <f t="shared" si="21"/>
        <v>10122000000</v>
      </c>
      <c r="N381" s="34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34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34">
        <f t="shared" si="20"/>
        <v>1706735000</v>
      </c>
      <c r="M382" s="34">
        <f t="shared" si="21"/>
        <v>3068231000</v>
      </c>
      <c r="N382" s="34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34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34">
        <f t="shared" si="20"/>
        <v>1899800000</v>
      </c>
      <c r="M383" s="34">
        <f t="shared" si="21"/>
        <v>3577700000</v>
      </c>
      <c r="N383" s="34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34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34">
        <f t="shared" si="20"/>
        <v>2236700000</v>
      </c>
      <c r="M384" s="34">
        <f t="shared" si="21"/>
        <v>4121600000</v>
      </c>
      <c r="N384" s="34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34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34">
        <f t="shared" si="20"/>
        <v>2833800000</v>
      </c>
      <c r="M385" s="34">
        <f t="shared" si="21"/>
        <v>4975800000</v>
      </c>
      <c r="N385" s="34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34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34">
        <f t="shared" ref="L386:L449" si="24">SGA+R_and_D+OPE</f>
        <v>2034922000</v>
      </c>
      <c r="M386" s="34">
        <f t="shared" ref="M386:M449" si="25">Total_Revenue-COGS</f>
        <v>2415639000</v>
      </c>
      <c r="N386" s="34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34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34">
        <f t="shared" si="24"/>
        <v>2193581000</v>
      </c>
      <c r="M387" s="34">
        <f t="shared" si="25"/>
        <v>2522637000</v>
      </c>
      <c r="N387" s="34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34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34">
        <f t="shared" si="24"/>
        <v>2143597000</v>
      </c>
      <c r="M388" s="34">
        <f t="shared" si="25"/>
        <v>2661230000</v>
      </c>
      <c r="N388" s="34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34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34">
        <f t="shared" si="24"/>
        <v>2138444000</v>
      </c>
      <c r="M389" s="34">
        <f t="shared" si="25"/>
        <v>2858724000</v>
      </c>
      <c r="N389" s="34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34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576</v>
      </c>
      <c r="J390" s="2">
        <v>0</v>
      </c>
      <c r="K390" s="2">
        <v>0</v>
      </c>
      <c r="L390" s="34">
        <f t="shared" si="24"/>
        <v>0</v>
      </c>
      <c r="M390" s="34">
        <f t="shared" si="25"/>
        <v>23783000000</v>
      </c>
      <c r="N390" s="34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34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576</v>
      </c>
      <c r="J391" s="2">
        <v>0</v>
      </c>
      <c r="K391" s="2">
        <v>0</v>
      </c>
      <c r="L391" s="34">
        <f t="shared" si="24"/>
        <v>0</v>
      </c>
      <c r="M391" s="34">
        <f t="shared" si="25"/>
        <v>25367000000</v>
      </c>
      <c r="N391" s="34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34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576</v>
      </c>
      <c r="J392" s="2">
        <v>0</v>
      </c>
      <c r="K392" s="2">
        <v>0</v>
      </c>
      <c r="L392" s="34">
        <f t="shared" si="24"/>
        <v>0</v>
      </c>
      <c r="M392" s="34">
        <f t="shared" si="25"/>
        <v>26528000000</v>
      </c>
      <c r="N392" s="34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34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576</v>
      </c>
      <c r="J393" s="2">
        <v>0</v>
      </c>
      <c r="K393" s="2">
        <v>0</v>
      </c>
      <c r="L393" s="34">
        <f t="shared" si="24"/>
        <v>0</v>
      </c>
      <c r="M393" s="34">
        <f t="shared" si="25"/>
        <v>28857000000</v>
      </c>
      <c r="N393" s="34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34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34">
        <f t="shared" si="24"/>
        <v>30513000000</v>
      </c>
      <c r="M394" s="34">
        <f t="shared" si="25"/>
        <v>67254000000</v>
      </c>
      <c r="N394" s="34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34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34">
        <f t="shared" si="24"/>
        <v>31759000000</v>
      </c>
      <c r="M395" s="34">
        <f t="shared" si="25"/>
        <v>60833000000</v>
      </c>
      <c r="N395" s="34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34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34">
        <f t="shared" si="24"/>
        <v>33827000000</v>
      </c>
      <c r="M396" s="34">
        <f t="shared" si="25"/>
        <v>55538000000</v>
      </c>
      <c r="N396" s="34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34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34">
        <f t="shared" si="24"/>
        <v>37510000000</v>
      </c>
      <c r="M397" s="34">
        <f t="shared" si="25"/>
        <v>37140000000</v>
      </c>
      <c r="N397" s="34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34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34">
        <f t="shared" si="24"/>
        <v>713111000</v>
      </c>
      <c r="M398" s="34">
        <f t="shared" si="25"/>
        <v>1476071000</v>
      </c>
      <c r="N398" s="34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34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34">
        <f t="shared" si="24"/>
        <v>948470000</v>
      </c>
      <c r="M399" s="34">
        <f t="shared" si="25"/>
        <v>1864483000</v>
      </c>
      <c r="N399" s="34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34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34">
        <f t="shared" si="24"/>
        <v>1190973000</v>
      </c>
      <c r="M400" s="34">
        <f t="shared" si="25"/>
        <v>2121773000</v>
      </c>
      <c r="N400" s="34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34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34">
        <f t="shared" si="24"/>
        <v>1461587000</v>
      </c>
      <c r="M401" s="34">
        <f t="shared" si="25"/>
        <v>1262214000</v>
      </c>
      <c r="N401" s="34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34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34">
        <f t="shared" si="24"/>
        <v>1677000000</v>
      </c>
      <c r="M402" s="34">
        <f t="shared" si="25"/>
        <v>4535000000</v>
      </c>
      <c r="N402" s="34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34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34">
        <f t="shared" si="24"/>
        <v>1771000000</v>
      </c>
      <c r="M403" s="34">
        <f t="shared" si="25"/>
        <v>5087000000</v>
      </c>
      <c r="N403" s="34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34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34">
        <f t="shared" si="24"/>
        <v>1834000000</v>
      </c>
      <c r="M404" s="34">
        <f t="shared" si="25"/>
        <v>4555000000</v>
      </c>
      <c r="N404" s="34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34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34">
        <f t="shared" si="24"/>
        <v>1946000000</v>
      </c>
      <c r="M405" s="34">
        <f t="shared" si="25"/>
        <v>5482000000</v>
      </c>
      <c r="N405" s="34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34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34">
        <f t="shared" si="24"/>
        <v>13007000000</v>
      </c>
      <c r="M406" s="34">
        <f t="shared" si="25"/>
        <v>16809000000</v>
      </c>
      <c r="N406" s="34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34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34">
        <f t="shared" si="24"/>
        <v>14473000000</v>
      </c>
      <c r="M407" s="34">
        <f t="shared" si="25"/>
        <v>17395000000</v>
      </c>
      <c r="N407" s="34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34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34">
        <f t="shared" si="24"/>
        <v>15771000000</v>
      </c>
      <c r="M408" s="34">
        <f t="shared" si="25"/>
        <v>23608000000</v>
      </c>
      <c r="N408" s="34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34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34">
        <f t="shared" si="24"/>
        <v>16747000000</v>
      </c>
      <c r="M409" s="34">
        <f t="shared" si="25"/>
        <v>23699000000</v>
      </c>
      <c r="N409" s="34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34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34">
        <f t="shared" si="24"/>
        <v>8601000000</v>
      </c>
      <c r="M410" s="34">
        <f t="shared" si="25"/>
        <v>11356000000</v>
      </c>
      <c r="N410" s="34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34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34">
        <f t="shared" si="24"/>
        <v>7494000000</v>
      </c>
      <c r="M411" s="34">
        <f t="shared" si="25"/>
        <v>11383000000</v>
      </c>
      <c r="N411" s="34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34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34">
        <f t="shared" si="24"/>
        <v>6972000000</v>
      </c>
      <c r="M412" s="34">
        <f t="shared" si="25"/>
        <v>10018000000</v>
      </c>
      <c r="N412" s="34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34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34">
        <f t="shared" si="24"/>
        <v>6646000000</v>
      </c>
      <c r="M413" s="34">
        <f t="shared" si="25"/>
        <v>10125000000</v>
      </c>
      <c r="N413" s="34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34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34">
        <f t="shared" si="24"/>
        <v>5903400000</v>
      </c>
      <c r="M414" s="34">
        <f t="shared" si="25"/>
        <v>12128100000</v>
      </c>
      <c r="N414" s="34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34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34">
        <f t="shared" si="24"/>
        <v>5829700000</v>
      </c>
      <c r="M415" s="34">
        <f t="shared" si="25"/>
        <v>11291100000</v>
      </c>
      <c r="N415" s="34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34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34">
        <f t="shared" si="24"/>
        <v>5259500000</v>
      </c>
      <c r="M416" s="34">
        <f t="shared" si="25"/>
        <v>8719600000</v>
      </c>
      <c r="N416" s="34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34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34">
        <f t="shared" si="24"/>
        <v>5407400000</v>
      </c>
      <c r="M417" s="34">
        <f t="shared" si="25"/>
        <v>8395100000</v>
      </c>
      <c r="N417" s="34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34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34">
        <f t="shared" si="24"/>
        <v>3900000000</v>
      </c>
      <c r="M418" s="34">
        <f t="shared" si="25"/>
        <v>8139000000</v>
      </c>
      <c r="N418" s="34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34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34">
        <f t="shared" si="24"/>
        <v>4280000000</v>
      </c>
      <c r="M419" s="34">
        <f t="shared" si="25"/>
        <v>8672000000</v>
      </c>
      <c r="N419" s="34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34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34">
        <f t="shared" si="24"/>
        <v>4783000000</v>
      </c>
      <c r="M420" s="34">
        <f t="shared" si="25"/>
        <v>8997000000</v>
      </c>
      <c r="N420" s="34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34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34">
        <f t="shared" si="24"/>
        <v>5127000000</v>
      </c>
      <c r="M421" s="34">
        <f t="shared" si="25"/>
        <v>9379000000</v>
      </c>
      <c r="N421" s="34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34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34">
        <f t="shared" si="24"/>
        <v>3430125000</v>
      </c>
      <c r="M422" s="34">
        <f t="shared" si="25"/>
        <v>5085401000</v>
      </c>
      <c r="N422" s="34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34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34">
        <f t="shared" si="24"/>
        <v>3699557000</v>
      </c>
      <c r="M423" s="34">
        <f t="shared" si="25"/>
        <v>5435742000</v>
      </c>
      <c r="N423" s="34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34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34">
        <f t="shared" si="24"/>
        <v>4033414000</v>
      </c>
      <c r="M424" s="34">
        <f t="shared" si="25"/>
        <v>5802507000</v>
      </c>
      <c r="N424" s="34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34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34">
        <f t="shared" si="24"/>
        <v>4365797000</v>
      </c>
      <c r="M425" s="34">
        <f t="shared" si="25"/>
        <v>6306091000</v>
      </c>
      <c r="N425" s="34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34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34">
        <f t="shared" si="24"/>
        <v>1817000000</v>
      </c>
      <c r="M426" s="34">
        <f t="shared" si="25"/>
        <v>3018000000</v>
      </c>
      <c r="N426" s="34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34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34">
        <f t="shared" si="24"/>
        <v>1819000000</v>
      </c>
      <c r="M427" s="34">
        <f t="shared" si="25"/>
        <v>2820000000</v>
      </c>
      <c r="N427" s="34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34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34">
        <f t="shared" si="24"/>
        <v>1815000000</v>
      </c>
      <c r="M428" s="34">
        <f t="shared" si="25"/>
        <v>2798000000</v>
      </c>
      <c r="N428" s="34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34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34">
        <f t="shared" si="24"/>
        <v>1437000000</v>
      </c>
      <c r="M429" s="34">
        <f t="shared" si="25"/>
        <v>2836000000</v>
      </c>
      <c r="N429" s="34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34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34">
        <f t="shared" si="24"/>
        <v>649900000</v>
      </c>
      <c r="M430" s="34">
        <f t="shared" si="25"/>
        <v>1405800000</v>
      </c>
      <c r="N430" s="34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34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34">
        <f t="shared" si="24"/>
        <v>826900000</v>
      </c>
      <c r="M431" s="34">
        <f t="shared" si="25"/>
        <v>1756300000</v>
      </c>
      <c r="N431" s="34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34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34">
        <f t="shared" si="24"/>
        <v>1003000000</v>
      </c>
      <c r="M432" s="34">
        <f t="shared" si="25"/>
        <v>2288300000</v>
      </c>
      <c r="N432" s="34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34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34">
        <f t="shared" si="24"/>
        <v>1100300000</v>
      </c>
      <c r="M433" s="34">
        <f t="shared" si="25"/>
        <v>2654800000</v>
      </c>
      <c r="N433" s="34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34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34">
        <f t="shared" si="24"/>
        <v>6319100000</v>
      </c>
      <c r="M434" s="34">
        <f t="shared" si="25"/>
        <v>9414300000</v>
      </c>
      <c r="N434" s="34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34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34">
        <f t="shared" si="24"/>
        <v>6221500000</v>
      </c>
      <c r="M435" s="34">
        <f t="shared" si="25"/>
        <v>9342000000</v>
      </c>
      <c r="N435" s="34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34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34">
        <f t="shared" si="24"/>
        <v>6546000000</v>
      </c>
      <c r="M436" s="34">
        <f t="shared" si="25"/>
        <v>9892600000</v>
      </c>
      <c r="N436" s="34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34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34">
        <f t="shared" si="24"/>
        <v>7293400000</v>
      </c>
      <c r="M437" s="34">
        <f t="shared" si="25"/>
        <v>10762500000</v>
      </c>
      <c r="N437" s="34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34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34">
        <f t="shared" si="24"/>
        <v>10557000000</v>
      </c>
      <c r="M438" s="34">
        <f t="shared" si="25"/>
        <v>20007000000</v>
      </c>
      <c r="N438" s="34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34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34">
        <f t="shared" si="24"/>
        <v>10853000000</v>
      </c>
      <c r="M439" s="34">
        <f t="shared" si="25"/>
        <v>22393000000</v>
      </c>
      <c r="N439" s="34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34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34">
        <f t="shared" si="24"/>
        <v>10877000000</v>
      </c>
      <c r="M440" s="34">
        <f t="shared" si="25"/>
        <v>24101000000</v>
      </c>
      <c r="N440" s="34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34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34">
        <f t="shared" si="24"/>
        <v>11281000000</v>
      </c>
      <c r="M441" s="34">
        <f t="shared" si="25"/>
        <v>25639000000</v>
      </c>
      <c r="N441" s="34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34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34">
        <f t="shared" si="24"/>
        <v>1874000000</v>
      </c>
      <c r="M442" s="34">
        <f t="shared" si="25"/>
        <v>3846000000</v>
      </c>
      <c r="N442" s="34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34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34">
        <f t="shared" si="24"/>
        <v>2021000000</v>
      </c>
      <c r="M443" s="34">
        <f t="shared" si="25"/>
        <v>4141000000</v>
      </c>
      <c r="N443" s="34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34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34">
        <f t="shared" si="24"/>
        <v>1999000000</v>
      </c>
      <c r="M444" s="34">
        <f t="shared" si="25"/>
        <v>4051000000</v>
      </c>
      <c r="N444" s="34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34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34">
        <f t="shared" si="24"/>
        <v>2012000000</v>
      </c>
      <c r="M445" s="34">
        <f t="shared" si="25"/>
        <v>4065000000</v>
      </c>
      <c r="N445" s="34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34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34">
        <f t="shared" si="24"/>
        <v>1874000000</v>
      </c>
      <c r="M446" s="34">
        <f t="shared" si="25"/>
        <v>3846000000</v>
      </c>
      <c r="N446" s="34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34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34">
        <f t="shared" si="24"/>
        <v>2021000000</v>
      </c>
      <c r="M447" s="34">
        <f t="shared" si="25"/>
        <v>4141000000</v>
      </c>
      <c r="N447" s="34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34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34">
        <f t="shared" si="24"/>
        <v>1999000000</v>
      </c>
      <c r="M448" s="34">
        <f t="shared" si="25"/>
        <v>4051000000</v>
      </c>
      <c r="N448" s="34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34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34">
        <f t="shared" si="24"/>
        <v>2012000000</v>
      </c>
      <c r="M449" s="34">
        <f t="shared" si="25"/>
        <v>4065000000</v>
      </c>
      <c r="N449" s="34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34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34">
        <f t="shared" ref="L450:L513" si="28">SGA+R_and_D+OPE</f>
        <v>1013000000</v>
      </c>
      <c r="M450" s="34">
        <f t="shared" ref="M450:M513" si="29">Total_Revenue-COGS</f>
        <v>2777000000</v>
      </c>
      <c r="N450" s="34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34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34">
        <f t="shared" si="28"/>
        <v>1130000000</v>
      </c>
      <c r="M451" s="34">
        <f t="shared" si="29"/>
        <v>3028000000</v>
      </c>
      <c r="N451" s="34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34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34">
        <f t="shared" si="28"/>
        <v>1110000000</v>
      </c>
      <c r="M452" s="34">
        <f t="shared" si="29"/>
        <v>3010000000</v>
      </c>
      <c r="N452" s="34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34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34">
        <f t="shared" si="28"/>
        <v>1279000000</v>
      </c>
      <c r="M453" s="34">
        <f t="shared" si="29"/>
        <v>3554000000</v>
      </c>
      <c r="N453" s="34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34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34">
        <f t="shared" si="28"/>
        <v>451091000</v>
      </c>
      <c r="M454" s="34">
        <f t="shared" si="29"/>
        <v>817169000</v>
      </c>
      <c r="N454" s="34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34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34">
        <f t="shared" si="28"/>
        <v>544787000</v>
      </c>
      <c r="M455" s="34">
        <f t="shared" si="29"/>
        <v>926599000</v>
      </c>
      <c r="N455" s="34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34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34">
        <f t="shared" si="28"/>
        <v>627981000</v>
      </c>
      <c r="M456" s="34">
        <f t="shared" si="29"/>
        <v>1013117000</v>
      </c>
      <c r="N456" s="34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34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34">
        <f t="shared" si="28"/>
        <v>710143000</v>
      </c>
      <c r="M457" s="34">
        <f t="shared" si="29"/>
        <v>1112054000</v>
      </c>
      <c r="N457" s="34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34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34">
        <f t="shared" si="28"/>
        <v>1732600000</v>
      </c>
      <c r="M458" s="34">
        <f t="shared" si="29"/>
        <v>2652700000</v>
      </c>
      <c r="N458" s="34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34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34">
        <f t="shared" si="28"/>
        <v>1819500000</v>
      </c>
      <c r="M459" s="34">
        <f t="shared" si="29"/>
        <v>2789800000</v>
      </c>
      <c r="N459" s="34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34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34">
        <f t="shared" si="28"/>
        <v>1993800000</v>
      </c>
      <c r="M460" s="34">
        <f t="shared" si="29"/>
        <v>3034000000</v>
      </c>
      <c r="N460" s="34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34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34">
        <f t="shared" si="28"/>
        <v>3607000000</v>
      </c>
      <c r="M461" s="34">
        <f t="shared" si="29"/>
        <v>4656700000</v>
      </c>
      <c r="N461" s="34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34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576</v>
      </c>
      <c r="I462" s="2">
        <v>1123200000</v>
      </c>
      <c r="J462" s="2">
        <v>0</v>
      </c>
      <c r="K462" s="2">
        <v>78300000</v>
      </c>
      <c r="L462" s="34">
        <f t="shared" si="28"/>
        <v>1201500000</v>
      </c>
      <c r="M462" s="34">
        <f t="shared" si="29"/>
        <v>1663000000</v>
      </c>
      <c r="N462" s="34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34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576</v>
      </c>
      <c r="I463" s="2">
        <v>1058000000</v>
      </c>
      <c r="J463" s="2">
        <v>0</v>
      </c>
      <c r="K463" s="2">
        <v>60400000</v>
      </c>
      <c r="L463" s="34">
        <f t="shared" si="28"/>
        <v>1118400000</v>
      </c>
      <c r="M463" s="34">
        <f t="shared" si="29"/>
        <v>1558400000</v>
      </c>
      <c r="N463" s="34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34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576</v>
      </c>
      <c r="I464" s="2">
        <v>1105700000</v>
      </c>
      <c r="J464" s="2">
        <v>0</v>
      </c>
      <c r="K464" s="2">
        <v>52500000</v>
      </c>
      <c r="L464" s="34">
        <f t="shared" si="28"/>
        <v>1158200000</v>
      </c>
      <c r="M464" s="34">
        <f t="shared" si="29"/>
        <v>1584500000</v>
      </c>
      <c r="N464" s="34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34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576</v>
      </c>
      <c r="I465" s="2">
        <v>1209100000</v>
      </c>
      <c r="J465" s="2">
        <v>0</v>
      </c>
      <c r="K465" s="2">
        <v>58700000</v>
      </c>
      <c r="L465" s="34">
        <f t="shared" si="28"/>
        <v>1267800000</v>
      </c>
      <c r="M465" s="34">
        <f t="shared" si="29"/>
        <v>1637100000</v>
      </c>
      <c r="N465" s="34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34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34">
        <f t="shared" si="28"/>
        <v>1616921000</v>
      </c>
      <c r="M466" s="34">
        <f t="shared" si="29"/>
        <v>2778591000</v>
      </c>
      <c r="N466" s="34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34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34">
        <f t="shared" si="28"/>
        <v>1758765000</v>
      </c>
      <c r="M467" s="34">
        <f t="shared" si="29"/>
        <v>2974249000</v>
      </c>
      <c r="N467" s="34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34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34">
        <f t="shared" si="28"/>
        <v>1647382000</v>
      </c>
      <c r="M468" s="34">
        <f t="shared" si="29"/>
        <v>2568144000</v>
      </c>
      <c r="N468" s="34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34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34">
        <f t="shared" si="28"/>
        <v>1757523000</v>
      </c>
      <c r="M469" s="34">
        <f t="shared" si="29"/>
        <v>2471969000</v>
      </c>
      <c r="N469" s="34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34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34">
        <f t="shared" si="28"/>
        <v>2452000000</v>
      </c>
      <c r="M470" s="34">
        <f t="shared" si="29"/>
        <v>3498000000</v>
      </c>
      <c r="N470" s="34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34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34">
        <f t="shared" si="28"/>
        <v>2450000000</v>
      </c>
      <c r="M471" s="34">
        <f t="shared" si="29"/>
        <v>3630000000</v>
      </c>
      <c r="N471" s="34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34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34">
        <f t="shared" si="28"/>
        <v>2425000000</v>
      </c>
      <c r="M472" s="34">
        <f t="shared" si="29"/>
        <v>3723000000</v>
      </c>
      <c r="N472" s="34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34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34">
        <f t="shared" si="28"/>
        <v>2425000000</v>
      </c>
      <c r="M473" s="34">
        <f t="shared" si="29"/>
        <v>3858000000</v>
      </c>
      <c r="N473" s="34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34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34">
        <f t="shared" si="28"/>
        <v>903500000</v>
      </c>
      <c r="M474" s="34">
        <f t="shared" si="29"/>
        <v>1304400000</v>
      </c>
      <c r="N474" s="34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34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34">
        <f t="shared" si="28"/>
        <v>969800000</v>
      </c>
      <c r="M475" s="34">
        <f t="shared" si="29"/>
        <v>1295100000</v>
      </c>
      <c r="N475" s="34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34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34">
        <f t="shared" si="28"/>
        <v>992800000</v>
      </c>
      <c r="M476" s="34">
        <f t="shared" si="29"/>
        <v>1422500000</v>
      </c>
      <c r="N476" s="34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34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34">
        <f t="shared" si="28"/>
        <v>913100000</v>
      </c>
      <c r="M477" s="34">
        <f t="shared" si="29"/>
        <v>1541100000</v>
      </c>
      <c r="N477" s="34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34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34">
        <f t="shared" si="28"/>
        <v>3110000000</v>
      </c>
      <c r="M478" s="34">
        <f t="shared" si="29"/>
        <v>6677000000</v>
      </c>
      <c r="N478" s="34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34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34">
        <f t="shared" si="28"/>
        <v>3942000000</v>
      </c>
      <c r="M479" s="34">
        <f t="shared" si="29"/>
        <v>9211000000</v>
      </c>
      <c r="N479" s="34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34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34">
        <f t="shared" si="28"/>
        <v>4279000000</v>
      </c>
      <c r="M480" s="34">
        <f t="shared" si="29"/>
        <v>9602000000</v>
      </c>
      <c r="N480" s="34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34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34">
        <f t="shared" si="28"/>
        <v>4279000000</v>
      </c>
      <c r="M481" s="34">
        <f t="shared" si="29"/>
        <v>9731000000</v>
      </c>
      <c r="N481" s="34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34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34">
        <f t="shared" si="28"/>
        <v>1231848000</v>
      </c>
      <c r="M482" s="34">
        <f t="shared" si="29"/>
        <v>2602731000</v>
      </c>
      <c r="N482" s="34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34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34">
        <f t="shared" si="28"/>
        <v>2045245000</v>
      </c>
      <c r="M483" s="34">
        <f t="shared" si="29"/>
        <v>3565673000</v>
      </c>
      <c r="N483" s="34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34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34">
        <f t="shared" si="28"/>
        <v>1869441000</v>
      </c>
      <c r="M484" s="34">
        <f t="shared" si="29"/>
        <v>3675801000</v>
      </c>
      <c r="N484" s="34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34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34">
        <f t="shared" si="28"/>
        <v>2585159000</v>
      </c>
      <c r="M485" s="34">
        <f t="shared" si="29"/>
        <v>3957003000</v>
      </c>
      <c r="N485" s="34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34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34">
        <f t="shared" si="28"/>
        <v>5523000000</v>
      </c>
      <c r="M486" s="34">
        <f t="shared" si="29"/>
        <v>8129000000</v>
      </c>
      <c r="N486" s="34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34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34">
        <f t="shared" si="28"/>
        <v>11609000000</v>
      </c>
      <c r="M487" s="34">
        <f t="shared" si="29"/>
        <v>18306000000</v>
      </c>
      <c r="N487" s="34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34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34">
        <f t="shared" si="28"/>
        <v>10870000000</v>
      </c>
      <c r="M488" s="34">
        <f t="shared" si="29"/>
        <v>11041000000</v>
      </c>
      <c r="N488" s="34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34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34">
        <f t="shared" si="28"/>
        <v>8268000000</v>
      </c>
      <c r="M489" s="34">
        <f t="shared" si="29"/>
        <v>10615000000</v>
      </c>
      <c r="N489" s="34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34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34">
        <f t="shared" si="28"/>
        <v>2261000000</v>
      </c>
      <c r="M490" s="34">
        <f t="shared" si="29"/>
        <v>2409000000</v>
      </c>
      <c r="N490" s="34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34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34">
        <f t="shared" si="28"/>
        <v>2196000000</v>
      </c>
      <c r="M491" s="34">
        <f t="shared" si="29"/>
        <v>2228000000</v>
      </c>
      <c r="N491" s="34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34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34">
        <f t="shared" si="28"/>
        <v>2138000000</v>
      </c>
      <c r="M492" s="34">
        <f t="shared" si="29"/>
        <v>3086000000</v>
      </c>
      <c r="N492" s="34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34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34">
        <f t="shared" si="28"/>
        <v>2144000000</v>
      </c>
      <c r="M493" s="34">
        <f t="shared" si="29"/>
        <v>3042000000</v>
      </c>
      <c r="N493" s="34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34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34">
        <f t="shared" si="28"/>
        <v>4311000000</v>
      </c>
      <c r="M494" s="34">
        <f t="shared" si="29"/>
        <v>6765000000</v>
      </c>
      <c r="N494" s="34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34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34">
        <f t="shared" si="28"/>
        <v>4651000000</v>
      </c>
      <c r="M495" s="34">
        <f t="shared" si="29"/>
        <v>7127000000</v>
      </c>
      <c r="N495" s="34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34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34">
        <f t="shared" si="28"/>
        <v>4624000000</v>
      </c>
      <c r="M496" s="34">
        <f t="shared" si="29"/>
        <v>6821000000</v>
      </c>
      <c r="N496" s="34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34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34">
        <f t="shared" si="28"/>
        <v>4647000000</v>
      </c>
      <c r="M497" s="34">
        <f t="shared" si="29"/>
        <v>6972000000</v>
      </c>
      <c r="N497" s="34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34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34">
        <f t="shared" si="28"/>
        <v>4018300000</v>
      </c>
      <c r="M498" s="34">
        <f t="shared" si="29"/>
        <v>5453300000</v>
      </c>
      <c r="N498" s="34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34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34">
        <f t="shared" si="28"/>
        <v>4360300000</v>
      </c>
      <c r="M499" s="34">
        <f t="shared" si="29"/>
        <v>6092200000</v>
      </c>
      <c r="N499" s="34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34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34">
        <f t="shared" si="28"/>
        <v>4577600000</v>
      </c>
      <c r="M500" s="34">
        <f t="shared" si="29"/>
        <v>6601400000</v>
      </c>
      <c r="N500" s="34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34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34">
        <f t="shared" si="28"/>
        <v>4345500000</v>
      </c>
      <c r="M501" s="34">
        <f t="shared" si="29"/>
        <v>6321600000</v>
      </c>
      <c r="N501" s="34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34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34">
        <f t="shared" si="28"/>
        <v>2919000000</v>
      </c>
      <c r="M502" s="34">
        <f t="shared" si="29"/>
        <v>5163000000</v>
      </c>
      <c r="N502" s="34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34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34">
        <f t="shared" si="28"/>
        <v>2948000000</v>
      </c>
      <c r="M503" s="34">
        <f t="shared" si="29"/>
        <v>5112000000</v>
      </c>
      <c r="N503" s="34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34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34">
        <f t="shared" si="28"/>
        <v>3067000000</v>
      </c>
      <c r="M504" s="34">
        <f t="shared" si="29"/>
        <v>5494000000</v>
      </c>
      <c r="N504" s="34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34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34">
        <f t="shared" si="28"/>
        <v>3247000000</v>
      </c>
      <c r="M505" s="34">
        <f t="shared" si="29"/>
        <v>5718000000</v>
      </c>
      <c r="N505" s="34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34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34">
        <f t="shared" si="28"/>
        <v>833500000</v>
      </c>
      <c r="M506" s="34">
        <f t="shared" si="29"/>
        <v>1313500000</v>
      </c>
      <c r="N506" s="34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34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34">
        <f t="shared" si="28"/>
        <v>905400000</v>
      </c>
      <c r="M507" s="34">
        <f t="shared" si="29"/>
        <v>1516600000</v>
      </c>
      <c r="N507" s="34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34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34">
        <f t="shared" si="28"/>
        <v>953500000</v>
      </c>
      <c r="M508" s="34">
        <f t="shared" si="29"/>
        <v>1591700000</v>
      </c>
      <c r="N508" s="34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34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34">
        <f t="shared" si="28"/>
        <v>1082300000</v>
      </c>
      <c r="M509" s="34">
        <f t="shared" si="29"/>
        <v>1776200000</v>
      </c>
      <c r="N509" s="34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34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34">
        <f t="shared" si="28"/>
        <v>1858000000</v>
      </c>
      <c r="M510" s="34">
        <f t="shared" si="29"/>
        <v>4115000000</v>
      </c>
      <c r="N510" s="34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34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34">
        <f t="shared" si="28"/>
        <v>1931000000</v>
      </c>
      <c r="M511" s="34">
        <f t="shared" si="29"/>
        <v>4217000000</v>
      </c>
      <c r="N511" s="34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34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34">
        <f t="shared" si="28"/>
        <v>2042000000</v>
      </c>
      <c r="M512" s="34">
        <f t="shared" si="29"/>
        <v>4671000000</v>
      </c>
      <c r="N512" s="34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34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34">
        <f t="shared" si="28"/>
        <v>2255000000</v>
      </c>
      <c r="M513" s="34">
        <f t="shared" si="29"/>
        <v>4268000000</v>
      </c>
      <c r="N513" s="34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34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34">
        <f t="shared" ref="L514:L577" si="32">SGA+R_and_D+OPE</f>
        <v>6597000000</v>
      </c>
      <c r="M514" s="34">
        <f t="shared" ref="M514:M577" si="33">Total_Revenue-COGS</f>
        <v>8155800000</v>
      </c>
      <c r="N514" s="34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34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34">
        <f t="shared" si="32"/>
        <v>6985900000</v>
      </c>
      <c r="M515" s="34">
        <f t="shared" si="33"/>
        <v>8810600000</v>
      </c>
      <c r="N515" s="34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34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34">
        <f t="shared" si="32"/>
        <v>7073500000</v>
      </c>
      <c r="M516" s="34">
        <f t="shared" si="33"/>
        <v>8679800000</v>
      </c>
      <c r="N516" s="34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34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34">
        <f t="shared" si="32"/>
        <v>7337800000</v>
      </c>
      <c r="M517" s="34">
        <f t="shared" si="33"/>
        <v>9081200000</v>
      </c>
      <c r="N517" s="34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34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34">
        <f t="shared" si="32"/>
        <v>842000000</v>
      </c>
      <c r="M518" s="34">
        <f t="shared" si="33"/>
        <v>1762000000</v>
      </c>
      <c r="N518" s="34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34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34">
        <f t="shared" si="32"/>
        <v>838000000</v>
      </c>
      <c r="M519" s="34">
        <f t="shared" si="33"/>
        <v>2776000000</v>
      </c>
      <c r="N519" s="34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34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34">
        <f t="shared" si="32"/>
        <v>982000000</v>
      </c>
      <c r="M520" s="34">
        <f t="shared" si="33"/>
        <v>2221000000</v>
      </c>
      <c r="N520" s="34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34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34">
        <f t="shared" si="32"/>
        <v>1013000000</v>
      </c>
      <c r="M521" s="34">
        <f t="shared" si="33"/>
        <v>2580000000</v>
      </c>
      <c r="N521" s="34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34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34">
        <f t="shared" si="32"/>
        <v>6010000000</v>
      </c>
      <c r="M522" s="34">
        <f t="shared" si="33"/>
        <v>9952000000</v>
      </c>
      <c r="N522" s="34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34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34">
        <f t="shared" si="32"/>
        <v>4375000000</v>
      </c>
      <c r="M523" s="34">
        <f t="shared" si="33"/>
        <v>7762000000</v>
      </c>
      <c r="N523" s="34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34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34">
        <f t="shared" si="32"/>
        <v>4065000000</v>
      </c>
      <c r="M524" s="34">
        <f t="shared" si="33"/>
        <v>7008000000</v>
      </c>
      <c r="N524" s="34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34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34">
        <f t="shared" si="32"/>
        <v>3758000000</v>
      </c>
      <c r="M525" s="34">
        <f t="shared" si="33"/>
        <v>6262000000</v>
      </c>
      <c r="N525" s="34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34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34">
        <f t="shared" si="32"/>
        <v>7032137000</v>
      </c>
      <c r="M526" s="34">
        <f t="shared" si="33"/>
        <v>9983208000</v>
      </c>
      <c r="N526" s="34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34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34">
        <f t="shared" si="32"/>
        <v>8222072000</v>
      </c>
      <c r="M527" s="34">
        <f t="shared" si="33"/>
        <v>12420225000</v>
      </c>
      <c r="N527" s="34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34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34">
        <f t="shared" si="32"/>
        <v>9282675000</v>
      </c>
      <c r="M528" s="34">
        <f t="shared" si="33"/>
        <v>15500951000</v>
      </c>
      <c r="N528" s="34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34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34">
        <f t="shared" si="32"/>
        <v>6487964000</v>
      </c>
      <c r="M529" s="34">
        <f t="shared" si="33"/>
        <v>6579671000</v>
      </c>
      <c r="N529" s="34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34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34">
        <f t="shared" si="32"/>
        <v>531180000</v>
      </c>
      <c r="M530" s="34">
        <f t="shared" si="33"/>
        <v>942759000</v>
      </c>
      <c r="N530" s="34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34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34">
        <f t="shared" si="32"/>
        <v>621413000</v>
      </c>
      <c r="M531" s="34">
        <f t="shared" si="33"/>
        <v>1088363000</v>
      </c>
      <c r="N531" s="34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34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34">
        <f t="shared" si="32"/>
        <v>734119000</v>
      </c>
      <c r="M532" s="34">
        <f t="shared" si="33"/>
        <v>1245891000</v>
      </c>
      <c r="N532" s="34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34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34">
        <f t="shared" si="32"/>
        <v>825296000</v>
      </c>
      <c r="M533" s="34">
        <f t="shared" si="33"/>
        <v>1434361000</v>
      </c>
      <c r="N533" s="34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34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34">
        <f t="shared" si="32"/>
        <v>607902000</v>
      </c>
      <c r="M534" s="34">
        <f t="shared" si="33"/>
        <v>1121995000</v>
      </c>
      <c r="N534" s="34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34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34">
        <f t="shared" si="32"/>
        <v>1041152000</v>
      </c>
      <c r="M535" s="34">
        <f t="shared" si="33"/>
        <v>1553474000</v>
      </c>
      <c r="N535" s="34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34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34">
        <f t="shared" si="32"/>
        <v>809809000</v>
      </c>
      <c r="M536" s="34">
        <f t="shared" si="33"/>
        <v>1731184000</v>
      </c>
      <c r="N536" s="34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34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34">
        <f t="shared" si="32"/>
        <v>830977000</v>
      </c>
      <c r="M537" s="34">
        <f t="shared" si="33"/>
        <v>1839797000</v>
      </c>
      <c r="N537" s="34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34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34">
        <f t="shared" si="32"/>
        <v>853981000</v>
      </c>
      <c r="M538" s="34">
        <f t="shared" si="33"/>
        <v>1504616000</v>
      </c>
      <c r="N538" s="34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34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34">
        <f t="shared" si="32"/>
        <v>917432000</v>
      </c>
      <c r="M539" s="34">
        <f t="shared" si="33"/>
        <v>1944794000</v>
      </c>
      <c r="N539" s="34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34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34">
        <f t="shared" si="32"/>
        <v>1069141000</v>
      </c>
      <c r="M540" s="34">
        <f t="shared" si="33"/>
        <v>1430957000</v>
      </c>
      <c r="N540" s="34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34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34">
        <f t="shared" si="32"/>
        <v>1200667000</v>
      </c>
      <c r="M541" s="34">
        <f t="shared" si="33"/>
        <v>1243430000</v>
      </c>
      <c r="N541" s="34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34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34">
        <f t="shared" si="32"/>
        <v>1488147000</v>
      </c>
      <c r="M542" s="34">
        <f t="shared" si="33"/>
        <v>2606353000</v>
      </c>
      <c r="N542" s="34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34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34">
        <f t="shared" si="32"/>
        <v>1773829000</v>
      </c>
      <c r="M543" s="34">
        <f t="shared" si="33"/>
        <v>3303264000</v>
      </c>
      <c r="N543" s="34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34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34">
        <f t="shared" si="32"/>
        <v>1659868000</v>
      </c>
      <c r="M544" s="34">
        <f t="shared" si="33"/>
        <v>3292717000</v>
      </c>
      <c r="N544" s="34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34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34">
        <f t="shared" si="32"/>
        <v>1774469000</v>
      </c>
      <c r="M545" s="34">
        <f t="shared" si="33"/>
        <v>3538633000</v>
      </c>
      <c r="N545" s="34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34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34">
        <f t="shared" si="32"/>
        <v>193746000</v>
      </c>
      <c r="M546" s="34">
        <f t="shared" si="33"/>
        <v>362986000</v>
      </c>
      <c r="N546" s="34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34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34">
        <f t="shared" si="32"/>
        <v>219104000</v>
      </c>
      <c r="M547" s="34">
        <f t="shared" si="33"/>
        <v>413254000</v>
      </c>
      <c r="N547" s="34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34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34">
        <f t="shared" si="32"/>
        <v>401470000</v>
      </c>
      <c r="M548" s="34">
        <f t="shared" si="33"/>
        <v>658392000</v>
      </c>
      <c r="N548" s="34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34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34">
        <f t="shared" si="32"/>
        <v>493513000</v>
      </c>
      <c r="M549" s="34">
        <f t="shared" si="33"/>
        <v>830899000</v>
      </c>
      <c r="N549" s="34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34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576</v>
      </c>
      <c r="I550" s="2">
        <v>921000000</v>
      </c>
      <c r="J550" s="2">
        <v>0</v>
      </c>
      <c r="K550" s="2">
        <v>471000000</v>
      </c>
      <c r="L550" s="34">
        <f t="shared" si="32"/>
        <v>1392000000</v>
      </c>
      <c r="M550" s="34">
        <f t="shared" si="33"/>
        <v>1365000000</v>
      </c>
      <c r="N550" s="34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34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576</v>
      </c>
      <c r="I551" s="2">
        <v>888000000</v>
      </c>
      <c r="J551" s="2">
        <v>0</v>
      </c>
      <c r="K551" s="2">
        <v>256000000</v>
      </c>
      <c r="L551" s="34">
        <f t="shared" si="32"/>
        <v>1144000000</v>
      </c>
      <c r="M551" s="34">
        <f t="shared" si="33"/>
        <v>1466000000</v>
      </c>
      <c r="N551" s="34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34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576</v>
      </c>
      <c r="I552" s="2">
        <v>958000000</v>
      </c>
      <c r="J552" s="2">
        <v>0</v>
      </c>
      <c r="K552" s="2">
        <v>136000000</v>
      </c>
      <c r="L552" s="34">
        <f t="shared" si="32"/>
        <v>1094000000</v>
      </c>
      <c r="M552" s="34">
        <f t="shared" si="33"/>
        <v>1665000000</v>
      </c>
      <c r="N552" s="34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34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576</v>
      </c>
      <c r="I553" s="2">
        <v>1048000000</v>
      </c>
      <c r="J553" s="2">
        <v>0</v>
      </c>
      <c r="K553" s="2">
        <v>61000000</v>
      </c>
      <c r="L553" s="34">
        <f t="shared" si="32"/>
        <v>1109000000</v>
      </c>
      <c r="M553" s="34">
        <f t="shared" si="33"/>
        <v>1403000000</v>
      </c>
      <c r="N553" s="34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34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34">
        <f t="shared" si="32"/>
        <v>3333000000</v>
      </c>
      <c r="M554" s="34">
        <f t="shared" si="33"/>
        <v>4863000000</v>
      </c>
      <c r="N554" s="34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34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34">
        <f t="shared" si="32"/>
        <v>4530000000</v>
      </c>
      <c r="M555" s="34">
        <f t="shared" si="33"/>
        <v>6677000000</v>
      </c>
      <c r="N555" s="34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34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34">
        <f t="shared" si="32"/>
        <v>4457000000</v>
      </c>
      <c r="M556" s="34">
        <f t="shared" si="33"/>
        <v>6906000000</v>
      </c>
      <c r="N556" s="34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34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34">
        <f t="shared" si="32"/>
        <v>4221000000</v>
      </c>
      <c r="M557" s="34">
        <f t="shared" si="33"/>
        <v>6563000000</v>
      </c>
      <c r="N557" s="34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34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34">
        <f t="shared" si="32"/>
        <v>2061747000</v>
      </c>
      <c r="M558" s="34">
        <f t="shared" si="33"/>
        <v>3718452000</v>
      </c>
      <c r="N558" s="34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34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34">
        <f t="shared" si="32"/>
        <v>2149095000</v>
      </c>
      <c r="M559" s="34">
        <f t="shared" si="33"/>
        <v>3802062000</v>
      </c>
      <c r="N559" s="34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34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34">
        <f t="shared" si="32"/>
        <v>2182093000</v>
      </c>
      <c r="M560" s="34">
        <f t="shared" si="33"/>
        <v>4368734000</v>
      </c>
      <c r="N560" s="34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34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34">
        <f t="shared" si="32"/>
        <v>2412274000</v>
      </c>
      <c r="M561" s="34">
        <f t="shared" si="33"/>
        <v>4063978000</v>
      </c>
      <c r="N561" s="34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34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34">
        <f t="shared" si="32"/>
        <v>988700000</v>
      </c>
      <c r="M562" s="34">
        <f t="shared" si="33"/>
        <v>1408600000</v>
      </c>
      <c r="N562" s="34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34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34">
        <f t="shared" si="32"/>
        <v>1072700000</v>
      </c>
      <c r="M563" s="34">
        <f t="shared" si="33"/>
        <v>1528900000</v>
      </c>
      <c r="N563" s="34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34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34">
        <f t="shared" si="32"/>
        <v>1275200000</v>
      </c>
      <c r="M564" s="34">
        <f t="shared" si="33"/>
        <v>1697300000</v>
      </c>
      <c r="N564" s="34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34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34">
        <f t="shared" si="32"/>
        <v>1233800000</v>
      </c>
      <c r="M565" s="34">
        <f t="shared" si="33"/>
        <v>1876500000</v>
      </c>
      <c r="N565" s="34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34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34">
        <f t="shared" si="32"/>
        <v>3248000000</v>
      </c>
      <c r="M566" s="34">
        <f t="shared" si="33"/>
        <v>6894000000</v>
      </c>
      <c r="N566" s="34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34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34">
        <f t="shared" si="32"/>
        <v>3468000000</v>
      </c>
      <c r="M567" s="34">
        <f t="shared" si="33"/>
        <v>5858000000</v>
      </c>
      <c r="N567" s="34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34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34">
        <f t="shared" si="32"/>
        <v>3650000000</v>
      </c>
      <c r="M568" s="34">
        <f t="shared" si="33"/>
        <v>8041000000</v>
      </c>
      <c r="N568" s="34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34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34">
        <f t="shared" si="32"/>
        <v>5512000000</v>
      </c>
      <c r="M569" s="34">
        <f t="shared" si="33"/>
        <v>8672000000</v>
      </c>
      <c r="N569" s="34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34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34">
        <f t="shared" si="32"/>
        <v>1304572000</v>
      </c>
      <c r="M570" s="34">
        <f t="shared" si="33"/>
        <v>1835370000</v>
      </c>
      <c r="N570" s="34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34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34">
        <f t="shared" si="32"/>
        <v>1330780000</v>
      </c>
      <c r="M571" s="34">
        <f t="shared" si="33"/>
        <v>1882853000</v>
      </c>
      <c r="N571" s="34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34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34">
        <f t="shared" si="32"/>
        <v>1386779000</v>
      </c>
      <c r="M572" s="34">
        <f t="shared" si="33"/>
        <v>1981427000</v>
      </c>
      <c r="N572" s="34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34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34">
        <f t="shared" si="32"/>
        <v>1466293000</v>
      </c>
      <c r="M573" s="34">
        <f t="shared" si="33"/>
        <v>2187777000</v>
      </c>
      <c r="N573" s="34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34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34">
        <f t="shared" si="32"/>
        <v>3222774000</v>
      </c>
      <c r="M574" s="34">
        <f t="shared" si="33"/>
        <v>3733225000</v>
      </c>
      <c r="N574" s="34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34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34">
        <f t="shared" si="32"/>
        <v>3996629000</v>
      </c>
      <c r="M575" s="34">
        <f t="shared" si="33"/>
        <v>4584404000</v>
      </c>
      <c r="N575" s="34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34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34">
        <f t="shared" si="32"/>
        <v>4941701000</v>
      </c>
      <c r="M576" s="34">
        <f t="shared" si="33"/>
        <v>5362758000</v>
      </c>
      <c r="N576" s="34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34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34">
        <f t="shared" si="32"/>
        <v>6597869000</v>
      </c>
      <c r="M577" s="34">
        <f t="shared" si="33"/>
        <v>7176866000</v>
      </c>
      <c r="N577" s="34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34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34">
        <f t="shared" ref="L578:L641" si="36">SGA+R_and_D+OPE</f>
        <v>132776000</v>
      </c>
      <c r="M578" s="34">
        <f t="shared" ref="M578:M641" si="37">Total_Revenue-COGS</f>
        <v>295368000</v>
      </c>
      <c r="N578" s="34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34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34">
        <f t="shared" si="36"/>
        <v>158500000</v>
      </c>
      <c r="M579" s="34">
        <f t="shared" si="37"/>
        <v>380601000</v>
      </c>
      <c r="N579" s="34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34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34">
        <f t="shared" si="36"/>
        <v>186445000</v>
      </c>
      <c r="M580" s="34">
        <f t="shared" si="37"/>
        <v>474739000</v>
      </c>
      <c r="N580" s="34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34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34">
        <f t="shared" si="36"/>
        <v>214248000</v>
      </c>
      <c r="M581" s="34">
        <f t="shared" si="37"/>
        <v>578305000</v>
      </c>
      <c r="N581" s="34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34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34">
        <f t="shared" si="36"/>
        <v>10850000000</v>
      </c>
      <c r="M582" s="34">
        <f t="shared" si="37"/>
        <v>23867000000</v>
      </c>
      <c r="N582" s="34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34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34">
        <f t="shared" si="36"/>
        <v>11842000000</v>
      </c>
      <c r="M583" s="34">
        <f t="shared" si="37"/>
        <v>12174000000</v>
      </c>
      <c r="N583" s="34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34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34">
        <f t="shared" si="36"/>
        <v>10502000000</v>
      </c>
      <c r="M584" s="34">
        <f t="shared" si="37"/>
        <v>18149000000</v>
      </c>
      <c r="N584" s="34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34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34">
        <f t="shared" si="36"/>
        <v>12196000000</v>
      </c>
      <c r="M585" s="34">
        <f t="shared" si="37"/>
        <v>16312000000</v>
      </c>
      <c r="N585" s="34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34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34">
        <f t="shared" si="36"/>
        <v>1007431000</v>
      </c>
      <c r="M586" s="34">
        <f t="shared" si="37"/>
        <v>1719445000</v>
      </c>
      <c r="N586" s="34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34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34">
        <f t="shared" si="36"/>
        <v>1110776000</v>
      </c>
      <c r="M587" s="34">
        <f t="shared" si="37"/>
        <v>1897402000</v>
      </c>
      <c r="N587" s="34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34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34">
        <f t="shared" si="36"/>
        <v>1121590000</v>
      </c>
      <c r="M588" s="34">
        <f t="shared" si="37"/>
        <v>1948934000</v>
      </c>
      <c r="N588" s="34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34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34">
        <f t="shared" si="36"/>
        <v>1169470000</v>
      </c>
      <c r="M589" s="34">
        <f t="shared" si="37"/>
        <v>1964777000</v>
      </c>
      <c r="N589" s="34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34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34">
        <f t="shared" si="36"/>
        <v>3193000000</v>
      </c>
      <c r="M590" s="34">
        <f t="shared" si="37"/>
        <v>5997000000</v>
      </c>
      <c r="N590" s="34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34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34">
        <f t="shared" si="36"/>
        <v>5319000000</v>
      </c>
      <c r="M591" s="34">
        <f t="shared" si="37"/>
        <v>10313000000</v>
      </c>
      <c r="N591" s="34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34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34">
        <f t="shared" si="36"/>
        <v>8836000000</v>
      </c>
      <c r="M592" s="34">
        <f t="shared" si="37"/>
        <v>15061000000</v>
      </c>
      <c r="N592" s="34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34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34">
        <f t="shared" si="36"/>
        <v>11422000000</v>
      </c>
      <c r="M593" s="34">
        <f t="shared" si="37"/>
        <v>23849000000</v>
      </c>
      <c r="N593" s="34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34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34">
        <f t="shared" si="36"/>
        <v>880500000</v>
      </c>
      <c r="M594" s="34">
        <f t="shared" si="37"/>
        <v>1041600000</v>
      </c>
      <c r="N594" s="34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34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34">
        <f t="shared" si="36"/>
        <v>948100000</v>
      </c>
      <c r="M595" s="34">
        <f t="shared" si="37"/>
        <v>1295100000</v>
      </c>
      <c r="N595" s="34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34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34">
        <f t="shared" si="36"/>
        <v>956400000</v>
      </c>
      <c r="M596" s="34">
        <f t="shared" si="37"/>
        <v>1366900000</v>
      </c>
      <c r="N596" s="34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34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34">
        <f t="shared" si="36"/>
        <v>1069200000</v>
      </c>
      <c r="M597" s="34">
        <f t="shared" si="37"/>
        <v>1581900000</v>
      </c>
      <c r="N597" s="34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34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34">
        <f t="shared" si="36"/>
        <v>716000000</v>
      </c>
      <c r="M598" s="34">
        <f t="shared" si="37"/>
        <v>6449000000</v>
      </c>
      <c r="N598" s="34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34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34">
        <f t="shared" si="36"/>
        <v>867000000</v>
      </c>
      <c r="M599" s="34">
        <f t="shared" si="37"/>
        <v>6284000000</v>
      </c>
      <c r="N599" s="34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34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34">
        <f t="shared" si="36"/>
        <v>718000000</v>
      </c>
      <c r="M600" s="34">
        <f t="shared" si="37"/>
        <v>1934000000</v>
      </c>
      <c r="N600" s="34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34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34">
        <f t="shared" si="36"/>
        <v>696000000</v>
      </c>
      <c r="M601" s="34">
        <f t="shared" si="37"/>
        <v>-12647000000</v>
      </c>
      <c r="N601" s="34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34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34">
        <f t="shared" si="36"/>
        <v>22745000000</v>
      </c>
      <c r="M602" s="34">
        <f t="shared" si="37"/>
        <v>27839000000</v>
      </c>
      <c r="N602" s="34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34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34">
        <f t="shared" si="36"/>
        <v>24700000000</v>
      </c>
      <c r="M603" s="34">
        <f t="shared" si="37"/>
        <v>28515000000</v>
      </c>
      <c r="N603" s="34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34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34">
        <f t="shared" si="36"/>
        <v>28326000000</v>
      </c>
      <c r="M604" s="34">
        <f t="shared" si="37"/>
        <v>30469000000</v>
      </c>
      <c r="N604" s="34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34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34">
        <f t="shared" si="36"/>
        <v>29961000000</v>
      </c>
      <c r="M605" s="34">
        <f t="shared" si="37"/>
        <v>33038000000</v>
      </c>
      <c r="N605" s="34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34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34">
        <f t="shared" si="36"/>
        <v>6404000000</v>
      </c>
      <c r="M606" s="34">
        <f t="shared" si="37"/>
        <v>8538000000</v>
      </c>
      <c r="N606" s="34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34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34">
        <f t="shared" si="36"/>
        <v>6056000000</v>
      </c>
      <c r="M607" s="34">
        <f t="shared" si="37"/>
        <v>8433000000</v>
      </c>
      <c r="N607" s="34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34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34">
        <f t="shared" si="36"/>
        <v>6991000000</v>
      </c>
      <c r="M608" s="34">
        <f t="shared" si="37"/>
        <v>8053000000</v>
      </c>
      <c r="N608" s="34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34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34">
        <f t="shared" si="36"/>
        <v>6519000000</v>
      </c>
      <c r="M609" s="34">
        <f t="shared" si="37"/>
        <v>8853000000</v>
      </c>
      <c r="N609" s="34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34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34">
        <f t="shared" si="36"/>
        <v>797449000</v>
      </c>
      <c r="M610" s="34">
        <f t="shared" si="37"/>
        <v>1228267000</v>
      </c>
      <c r="N610" s="34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34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34">
        <f t="shared" si="36"/>
        <v>928530000</v>
      </c>
      <c r="M611" s="34">
        <f t="shared" si="37"/>
        <v>1422087000</v>
      </c>
      <c r="N611" s="34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34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34">
        <f t="shared" si="36"/>
        <v>1034663000</v>
      </c>
      <c r="M612" s="34">
        <f t="shared" si="37"/>
        <v>1587562000</v>
      </c>
      <c r="N612" s="34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34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34">
        <f t="shared" si="36"/>
        <v>1101401000</v>
      </c>
      <c r="M613" s="34">
        <f t="shared" si="37"/>
        <v>1657829000</v>
      </c>
      <c r="N613" s="34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34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34">
        <f t="shared" si="36"/>
        <v>763300000</v>
      </c>
      <c r="M614" s="34">
        <f t="shared" si="37"/>
        <v>1839600000</v>
      </c>
      <c r="N614" s="34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34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34">
        <f t="shared" si="36"/>
        <v>907800000</v>
      </c>
      <c r="M615" s="34">
        <f t="shared" si="37"/>
        <v>1970700000</v>
      </c>
      <c r="N615" s="34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34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34">
        <f t="shared" si="36"/>
        <v>814900000</v>
      </c>
      <c r="M616" s="34">
        <f t="shared" si="37"/>
        <v>2085500000</v>
      </c>
      <c r="N616" s="34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34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34">
        <f t="shared" si="36"/>
        <v>1102800000</v>
      </c>
      <c r="M617" s="34">
        <f t="shared" si="37"/>
        <v>2202000000</v>
      </c>
      <c r="N617" s="34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34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34">
        <f t="shared" si="36"/>
        <v>824000000</v>
      </c>
      <c r="M618" s="34">
        <f t="shared" si="37"/>
        <v>1872000000</v>
      </c>
      <c r="N618" s="34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34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34">
        <f t="shared" si="36"/>
        <v>977000000</v>
      </c>
      <c r="M619" s="34">
        <f t="shared" si="37"/>
        <v>2038000000</v>
      </c>
      <c r="N619" s="34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34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34">
        <f t="shared" si="36"/>
        <v>975000000</v>
      </c>
      <c r="M620" s="34">
        <f t="shared" si="37"/>
        <v>2185000000</v>
      </c>
      <c r="N620" s="34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34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34">
        <f t="shared" si="36"/>
        <v>1034000000</v>
      </c>
      <c r="M621" s="34">
        <f t="shared" si="37"/>
        <v>2345000000</v>
      </c>
      <c r="N621" s="34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34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34">
        <f t="shared" si="36"/>
        <v>1412000000</v>
      </c>
      <c r="M622" s="34">
        <f t="shared" si="37"/>
        <v>2034000000</v>
      </c>
      <c r="N622" s="34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34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34">
        <f t="shared" si="36"/>
        <v>1467000000</v>
      </c>
      <c r="M623" s="34">
        <f t="shared" si="37"/>
        <v>2133000000</v>
      </c>
      <c r="N623" s="34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34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34">
        <f t="shared" si="36"/>
        <v>1565000000</v>
      </c>
      <c r="M624" s="34">
        <f t="shared" si="37"/>
        <v>2374000000</v>
      </c>
      <c r="N624" s="34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34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34">
        <f t="shared" si="36"/>
        <v>1563000000</v>
      </c>
      <c r="M625" s="34">
        <f t="shared" si="37"/>
        <v>2505000000</v>
      </c>
      <c r="N625" s="34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34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34">
        <f t="shared" si="36"/>
        <v>429854000</v>
      </c>
      <c r="M626" s="34">
        <f t="shared" si="37"/>
        <v>735184000</v>
      </c>
      <c r="N626" s="34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34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34">
        <f t="shared" si="36"/>
        <v>470435000</v>
      </c>
      <c r="M627" s="34">
        <f t="shared" si="37"/>
        <v>737010000</v>
      </c>
      <c r="N627" s="34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34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34">
        <f t="shared" si="36"/>
        <v>474746000</v>
      </c>
      <c r="M628" s="34">
        <f t="shared" si="37"/>
        <v>750373000</v>
      </c>
      <c r="N628" s="34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34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34">
        <f t="shared" si="36"/>
        <v>446436000</v>
      </c>
      <c r="M629" s="34">
        <f t="shared" si="37"/>
        <v>753561000</v>
      </c>
      <c r="N629" s="34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34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34">
        <f t="shared" si="36"/>
        <v>175148000</v>
      </c>
      <c r="M630" s="34">
        <f t="shared" si="37"/>
        <v>1365191000</v>
      </c>
      <c r="N630" s="34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34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34">
        <f t="shared" si="36"/>
        <v>182711000</v>
      </c>
      <c r="M631" s="34">
        <f t="shared" si="37"/>
        <v>1399033000</v>
      </c>
      <c r="N631" s="34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34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34">
        <f t="shared" si="36"/>
        <v>408225000</v>
      </c>
      <c r="M632" s="34">
        <f t="shared" si="37"/>
        <v>1094696000</v>
      </c>
      <c r="N632" s="34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34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34">
        <f t="shared" si="36"/>
        <v>191073000</v>
      </c>
      <c r="M633" s="34">
        <f t="shared" si="37"/>
        <v>790316000</v>
      </c>
      <c r="N633" s="34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34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34">
        <f t="shared" si="36"/>
        <v>966829000</v>
      </c>
      <c r="M634" s="34">
        <f t="shared" si="37"/>
        <v>1688095000</v>
      </c>
      <c r="N634" s="34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34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34">
        <f t="shared" si="36"/>
        <v>936900000</v>
      </c>
      <c r="M635" s="34">
        <f t="shared" si="37"/>
        <v>1714617000</v>
      </c>
      <c r="N635" s="34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34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34">
        <f t="shared" si="36"/>
        <v>971611000</v>
      </c>
      <c r="M636" s="34">
        <f t="shared" si="37"/>
        <v>1487318000</v>
      </c>
      <c r="N636" s="34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34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34">
        <f t="shared" si="36"/>
        <v>965322000</v>
      </c>
      <c r="M637" s="34">
        <f t="shared" si="37"/>
        <v>1231554000</v>
      </c>
      <c r="N637" s="34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34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34">
        <f t="shared" si="36"/>
        <v>601700000</v>
      </c>
      <c r="M638" s="34">
        <f t="shared" si="37"/>
        <v>1268300000</v>
      </c>
      <c r="N638" s="34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34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34">
        <f t="shared" si="36"/>
        <v>611700000</v>
      </c>
      <c r="M639" s="34">
        <f t="shared" si="37"/>
        <v>1200900000</v>
      </c>
      <c r="N639" s="34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34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34">
        <f t="shared" si="36"/>
        <v>716100000</v>
      </c>
      <c r="M640" s="34">
        <f t="shared" si="37"/>
        <v>1210900000</v>
      </c>
      <c r="N640" s="34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34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34">
        <f t="shared" si="36"/>
        <v>881600000</v>
      </c>
      <c r="M641" s="34">
        <f t="shared" si="37"/>
        <v>1075400000</v>
      </c>
      <c r="N641" s="34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34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34">
        <f t="shared" ref="L642:L705" si="40">SGA+R_and_D+OPE</f>
        <v>192798000</v>
      </c>
      <c r="M642" s="34">
        <f t="shared" ref="M642:M705" si="41">Total_Revenue-COGS</f>
        <v>446959000</v>
      </c>
      <c r="N642" s="34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34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34">
        <f t="shared" si="40"/>
        <v>203130000</v>
      </c>
      <c r="M643" s="34">
        <f t="shared" si="41"/>
        <v>474167000</v>
      </c>
      <c r="N643" s="34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34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34">
        <f t="shared" si="40"/>
        <v>210441000</v>
      </c>
      <c r="M644" s="34">
        <f t="shared" si="41"/>
        <v>510595000</v>
      </c>
      <c r="N644" s="34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34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34">
        <f t="shared" si="40"/>
        <v>226984000</v>
      </c>
      <c r="M645" s="34">
        <f t="shared" si="41"/>
        <v>547979000</v>
      </c>
      <c r="N645" s="34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34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34">
        <f t="shared" si="40"/>
        <v>413388000</v>
      </c>
      <c r="M646" s="34">
        <f t="shared" si="41"/>
        <v>852749000</v>
      </c>
      <c r="N646" s="34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34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34">
        <f t="shared" si="40"/>
        <v>404561000</v>
      </c>
      <c r="M647" s="34">
        <f t="shared" si="41"/>
        <v>864632000</v>
      </c>
      <c r="N647" s="34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34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34">
        <f t="shared" si="40"/>
        <v>397796000</v>
      </c>
      <c r="M648" s="34">
        <f t="shared" si="41"/>
        <v>824941000</v>
      </c>
      <c r="N648" s="34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34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34">
        <f t="shared" si="40"/>
        <v>385785000</v>
      </c>
      <c r="M649" s="34">
        <f t="shared" si="41"/>
        <v>919267000</v>
      </c>
      <c r="N649" s="34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34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576</v>
      </c>
      <c r="I650" s="2">
        <v>2676141000</v>
      </c>
      <c r="J650" s="2">
        <v>0</v>
      </c>
      <c r="K650" s="2">
        <v>1266807000</v>
      </c>
      <c r="L650" s="34">
        <f t="shared" si="40"/>
        <v>3942948000</v>
      </c>
      <c r="M650" s="34">
        <f t="shared" si="41"/>
        <v>5011853000</v>
      </c>
      <c r="N650" s="34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34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576</v>
      </c>
      <c r="I651" s="2">
        <v>2616000000</v>
      </c>
      <c r="J651" s="2">
        <v>0</v>
      </c>
      <c r="K651" s="2">
        <v>1170000000</v>
      </c>
      <c r="L651" s="34">
        <f t="shared" si="40"/>
        <v>3786000000</v>
      </c>
      <c r="M651" s="34">
        <f t="shared" si="41"/>
        <v>4762000000</v>
      </c>
      <c r="N651" s="34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34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576</v>
      </c>
      <c r="I652" s="2">
        <v>2671000000</v>
      </c>
      <c r="J652" s="2">
        <v>0</v>
      </c>
      <c r="K652" s="2">
        <v>1139000000</v>
      </c>
      <c r="L652" s="34">
        <f t="shared" si="40"/>
        <v>3810000000</v>
      </c>
      <c r="M652" s="34">
        <f t="shared" si="41"/>
        <v>4772000000</v>
      </c>
      <c r="N652" s="34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34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576</v>
      </c>
      <c r="I653" s="2">
        <v>3275000000</v>
      </c>
      <c r="J653" s="2">
        <v>0</v>
      </c>
      <c r="K653" s="2">
        <v>1320000000</v>
      </c>
      <c r="L653" s="34">
        <f t="shared" si="40"/>
        <v>4595000000</v>
      </c>
      <c r="M653" s="34">
        <f t="shared" si="41"/>
        <v>5576000000</v>
      </c>
      <c r="N653" s="34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34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34">
        <f t="shared" si="40"/>
        <v>2039000000</v>
      </c>
      <c r="M654" s="34">
        <f t="shared" si="41"/>
        <v>5728000000</v>
      </c>
      <c r="N654" s="34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34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34">
        <f t="shared" si="40"/>
        <v>1984000000</v>
      </c>
      <c r="M655" s="34">
        <f t="shared" si="41"/>
        <v>5873000000</v>
      </c>
      <c r="N655" s="34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34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34">
        <f t="shared" si="40"/>
        <v>1952000000</v>
      </c>
      <c r="M656" s="34">
        <f t="shared" si="41"/>
        <v>6130000000</v>
      </c>
      <c r="N656" s="34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34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34">
        <f t="shared" si="40"/>
        <v>1940000000</v>
      </c>
      <c r="M657" s="34">
        <f t="shared" si="41"/>
        <v>6249000000</v>
      </c>
      <c r="N657" s="34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34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34">
        <f t="shared" si="40"/>
        <v>840983000</v>
      </c>
      <c r="M658" s="34">
        <f t="shared" si="41"/>
        <v>1625965000</v>
      </c>
      <c r="N658" s="34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34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34">
        <f t="shared" si="40"/>
        <v>826586000</v>
      </c>
      <c r="M659" s="34">
        <f t="shared" si="41"/>
        <v>1670922000</v>
      </c>
      <c r="N659" s="34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34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34">
        <f t="shared" si="40"/>
        <v>797111000</v>
      </c>
      <c r="M660" s="34">
        <f t="shared" si="41"/>
        <v>1751957000</v>
      </c>
      <c r="N660" s="34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34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34">
        <f t="shared" si="40"/>
        <v>716052000</v>
      </c>
      <c r="M661" s="34">
        <f t="shared" si="41"/>
        <v>1656630000</v>
      </c>
      <c r="N661" s="34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34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34">
        <f t="shared" si="40"/>
        <v>3221000000</v>
      </c>
      <c r="M662" s="34">
        <f t="shared" si="41"/>
        <v>7231000000</v>
      </c>
      <c r="N662" s="34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34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34">
        <f t="shared" si="40"/>
        <v>3819000000</v>
      </c>
      <c r="M663" s="34">
        <f t="shared" si="41"/>
        <v>8343000000</v>
      </c>
      <c r="N663" s="34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34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34">
        <f t="shared" si="40"/>
        <v>5837000000</v>
      </c>
      <c r="M664" s="34">
        <f t="shared" si="41"/>
        <v>21102000000</v>
      </c>
      <c r="N664" s="34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34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34">
        <f t="shared" si="40"/>
        <v>6440000000</v>
      </c>
      <c r="M665" s="34">
        <f t="shared" si="41"/>
        <v>28633000000</v>
      </c>
      <c r="N665" s="34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34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34">
        <f t="shared" si="40"/>
        <v>3552300000</v>
      </c>
      <c r="M666" s="34">
        <f t="shared" si="41"/>
        <v>6423900000</v>
      </c>
      <c r="N666" s="34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34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34">
        <f t="shared" si="40"/>
        <v>3474300000</v>
      </c>
      <c r="M667" s="34">
        <f t="shared" si="41"/>
        <v>6369800000</v>
      </c>
      <c r="N667" s="34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34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34">
        <f t="shared" si="40"/>
        <v>3328000000</v>
      </c>
      <c r="M668" s="34">
        <f t="shared" si="41"/>
        <v>5949200000</v>
      </c>
      <c r="N668" s="34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34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34">
        <f t="shared" si="40"/>
        <v>3118900000</v>
      </c>
      <c r="M669" s="34">
        <f t="shared" si="41"/>
        <v>5829500000</v>
      </c>
      <c r="N669" s="34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34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34">
        <f t="shared" si="40"/>
        <v>1867000000</v>
      </c>
      <c r="M670" s="34">
        <f t="shared" si="41"/>
        <v>3324000000</v>
      </c>
      <c r="N670" s="34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34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34">
        <f t="shared" si="40"/>
        <v>2050000000</v>
      </c>
      <c r="M671" s="34">
        <f t="shared" si="41"/>
        <v>4052000000</v>
      </c>
      <c r="N671" s="34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34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34">
        <f t="shared" si="40"/>
        <v>2331000000</v>
      </c>
      <c r="M672" s="34">
        <f t="shared" si="41"/>
        <v>3653000000</v>
      </c>
      <c r="N672" s="34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34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34">
        <f t="shared" si="40"/>
        <v>2278000000</v>
      </c>
      <c r="M673" s="34">
        <f t="shared" si="41"/>
        <v>3746000000</v>
      </c>
      <c r="N673" s="34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34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34">
        <f t="shared" si="40"/>
        <v>12382000000</v>
      </c>
      <c r="M674" s="34">
        <f t="shared" si="41"/>
        <v>18054000000</v>
      </c>
      <c r="N674" s="34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34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34">
        <f t="shared" si="40"/>
        <v>12158000000</v>
      </c>
      <c r="M675" s="34">
        <f t="shared" si="41"/>
        <v>13808000000</v>
      </c>
      <c r="N675" s="34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34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34">
        <f t="shared" si="40"/>
        <v>13405000000</v>
      </c>
      <c r="M676" s="34">
        <f t="shared" si="41"/>
        <v>18302000000</v>
      </c>
      <c r="N676" s="34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34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34">
        <f t="shared" si="40"/>
        <v>11710000000</v>
      </c>
      <c r="M677" s="34">
        <f t="shared" si="41"/>
        <v>21255000000</v>
      </c>
      <c r="N677" s="34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34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34">
        <f t="shared" si="40"/>
        <v>2754913000</v>
      </c>
      <c r="M678" s="34">
        <f t="shared" si="41"/>
        <v>3778091000</v>
      </c>
      <c r="N678" s="34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34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34">
        <f t="shared" si="40"/>
        <v>3161985000</v>
      </c>
      <c r="M679" s="34">
        <f t="shared" si="41"/>
        <v>4219920000</v>
      </c>
      <c r="N679" s="34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34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34">
        <f t="shared" si="40"/>
        <v>3462343000</v>
      </c>
      <c r="M680" s="34">
        <f t="shared" si="41"/>
        <v>4593761000</v>
      </c>
      <c r="N680" s="34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34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34">
        <f t="shared" si="40"/>
        <v>3419065000</v>
      </c>
      <c r="M681" s="34">
        <f t="shared" si="41"/>
        <v>4555852000</v>
      </c>
      <c r="N681" s="34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34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34">
        <f t="shared" si="40"/>
        <v>1156635000</v>
      </c>
      <c r="M682" s="34">
        <f t="shared" si="41"/>
        <v>1513848000</v>
      </c>
      <c r="N682" s="34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34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34">
        <f t="shared" si="40"/>
        <v>1196512000</v>
      </c>
      <c r="M683" s="34">
        <f t="shared" si="41"/>
        <v>1602011000</v>
      </c>
      <c r="N683" s="34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34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34">
        <f t="shared" si="40"/>
        <v>1295014000</v>
      </c>
      <c r="M684" s="34">
        <f t="shared" si="41"/>
        <v>1751611000</v>
      </c>
      <c r="N684" s="34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34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34">
        <f t="shared" si="40"/>
        <v>1325567000</v>
      </c>
      <c r="M685" s="34">
        <f t="shared" si="41"/>
        <v>1750511000</v>
      </c>
      <c r="N685" s="34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34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576</v>
      </c>
      <c r="J686" s="2">
        <v>0</v>
      </c>
      <c r="K686" s="2">
        <v>0</v>
      </c>
      <c r="L686" s="34">
        <f t="shared" si="40"/>
        <v>0</v>
      </c>
      <c r="M686" s="34">
        <f t="shared" si="41"/>
        <v>6171000000</v>
      </c>
      <c r="N686" s="34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34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576</v>
      </c>
      <c r="J687" s="2">
        <v>0</v>
      </c>
      <c r="K687" s="2">
        <v>0</v>
      </c>
      <c r="L687" s="34">
        <f t="shared" si="40"/>
        <v>0</v>
      </c>
      <c r="M687" s="34">
        <f t="shared" si="41"/>
        <v>6293000000</v>
      </c>
      <c r="N687" s="34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34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576</v>
      </c>
      <c r="J688" s="2">
        <v>0</v>
      </c>
      <c r="K688" s="2">
        <v>0</v>
      </c>
      <c r="L688" s="34">
        <f t="shared" si="40"/>
        <v>0</v>
      </c>
      <c r="M688" s="34">
        <f t="shared" si="41"/>
        <v>6289000000</v>
      </c>
      <c r="N688" s="34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34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576</v>
      </c>
      <c r="J689" s="2">
        <v>0</v>
      </c>
      <c r="K689" s="2">
        <v>0</v>
      </c>
      <c r="L689" s="34">
        <f t="shared" si="40"/>
        <v>0</v>
      </c>
      <c r="M689" s="34">
        <f t="shared" si="41"/>
        <v>5720000000</v>
      </c>
      <c r="N689" s="34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34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34">
        <f t="shared" si="40"/>
        <v>834320000</v>
      </c>
      <c r="M690" s="34">
        <f t="shared" si="41"/>
        <v>1438480000</v>
      </c>
      <c r="N690" s="34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34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34">
        <f t="shared" si="40"/>
        <v>833268000</v>
      </c>
      <c r="M691" s="34">
        <f t="shared" si="41"/>
        <v>1407300000</v>
      </c>
      <c r="N691" s="34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34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34">
        <f t="shared" si="40"/>
        <v>913786000</v>
      </c>
      <c r="M692" s="34">
        <f t="shared" si="41"/>
        <v>1604412000</v>
      </c>
      <c r="N692" s="34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34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34">
        <f t="shared" si="40"/>
        <v>989123000</v>
      </c>
      <c r="M693" s="34">
        <f t="shared" si="41"/>
        <v>1538704000</v>
      </c>
      <c r="N693" s="34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34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34">
        <f t="shared" si="40"/>
        <v>2816000000</v>
      </c>
      <c r="M694" s="34">
        <f t="shared" si="41"/>
        <v>4118000000</v>
      </c>
      <c r="N694" s="34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34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34">
        <f t="shared" si="40"/>
        <v>2815000000</v>
      </c>
      <c r="M695" s="34">
        <f t="shared" si="41"/>
        <v>4232000000</v>
      </c>
      <c r="N695" s="34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34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34">
        <f t="shared" si="40"/>
        <v>2728000000</v>
      </c>
      <c r="M696" s="34">
        <f t="shared" si="41"/>
        <v>4279000000</v>
      </c>
      <c r="N696" s="34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34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34">
        <f t="shared" si="40"/>
        <v>2617000000</v>
      </c>
      <c r="M697" s="34">
        <f t="shared" si="41"/>
        <v>4186000000</v>
      </c>
      <c r="N697" s="34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34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34">
        <f t="shared" si="40"/>
        <v>2785035000</v>
      </c>
      <c r="M698" s="34">
        <f t="shared" si="41"/>
        <v>3916160000</v>
      </c>
      <c r="N698" s="34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34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34">
        <f t="shared" si="40"/>
        <v>2839629000</v>
      </c>
      <c r="M699" s="34">
        <f t="shared" si="41"/>
        <v>4136483000</v>
      </c>
      <c r="N699" s="34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34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34">
        <f t="shared" si="40"/>
        <v>2967125000</v>
      </c>
      <c r="M700" s="34">
        <f t="shared" si="41"/>
        <v>4314242000</v>
      </c>
      <c r="N700" s="34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34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34">
        <f t="shared" si="40"/>
        <v>2931108000</v>
      </c>
      <c r="M701" s="34">
        <f t="shared" si="41"/>
        <v>4231428000</v>
      </c>
      <c r="N701" s="34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34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34">
        <f t="shared" si="40"/>
        <v>1333000000</v>
      </c>
      <c r="M702" s="34">
        <f t="shared" si="41"/>
        <v>4471000000</v>
      </c>
      <c r="N702" s="34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34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34">
        <f t="shared" si="40"/>
        <v>293000000</v>
      </c>
      <c r="M703" s="34">
        <f t="shared" si="41"/>
        <v>5536000000</v>
      </c>
      <c r="N703" s="34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34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34">
        <f t="shared" si="40"/>
        <v>200000000</v>
      </c>
      <c r="M704" s="34">
        <f t="shared" si="41"/>
        <v>2520000000</v>
      </c>
      <c r="N704" s="34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34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34">
        <f t="shared" si="40"/>
        <v>228000000</v>
      </c>
      <c r="M705" s="34">
        <f t="shared" si="41"/>
        <v>864000000</v>
      </c>
      <c r="N705" s="34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34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34">
        <f t="shared" ref="L706:L769" si="44">SGA+R_and_D+OPE</f>
        <v>902869000</v>
      </c>
      <c r="M706" s="34">
        <f t="shared" ref="M706:M769" si="45">Total_Revenue-COGS</f>
        <v>1104120000</v>
      </c>
      <c r="N706" s="34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34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34">
        <f t="shared" si="44"/>
        <v>1126940000</v>
      </c>
      <c r="M707" s="34">
        <f t="shared" si="45"/>
        <v>1456667000</v>
      </c>
      <c r="N707" s="34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34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34">
        <f t="shared" si="44"/>
        <v>1347510000</v>
      </c>
      <c r="M708" s="34">
        <f t="shared" si="45"/>
        <v>1817104000</v>
      </c>
      <c r="N708" s="34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34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34">
        <f t="shared" si="44"/>
        <v>1513064000</v>
      </c>
      <c r="M709" s="34">
        <f t="shared" si="45"/>
        <v>2093091000</v>
      </c>
      <c r="N709" s="34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34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34">
        <f t="shared" si="44"/>
        <v>1563152000</v>
      </c>
      <c r="M710" s="34">
        <f t="shared" si="45"/>
        <v>2417003000</v>
      </c>
      <c r="N710" s="34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34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34">
        <f t="shared" si="44"/>
        <v>1603244000</v>
      </c>
      <c r="M711" s="34">
        <f t="shared" si="45"/>
        <v>2409256000</v>
      </c>
      <c r="N711" s="34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34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34">
        <f t="shared" si="44"/>
        <v>1638143000</v>
      </c>
      <c r="M712" s="34">
        <f t="shared" si="45"/>
        <v>2578835000</v>
      </c>
      <c r="N712" s="34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34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34">
        <f t="shared" si="44"/>
        <v>1699298000</v>
      </c>
      <c r="M713" s="34">
        <f t="shared" si="45"/>
        <v>2770476000</v>
      </c>
      <c r="N713" s="34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34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34">
        <f t="shared" si="44"/>
        <v>1983264000</v>
      </c>
      <c r="M714" s="34">
        <f t="shared" si="45"/>
        <v>2874417000</v>
      </c>
      <c r="N714" s="34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34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34">
        <f t="shared" si="44"/>
        <v>1848048000</v>
      </c>
      <c r="M715" s="34">
        <f t="shared" si="45"/>
        <v>2756592000</v>
      </c>
      <c r="N715" s="34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34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34">
        <f t="shared" si="44"/>
        <v>1963335000</v>
      </c>
      <c r="M716" s="34">
        <f t="shared" si="45"/>
        <v>2869188000</v>
      </c>
      <c r="N716" s="34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34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34">
        <f t="shared" si="44"/>
        <v>2075862000</v>
      </c>
      <c r="M717" s="34">
        <f t="shared" si="45"/>
        <v>3071076000</v>
      </c>
      <c r="N717" s="34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34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34">
        <f t="shared" si="44"/>
        <v>1096507000</v>
      </c>
      <c r="M718" s="34">
        <f t="shared" si="45"/>
        <v>1611693000</v>
      </c>
      <c r="N718" s="34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34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34">
        <f t="shared" si="44"/>
        <v>1340453000</v>
      </c>
      <c r="M719" s="34">
        <f t="shared" si="45"/>
        <v>1904407000</v>
      </c>
      <c r="N719" s="34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34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34">
        <f t="shared" si="44"/>
        <v>1541214000</v>
      </c>
      <c r="M720" s="34">
        <f t="shared" si="45"/>
        <v>2136332000</v>
      </c>
      <c r="N720" s="34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34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34">
        <f t="shared" si="44"/>
        <v>1500399000</v>
      </c>
      <c r="M721" s="34">
        <f t="shared" si="45"/>
        <v>2276048000</v>
      </c>
      <c r="N721" s="34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34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34">
        <f t="shared" si="44"/>
        <v>22480000000</v>
      </c>
      <c r="M722" s="34">
        <f t="shared" si="45"/>
        <v>27296000000</v>
      </c>
      <c r="N722" s="34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34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34">
        <f t="shared" si="44"/>
        <v>23420000000</v>
      </c>
      <c r="M723" s="34">
        <f t="shared" si="45"/>
        <v>28212000000</v>
      </c>
      <c r="N723" s="34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34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34">
        <f t="shared" si="44"/>
        <v>25091000000</v>
      </c>
      <c r="M724" s="34">
        <f t="shared" si="45"/>
        <v>30656000000</v>
      </c>
      <c r="N724" s="34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34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34">
        <f t="shared" si="44"/>
        <v>27075000000</v>
      </c>
      <c r="M725" s="34">
        <f t="shared" si="45"/>
        <v>33040000000</v>
      </c>
      <c r="N725" s="34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34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34">
        <f t="shared" si="44"/>
        <v>665170000</v>
      </c>
      <c r="M726" s="34">
        <f t="shared" si="45"/>
        <v>1197990000</v>
      </c>
      <c r="N726" s="34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34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34">
        <f t="shared" si="44"/>
        <v>1107519000</v>
      </c>
      <c r="M727" s="34">
        <f t="shared" si="45"/>
        <v>1641132000</v>
      </c>
      <c r="N727" s="34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34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34">
        <f t="shared" si="44"/>
        <v>1056611000</v>
      </c>
      <c r="M728" s="34">
        <f t="shared" si="45"/>
        <v>1902521000</v>
      </c>
      <c r="N728" s="34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34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34">
        <f t="shared" si="44"/>
        <v>1084582000</v>
      </c>
      <c r="M729" s="34">
        <f t="shared" si="45"/>
        <v>2153428000</v>
      </c>
      <c r="N729" s="34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34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576</v>
      </c>
      <c r="I730" s="2">
        <v>401324000</v>
      </c>
      <c r="J730" s="2">
        <v>0</v>
      </c>
      <c r="K730" s="2">
        <v>423312000</v>
      </c>
      <c r="L730" s="34">
        <f t="shared" si="44"/>
        <v>824636000</v>
      </c>
      <c r="M730" s="34">
        <f t="shared" si="45"/>
        <v>2013719000</v>
      </c>
      <c r="N730" s="34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34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576</v>
      </c>
      <c r="I731" s="2">
        <v>463059000</v>
      </c>
      <c r="J731" s="2">
        <v>0</v>
      </c>
      <c r="K731" s="2">
        <v>455016000</v>
      </c>
      <c r="L731" s="34">
        <f t="shared" si="44"/>
        <v>918075000</v>
      </c>
      <c r="M731" s="34">
        <f t="shared" si="45"/>
        <v>1563210000</v>
      </c>
      <c r="N731" s="34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34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576</v>
      </c>
      <c r="I732" s="2">
        <v>706644000</v>
      </c>
      <c r="J732" s="2">
        <v>0</v>
      </c>
      <c r="K732" s="2">
        <v>504905000</v>
      </c>
      <c r="L732" s="34">
        <f t="shared" si="44"/>
        <v>1211549000</v>
      </c>
      <c r="M732" s="34">
        <f t="shared" si="45"/>
        <v>1828305000</v>
      </c>
      <c r="N732" s="34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34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576</v>
      </c>
      <c r="I733" s="2">
        <v>842010000</v>
      </c>
      <c r="J733" s="2">
        <v>0</v>
      </c>
      <c r="K733" s="2">
        <v>568108000</v>
      </c>
      <c r="L733" s="34">
        <f t="shared" si="44"/>
        <v>1410118000</v>
      </c>
      <c r="M733" s="34">
        <f t="shared" si="45"/>
        <v>2040486000</v>
      </c>
      <c r="N733" s="34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34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34">
        <f t="shared" si="44"/>
        <v>18076000000</v>
      </c>
      <c r="M734" s="34">
        <f t="shared" si="45"/>
        <v>25842000000</v>
      </c>
      <c r="N734" s="34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34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34">
        <f t="shared" si="44"/>
        <v>17749000000</v>
      </c>
      <c r="M735" s="34">
        <f t="shared" si="45"/>
        <v>26915000000</v>
      </c>
      <c r="N735" s="34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34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34">
        <f t="shared" si="44"/>
        <v>17920000000</v>
      </c>
      <c r="M736" s="34">
        <f t="shared" si="45"/>
        <v>28389000000</v>
      </c>
      <c r="N736" s="34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34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34">
        <f t="shared" si="44"/>
        <v>18491000000</v>
      </c>
      <c r="M737" s="34">
        <f t="shared" si="45"/>
        <v>30265000000</v>
      </c>
      <c r="N737" s="34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34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34">
        <f t="shared" si="44"/>
        <v>3992000000</v>
      </c>
      <c r="M738" s="34">
        <f t="shared" si="45"/>
        <v>8710000000</v>
      </c>
      <c r="N738" s="34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34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34">
        <f t="shared" si="44"/>
        <v>3732000000</v>
      </c>
      <c r="M739" s="34">
        <f t="shared" si="45"/>
        <v>7936000000</v>
      </c>
      <c r="N739" s="34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34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34">
        <f t="shared" si="44"/>
        <v>4087000000</v>
      </c>
      <c r="M740" s="34">
        <f t="shared" si="45"/>
        <v>6984000000</v>
      </c>
      <c r="N740" s="34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34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34">
        <f t="shared" si="44"/>
        <v>4658000000</v>
      </c>
      <c r="M741" s="34">
        <f t="shared" si="45"/>
        <v>3313000000</v>
      </c>
      <c r="N741" s="34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34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576</v>
      </c>
      <c r="J742" s="2">
        <v>0</v>
      </c>
      <c r="K742" s="2">
        <v>7080000000</v>
      </c>
      <c r="L742" s="34">
        <f t="shared" si="44"/>
        <v>7080000000</v>
      </c>
      <c r="M742" s="34">
        <f t="shared" si="45"/>
        <v>8891000000</v>
      </c>
      <c r="N742" s="34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34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576</v>
      </c>
      <c r="J743" s="2">
        <v>0</v>
      </c>
      <c r="K743" s="2">
        <v>5970000000</v>
      </c>
      <c r="L743" s="34">
        <f t="shared" si="44"/>
        <v>5970000000</v>
      </c>
      <c r="M743" s="34">
        <f t="shared" si="45"/>
        <v>9625000000</v>
      </c>
      <c r="N743" s="34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34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576</v>
      </c>
      <c r="J744" s="2">
        <v>0</v>
      </c>
      <c r="K744" s="2">
        <v>5757000000</v>
      </c>
      <c r="L744" s="34">
        <f t="shared" si="44"/>
        <v>5757000000</v>
      </c>
      <c r="M744" s="34">
        <f t="shared" si="45"/>
        <v>7809000000</v>
      </c>
      <c r="N744" s="34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34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576</v>
      </c>
      <c r="J745" s="2">
        <v>0</v>
      </c>
      <c r="K745" s="2">
        <v>5274000000</v>
      </c>
      <c r="L745" s="34">
        <f t="shared" si="44"/>
        <v>5274000000</v>
      </c>
      <c r="M745" s="34">
        <f t="shared" si="45"/>
        <v>7602000000</v>
      </c>
      <c r="N745" s="34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34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34">
        <f t="shared" si="44"/>
        <v>1111232000</v>
      </c>
      <c r="M746" s="34">
        <f t="shared" si="45"/>
        <v>2139883000</v>
      </c>
      <c r="N746" s="34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34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34">
        <f t="shared" si="44"/>
        <v>1124753000</v>
      </c>
      <c r="M747" s="34">
        <f t="shared" si="45"/>
        <v>2278455000</v>
      </c>
      <c r="N747" s="34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34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34">
        <f t="shared" si="44"/>
        <v>1159502000</v>
      </c>
      <c r="M748" s="34">
        <f t="shared" si="45"/>
        <v>2440485000</v>
      </c>
      <c r="N748" s="34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34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34">
        <f t="shared" si="44"/>
        <v>1220095000</v>
      </c>
      <c r="M749" s="34">
        <f t="shared" si="45"/>
        <v>2375790000</v>
      </c>
      <c r="N749" s="34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34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34">
        <f t="shared" si="44"/>
        <v>971300000</v>
      </c>
      <c r="M750" s="34">
        <f t="shared" si="45"/>
        <v>1161400000</v>
      </c>
      <c r="N750" s="34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34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34">
        <f t="shared" si="44"/>
        <v>908500000</v>
      </c>
      <c r="M751" s="34">
        <f t="shared" si="45"/>
        <v>1245500000</v>
      </c>
      <c r="N751" s="34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34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34">
        <f t="shared" si="44"/>
        <v>949100000</v>
      </c>
      <c r="M752" s="34">
        <f t="shared" si="45"/>
        <v>1432700000</v>
      </c>
      <c r="N752" s="34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34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34">
        <f t="shared" si="44"/>
        <v>1004200000</v>
      </c>
      <c r="M753" s="34">
        <f t="shared" si="45"/>
        <v>1563300000</v>
      </c>
      <c r="N753" s="34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34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34">
        <f t="shared" si="44"/>
        <v>5190000000</v>
      </c>
      <c r="M754" s="34">
        <f t="shared" si="45"/>
        <v>10691000000</v>
      </c>
      <c r="N754" s="34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34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34">
        <f t="shared" si="44"/>
        <v>5518000000</v>
      </c>
      <c r="M755" s="34">
        <f t="shared" si="45"/>
        <v>11349000000</v>
      </c>
      <c r="N755" s="34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34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34">
        <f t="shared" si="44"/>
        <v>5006000000</v>
      </c>
      <c r="M756" s="34">
        <f t="shared" si="45"/>
        <v>11834000000</v>
      </c>
      <c r="N756" s="34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34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34">
        <f t="shared" si="44"/>
        <v>5469000000</v>
      </c>
      <c r="M757" s="34">
        <f t="shared" si="45"/>
        <v>12152000000</v>
      </c>
      <c r="N757" s="34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34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34">
        <f t="shared" si="44"/>
        <v>597108000</v>
      </c>
      <c r="M758" s="34">
        <f t="shared" si="45"/>
        <v>1534846000</v>
      </c>
      <c r="N758" s="34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34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34">
        <f t="shared" si="44"/>
        <v>656079000</v>
      </c>
      <c r="M759" s="34">
        <f t="shared" si="45"/>
        <v>1709253000</v>
      </c>
      <c r="N759" s="34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34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34">
        <f t="shared" si="44"/>
        <v>747021000</v>
      </c>
      <c r="M760" s="34">
        <f t="shared" si="45"/>
        <v>1458226000</v>
      </c>
      <c r="N760" s="34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34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34">
        <f t="shared" si="44"/>
        <v>745143000</v>
      </c>
      <c r="M761" s="34">
        <f t="shared" si="45"/>
        <v>725427000</v>
      </c>
      <c r="N761" s="34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34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34">
        <f t="shared" si="44"/>
        <v>11820000000</v>
      </c>
      <c r="M762" s="34">
        <f t="shared" si="45"/>
        <v>15637000000</v>
      </c>
      <c r="N762" s="34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34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34">
        <f t="shared" si="44"/>
        <v>12237000000</v>
      </c>
      <c r="M763" s="34">
        <f t="shared" si="45"/>
        <v>14939000000</v>
      </c>
      <c r="N763" s="34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34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34">
        <f t="shared" si="44"/>
        <v>11472000000</v>
      </c>
      <c r="M764" s="34">
        <f t="shared" si="45"/>
        <v>14616000000</v>
      </c>
      <c r="N764" s="34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34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34">
        <f t="shared" si="44"/>
        <v>17775000000</v>
      </c>
      <c r="M765" s="34">
        <f t="shared" si="45"/>
        <v>25918000000</v>
      </c>
      <c r="N765" s="34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34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34">
        <f t="shared" si="44"/>
        <v>6788000000</v>
      </c>
      <c r="M766" s="34">
        <f t="shared" si="45"/>
        <v>11220000000</v>
      </c>
      <c r="N766" s="34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34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34">
        <f t="shared" si="44"/>
        <v>5956000000</v>
      </c>
      <c r="M767" s="34">
        <f t="shared" si="45"/>
        <v>9939000000</v>
      </c>
      <c r="N767" s="34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34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34">
        <f t="shared" si="44"/>
        <v>5244000000</v>
      </c>
      <c r="M768" s="34">
        <f t="shared" si="45"/>
        <v>8998000000</v>
      </c>
      <c r="N768" s="34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34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34">
        <f t="shared" si="44"/>
        <v>920502000</v>
      </c>
      <c r="M769" s="34">
        <f t="shared" si="45"/>
        <v>1683341000</v>
      </c>
      <c r="N769" s="34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34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34">
        <f t="shared" ref="L770:L833" si="48">SGA+R_and_D+OPE</f>
        <v>946393000</v>
      </c>
      <c r="M770" s="34">
        <f t="shared" ref="M770:M833" si="49">Total_Revenue-COGS</f>
        <v>1844890000</v>
      </c>
      <c r="N770" s="34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34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34">
        <f t="shared" si="48"/>
        <v>977895000</v>
      </c>
      <c r="M771" s="34">
        <f t="shared" si="49"/>
        <v>1847554000</v>
      </c>
      <c r="N771" s="34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34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34">
        <f t="shared" si="48"/>
        <v>1079246000</v>
      </c>
      <c r="M772" s="34">
        <f t="shared" si="49"/>
        <v>1787833000</v>
      </c>
      <c r="N772" s="34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34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34">
        <f t="shared" si="48"/>
        <v>627340000</v>
      </c>
      <c r="M773" s="34">
        <f t="shared" si="49"/>
        <v>1412816000</v>
      </c>
      <c r="N773" s="34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34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34">
        <f t="shared" si="48"/>
        <v>650948000</v>
      </c>
      <c r="M774" s="34">
        <f t="shared" si="49"/>
        <v>1564983000</v>
      </c>
      <c r="N774" s="34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34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34">
        <f t="shared" si="48"/>
        <v>743611000</v>
      </c>
      <c r="M775" s="34">
        <f t="shared" si="49"/>
        <v>1808581000</v>
      </c>
      <c r="N775" s="34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34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34">
        <f t="shared" si="48"/>
        <v>871974000</v>
      </c>
      <c r="M776" s="34">
        <f t="shared" si="49"/>
        <v>2158175000</v>
      </c>
      <c r="N776" s="34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34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34">
        <f t="shared" si="48"/>
        <v>914000000</v>
      </c>
      <c r="M777" s="34">
        <f t="shared" si="49"/>
        <v>1727000000</v>
      </c>
      <c r="N777" s="34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34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34">
        <f t="shared" si="48"/>
        <v>820000000</v>
      </c>
      <c r="M778" s="34">
        <f t="shared" si="49"/>
        <v>1702000000</v>
      </c>
      <c r="N778" s="34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34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34">
        <f t="shared" si="48"/>
        <v>976000000</v>
      </c>
      <c r="M779" s="34">
        <f t="shared" si="49"/>
        <v>1735000000</v>
      </c>
      <c r="N779" s="34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34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34">
        <f t="shared" si="48"/>
        <v>1186000000</v>
      </c>
      <c r="M780" s="34">
        <f t="shared" si="49"/>
        <v>2335000000</v>
      </c>
      <c r="N780" s="34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34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34">
        <f t="shared" si="48"/>
        <v>1873360000</v>
      </c>
      <c r="M781" s="34">
        <f t="shared" si="49"/>
        <v>2507513000</v>
      </c>
      <c r="N781" s="34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34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34">
        <f t="shared" si="48"/>
        <v>1978960000</v>
      </c>
      <c r="M782" s="34">
        <f t="shared" si="49"/>
        <v>2656014000</v>
      </c>
      <c r="N782" s="34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34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34">
        <f t="shared" si="48"/>
        <v>2196173000</v>
      </c>
      <c r="M783" s="34">
        <f t="shared" si="49"/>
        <v>2911315000</v>
      </c>
      <c r="N783" s="34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34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34">
        <f t="shared" si="48"/>
        <v>2243356000</v>
      </c>
      <c r="M784" s="34">
        <f t="shared" si="49"/>
        <v>3012259000</v>
      </c>
      <c r="N784" s="34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34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34">
        <f t="shared" si="48"/>
        <v>2823000000</v>
      </c>
      <c r="M785" s="34">
        <f t="shared" si="49"/>
        <v>3174000000</v>
      </c>
      <c r="N785" s="34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34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34">
        <f t="shared" si="48"/>
        <v>2665000000</v>
      </c>
      <c r="M786" s="34">
        <f t="shared" si="49"/>
        <v>3177000000</v>
      </c>
      <c r="N786" s="34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34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34">
        <f t="shared" si="48"/>
        <v>2621000000</v>
      </c>
      <c r="M787" s="34">
        <f t="shared" si="49"/>
        <v>3321000000</v>
      </c>
      <c r="N787" s="34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34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34">
        <f t="shared" si="48"/>
        <v>2727000000</v>
      </c>
      <c r="M788" s="34">
        <f t="shared" si="49"/>
        <v>3375000000</v>
      </c>
      <c r="N788" s="34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34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34">
        <f t="shared" si="48"/>
        <v>1703796000</v>
      </c>
      <c r="M789" s="34">
        <f t="shared" si="49"/>
        <v>2859882000</v>
      </c>
      <c r="N789" s="34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34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34">
        <f t="shared" si="48"/>
        <v>1924132000</v>
      </c>
      <c r="M790" s="34">
        <f t="shared" si="49"/>
        <v>3280848000</v>
      </c>
      <c r="N790" s="34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34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34">
        <f t="shared" si="48"/>
        <v>1898284000</v>
      </c>
      <c r="M791" s="34">
        <f t="shared" si="49"/>
        <v>3336166000</v>
      </c>
      <c r="N791" s="34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34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34">
        <f t="shared" si="48"/>
        <v>1969308000</v>
      </c>
      <c r="M792" s="34">
        <f t="shared" si="49"/>
        <v>3382675000</v>
      </c>
      <c r="N792" s="34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34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576</v>
      </c>
      <c r="J793" s="2">
        <v>0</v>
      </c>
      <c r="K793" s="2">
        <v>6688000000</v>
      </c>
      <c r="L793" s="34">
        <f t="shared" si="48"/>
        <v>6688000000</v>
      </c>
      <c r="M793" s="34">
        <f t="shared" si="49"/>
        <v>8749000000</v>
      </c>
      <c r="N793" s="34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34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576</v>
      </c>
      <c r="J794" s="2">
        <v>0</v>
      </c>
      <c r="K794" s="2">
        <v>7972000000</v>
      </c>
      <c r="L794" s="34">
        <f t="shared" si="48"/>
        <v>7972000000</v>
      </c>
      <c r="M794" s="34">
        <f t="shared" si="49"/>
        <v>10334000000</v>
      </c>
      <c r="N794" s="34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34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576</v>
      </c>
      <c r="J795" s="2">
        <v>0</v>
      </c>
      <c r="K795" s="2">
        <v>7673000000</v>
      </c>
      <c r="L795" s="34">
        <f t="shared" si="48"/>
        <v>7673000000</v>
      </c>
      <c r="M795" s="34">
        <f t="shared" si="49"/>
        <v>10020000000</v>
      </c>
      <c r="N795" s="34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34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576</v>
      </c>
      <c r="J796" s="2">
        <v>0</v>
      </c>
      <c r="K796" s="2">
        <v>7631000000</v>
      </c>
      <c r="L796" s="34">
        <f t="shared" si="48"/>
        <v>7631000000</v>
      </c>
      <c r="M796" s="34">
        <f t="shared" si="49"/>
        <v>9372000000</v>
      </c>
      <c r="N796" s="34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34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34">
        <f t="shared" si="48"/>
        <v>28205000000</v>
      </c>
      <c r="M797" s="34">
        <f t="shared" si="49"/>
        <v>50361000000</v>
      </c>
      <c r="N797" s="34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34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34">
        <f t="shared" si="48"/>
        <v>28372000000</v>
      </c>
      <c r="M798" s="34">
        <f t="shared" si="49"/>
        <v>48684000000</v>
      </c>
      <c r="N798" s="34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34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34">
        <f t="shared" si="48"/>
        <v>27875000000</v>
      </c>
      <c r="M799" s="34">
        <f t="shared" si="49"/>
        <v>46407000000</v>
      </c>
      <c r="N799" s="34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34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34">
        <f t="shared" si="48"/>
        <v>24995000000</v>
      </c>
      <c r="M800" s="34">
        <f t="shared" si="49"/>
        <v>40684000000</v>
      </c>
      <c r="N800" s="34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34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34">
        <f t="shared" si="48"/>
        <v>436585000</v>
      </c>
      <c r="M801" s="34">
        <f t="shared" si="49"/>
        <v>699148000</v>
      </c>
      <c r="N801" s="34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34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34">
        <f t="shared" si="48"/>
        <v>489356000</v>
      </c>
      <c r="M802" s="34">
        <f t="shared" si="49"/>
        <v>756118000</v>
      </c>
      <c r="N802" s="34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34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34">
        <f t="shared" si="48"/>
        <v>555861000</v>
      </c>
      <c r="M803" s="34">
        <f t="shared" si="49"/>
        <v>816116000</v>
      </c>
      <c r="N803" s="34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34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34">
        <f t="shared" si="48"/>
        <v>582146000</v>
      </c>
      <c r="M804" s="34">
        <f t="shared" si="49"/>
        <v>890270000</v>
      </c>
      <c r="N804" s="34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34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34">
        <f t="shared" si="48"/>
        <v>687248000</v>
      </c>
      <c r="M805" s="34">
        <f t="shared" si="49"/>
        <v>1175534000</v>
      </c>
      <c r="N805" s="34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34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34">
        <f t="shared" si="48"/>
        <v>765715000</v>
      </c>
      <c r="M806" s="34">
        <f t="shared" si="49"/>
        <v>1284205000</v>
      </c>
      <c r="N806" s="34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34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34">
        <f t="shared" si="48"/>
        <v>768531000</v>
      </c>
      <c r="M807" s="34">
        <f t="shared" si="49"/>
        <v>1362150000</v>
      </c>
      <c r="N807" s="34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34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34">
        <f t="shared" si="48"/>
        <v>755658000</v>
      </c>
      <c r="M808" s="34">
        <f t="shared" si="49"/>
        <v>1351599000</v>
      </c>
      <c r="N808" s="34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34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34">
        <f t="shared" si="48"/>
        <v>674028000</v>
      </c>
      <c r="M809" s="34">
        <f t="shared" si="49"/>
        <v>911887000</v>
      </c>
      <c r="N809" s="34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34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34">
        <f t="shared" si="48"/>
        <v>859976000</v>
      </c>
      <c r="M810" s="34">
        <f t="shared" si="49"/>
        <v>1297710000</v>
      </c>
      <c r="N810" s="34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34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34">
        <f t="shared" si="48"/>
        <v>923573000</v>
      </c>
      <c r="M811" s="34">
        <f t="shared" si="49"/>
        <v>1549290000</v>
      </c>
      <c r="N811" s="34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34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34">
        <f t="shared" si="48"/>
        <v>1088906000</v>
      </c>
      <c r="M812" s="34">
        <f t="shared" si="49"/>
        <v>1666448000</v>
      </c>
      <c r="N812" s="34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34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34">
        <f t="shared" si="48"/>
        <v>18990000000</v>
      </c>
      <c r="M813" s="34">
        <f t="shared" si="49"/>
        <v>31521000000</v>
      </c>
      <c r="N813" s="34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34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34">
        <f t="shared" si="48"/>
        <v>19967000000</v>
      </c>
      <c r="M814" s="34">
        <f t="shared" si="49"/>
        <v>35609000000</v>
      </c>
      <c r="N814" s="34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34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34">
        <f t="shared" si="48"/>
        <v>20323000000</v>
      </c>
      <c r="M815" s="34">
        <f t="shared" si="49"/>
        <v>34679000000</v>
      </c>
      <c r="N815" s="34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34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34">
        <f t="shared" si="48"/>
        <v>21431000000</v>
      </c>
      <c r="M816" s="34">
        <f t="shared" si="49"/>
        <v>36191000000</v>
      </c>
      <c r="N816" s="34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34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34">
        <f t="shared" si="48"/>
        <v>2211000000</v>
      </c>
      <c r="M817" s="34">
        <f t="shared" si="49"/>
        <v>3419000000</v>
      </c>
      <c r="N817" s="34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34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34">
        <f t="shared" si="48"/>
        <v>2340000000</v>
      </c>
      <c r="M818" s="34">
        <f t="shared" si="49"/>
        <v>3640000000</v>
      </c>
      <c r="N818" s="34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34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34">
        <f t="shared" si="48"/>
        <v>2611000000</v>
      </c>
      <c r="M819" s="34">
        <f t="shared" si="49"/>
        <v>3497000000</v>
      </c>
      <c r="N819" s="34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34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34">
        <f t="shared" si="48"/>
        <v>2722000000</v>
      </c>
      <c r="M820" s="34">
        <f t="shared" si="49"/>
        <v>3964000000</v>
      </c>
      <c r="N820" s="34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34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34">
        <f t="shared" si="48"/>
        <v>4776000000</v>
      </c>
      <c r="M821" s="34">
        <f t="shared" si="49"/>
        <v>6565000000</v>
      </c>
      <c r="N821" s="34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34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34">
        <f t="shared" si="48"/>
        <v>5088000000</v>
      </c>
      <c r="M822" s="34">
        <f t="shared" si="49"/>
        <v>7201000000</v>
      </c>
      <c r="N822" s="34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34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34">
        <f t="shared" si="48"/>
        <v>4900000000</v>
      </c>
      <c r="M823" s="34">
        <f t="shared" si="49"/>
        <v>7363000000</v>
      </c>
      <c r="N823" s="34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34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34">
        <f t="shared" si="48"/>
        <v>4513000000</v>
      </c>
      <c r="M824" s="34">
        <f t="shared" si="49"/>
        <v>6897000000</v>
      </c>
      <c r="N824" s="34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34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576</v>
      </c>
      <c r="I825" s="2">
        <v>6279100000</v>
      </c>
      <c r="J825" s="2">
        <v>0</v>
      </c>
      <c r="K825" s="2">
        <v>0</v>
      </c>
      <c r="L825" s="34">
        <f t="shared" si="48"/>
        <v>6279100000</v>
      </c>
      <c r="M825" s="34">
        <f t="shared" si="49"/>
        <v>6956200000</v>
      </c>
      <c r="N825" s="34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34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576</v>
      </c>
      <c r="I826" s="2">
        <v>6463400000</v>
      </c>
      <c r="J826" s="2">
        <v>0</v>
      </c>
      <c r="K826" s="2">
        <v>0</v>
      </c>
      <c r="L826" s="34">
        <f t="shared" si="48"/>
        <v>6463400000</v>
      </c>
      <c r="M826" s="34">
        <f t="shared" si="49"/>
        <v>7122300000</v>
      </c>
      <c r="N826" s="34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34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576</v>
      </c>
      <c r="I827" s="2">
        <v>6748500000</v>
      </c>
      <c r="J827" s="2">
        <v>0</v>
      </c>
      <c r="K827" s="2">
        <v>0</v>
      </c>
      <c r="L827" s="34">
        <f t="shared" si="48"/>
        <v>6748500000</v>
      </c>
      <c r="M827" s="34">
        <f t="shared" si="49"/>
        <v>7537100000</v>
      </c>
      <c r="N827" s="34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34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576</v>
      </c>
      <c r="I828" s="2">
        <v>6742700000</v>
      </c>
      <c r="J828" s="2">
        <v>0</v>
      </c>
      <c r="K828" s="2">
        <v>0</v>
      </c>
      <c r="L828" s="34">
        <f t="shared" si="48"/>
        <v>6742700000</v>
      </c>
      <c r="M828" s="34">
        <f t="shared" si="49"/>
        <v>7613800000</v>
      </c>
      <c r="N828" s="34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34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34">
        <f t="shared" si="48"/>
        <v>1166715000</v>
      </c>
      <c r="M829" s="34">
        <f t="shared" si="49"/>
        <v>1726842000</v>
      </c>
      <c r="N829" s="34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34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34">
        <f t="shared" si="48"/>
        <v>1246068000</v>
      </c>
      <c r="M830" s="34">
        <f t="shared" si="49"/>
        <v>1735745000</v>
      </c>
      <c r="N830" s="34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34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34">
        <f t="shared" si="48"/>
        <v>1222715000</v>
      </c>
      <c r="M831" s="34">
        <f t="shared" si="49"/>
        <v>1773057000</v>
      </c>
      <c r="N831" s="34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34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34">
        <f t="shared" si="48"/>
        <v>1190424000</v>
      </c>
      <c r="M832" s="34">
        <f t="shared" si="49"/>
        <v>1717951000</v>
      </c>
      <c r="N832" s="34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34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34">
        <f t="shared" si="48"/>
        <v>741700000</v>
      </c>
      <c r="M833" s="34">
        <f t="shared" si="49"/>
        <v>1594200000</v>
      </c>
      <c r="N833" s="34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34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34">
        <f t="shared" ref="L834:L897" si="52">SGA+R_and_D+OPE</f>
        <v>869000000</v>
      </c>
      <c r="M834" s="34">
        <f t="shared" ref="M834:M897" si="53">Total_Revenue-COGS</f>
        <v>1413800000</v>
      </c>
      <c r="N834" s="34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34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34">
        <f t="shared" si="52"/>
        <v>837900000</v>
      </c>
      <c r="M835" s="34">
        <f t="shared" si="53"/>
        <v>1577900000</v>
      </c>
      <c r="N835" s="34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34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34">
        <f t="shared" si="52"/>
        <v>944900000</v>
      </c>
      <c r="M836" s="34">
        <f t="shared" si="53"/>
        <v>1890100000</v>
      </c>
      <c r="N836" s="34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34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34">
        <f t="shared" si="52"/>
        <v>3065000000</v>
      </c>
      <c r="M837" s="34">
        <f t="shared" si="53"/>
        <v>5581000000</v>
      </c>
      <c r="N837" s="34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34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34">
        <f t="shared" si="52"/>
        <v>2923000000</v>
      </c>
      <c r="M838" s="34">
        <f t="shared" si="53"/>
        <v>5811000000</v>
      </c>
      <c r="N838" s="34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34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34">
        <f t="shared" si="52"/>
        <v>2650000000</v>
      </c>
      <c r="M839" s="34">
        <f t="shared" si="53"/>
        <v>5517000000</v>
      </c>
      <c r="N839" s="34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34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34">
        <f t="shared" si="52"/>
        <v>2639000000</v>
      </c>
      <c r="M840" s="34">
        <f t="shared" si="53"/>
        <v>5703000000</v>
      </c>
      <c r="N840" s="34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34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576</v>
      </c>
      <c r="I841" s="2">
        <v>3207800000</v>
      </c>
      <c r="J841" s="2">
        <v>0</v>
      </c>
      <c r="K841" s="2">
        <v>0</v>
      </c>
      <c r="L841" s="34">
        <f t="shared" si="52"/>
        <v>3207800000</v>
      </c>
      <c r="M841" s="34">
        <f t="shared" si="53"/>
        <v>4050400000</v>
      </c>
      <c r="N841" s="34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34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576</v>
      </c>
      <c r="I842" s="2">
        <v>3524400000</v>
      </c>
      <c r="J842" s="2">
        <v>0</v>
      </c>
      <c r="K842" s="2">
        <v>0</v>
      </c>
      <c r="L842" s="34">
        <f t="shared" si="52"/>
        <v>3524400000</v>
      </c>
      <c r="M842" s="34">
        <f t="shared" si="53"/>
        <v>4644600000</v>
      </c>
      <c r="N842" s="34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34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576</v>
      </c>
      <c r="I843" s="2">
        <v>3870200000</v>
      </c>
      <c r="J843" s="2">
        <v>0</v>
      </c>
      <c r="K843" s="2">
        <v>0</v>
      </c>
      <c r="L843" s="34">
        <f t="shared" si="52"/>
        <v>3870200000</v>
      </c>
      <c r="M843" s="34">
        <f t="shared" si="53"/>
        <v>5147100000</v>
      </c>
      <c r="N843" s="34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34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576</v>
      </c>
      <c r="I844" s="2">
        <v>3764500000</v>
      </c>
      <c r="J844" s="2">
        <v>0</v>
      </c>
      <c r="K844" s="2">
        <v>0</v>
      </c>
      <c r="L844" s="34">
        <f t="shared" si="52"/>
        <v>3764500000</v>
      </c>
      <c r="M844" s="34">
        <f t="shared" si="53"/>
        <v>5122900000</v>
      </c>
      <c r="N844" s="34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34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34">
        <f t="shared" si="52"/>
        <v>1293923000</v>
      </c>
      <c r="M845" s="34">
        <f t="shared" si="53"/>
        <v>1824123000</v>
      </c>
      <c r="N845" s="34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34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34">
        <f t="shared" si="52"/>
        <v>1437062000</v>
      </c>
      <c r="M846" s="34">
        <f t="shared" si="53"/>
        <v>2013770000</v>
      </c>
      <c r="N846" s="34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34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34">
        <f t="shared" si="52"/>
        <v>1635496000</v>
      </c>
      <c r="M847" s="34">
        <f t="shared" si="53"/>
        <v>2267038000</v>
      </c>
      <c r="N847" s="34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34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34">
        <f t="shared" si="52"/>
        <v>1806374000</v>
      </c>
      <c r="M848" s="34">
        <f t="shared" si="53"/>
        <v>2522068000</v>
      </c>
      <c r="N848" s="34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34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34">
        <f t="shared" si="52"/>
        <v>1173340000</v>
      </c>
      <c r="M849" s="34">
        <f t="shared" si="53"/>
        <v>1842319000</v>
      </c>
      <c r="N849" s="34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34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34">
        <f t="shared" si="52"/>
        <v>1545716000</v>
      </c>
      <c r="M850" s="34">
        <f t="shared" si="53"/>
        <v>2073784000</v>
      </c>
      <c r="N850" s="34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34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34">
        <f t="shared" si="52"/>
        <v>1522811000</v>
      </c>
      <c r="M851" s="34">
        <f t="shared" si="53"/>
        <v>1968338000</v>
      </c>
      <c r="N851" s="34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34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34">
        <f t="shared" si="52"/>
        <v>1429233000</v>
      </c>
      <c r="M852" s="34">
        <f t="shared" si="53"/>
        <v>1767831000</v>
      </c>
      <c r="N852" s="34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34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34">
        <f t="shared" si="52"/>
        <v>2353900000</v>
      </c>
      <c r="M853" s="34">
        <f t="shared" si="53"/>
        <v>2708800000</v>
      </c>
      <c r="N853" s="34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34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34">
        <f t="shared" si="52"/>
        <v>2336400000</v>
      </c>
      <c r="M854" s="34">
        <f t="shared" si="53"/>
        <v>2941400000</v>
      </c>
      <c r="N854" s="34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34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34">
        <f t="shared" si="52"/>
        <v>2260900000</v>
      </c>
      <c r="M855" s="34">
        <f t="shared" si="53"/>
        <v>2858200000</v>
      </c>
      <c r="N855" s="34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34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34">
        <f t="shared" si="52"/>
        <v>2167200000</v>
      </c>
      <c r="M856" s="34">
        <f t="shared" si="53"/>
        <v>3078600000</v>
      </c>
      <c r="N856" s="34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34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576</v>
      </c>
      <c r="I857" s="2">
        <v>64729000000</v>
      </c>
      <c r="J857" s="2">
        <v>0</v>
      </c>
      <c r="K857" s="2">
        <v>3385000000</v>
      </c>
      <c r="L857" s="34">
        <f t="shared" si="52"/>
        <v>68114000000</v>
      </c>
      <c r="M857" s="34">
        <f t="shared" si="53"/>
        <v>93646000000</v>
      </c>
      <c r="N857" s="34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34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576</v>
      </c>
      <c r="I858" s="2">
        <v>70467000000</v>
      </c>
      <c r="J858" s="2">
        <v>0</v>
      </c>
      <c r="K858" s="2">
        <v>225000000</v>
      </c>
      <c r="L858" s="34">
        <f t="shared" si="52"/>
        <v>70692000000</v>
      </c>
      <c r="M858" s="34">
        <f t="shared" si="53"/>
        <v>97142000000</v>
      </c>
      <c r="N858" s="34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34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576</v>
      </c>
      <c r="I859" s="2">
        <v>61274000000</v>
      </c>
      <c r="J859" s="2">
        <v>0</v>
      </c>
      <c r="K859" s="2">
        <v>3139000000</v>
      </c>
      <c r="L859" s="34">
        <f t="shared" si="52"/>
        <v>64413000000</v>
      </c>
      <c r="M859" s="34">
        <f t="shared" si="53"/>
        <v>91973000000</v>
      </c>
      <c r="N859" s="34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34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576</v>
      </c>
      <c r="I860" s="2">
        <v>59014000000</v>
      </c>
      <c r="J860" s="2">
        <v>0</v>
      </c>
      <c r="K860" s="2">
        <v>3827000000</v>
      </c>
      <c r="L860" s="34">
        <f t="shared" si="52"/>
        <v>62841000000</v>
      </c>
      <c r="M860" s="34">
        <f t="shared" si="53"/>
        <v>89716000000</v>
      </c>
      <c r="N860" s="34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34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34">
        <f t="shared" si="52"/>
        <v>3357000000</v>
      </c>
      <c r="M861" s="34">
        <f t="shared" si="53"/>
        <v>4702000000</v>
      </c>
      <c r="N861" s="34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34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34">
        <f t="shared" si="52"/>
        <v>3453000000</v>
      </c>
      <c r="M862" s="34">
        <f t="shared" si="53"/>
        <v>4803000000</v>
      </c>
      <c r="N862" s="34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34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34">
        <f t="shared" si="52"/>
        <v>3777000000</v>
      </c>
      <c r="M863" s="34">
        <f t="shared" si="53"/>
        <v>5100000000</v>
      </c>
      <c r="N863" s="34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34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34">
        <f t="shared" si="52"/>
        <v>4168000000</v>
      </c>
      <c r="M864" s="34">
        <f t="shared" si="53"/>
        <v>5269000000</v>
      </c>
      <c r="N864" s="34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34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34">
        <f t="shared" si="52"/>
        <v>3872000000</v>
      </c>
      <c r="M865" s="34">
        <f t="shared" si="53"/>
        <v>5434000000</v>
      </c>
      <c r="N865" s="34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34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34">
        <f t="shared" si="52"/>
        <v>3266000000</v>
      </c>
      <c r="M866" s="34">
        <f t="shared" si="53"/>
        <v>6103000000</v>
      </c>
      <c r="N866" s="34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34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34">
        <f t="shared" si="52"/>
        <v>4039000000</v>
      </c>
      <c r="M867" s="34">
        <f t="shared" si="53"/>
        <v>5063000000</v>
      </c>
      <c r="N867" s="34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34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34">
        <f t="shared" si="52"/>
        <v>3590000000</v>
      </c>
      <c r="M868" s="34">
        <f t="shared" si="53"/>
        <v>4681000000</v>
      </c>
      <c r="N868" s="34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34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34">
        <f t="shared" si="52"/>
        <v>186869000</v>
      </c>
      <c r="M869" s="34">
        <f t="shared" si="53"/>
        <v>214130000</v>
      </c>
      <c r="N869" s="34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34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34">
        <f t="shared" si="52"/>
        <v>207770000</v>
      </c>
      <c r="M870" s="34">
        <f t="shared" si="53"/>
        <v>263459000</v>
      </c>
      <c r="N870" s="34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34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34">
        <f t="shared" si="52"/>
        <v>220857000</v>
      </c>
      <c r="M871" s="34">
        <f t="shared" si="53"/>
        <v>272444000</v>
      </c>
      <c r="N871" s="34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34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34">
        <f t="shared" si="52"/>
        <v>237882000</v>
      </c>
      <c r="M872" s="34">
        <f t="shared" si="53"/>
        <v>297207000</v>
      </c>
      <c r="N872" s="34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34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34">
        <f t="shared" si="52"/>
        <v>338351000</v>
      </c>
      <c r="M873" s="34">
        <f t="shared" si="53"/>
        <v>586399000</v>
      </c>
      <c r="N873" s="34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34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34">
        <f t="shared" si="52"/>
        <v>352183000</v>
      </c>
      <c r="M874" s="34">
        <f t="shared" si="53"/>
        <v>640029000</v>
      </c>
      <c r="N874" s="34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34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34">
        <f t="shared" si="52"/>
        <v>380275000</v>
      </c>
      <c r="M875" s="34">
        <f t="shared" si="53"/>
        <v>735280000</v>
      </c>
      <c r="N875" s="34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34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34">
        <f t="shared" si="52"/>
        <v>467262000</v>
      </c>
      <c r="M876" s="34">
        <f t="shared" si="53"/>
        <v>862292000</v>
      </c>
      <c r="N876" s="34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34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34">
        <f t="shared" si="52"/>
        <v>875644000</v>
      </c>
      <c r="M877" s="34">
        <f t="shared" si="53"/>
        <v>1605329000</v>
      </c>
      <c r="N877" s="34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34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34">
        <f t="shared" si="52"/>
        <v>924376000</v>
      </c>
      <c r="M878" s="34">
        <f t="shared" si="53"/>
        <v>1696446000</v>
      </c>
      <c r="N878" s="34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34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34">
        <f t="shared" si="52"/>
        <v>937480000</v>
      </c>
      <c r="M879" s="34">
        <f t="shared" si="53"/>
        <v>1598820000</v>
      </c>
      <c r="N879" s="34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34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34">
        <f t="shared" si="52"/>
        <v>860657000</v>
      </c>
      <c r="M880" s="34">
        <f t="shared" si="53"/>
        <v>1821102000</v>
      </c>
      <c r="N880" s="34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34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34">
        <f t="shared" si="52"/>
        <v>3706000000</v>
      </c>
      <c r="M881" s="34">
        <f t="shared" si="53"/>
        <v>6609000000</v>
      </c>
      <c r="N881" s="34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34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34">
        <f t="shared" si="52"/>
        <v>4162000000</v>
      </c>
      <c r="M882" s="34">
        <f t="shared" si="53"/>
        <v>6683000000</v>
      </c>
      <c r="N882" s="34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34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34">
        <f t="shared" si="52"/>
        <v>5011000000</v>
      </c>
      <c r="M883" s="34">
        <f t="shared" si="53"/>
        <v>6624000000</v>
      </c>
      <c r="N883" s="34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34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34">
        <f t="shared" si="52"/>
        <v>3334000000</v>
      </c>
      <c r="M884" s="34">
        <f t="shared" si="53"/>
        <v>6651000000</v>
      </c>
      <c r="N884" s="34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34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34">
        <f t="shared" si="52"/>
        <v>2813000000</v>
      </c>
      <c r="M885" s="34">
        <f t="shared" si="53"/>
        <v>6705000000</v>
      </c>
      <c r="N885" s="34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34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34">
        <f t="shared" si="52"/>
        <v>3069000000</v>
      </c>
      <c r="M886" s="34">
        <f t="shared" si="53"/>
        <v>7791000000</v>
      </c>
      <c r="N886" s="34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34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34">
        <f t="shared" si="52"/>
        <v>3435000000</v>
      </c>
      <c r="M887" s="34">
        <f t="shared" si="53"/>
        <v>7951000000</v>
      </c>
      <c r="N887" s="34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34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34">
        <f t="shared" si="52"/>
        <v>3298000000</v>
      </c>
      <c r="M888" s="34">
        <f t="shared" si="53"/>
        <v>7257000000</v>
      </c>
      <c r="N888" s="34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34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34">
        <f t="shared" si="52"/>
        <v>731767000</v>
      </c>
      <c r="M889" s="34">
        <f t="shared" si="53"/>
        <v>1464362000</v>
      </c>
      <c r="N889" s="34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34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34">
        <f t="shared" si="52"/>
        <v>819048000</v>
      </c>
      <c r="M890" s="34">
        <f t="shared" si="53"/>
        <v>1648701000</v>
      </c>
      <c r="N890" s="34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34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34">
        <f t="shared" si="52"/>
        <v>890431000</v>
      </c>
      <c r="M891" s="34">
        <f t="shared" si="53"/>
        <v>1887527000</v>
      </c>
      <c r="N891" s="34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34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34">
        <f t="shared" si="52"/>
        <v>959899000</v>
      </c>
      <c r="M892" s="34">
        <f t="shared" si="53"/>
        <v>2018760000</v>
      </c>
      <c r="N892" s="34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34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34">
        <f t="shared" si="52"/>
        <v>18185000000</v>
      </c>
      <c r="M893" s="34">
        <f t="shared" si="53"/>
        <v>28964000000</v>
      </c>
      <c r="N893" s="34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34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34">
        <f t="shared" si="52"/>
        <v>18205000000</v>
      </c>
      <c r="M894" s="34">
        <f t="shared" si="53"/>
        <v>28433000000</v>
      </c>
      <c r="N894" s="34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34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34">
        <f t="shared" si="52"/>
        <v>18401000000</v>
      </c>
      <c r="M895" s="34">
        <f t="shared" si="53"/>
        <v>28109000000</v>
      </c>
      <c r="N895" s="34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34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34">
        <f t="shared" si="52"/>
        <v>18084000000</v>
      </c>
      <c r="M896" s="34">
        <f t="shared" si="53"/>
        <v>26812000000</v>
      </c>
      <c r="N896" s="34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34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34">
        <f t="shared" si="52"/>
        <v>675827000</v>
      </c>
      <c r="M897" s="34">
        <f t="shared" si="53"/>
        <v>1306566000</v>
      </c>
      <c r="N897" s="34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34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34">
        <f t="shared" ref="L898:L961" si="56">SGA+R_and_D+OPE</f>
        <v>1006600000</v>
      </c>
      <c r="M898" s="34">
        <f t="shared" ref="M898:M961" si="57">Total_Revenue-COGS</f>
        <v>2016100000</v>
      </c>
      <c r="N898" s="34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34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34">
        <f t="shared" si="56"/>
        <v>1389900000</v>
      </c>
      <c r="M899" s="34">
        <f t="shared" si="57"/>
        <v>2647700000</v>
      </c>
      <c r="N899" s="34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34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34">
        <f t="shared" si="56"/>
        <v>1611200000</v>
      </c>
      <c r="M900" s="34">
        <f t="shared" si="57"/>
        <v>2797200000</v>
      </c>
      <c r="N900" s="34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34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34">
        <f t="shared" si="56"/>
        <v>17129000000</v>
      </c>
      <c r="M901" s="34">
        <f t="shared" si="57"/>
        <v>19893000000</v>
      </c>
      <c r="N901" s="34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34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34">
        <f t="shared" si="56"/>
        <v>17512000000</v>
      </c>
      <c r="M902" s="34">
        <f t="shared" si="57"/>
        <v>20237000000</v>
      </c>
      <c r="N902" s="34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34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34">
        <f t="shared" si="56"/>
        <v>19816000000</v>
      </c>
      <c r="M903" s="34">
        <f t="shared" si="57"/>
        <v>22953000000</v>
      </c>
      <c r="N903" s="34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34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34">
        <f t="shared" si="56"/>
        <v>20758000000</v>
      </c>
      <c r="M904" s="34">
        <f t="shared" si="57"/>
        <v>24334000000</v>
      </c>
      <c r="N904" s="34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34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34">
        <f t="shared" si="56"/>
        <v>5100000000</v>
      </c>
      <c r="M905" s="34">
        <f t="shared" si="57"/>
        <v>6990000000</v>
      </c>
      <c r="N905" s="34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34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34">
        <f t="shared" si="56"/>
        <v>5202000000</v>
      </c>
      <c r="M906" s="34">
        <f t="shared" si="57"/>
        <v>6944000000</v>
      </c>
      <c r="N906" s="34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34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34">
        <f t="shared" si="56"/>
        <v>5236000000</v>
      </c>
      <c r="M907" s="34">
        <f t="shared" si="57"/>
        <v>6925000000</v>
      </c>
      <c r="N907" s="34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34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34">
        <f t="shared" si="56"/>
        <v>5386000000</v>
      </c>
      <c r="M908" s="34">
        <f t="shared" si="57"/>
        <v>6939000000</v>
      </c>
      <c r="N908" s="34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34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34">
        <f t="shared" si="56"/>
        <v>825400000</v>
      </c>
      <c r="M909" s="34">
        <f t="shared" si="57"/>
        <v>1564000000</v>
      </c>
      <c r="N909" s="34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34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34">
        <f t="shared" si="56"/>
        <v>890100000</v>
      </c>
      <c r="M910" s="34">
        <f t="shared" si="57"/>
        <v>1699200000</v>
      </c>
      <c r="N910" s="34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34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34">
        <f t="shared" si="56"/>
        <v>855800000</v>
      </c>
      <c r="M911" s="34">
        <f t="shared" si="57"/>
        <v>1659600000</v>
      </c>
      <c r="N911" s="34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34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34">
        <f t="shared" si="56"/>
        <v>824600000</v>
      </c>
      <c r="M912" s="34">
        <f t="shared" si="57"/>
        <v>1643100000</v>
      </c>
      <c r="N912" s="34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34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34">
        <f t="shared" si="56"/>
        <v>2720000000</v>
      </c>
      <c r="M913" s="34">
        <f t="shared" si="57"/>
        <v>4386000000</v>
      </c>
      <c r="N913" s="34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34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34">
        <f t="shared" si="56"/>
        <v>2686000000</v>
      </c>
      <c r="M914" s="34">
        <f t="shared" si="57"/>
        <v>4429000000</v>
      </c>
      <c r="N914" s="34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34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34">
        <f t="shared" si="56"/>
        <v>2855000000</v>
      </c>
      <c r="M915" s="34">
        <f t="shared" si="57"/>
        <v>4808000000</v>
      </c>
      <c r="N915" s="34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34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34">
        <f t="shared" si="56"/>
        <v>3012000000</v>
      </c>
      <c r="M916" s="34">
        <f t="shared" si="57"/>
        <v>5204000000</v>
      </c>
      <c r="N916" s="34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34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34">
        <f t="shared" si="56"/>
        <v>371200000</v>
      </c>
      <c r="M917" s="34">
        <f t="shared" si="57"/>
        <v>695600000</v>
      </c>
      <c r="N917" s="34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34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34">
        <f t="shared" si="56"/>
        <v>372300000</v>
      </c>
      <c r="M918" s="34">
        <f t="shared" si="57"/>
        <v>709900000</v>
      </c>
      <c r="N918" s="34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34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34">
        <f t="shared" si="56"/>
        <v>458900000</v>
      </c>
      <c r="M919" s="34">
        <f t="shared" si="57"/>
        <v>790400000</v>
      </c>
      <c r="N919" s="34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34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34">
        <f t="shared" si="56"/>
        <v>432600000</v>
      </c>
      <c r="M920" s="34">
        <f t="shared" si="57"/>
        <v>923200000</v>
      </c>
      <c r="N920" s="34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34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34">
        <f t="shared" si="56"/>
        <v>328595000</v>
      </c>
      <c r="M921" s="34">
        <f t="shared" si="57"/>
        <v>1014431000</v>
      </c>
      <c r="N921" s="34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34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34">
        <f t="shared" si="56"/>
        <v>521502000</v>
      </c>
      <c r="M922" s="34">
        <f t="shared" si="57"/>
        <v>1443540000</v>
      </c>
      <c r="N922" s="34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34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34">
        <f t="shared" si="56"/>
        <v>630421000</v>
      </c>
      <c r="M923" s="34">
        <f t="shared" si="57"/>
        <v>1716437000</v>
      </c>
      <c r="N923" s="34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34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34">
        <f t="shared" si="56"/>
        <v>764117000</v>
      </c>
      <c r="M924" s="34">
        <f t="shared" si="57"/>
        <v>2026480000</v>
      </c>
      <c r="N924" s="34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34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34">
        <f t="shared" si="56"/>
        <v>1200900000</v>
      </c>
      <c r="M925" s="34">
        <f t="shared" si="57"/>
        <v>2249700000</v>
      </c>
      <c r="N925" s="34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34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34">
        <f t="shared" si="56"/>
        <v>1210500000</v>
      </c>
      <c r="M926" s="34">
        <f t="shared" si="57"/>
        <v>2223200000</v>
      </c>
      <c r="N926" s="34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34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34">
        <f t="shared" si="56"/>
        <v>1274900000</v>
      </c>
      <c r="M927" s="34">
        <f t="shared" si="57"/>
        <v>2203100000</v>
      </c>
      <c r="N927" s="34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34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34">
        <f t="shared" si="56"/>
        <v>1786500000</v>
      </c>
      <c r="M928" s="34">
        <f t="shared" si="57"/>
        <v>2903300000</v>
      </c>
      <c r="N928" s="34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34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34">
        <f t="shared" si="56"/>
        <v>1283436000</v>
      </c>
      <c r="M929" s="34">
        <f t="shared" si="57"/>
        <v>1724140000</v>
      </c>
      <c r="N929" s="34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34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34">
        <f t="shared" si="56"/>
        <v>1535049000</v>
      </c>
      <c r="M930" s="34">
        <f t="shared" si="57"/>
        <v>2075402000</v>
      </c>
      <c r="N930" s="34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34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34">
        <f t="shared" si="56"/>
        <v>1987239000</v>
      </c>
      <c r="M931" s="34">
        <f t="shared" si="57"/>
        <v>2651913000</v>
      </c>
      <c r="N931" s="34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34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34">
        <f t="shared" si="56"/>
        <v>2109391000</v>
      </c>
      <c r="M932" s="34">
        <f t="shared" si="57"/>
        <v>2833529000</v>
      </c>
      <c r="N932" s="34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34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576</v>
      </c>
      <c r="J933" s="2">
        <v>0</v>
      </c>
      <c r="K933" s="2">
        <v>0</v>
      </c>
      <c r="L933" s="34">
        <f t="shared" si="56"/>
        <v>0</v>
      </c>
      <c r="M933" s="34">
        <f t="shared" si="57"/>
        <v>1308000000</v>
      </c>
      <c r="N933" s="34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34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576</v>
      </c>
      <c r="J934" s="2">
        <v>0</v>
      </c>
      <c r="K934" s="2">
        <v>0</v>
      </c>
      <c r="L934" s="34">
        <f t="shared" si="56"/>
        <v>0</v>
      </c>
      <c r="M934" s="34">
        <f t="shared" si="57"/>
        <v>1117000000</v>
      </c>
      <c r="N934" s="34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34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576</v>
      </c>
      <c r="J935" s="2">
        <v>0</v>
      </c>
      <c r="K935" s="2">
        <v>0</v>
      </c>
      <c r="L935" s="34">
        <f t="shared" si="56"/>
        <v>0</v>
      </c>
      <c r="M935" s="34">
        <f t="shared" si="57"/>
        <v>1012000000</v>
      </c>
      <c r="N935" s="34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34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576</v>
      </c>
      <c r="J936" s="2">
        <v>0</v>
      </c>
      <c r="K936" s="2">
        <v>0</v>
      </c>
      <c r="L936" s="34">
        <f t="shared" si="56"/>
        <v>0</v>
      </c>
      <c r="M936" s="34">
        <f t="shared" si="57"/>
        <v>890000000</v>
      </c>
      <c r="N936" s="34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34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34">
        <f t="shared" si="56"/>
        <v>386566000</v>
      </c>
      <c r="M937" s="34">
        <f t="shared" si="57"/>
        <v>959720000</v>
      </c>
      <c r="N937" s="34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34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34">
        <f t="shared" si="56"/>
        <v>410076000</v>
      </c>
      <c r="M938" s="34">
        <f t="shared" si="57"/>
        <v>1049806000</v>
      </c>
      <c r="N938" s="34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34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34">
        <f t="shared" si="56"/>
        <v>436713000</v>
      </c>
      <c r="M939" s="34">
        <f t="shared" si="57"/>
        <v>1119412000</v>
      </c>
      <c r="N939" s="34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34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34">
        <f t="shared" si="56"/>
        <v>446582000</v>
      </c>
      <c r="M940" s="34">
        <f t="shared" si="57"/>
        <v>1080135000</v>
      </c>
      <c r="N940" s="34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34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34">
        <f t="shared" si="56"/>
        <v>12117600000</v>
      </c>
      <c r="M941" s="34">
        <f t="shared" si="57"/>
        <v>17806900000</v>
      </c>
      <c r="N941" s="34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34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34">
        <f t="shared" si="56"/>
        <v>12138000000</v>
      </c>
      <c r="M942" s="34">
        <f t="shared" si="57"/>
        <v>18205000000</v>
      </c>
      <c r="N942" s="34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34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34">
        <f t="shared" si="56"/>
        <v>11013900000</v>
      </c>
      <c r="M943" s="34">
        <f t="shared" si="57"/>
        <v>14683100000</v>
      </c>
      <c r="N943" s="34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34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34">
        <f t="shared" si="56"/>
        <v>11228800000</v>
      </c>
      <c r="M944" s="34">
        <f t="shared" si="57"/>
        <v>14921500000</v>
      </c>
      <c r="N944" s="34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34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34">
        <f t="shared" si="56"/>
        <v>-318000000</v>
      </c>
      <c r="M945" s="34">
        <f t="shared" si="57"/>
        <v>4187000000</v>
      </c>
      <c r="N945" s="34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34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34">
        <f t="shared" si="56"/>
        <v>-329000000</v>
      </c>
      <c r="M946" s="34">
        <f t="shared" si="57"/>
        <v>4683000000</v>
      </c>
      <c r="N946" s="34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34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34">
        <f t="shared" si="56"/>
        <v>-220000000</v>
      </c>
      <c r="M947" s="34">
        <f t="shared" si="57"/>
        <v>4492000000</v>
      </c>
      <c r="N947" s="34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34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34">
        <f t="shared" si="56"/>
        <v>-487000000</v>
      </c>
      <c r="M948" s="34">
        <f t="shared" si="57"/>
        <v>5062000000</v>
      </c>
      <c r="N948" s="34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34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34">
        <f t="shared" si="56"/>
        <v>430600000</v>
      </c>
      <c r="M949" s="34">
        <f t="shared" si="57"/>
        <v>950300000</v>
      </c>
      <c r="N949" s="34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34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34">
        <f t="shared" si="56"/>
        <v>470500000</v>
      </c>
      <c r="M950" s="34">
        <f t="shared" si="57"/>
        <v>1004400000</v>
      </c>
      <c r="N950" s="34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34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34">
        <f t="shared" si="56"/>
        <v>489200000</v>
      </c>
      <c r="M951" s="34">
        <f t="shared" si="57"/>
        <v>1032800000</v>
      </c>
      <c r="N951" s="34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34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34">
        <f t="shared" si="56"/>
        <v>505000000</v>
      </c>
      <c r="M952" s="34">
        <f t="shared" si="57"/>
        <v>1082000000</v>
      </c>
      <c r="N952" s="34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34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34">
        <f t="shared" si="56"/>
        <v>13767000000</v>
      </c>
      <c r="M953" s="34">
        <f t="shared" si="57"/>
        <v>17327000000</v>
      </c>
      <c r="N953" s="34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34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34">
        <f t="shared" si="56"/>
        <v>14327000000</v>
      </c>
      <c r="M954" s="34">
        <f t="shared" si="57"/>
        <v>18476000000</v>
      </c>
      <c r="N954" s="34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34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34">
        <f t="shared" si="56"/>
        <v>14766000000</v>
      </c>
      <c r="M955" s="34">
        <f t="shared" si="57"/>
        <v>19558000000</v>
      </c>
      <c r="N955" s="34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34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34">
        <f t="shared" si="56"/>
        <v>15599000000</v>
      </c>
      <c r="M956" s="34">
        <f t="shared" si="57"/>
        <v>20570000000</v>
      </c>
      <c r="N956" s="34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34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34">
        <f t="shared" si="56"/>
        <v>1284988000</v>
      </c>
      <c r="M957" s="34">
        <f t="shared" si="57"/>
        <v>1403059000</v>
      </c>
      <c r="N957" s="34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34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34">
        <f t="shared" si="56"/>
        <v>1329812000</v>
      </c>
      <c r="M958" s="34">
        <f t="shared" si="57"/>
        <v>2007481000</v>
      </c>
      <c r="N958" s="34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34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34">
        <f t="shared" si="56"/>
        <v>1416853000</v>
      </c>
      <c r="M959" s="34">
        <f t="shared" si="57"/>
        <v>2284336000</v>
      </c>
      <c r="N959" s="34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34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34">
        <f t="shared" si="56"/>
        <v>1544666000</v>
      </c>
      <c r="M960" s="34">
        <f t="shared" si="57"/>
        <v>2618922000</v>
      </c>
      <c r="N960" s="34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34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34">
        <f t="shared" si="56"/>
        <v>476974000</v>
      </c>
      <c r="M961" s="34">
        <f t="shared" si="57"/>
        <v>330864000</v>
      </c>
      <c r="N961" s="34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34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34">
        <f t="shared" ref="L962:L1025" si="60">SGA+R_and_D+OPE</f>
        <v>2345041000</v>
      </c>
      <c r="M962" s="34">
        <f t="shared" ref="M962:M1025" si="61">Total_Revenue-COGS</f>
        <v>1964071000</v>
      </c>
      <c r="N962" s="34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34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34">
        <f t="shared" si="60"/>
        <v>3042635000</v>
      </c>
      <c r="M963" s="34">
        <f t="shared" si="61"/>
        <v>2657611000</v>
      </c>
      <c r="N963" s="34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34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34">
        <f t="shared" si="60"/>
        <v>2844205000</v>
      </c>
      <c r="M964" s="34">
        <f t="shared" si="61"/>
        <v>2439269000</v>
      </c>
      <c r="N964" s="34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34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34">
        <f t="shared" si="60"/>
        <v>8028000000</v>
      </c>
      <c r="M965" s="34">
        <f t="shared" si="61"/>
        <v>9392000000</v>
      </c>
      <c r="N965" s="34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34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34">
        <f t="shared" si="60"/>
        <v>8577000000</v>
      </c>
      <c r="M966" s="34">
        <f t="shared" si="61"/>
        <v>10928000000</v>
      </c>
      <c r="N966" s="34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34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34">
        <f t="shared" si="60"/>
        <v>9640000000</v>
      </c>
      <c r="M967" s="34">
        <f t="shared" si="61"/>
        <v>13795000000</v>
      </c>
      <c r="N967" s="34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34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34">
        <f t="shared" si="60"/>
        <v>10533000000</v>
      </c>
      <c r="M968" s="34">
        <f t="shared" si="61"/>
        <v>14293000000</v>
      </c>
      <c r="N968" s="34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34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34">
        <f t="shared" si="60"/>
        <v>1950000000</v>
      </c>
      <c r="M969" s="34">
        <f t="shared" si="61"/>
        <v>2525000000</v>
      </c>
      <c r="N969" s="34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34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34">
        <f t="shared" si="60"/>
        <v>1962000000</v>
      </c>
      <c r="M970" s="34">
        <f t="shared" si="61"/>
        <v>2628000000</v>
      </c>
      <c r="N970" s="34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34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34">
        <f t="shared" si="60"/>
        <v>1989000000</v>
      </c>
      <c r="M971" s="34">
        <f t="shared" si="61"/>
        <v>3002000000</v>
      </c>
      <c r="N971" s="34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34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34">
        <f t="shared" si="60"/>
        <v>2633000000</v>
      </c>
      <c r="M972" s="34">
        <f t="shared" si="61"/>
        <v>3964000000</v>
      </c>
      <c r="N972" s="34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34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34">
        <f t="shared" si="60"/>
        <v>1081000000</v>
      </c>
      <c r="M973" s="34">
        <f t="shared" si="61"/>
        <v>5757000000</v>
      </c>
      <c r="N973" s="34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34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34">
        <f t="shared" si="60"/>
        <v>1020000000</v>
      </c>
      <c r="M974" s="34">
        <f t="shared" si="61"/>
        <v>6122000000</v>
      </c>
      <c r="N974" s="34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34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34">
        <f t="shared" si="60"/>
        <v>933000000</v>
      </c>
      <c r="M975" s="34">
        <f t="shared" si="61"/>
        <v>6669000000</v>
      </c>
      <c r="N975" s="34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34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34">
        <f t="shared" si="60"/>
        <v>930000000</v>
      </c>
      <c r="M976" s="34">
        <f t="shared" si="61"/>
        <v>7052000000</v>
      </c>
      <c r="N976" s="34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34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34">
        <f t="shared" si="60"/>
        <v>8482000000</v>
      </c>
      <c r="M977" s="34">
        <f t="shared" si="61"/>
        <v>11148000000</v>
      </c>
      <c r="N977" s="34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34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34">
        <f t="shared" si="60"/>
        <v>8440000000</v>
      </c>
      <c r="M978" s="34">
        <f t="shared" si="61"/>
        <v>11206000000</v>
      </c>
      <c r="N978" s="34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34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34">
        <f t="shared" si="60"/>
        <v>8355000000</v>
      </c>
      <c r="M979" s="34">
        <f t="shared" si="61"/>
        <v>11242000000</v>
      </c>
      <c r="N979" s="34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34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34">
        <f t="shared" si="60"/>
        <v>8256000000</v>
      </c>
      <c r="M980" s="34">
        <f t="shared" si="61"/>
        <v>10583000000</v>
      </c>
      <c r="N980" s="34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34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576</v>
      </c>
      <c r="I981" s="2">
        <v>3456000000</v>
      </c>
      <c r="J981" s="2">
        <v>0</v>
      </c>
      <c r="K981" s="2">
        <v>258000000</v>
      </c>
      <c r="L981" s="34">
        <f t="shared" si="60"/>
        <v>3714000000</v>
      </c>
      <c r="M981" s="34">
        <f t="shared" si="61"/>
        <v>8312000000</v>
      </c>
      <c r="N981" s="34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34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576</v>
      </c>
      <c r="I982" s="2">
        <v>4014000000</v>
      </c>
      <c r="J982" s="2">
        <v>0</v>
      </c>
      <c r="K982" s="2">
        <v>321000000</v>
      </c>
      <c r="L982" s="34">
        <f t="shared" si="60"/>
        <v>4335000000</v>
      </c>
      <c r="M982" s="34">
        <f t="shared" si="61"/>
        <v>9441000000</v>
      </c>
      <c r="N982" s="34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34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576</v>
      </c>
      <c r="I983" s="2">
        <v>4162000000</v>
      </c>
      <c r="J983" s="2">
        <v>0</v>
      </c>
      <c r="K983" s="2">
        <v>366000000</v>
      </c>
      <c r="L983" s="34">
        <f t="shared" si="60"/>
        <v>4528000000</v>
      </c>
      <c r="M983" s="34">
        <f t="shared" si="61"/>
        <v>9667000000</v>
      </c>
      <c r="N983" s="34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34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576</v>
      </c>
      <c r="I984" s="2">
        <v>4525000000</v>
      </c>
      <c r="J984" s="2">
        <v>0</v>
      </c>
      <c r="K984" s="2">
        <v>373000000</v>
      </c>
      <c r="L984" s="34">
        <f t="shared" si="60"/>
        <v>4898000000</v>
      </c>
      <c r="M984" s="34">
        <f t="shared" si="61"/>
        <v>10776000000</v>
      </c>
      <c r="N984" s="34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34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34">
        <f t="shared" si="60"/>
        <v>168326000</v>
      </c>
      <c r="M985" s="34">
        <f t="shared" si="61"/>
        <v>358613000</v>
      </c>
      <c r="N985" s="34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34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34">
        <f t="shared" si="60"/>
        <v>230699000</v>
      </c>
      <c r="M986" s="34">
        <f t="shared" si="61"/>
        <v>463440000</v>
      </c>
      <c r="N986" s="34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34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34">
        <f t="shared" si="60"/>
        <v>359476000</v>
      </c>
      <c r="M987" s="34">
        <f t="shared" si="61"/>
        <v>716953000</v>
      </c>
      <c r="N987" s="34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34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34">
        <f t="shared" si="60"/>
        <v>348512000</v>
      </c>
      <c r="M988" s="34">
        <f t="shared" si="61"/>
        <v>761878000</v>
      </c>
      <c r="N988" s="34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34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34">
        <f t="shared" si="60"/>
        <v>298033000</v>
      </c>
      <c r="M989" s="34">
        <f t="shared" si="61"/>
        <v>459984000</v>
      </c>
      <c r="N989" s="34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34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34">
        <f t="shared" si="60"/>
        <v>384937000</v>
      </c>
      <c r="M990" s="34">
        <f t="shared" si="61"/>
        <v>606219000</v>
      </c>
      <c r="N990" s="34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34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34">
        <f t="shared" si="60"/>
        <v>408128000</v>
      </c>
      <c r="M991" s="34">
        <f t="shared" si="61"/>
        <v>663318000</v>
      </c>
      <c r="N991" s="34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34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34">
        <f t="shared" si="60"/>
        <v>494342000</v>
      </c>
      <c r="M992" s="34">
        <f t="shared" si="61"/>
        <v>790790000</v>
      </c>
      <c r="N992" s="34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34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34">
        <f t="shared" si="60"/>
        <v>684000000</v>
      </c>
      <c r="M993" s="34">
        <f t="shared" si="61"/>
        <v>1624000000</v>
      </c>
      <c r="N993" s="34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34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34">
        <f t="shared" si="60"/>
        <v>776000000</v>
      </c>
      <c r="M994" s="34">
        <f t="shared" si="61"/>
        <v>1764000000</v>
      </c>
      <c r="N994" s="34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34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34">
        <f t="shared" si="60"/>
        <v>807000000</v>
      </c>
      <c r="M995" s="34">
        <f t="shared" si="61"/>
        <v>1966000000</v>
      </c>
      <c r="N995" s="34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34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34">
        <f t="shared" si="60"/>
        <v>773000000</v>
      </c>
      <c r="M996" s="34">
        <f t="shared" si="61"/>
        <v>2123000000</v>
      </c>
      <c r="N996" s="34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34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34">
        <f t="shared" si="60"/>
        <v>1347000000</v>
      </c>
      <c r="M997" s="34">
        <f t="shared" si="61"/>
        <v>1959000000</v>
      </c>
      <c r="N997" s="34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34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34">
        <f t="shared" si="60"/>
        <v>1338000000</v>
      </c>
      <c r="M998" s="34">
        <f t="shared" si="61"/>
        <v>2060000000</v>
      </c>
      <c r="N998" s="34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34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34">
        <f t="shared" si="60"/>
        <v>1339000000</v>
      </c>
      <c r="M999" s="34">
        <f t="shared" si="61"/>
        <v>2253000000</v>
      </c>
      <c r="N999" s="34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34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34">
        <f t="shared" si="60"/>
        <v>1403000000</v>
      </c>
      <c r="M1000" s="34">
        <f t="shared" si="61"/>
        <v>2456000000</v>
      </c>
      <c r="N1000" s="34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34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34">
        <f t="shared" si="60"/>
        <v>2388182000</v>
      </c>
      <c r="M1001" s="34">
        <f t="shared" si="61"/>
        <v>3409197000</v>
      </c>
      <c r="N1001" s="34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34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34">
        <f t="shared" si="60"/>
        <v>2310780000</v>
      </c>
      <c r="M1002" s="34">
        <f t="shared" si="61"/>
        <v>3478883000</v>
      </c>
      <c r="N1002" s="34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34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34">
        <f t="shared" si="60"/>
        <v>2347308000</v>
      </c>
      <c r="M1003" s="34">
        <f t="shared" si="61"/>
        <v>3001022000</v>
      </c>
      <c r="N1003" s="34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34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34">
        <f t="shared" si="60"/>
        <v>2265436000</v>
      </c>
      <c r="M1004" s="34">
        <f t="shared" si="61"/>
        <v>2806358000</v>
      </c>
      <c r="N1004" s="34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34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34">
        <f t="shared" si="60"/>
        <v>2211700000</v>
      </c>
      <c r="M1005" s="34">
        <f t="shared" si="61"/>
        <v>10816300000</v>
      </c>
      <c r="N1005" s="34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34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34">
        <f t="shared" si="60"/>
        <v>2138400000</v>
      </c>
      <c r="M1006" s="34">
        <f t="shared" si="61"/>
        <v>10902700000</v>
      </c>
      <c r="N1006" s="34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34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34">
        <f t="shared" si="60"/>
        <v>2506500000</v>
      </c>
      <c r="M1007" s="34">
        <f t="shared" si="61"/>
        <v>10455700000</v>
      </c>
      <c r="N1007" s="34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34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34">
        <f t="shared" si="60"/>
        <v>2643700000</v>
      </c>
      <c r="M1008" s="34">
        <f t="shared" si="61"/>
        <v>9789200000</v>
      </c>
      <c r="N1008" s="34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34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34">
        <f t="shared" si="60"/>
        <v>627731000</v>
      </c>
      <c r="M1009" s="34">
        <f t="shared" si="61"/>
        <v>838459000</v>
      </c>
      <c r="N1009" s="34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34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34">
        <f t="shared" si="60"/>
        <v>666855000</v>
      </c>
      <c r="M1010" s="34">
        <f t="shared" si="61"/>
        <v>1128743000</v>
      </c>
      <c r="N1010" s="34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34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34">
        <f t="shared" si="60"/>
        <v>801104000</v>
      </c>
      <c r="M1011" s="34">
        <f t="shared" si="61"/>
        <v>1229564000</v>
      </c>
      <c r="N1011" s="34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34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34">
        <f t="shared" si="60"/>
        <v>849162000</v>
      </c>
      <c r="M1012" s="34">
        <f t="shared" si="61"/>
        <v>1205464000</v>
      </c>
      <c r="N1012" s="34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34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34">
        <f t="shared" si="60"/>
        <v>4543000000</v>
      </c>
      <c r="M1013" s="34">
        <f t="shared" si="61"/>
        <v>6881000000</v>
      </c>
      <c r="N1013" s="34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34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34">
        <f t="shared" si="60"/>
        <v>5845000000</v>
      </c>
      <c r="M1014" s="34">
        <f t="shared" si="61"/>
        <v>8352000000</v>
      </c>
      <c r="N1014" s="34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34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34">
        <f t="shared" si="60"/>
        <v>8293000000</v>
      </c>
      <c r="M1015" s="34">
        <f t="shared" si="61"/>
        <v>11411000000</v>
      </c>
      <c r="N1015" s="34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34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34">
        <f t="shared" si="60"/>
        <v>7668000000</v>
      </c>
      <c r="M1016" s="34">
        <f t="shared" si="61"/>
        <v>11416000000</v>
      </c>
      <c r="N1016" s="34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34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34">
        <f t="shared" si="60"/>
        <v>845700000</v>
      </c>
      <c r="M1017" s="34">
        <f t="shared" si="61"/>
        <v>1935300000</v>
      </c>
      <c r="N1017" s="34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34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34">
        <f t="shared" si="60"/>
        <v>915500000</v>
      </c>
      <c r="M1018" s="34">
        <f t="shared" si="61"/>
        <v>2150100000</v>
      </c>
      <c r="N1018" s="34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34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34">
        <f t="shared" si="60"/>
        <v>964900000</v>
      </c>
      <c r="M1019" s="34">
        <f t="shared" si="61"/>
        <v>2404000000</v>
      </c>
      <c r="N1019" s="34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34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34">
        <f t="shared" si="60"/>
        <v>1034800000</v>
      </c>
      <c r="M1020" s="34">
        <f t="shared" si="61"/>
        <v>2508200000</v>
      </c>
      <c r="N1020" s="34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34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34">
        <f t="shared" si="60"/>
        <v>9393000000</v>
      </c>
      <c r="M1021" s="34">
        <f t="shared" si="61"/>
        <v>13076000000</v>
      </c>
      <c r="N1021" s="34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34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34">
        <f t="shared" si="60"/>
        <v>8896000000</v>
      </c>
      <c r="M1022" s="34">
        <f t="shared" si="61"/>
        <v>13110000000</v>
      </c>
      <c r="N1022" s="34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34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34">
        <f t="shared" si="60"/>
        <v>8663000000</v>
      </c>
      <c r="M1023" s="34">
        <f t="shared" si="61"/>
        <v>12597000000</v>
      </c>
      <c r="N1023" s="34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34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34">
        <f t="shared" si="60"/>
        <v>7758000000</v>
      </c>
      <c r="M1024" s="34">
        <f t="shared" si="61"/>
        <v>11512000000</v>
      </c>
      <c r="N1024" s="34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34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34">
        <f t="shared" si="60"/>
        <v>26853000000</v>
      </c>
      <c r="M1025" s="34">
        <f t="shared" si="61"/>
        <v>30163000000</v>
      </c>
      <c r="N1025" s="34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34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34">
        <f t="shared" ref="L1026:L1089" si="64">SGA+R_and_D+OPE</f>
        <v>26040000000</v>
      </c>
      <c r="M1026" s="34">
        <f t="shared" ref="M1026:M1089" si="65">Total_Revenue-COGS</f>
        <v>30092000000</v>
      </c>
      <c r="N1026" s="34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34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34">
        <f t="shared" si="64"/>
        <v>25410000000</v>
      </c>
      <c r="M1027" s="34">
        <f t="shared" si="65"/>
        <v>34214000000</v>
      </c>
      <c r="N1027" s="34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34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34">
        <f t="shared" si="64"/>
        <v>23767000000</v>
      </c>
      <c r="M1028" s="34">
        <f t="shared" si="65"/>
        <v>31237000000</v>
      </c>
      <c r="N1028" s="34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34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34">
        <f t="shared" si="64"/>
        <v>1110550000</v>
      </c>
      <c r="M1029" s="34">
        <f t="shared" si="65"/>
        <v>1490058000</v>
      </c>
      <c r="N1029" s="34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34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34">
        <f t="shared" si="64"/>
        <v>1373878000</v>
      </c>
      <c r="M1030" s="34">
        <f t="shared" si="65"/>
        <v>1920809000</v>
      </c>
      <c r="N1030" s="34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34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34">
        <f t="shared" si="64"/>
        <v>1381396000</v>
      </c>
      <c r="M1031" s="34">
        <f t="shared" si="65"/>
        <v>2154192000</v>
      </c>
      <c r="N1031" s="34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34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34">
        <f t="shared" si="64"/>
        <v>1573120000</v>
      </c>
      <c r="M1032" s="34">
        <f t="shared" si="65"/>
        <v>2410686000</v>
      </c>
      <c r="N1032" s="34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34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34">
        <f t="shared" si="64"/>
        <v>1557400000</v>
      </c>
      <c r="M1033" s="34">
        <f t="shared" si="65"/>
        <v>2397500000</v>
      </c>
      <c r="N1033" s="34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34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34">
        <f t="shared" si="64"/>
        <v>1648800000</v>
      </c>
      <c r="M1034" s="34">
        <f t="shared" si="65"/>
        <v>2672200000</v>
      </c>
      <c r="N1034" s="34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34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34">
        <f t="shared" si="64"/>
        <v>1732700000</v>
      </c>
      <c r="M1035" s="34">
        <f t="shared" si="65"/>
        <v>2708700000</v>
      </c>
      <c r="N1035" s="34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34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34">
        <f t="shared" si="64"/>
        <v>1640800000</v>
      </c>
      <c r="M1036" s="34">
        <f t="shared" si="65"/>
        <v>2616000000</v>
      </c>
      <c r="N1036" s="34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34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34">
        <f t="shared" si="64"/>
        <v>1090300000</v>
      </c>
      <c r="M1037" s="34">
        <f t="shared" si="65"/>
        <v>1665800000</v>
      </c>
      <c r="N1037" s="34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34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34">
        <f t="shared" si="64"/>
        <v>1122000000</v>
      </c>
      <c r="M1038" s="34">
        <f t="shared" si="65"/>
        <v>1730200000</v>
      </c>
      <c r="N1038" s="34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34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34">
        <f t="shared" si="64"/>
        <v>1127400000</v>
      </c>
      <c r="M1039" s="34">
        <f t="shared" si="65"/>
        <v>1737300000</v>
      </c>
      <c r="N1039" s="34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34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34">
        <f t="shared" si="64"/>
        <v>1175000000</v>
      </c>
      <c r="M1040" s="34">
        <f t="shared" si="65"/>
        <v>1831700000</v>
      </c>
      <c r="N1040" s="34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34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34">
        <f t="shared" si="64"/>
        <v>135824000</v>
      </c>
      <c r="M1041" s="34">
        <f t="shared" si="65"/>
        <v>327134000</v>
      </c>
      <c r="N1041" s="34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34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34">
        <f t="shared" si="64"/>
        <v>145298000</v>
      </c>
      <c r="M1042" s="34">
        <f t="shared" si="65"/>
        <v>363957000</v>
      </c>
      <c r="N1042" s="34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34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34">
        <f t="shared" si="64"/>
        <v>164596000</v>
      </c>
      <c r="M1043" s="34">
        <f t="shared" si="65"/>
        <v>522360000</v>
      </c>
      <c r="N1043" s="34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34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34">
        <f t="shared" si="64"/>
        <v>233887000</v>
      </c>
      <c r="M1044" s="34">
        <f t="shared" si="65"/>
        <v>721767000</v>
      </c>
      <c r="N1044" s="34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34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576</v>
      </c>
      <c r="I1045" s="2">
        <v>7134000000</v>
      </c>
      <c r="J1045" s="2">
        <v>0</v>
      </c>
      <c r="K1045" s="2">
        <v>2961000000</v>
      </c>
      <c r="L1045" s="34">
        <f t="shared" si="64"/>
        <v>10095000000</v>
      </c>
      <c r="M1045" s="34">
        <f t="shared" si="65"/>
        <v>11924000000</v>
      </c>
      <c r="N1045" s="34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34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576</v>
      </c>
      <c r="I1046" s="2">
        <v>7226000000</v>
      </c>
      <c r="J1046" s="2">
        <v>0</v>
      </c>
      <c r="K1046" s="2">
        <v>2958000000</v>
      </c>
      <c r="L1046" s="34">
        <f t="shared" si="64"/>
        <v>10184000000</v>
      </c>
      <c r="M1046" s="34">
        <f t="shared" si="65"/>
        <v>12261000000</v>
      </c>
      <c r="N1046" s="34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34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576</v>
      </c>
      <c r="I1047" s="2">
        <v>7515000000</v>
      </c>
      <c r="J1047" s="2">
        <v>0</v>
      </c>
      <c r="K1047" s="2">
        <v>3135000000</v>
      </c>
      <c r="L1047" s="34">
        <f t="shared" si="64"/>
        <v>10650000000</v>
      </c>
      <c r="M1047" s="34">
        <f t="shared" si="65"/>
        <v>12951000000</v>
      </c>
      <c r="N1047" s="34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34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576</v>
      </c>
      <c r="I1048" s="2">
        <v>7334000000</v>
      </c>
      <c r="J1048" s="2">
        <v>0</v>
      </c>
      <c r="K1048" s="2">
        <v>3140000000</v>
      </c>
      <c r="L1048" s="34">
        <f t="shared" si="64"/>
        <v>10474000000</v>
      </c>
      <c r="M1048" s="34">
        <f t="shared" si="65"/>
        <v>12893000000</v>
      </c>
      <c r="N1048" s="34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34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34">
        <f t="shared" si="64"/>
        <v>8099000000</v>
      </c>
      <c r="M1049" s="34">
        <f t="shared" si="65"/>
        <v>14765000000</v>
      </c>
      <c r="N1049" s="34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34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34">
        <f t="shared" si="64"/>
        <v>8239000000</v>
      </c>
      <c r="M1050" s="34">
        <f t="shared" si="65"/>
        <v>15374000000</v>
      </c>
      <c r="N1050" s="34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34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34">
        <f t="shared" si="64"/>
        <v>7945000000</v>
      </c>
      <c r="M1051" s="34">
        <f t="shared" si="65"/>
        <v>14891000000</v>
      </c>
      <c r="N1051" s="34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34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34">
        <f t="shared" si="64"/>
        <v>7846000000</v>
      </c>
      <c r="M1052" s="34">
        <f t="shared" si="65"/>
        <v>15069000000</v>
      </c>
      <c r="N1052" s="34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34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576</v>
      </c>
      <c r="J1053" s="2">
        <v>0</v>
      </c>
      <c r="K1053" s="2">
        <v>0</v>
      </c>
      <c r="L1053" s="34">
        <f t="shared" si="64"/>
        <v>0</v>
      </c>
      <c r="M1053" s="34">
        <f t="shared" si="65"/>
        <v>1065656000</v>
      </c>
      <c r="N1053" s="34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34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576</v>
      </c>
      <c r="J1054" s="2">
        <v>0</v>
      </c>
      <c r="K1054" s="2">
        <v>0</v>
      </c>
      <c r="L1054" s="34">
        <f t="shared" si="64"/>
        <v>0</v>
      </c>
      <c r="M1054" s="34">
        <f t="shared" si="65"/>
        <v>1172931000</v>
      </c>
      <c r="N1054" s="34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34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576</v>
      </c>
      <c r="J1055" s="2">
        <v>0</v>
      </c>
      <c r="K1055" s="2">
        <v>0</v>
      </c>
      <c r="L1055" s="34">
        <f t="shared" si="64"/>
        <v>0</v>
      </c>
      <c r="M1055" s="34">
        <f t="shared" si="65"/>
        <v>1339810000</v>
      </c>
      <c r="N1055" s="34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34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576</v>
      </c>
      <c r="J1056" s="2">
        <v>0</v>
      </c>
      <c r="K1056" s="2">
        <v>0</v>
      </c>
      <c r="L1056" s="34">
        <f t="shared" si="64"/>
        <v>0</v>
      </c>
      <c r="M1056" s="34">
        <f t="shared" si="65"/>
        <v>1632301000</v>
      </c>
      <c r="N1056" s="34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34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34">
        <f t="shared" si="64"/>
        <v>2249000000</v>
      </c>
      <c r="M1057" s="34">
        <f t="shared" si="65"/>
        <v>9563000000</v>
      </c>
      <c r="N1057" s="34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34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34">
        <f t="shared" si="64"/>
        <v>2362000000</v>
      </c>
      <c r="M1058" s="34">
        <f t="shared" si="65"/>
        <v>10457000000</v>
      </c>
      <c r="N1058" s="34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34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34">
        <f t="shared" si="64"/>
        <v>2541000000</v>
      </c>
      <c r="M1059" s="34">
        <f t="shared" si="65"/>
        <v>10160000000</v>
      </c>
      <c r="N1059" s="34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34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34">
        <f t="shared" si="64"/>
        <v>2749000000</v>
      </c>
      <c r="M1060" s="34">
        <f t="shared" si="65"/>
        <v>11114000000</v>
      </c>
      <c r="N1060" s="34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34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34">
        <f t="shared" si="64"/>
        <v>4083000000</v>
      </c>
      <c r="M1061" s="34">
        <f t="shared" si="65"/>
        <v>7653000000</v>
      </c>
      <c r="N1061" s="34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34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34">
        <f t="shared" si="64"/>
        <v>4499000000</v>
      </c>
      <c r="M1062" s="34">
        <f t="shared" si="65"/>
        <v>8574000000</v>
      </c>
      <c r="N1062" s="34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34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34">
        <f t="shared" si="64"/>
        <v>4266000000</v>
      </c>
      <c r="M1063" s="34">
        <f t="shared" si="65"/>
        <v>8182000000</v>
      </c>
      <c r="N1063" s="34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34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34">
        <f t="shared" si="64"/>
        <v>4345000000</v>
      </c>
      <c r="M1064" s="34">
        <f t="shared" si="65"/>
        <v>7017000000</v>
      </c>
      <c r="N1064" s="34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34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34">
        <f t="shared" si="64"/>
        <v>550600000</v>
      </c>
      <c r="M1065" s="34">
        <f t="shared" si="65"/>
        <v>2760200000</v>
      </c>
      <c r="N1065" s="34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34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34">
        <f t="shared" si="64"/>
        <v>505800000</v>
      </c>
      <c r="M1066" s="34">
        <f t="shared" si="65"/>
        <v>1926600000</v>
      </c>
      <c r="N1066" s="34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34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34">
        <f t="shared" si="64"/>
        <v>439100000</v>
      </c>
      <c r="M1067" s="34">
        <f t="shared" si="65"/>
        <v>1717900000</v>
      </c>
      <c r="N1067" s="34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34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34">
        <f t="shared" si="64"/>
        <v>491000000</v>
      </c>
      <c r="M1068" s="34">
        <f t="shared" si="65"/>
        <v>810000000</v>
      </c>
      <c r="N1068" s="34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34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34">
        <f t="shared" si="64"/>
        <v>8197000000</v>
      </c>
      <c r="M1069" s="34">
        <f t="shared" si="65"/>
        <v>13295000000</v>
      </c>
      <c r="N1069" s="34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34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34">
        <f t="shared" si="64"/>
        <v>9071000000</v>
      </c>
      <c r="M1070" s="34">
        <f t="shared" si="65"/>
        <v>12402000000</v>
      </c>
      <c r="N1070" s="34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34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34">
        <f t="shared" si="64"/>
        <v>9776000000</v>
      </c>
      <c r="M1071" s="34">
        <f t="shared" si="65"/>
        <v>13542000000</v>
      </c>
      <c r="N1071" s="34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34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34">
        <f t="shared" si="64"/>
        <v>11675000000</v>
      </c>
      <c r="M1072" s="34">
        <f t="shared" si="65"/>
        <v>16160000000</v>
      </c>
      <c r="N1072" s="34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34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34">
        <f t="shared" si="64"/>
        <v>20944000000</v>
      </c>
      <c r="M1073" s="34">
        <f t="shared" si="65"/>
        <v>30821000000</v>
      </c>
      <c r="N1073" s="34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34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34">
        <f t="shared" si="64"/>
        <v>19414000000</v>
      </c>
      <c r="M1074" s="34">
        <f t="shared" si="65"/>
        <v>27079000000</v>
      </c>
      <c r="N1074" s="34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34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34">
        <f t="shared" si="64"/>
        <v>18786000000</v>
      </c>
      <c r="M1075" s="34">
        <f t="shared" si="65"/>
        <v>25469000000</v>
      </c>
      <c r="N1075" s="34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34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34">
        <f t="shared" si="64"/>
        <v>17017000000</v>
      </c>
      <c r="M1076" s="34">
        <f t="shared" si="65"/>
        <v>24564000000</v>
      </c>
      <c r="N1076" s="34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34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34">
        <f t="shared" si="64"/>
        <v>6025000000</v>
      </c>
      <c r="M1077" s="34">
        <f t="shared" si="65"/>
        <v>9887000000</v>
      </c>
      <c r="N1077" s="34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34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34">
        <f t="shared" si="64"/>
        <v>5969000000</v>
      </c>
      <c r="M1078" s="34">
        <f t="shared" si="65"/>
        <v>9169000000</v>
      </c>
      <c r="N1078" s="34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34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34">
        <f t="shared" si="64"/>
        <v>6488000000</v>
      </c>
      <c r="M1079" s="34">
        <f t="shared" si="65"/>
        <v>8600000000</v>
      </c>
      <c r="N1079" s="34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34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34">
        <f t="shared" si="64"/>
        <v>4788000000</v>
      </c>
      <c r="M1080" s="34">
        <f t="shared" si="65"/>
        <v>3828000000</v>
      </c>
      <c r="N1080" s="34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34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34">
        <f t="shared" si="64"/>
        <v>30700000000</v>
      </c>
      <c r="M1081" s="34">
        <f t="shared" si="65"/>
        <v>57464000000</v>
      </c>
      <c r="N1081" s="34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34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34">
        <f t="shared" si="64"/>
        <v>31869000000</v>
      </c>
      <c r="M1082" s="34">
        <f t="shared" si="65"/>
        <v>59755000000</v>
      </c>
      <c r="N1082" s="34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34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34">
        <f t="shared" si="64"/>
        <v>32370000000</v>
      </c>
      <c r="M1083" s="34">
        <f t="shared" si="65"/>
        <v>60542000000</v>
      </c>
      <c r="N1083" s="34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34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34">
        <f t="shared" si="64"/>
        <v>31248000000</v>
      </c>
      <c r="M1084" s="34">
        <f t="shared" si="65"/>
        <v>52540000000</v>
      </c>
      <c r="N1084" s="34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34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34">
        <f t="shared" si="64"/>
        <v>2713260000</v>
      </c>
      <c r="M1085" s="34">
        <f t="shared" si="65"/>
        <v>4492369000</v>
      </c>
      <c r="N1085" s="34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34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34">
        <f t="shared" si="64"/>
        <v>2772866000</v>
      </c>
      <c r="M1086" s="34">
        <f t="shared" si="65"/>
        <v>4738847000</v>
      </c>
      <c r="N1086" s="34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34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34">
        <f t="shared" si="64"/>
        <v>2813474000</v>
      </c>
      <c r="M1087" s="34">
        <f t="shared" si="65"/>
        <v>4673067000</v>
      </c>
      <c r="N1087" s="34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34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34">
        <f t="shared" si="64"/>
        <v>2992932000</v>
      </c>
      <c r="M1088" s="34">
        <f t="shared" si="65"/>
        <v>4922067000</v>
      </c>
      <c r="N1088" s="34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34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34">
        <f t="shared" si="64"/>
        <v>833578000</v>
      </c>
      <c r="M1089" s="34">
        <f t="shared" si="65"/>
        <v>1281931000</v>
      </c>
      <c r="N1089" s="34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34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34">
        <f t="shared" ref="L1090:L1153" si="68">SGA+R_and_D+OPE</f>
        <v>881064000</v>
      </c>
      <c r="M1090" s="34">
        <f t="shared" ref="M1090:M1153" si="69">Total_Revenue-COGS</f>
        <v>1358750000</v>
      </c>
      <c r="N1090" s="34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34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34">
        <f t="shared" si="68"/>
        <v>850837000</v>
      </c>
      <c r="M1091" s="34">
        <f t="shared" si="69"/>
        <v>1351993000</v>
      </c>
      <c r="N1091" s="34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34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34">
        <f t="shared" si="68"/>
        <v>888642000</v>
      </c>
      <c r="M1092" s="34">
        <f t="shared" si="69"/>
        <v>1435587000</v>
      </c>
      <c r="N1092" s="34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34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34">
        <f t="shared" si="68"/>
        <v>1485000000</v>
      </c>
      <c r="M1093" s="34">
        <f t="shared" si="69"/>
        <v>1847000000</v>
      </c>
      <c r="N1093" s="34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34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34">
        <f t="shared" si="68"/>
        <v>2310000000</v>
      </c>
      <c r="M1094" s="34">
        <f t="shared" si="69"/>
        <v>5437000000</v>
      </c>
      <c r="N1094" s="34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34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34">
        <f t="shared" si="68"/>
        <v>2214000000</v>
      </c>
      <c r="M1095" s="34">
        <f t="shared" si="69"/>
        <v>5215000000</v>
      </c>
      <c r="N1095" s="34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34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34">
        <f t="shared" si="68"/>
        <v>2270000000</v>
      </c>
      <c r="M1096" s="34">
        <f t="shared" si="69"/>
        <v>2505000000</v>
      </c>
      <c r="N1096" s="34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34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34">
        <f t="shared" si="68"/>
        <v>1576600000</v>
      </c>
      <c r="M1097" s="34">
        <f t="shared" si="69"/>
        <v>3529427000</v>
      </c>
      <c r="N1097" s="34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34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34">
        <f t="shared" si="68"/>
        <v>2068888000</v>
      </c>
      <c r="M1098" s="34">
        <f t="shared" si="69"/>
        <v>4059874000</v>
      </c>
      <c r="N1098" s="34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34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34">
        <f t="shared" si="68"/>
        <v>2428244000</v>
      </c>
      <c r="M1099" s="34">
        <f t="shared" si="69"/>
        <v>4199045000</v>
      </c>
      <c r="N1099" s="34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34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34">
        <f t="shared" si="68"/>
        <v>2040946000</v>
      </c>
      <c r="M1100" s="34">
        <f t="shared" si="69"/>
        <v>1954810000</v>
      </c>
      <c r="N1100" s="34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34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34">
        <f t="shared" si="68"/>
        <v>2127500000</v>
      </c>
      <c r="M1101" s="34">
        <f t="shared" si="69"/>
        <v>3528000000</v>
      </c>
      <c r="N1101" s="34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34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34">
        <f t="shared" si="68"/>
        <v>2852600000</v>
      </c>
      <c r="M1102" s="34">
        <f t="shared" si="69"/>
        <v>4216100000</v>
      </c>
      <c r="N1102" s="34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34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34">
        <f t="shared" si="68"/>
        <v>2014000000</v>
      </c>
      <c r="M1103" s="34">
        <f t="shared" si="69"/>
        <v>4171000000</v>
      </c>
      <c r="N1103" s="34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34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34">
        <f t="shared" si="68"/>
        <v>2254000000</v>
      </c>
      <c r="M1104" s="34">
        <f t="shared" si="69"/>
        <v>4170000000</v>
      </c>
      <c r="N1104" s="34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34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34">
        <f t="shared" si="68"/>
        <v>2876000000</v>
      </c>
      <c r="M1105" s="34">
        <f t="shared" si="69"/>
        <v>2204000000</v>
      </c>
      <c r="N1105" s="34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34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34">
        <f t="shared" si="68"/>
        <v>2687000000</v>
      </c>
      <c r="M1106" s="34">
        <f t="shared" si="69"/>
        <v>2408000000</v>
      </c>
      <c r="N1106" s="34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34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34">
        <f t="shared" si="68"/>
        <v>936000000</v>
      </c>
      <c r="M1107" s="34">
        <f t="shared" si="69"/>
        <v>1577000000</v>
      </c>
      <c r="N1107" s="34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34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34">
        <f t="shared" si="68"/>
        <v>1176000000</v>
      </c>
      <c r="M1108" s="34">
        <f t="shared" si="69"/>
        <v>1784000000</v>
      </c>
      <c r="N1108" s="34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34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34">
        <f t="shared" si="68"/>
        <v>1232000000</v>
      </c>
      <c r="M1109" s="34">
        <f t="shared" si="69"/>
        <v>1950000000</v>
      </c>
      <c r="N1109" s="34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34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34">
        <f t="shared" si="68"/>
        <v>1188000000</v>
      </c>
      <c r="M1110" s="34">
        <f t="shared" si="69"/>
        <v>1979000000</v>
      </c>
      <c r="N1110" s="34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34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34">
        <f t="shared" si="68"/>
        <v>2704000000</v>
      </c>
      <c r="M1111" s="34">
        <f t="shared" si="69"/>
        <v>5980000000</v>
      </c>
      <c r="N1111" s="34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34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34">
        <f t="shared" si="68"/>
        <v>3443000000</v>
      </c>
      <c r="M1112" s="34">
        <f t="shared" si="69"/>
        <v>6984000000</v>
      </c>
      <c r="N1112" s="34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34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34">
        <f t="shared" si="68"/>
        <v>3875000000</v>
      </c>
      <c r="M1113" s="34">
        <f t="shared" si="69"/>
        <v>8270000000</v>
      </c>
      <c r="N1113" s="34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34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34">
        <f t="shared" si="68"/>
        <v>4230000000</v>
      </c>
      <c r="M1114" s="34">
        <f t="shared" si="69"/>
        <v>8890000000</v>
      </c>
      <c r="N1114" s="34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34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34">
        <f t="shared" si="68"/>
        <v>2493000000</v>
      </c>
      <c r="M1115" s="34">
        <f t="shared" si="69"/>
        <v>5630000000</v>
      </c>
      <c r="N1115" s="34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34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34">
        <f t="shared" si="68"/>
        <v>2415000000</v>
      </c>
      <c r="M1116" s="34">
        <f t="shared" si="69"/>
        <v>3115000000</v>
      </c>
      <c r="N1116" s="34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34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34">
        <f t="shared" si="68"/>
        <v>2099000000</v>
      </c>
      <c r="M1117" s="34">
        <f t="shared" si="69"/>
        <v>2835000000</v>
      </c>
      <c r="N1117" s="34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34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34">
        <f t="shared" si="68"/>
        <v>2198000000</v>
      </c>
      <c r="M1118" s="34">
        <f t="shared" si="69"/>
        <v>3417000000</v>
      </c>
      <c r="N1118" s="34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34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34">
        <f t="shared" si="68"/>
        <v>1029012000</v>
      </c>
      <c r="M1119" s="34">
        <f t="shared" si="69"/>
        <v>1257359000</v>
      </c>
      <c r="N1119" s="34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34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34">
        <f t="shared" si="68"/>
        <v>1349248000</v>
      </c>
      <c r="M1120" s="34">
        <f t="shared" si="69"/>
        <v>1751896000</v>
      </c>
      <c r="N1120" s="34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34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34">
        <f t="shared" si="68"/>
        <v>1882209000</v>
      </c>
      <c r="M1121" s="34">
        <f t="shared" si="69"/>
        <v>2188035000</v>
      </c>
      <c r="N1121" s="34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34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34">
        <f t="shared" si="68"/>
        <v>2420975000</v>
      </c>
      <c r="M1122" s="34">
        <f t="shared" si="69"/>
        <v>2800768000</v>
      </c>
      <c r="N1122" s="34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34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34">
        <f t="shared" si="68"/>
        <v>1015000000</v>
      </c>
      <c r="M1123" s="34">
        <f t="shared" si="69"/>
        <v>1149000000</v>
      </c>
      <c r="N1123" s="34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34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34">
        <f t="shared" si="68"/>
        <v>996000000</v>
      </c>
      <c r="M1124" s="34">
        <f t="shared" si="69"/>
        <v>1446000000</v>
      </c>
      <c r="N1124" s="34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34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34">
        <f t="shared" si="68"/>
        <v>1228000000</v>
      </c>
      <c r="M1125" s="34">
        <f t="shared" si="69"/>
        <v>1803000000</v>
      </c>
      <c r="N1125" s="34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34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34">
        <f t="shared" si="68"/>
        <v>6121000000</v>
      </c>
      <c r="M1126" s="34">
        <f t="shared" si="69"/>
        <v>1060000000</v>
      </c>
      <c r="N1126" s="34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34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34">
        <f t="shared" si="68"/>
        <v>7796000000</v>
      </c>
      <c r="M1127" s="34">
        <f t="shared" si="69"/>
        <v>11034000000</v>
      </c>
      <c r="N1127" s="34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34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34">
        <f t="shared" si="68"/>
        <v>8766000000</v>
      </c>
      <c r="M1128" s="34">
        <f t="shared" si="69"/>
        <v>12446000000</v>
      </c>
      <c r="N1128" s="34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34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34">
        <f t="shared" si="68"/>
        <v>9892000000</v>
      </c>
      <c r="M1129" s="34">
        <f t="shared" si="69"/>
        <v>14067000000</v>
      </c>
      <c r="N1129" s="34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34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34">
        <f t="shared" si="68"/>
        <v>10469000000</v>
      </c>
      <c r="M1130" s="34">
        <f t="shared" si="69"/>
        <v>14971000000</v>
      </c>
      <c r="N1130" s="34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34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34">
        <f t="shared" si="68"/>
        <v>2325000000</v>
      </c>
      <c r="M1131" s="34">
        <f t="shared" si="69"/>
        <v>3305000000</v>
      </c>
      <c r="N1131" s="34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34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34">
        <f t="shared" si="68"/>
        <v>2490000000</v>
      </c>
      <c r="M1132" s="34">
        <f t="shared" si="69"/>
        <v>3668000000</v>
      </c>
      <c r="N1132" s="34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34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34">
        <f t="shared" si="68"/>
        <v>2489000000</v>
      </c>
      <c r="M1133" s="34">
        <f t="shared" si="69"/>
        <v>3633000000</v>
      </c>
      <c r="N1133" s="34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34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34">
        <f t="shared" si="68"/>
        <v>2454000000</v>
      </c>
      <c r="M1134" s="34">
        <f t="shared" si="69"/>
        <v>3702000000</v>
      </c>
      <c r="N1134" s="34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34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34">
        <f t="shared" si="68"/>
        <v>1654000000</v>
      </c>
      <c r="M1135" s="34">
        <f t="shared" si="69"/>
        <v>5043000000</v>
      </c>
      <c r="N1135" s="34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34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34">
        <f t="shared" si="68"/>
        <v>1905000000</v>
      </c>
      <c r="M1136" s="34">
        <f t="shared" si="69"/>
        <v>5104000000</v>
      </c>
      <c r="N1136" s="34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34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34">
        <f t="shared" si="68"/>
        <v>2092000000</v>
      </c>
      <c r="M1137" s="34">
        <f t="shared" si="69"/>
        <v>5809000000</v>
      </c>
      <c r="N1137" s="34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34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34">
        <f t="shared" si="68"/>
        <v>1764000000</v>
      </c>
      <c r="M1138" s="34">
        <f t="shared" si="69"/>
        <v>3063000000</v>
      </c>
      <c r="N1138" s="34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34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34">
        <f t="shared" si="68"/>
        <v>3918000000</v>
      </c>
      <c r="M1139" s="34">
        <f t="shared" si="69"/>
        <v>7175000000</v>
      </c>
      <c r="N1139" s="34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34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34">
        <f t="shared" si="68"/>
        <v>3848000000</v>
      </c>
      <c r="M1140" s="34">
        <f t="shared" si="69"/>
        <v>7423000000</v>
      </c>
      <c r="N1140" s="34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34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34">
        <f t="shared" si="68"/>
        <v>3965000000</v>
      </c>
      <c r="M1141" s="34">
        <f t="shared" si="69"/>
        <v>6849000000</v>
      </c>
      <c r="N1141" s="34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34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34">
        <f t="shared" si="68"/>
        <v>3769000000</v>
      </c>
      <c r="M1142" s="34">
        <f t="shared" si="69"/>
        <v>6843000000</v>
      </c>
      <c r="N1142" s="34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34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34">
        <f t="shared" si="68"/>
        <v>3151600000</v>
      </c>
      <c r="M1143" s="34">
        <f t="shared" si="69"/>
        <v>3761100000</v>
      </c>
      <c r="N1143" s="34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34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34">
        <f t="shared" si="68"/>
        <v>3097000000</v>
      </c>
      <c r="M1144" s="34">
        <f t="shared" si="69"/>
        <v>3919000000</v>
      </c>
      <c r="N1144" s="34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34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34">
        <f t="shared" si="68"/>
        <v>3117000000</v>
      </c>
      <c r="M1145" s="34">
        <f t="shared" si="69"/>
        <v>3833000000</v>
      </c>
      <c r="N1145" s="34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34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34">
        <f t="shared" si="68"/>
        <v>2960000000</v>
      </c>
      <c r="M1146" s="34">
        <f t="shared" si="69"/>
        <v>3373000000</v>
      </c>
      <c r="N1146" s="34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34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34">
        <f t="shared" si="68"/>
        <v>454900000</v>
      </c>
      <c r="M1147" s="34">
        <f t="shared" si="69"/>
        <v>1513538000</v>
      </c>
      <c r="N1147" s="34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34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34">
        <f t="shared" si="68"/>
        <v>467904000</v>
      </c>
      <c r="M1148" s="34">
        <f t="shared" si="69"/>
        <v>1410625000</v>
      </c>
      <c r="N1148" s="34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34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34">
        <f t="shared" si="68"/>
        <v>520805000</v>
      </c>
      <c r="M1149" s="34">
        <f t="shared" si="69"/>
        <v>1906526000</v>
      </c>
      <c r="N1149" s="34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34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34">
        <f t="shared" si="68"/>
        <v>458989000</v>
      </c>
      <c r="M1150" s="34">
        <f t="shared" si="69"/>
        <v>1581262000</v>
      </c>
      <c r="N1150" s="34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34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34">
        <f t="shared" si="68"/>
        <v>1578104000</v>
      </c>
      <c r="M1151" s="34">
        <f t="shared" si="69"/>
        <v>2226343000</v>
      </c>
      <c r="N1151" s="34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34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34">
        <f t="shared" si="68"/>
        <v>1772000000</v>
      </c>
      <c r="M1152" s="34">
        <f t="shared" si="69"/>
        <v>2268000000</v>
      </c>
      <c r="N1152" s="34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34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34">
        <f t="shared" si="68"/>
        <v>1840000000</v>
      </c>
      <c r="M1153" s="34">
        <f t="shared" si="69"/>
        <v>2599000000</v>
      </c>
      <c r="N1153" s="34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34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34">
        <f t="shared" ref="L1154:L1217" si="72">SGA+R_and_D+OPE</f>
        <v>1933000000</v>
      </c>
      <c r="M1154" s="34">
        <f t="shared" ref="M1154:M1217" si="73">Total_Revenue-COGS</f>
        <v>2811000000</v>
      </c>
      <c r="N1154" s="34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34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34">
        <f t="shared" si="72"/>
        <v>1403500000</v>
      </c>
      <c r="M1155" s="34">
        <f t="shared" si="73"/>
        <v>2094100000</v>
      </c>
      <c r="N1155" s="34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34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34">
        <f t="shared" si="72"/>
        <v>1399500000</v>
      </c>
      <c r="M1156" s="34">
        <f t="shared" si="73"/>
        <v>2124900000</v>
      </c>
      <c r="N1156" s="34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34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34">
        <f t="shared" si="72"/>
        <v>1545900000</v>
      </c>
      <c r="M1157" s="34">
        <f t="shared" si="73"/>
        <v>2203400000</v>
      </c>
      <c r="N1157" s="34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34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34">
        <f t="shared" si="72"/>
        <v>1626000000</v>
      </c>
      <c r="M1158" s="34">
        <f t="shared" si="73"/>
        <v>2304600000</v>
      </c>
      <c r="N1158" s="34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34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34">
        <f t="shared" si="72"/>
        <v>185638000</v>
      </c>
      <c r="M1159" s="34">
        <f t="shared" si="73"/>
        <v>463275000</v>
      </c>
      <c r="N1159" s="34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34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34">
        <f t="shared" si="72"/>
        <v>363650000</v>
      </c>
      <c r="M1160" s="34">
        <f t="shared" si="73"/>
        <v>741358000</v>
      </c>
      <c r="N1160" s="34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34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34">
        <f t="shared" si="72"/>
        <v>425746000</v>
      </c>
      <c r="M1161" s="34">
        <f t="shared" si="73"/>
        <v>879634000</v>
      </c>
      <c r="N1161" s="34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34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34">
        <f t="shared" si="72"/>
        <v>458513000</v>
      </c>
      <c r="M1162" s="34">
        <f t="shared" si="73"/>
        <v>967933000</v>
      </c>
      <c r="N1162" s="34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34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34">
        <f t="shared" si="72"/>
        <v>697059000</v>
      </c>
      <c r="M1163" s="34">
        <f t="shared" si="73"/>
        <v>1643802000</v>
      </c>
      <c r="N1163" s="34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34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34">
        <f t="shared" si="72"/>
        <v>780929000</v>
      </c>
      <c r="M1164" s="34">
        <f t="shared" si="73"/>
        <v>1649666000</v>
      </c>
      <c r="N1164" s="34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34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34">
        <f t="shared" si="72"/>
        <v>969571000</v>
      </c>
      <c r="M1165" s="34">
        <f t="shared" si="73"/>
        <v>2106543000</v>
      </c>
      <c r="N1165" s="34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34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34">
        <f t="shared" si="72"/>
        <v>1047951000</v>
      </c>
      <c r="M1166" s="34">
        <f t="shared" si="73"/>
        <v>2122154000</v>
      </c>
      <c r="N1166" s="34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34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34">
        <f t="shared" si="72"/>
        <v>771600000</v>
      </c>
      <c r="M1167" s="34">
        <f t="shared" si="73"/>
        <v>2715700000</v>
      </c>
      <c r="N1167" s="34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34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34">
        <f t="shared" si="72"/>
        <v>722900000</v>
      </c>
      <c r="M1168" s="34">
        <f t="shared" si="73"/>
        <v>2643000000</v>
      </c>
      <c r="N1168" s="34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34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34">
        <f t="shared" si="72"/>
        <v>736800000</v>
      </c>
      <c r="M1169" s="34">
        <f t="shared" si="73"/>
        <v>2745700000</v>
      </c>
      <c r="N1169" s="34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34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34">
        <f t="shared" si="72"/>
        <v>2120025000</v>
      </c>
      <c r="M1170" s="34">
        <f t="shared" si="73"/>
        <v>3097418000</v>
      </c>
      <c r="N1170" s="34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34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34">
        <f t="shared" si="72"/>
        <v>2265516000</v>
      </c>
      <c r="M1171" s="34">
        <f t="shared" si="73"/>
        <v>3369001000</v>
      </c>
      <c r="N1171" s="34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34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34">
        <f t="shared" si="72"/>
        <v>2438527000</v>
      </c>
      <c r="M1172" s="34">
        <f t="shared" si="73"/>
        <v>3708901000</v>
      </c>
      <c r="N1172" s="34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34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34">
        <f t="shared" si="72"/>
        <v>2648622000</v>
      </c>
      <c r="M1173" s="34">
        <f t="shared" si="73"/>
        <v>4162643000</v>
      </c>
      <c r="N1173" s="34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34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34">
        <f t="shared" si="72"/>
        <v>5464000000</v>
      </c>
      <c r="M1174" s="34">
        <f t="shared" si="73"/>
        <v>13570000000</v>
      </c>
      <c r="N1174" s="34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34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34">
        <f t="shared" si="72"/>
        <v>6311000000</v>
      </c>
      <c r="M1175" s="34">
        <f t="shared" si="73"/>
        <v>13673000000</v>
      </c>
      <c r="N1175" s="34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34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34">
        <f t="shared" si="72"/>
        <v>6314000000</v>
      </c>
      <c r="M1176" s="34">
        <f t="shared" si="73"/>
        <v>12509000000</v>
      </c>
      <c r="N1176" s="34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34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34">
        <f t="shared" si="72"/>
        <v>6157000000</v>
      </c>
      <c r="M1177" s="34">
        <f t="shared" si="73"/>
        <v>6676000000</v>
      </c>
      <c r="N1177" s="34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34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34">
        <f t="shared" si="72"/>
        <v>879800000</v>
      </c>
      <c r="M1178" s="34">
        <f t="shared" si="73"/>
        <v>1264500000</v>
      </c>
      <c r="N1178" s="34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34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34">
        <f t="shared" si="72"/>
        <v>882700000</v>
      </c>
      <c r="M1179" s="34">
        <f t="shared" si="73"/>
        <v>1265000000</v>
      </c>
      <c r="N1179" s="34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34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34">
        <f t="shared" si="72"/>
        <v>882100000</v>
      </c>
      <c r="M1180" s="34">
        <f t="shared" si="73"/>
        <v>1300500000</v>
      </c>
      <c r="N1180" s="34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34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34">
        <f t="shared" si="72"/>
        <v>894000000</v>
      </c>
      <c r="M1181" s="34">
        <f t="shared" si="73"/>
        <v>1325800000</v>
      </c>
      <c r="N1181" s="34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34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34">
        <f t="shared" si="72"/>
        <v>1603985000</v>
      </c>
      <c r="M1182" s="34">
        <f t="shared" si="73"/>
        <v>2241315000</v>
      </c>
      <c r="N1182" s="34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34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34">
        <f t="shared" si="72"/>
        <v>1530508000</v>
      </c>
      <c r="M1183" s="34">
        <f t="shared" si="73"/>
        <v>2140713000</v>
      </c>
      <c r="N1183" s="34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34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34">
        <f t="shared" si="72"/>
        <v>1488331000</v>
      </c>
      <c r="M1184" s="34">
        <f t="shared" si="73"/>
        <v>2140713000</v>
      </c>
      <c r="N1184" s="34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34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34">
        <f t="shared" si="72"/>
        <v>1390117000</v>
      </c>
      <c r="M1185" s="34">
        <f t="shared" si="73"/>
        <v>2019469000</v>
      </c>
      <c r="N1185" s="34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34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34">
        <f t="shared" si="72"/>
        <v>1368300000</v>
      </c>
      <c r="M1186" s="34">
        <f t="shared" si="73"/>
        <v>2688500000</v>
      </c>
      <c r="N1186" s="34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34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34">
        <f t="shared" si="72"/>
        <v>1382600000</v>
      </c>
      <c r="M1187" s="34">
        <f t="shared" si="73"/>
        <v>2760300000</v>
      </c>
      <c r="N1187" s="34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34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34">
        <f t="shared" si="72"/>
        <v>1365500000</v>
      </c>
      <c r="M1188" s="34">
        <f t="shared" si="73"/>
        <v>3052800000</v>
      </c>
      <c r="N1188" s="34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34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34">
        <f t="shared" si="72"/>
        <v>1365000000</v>
      </c>
      <c r="M1189" s="34">
        <f t="shared" si="73"/>
        <v>3379200000</v>
      </c>
      <c r="N1189" s="34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34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576</v>
      </c>
      <c r="J1190" s="2">
        <v>0</v>
      </c>
      <c r="K1190" s="2">
        <v>2077000000</v>
      </c>
      <c r="L1190" s="34">
        <f t="shared" si="72"/>
        <v>2077000000</v>
      </c>
      <c r="M1190" s="34">
        <f t="shared" si="73"/>
        <v>3839000000</v>
      </c>
      <c r="N1190" s="34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34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576</v>
      </c>
      <c r="J1191" s="2">
        <v>0</v>
      </c>
      <c r="K1191" s="2">
        <v>2433000000</v>
      </c>
      <c r="L1191" s="34">
        <f t="shared" si="72"/>
        <v>2433000000</v>
      </c>
      <c r="M1191" s="34">
        <f t="shared" si="73"/>
        <v>4883000000</v>
      </c>
      <c r="N1191" s="34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34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576</v>
      </c>
      <c r="J1192" s="2">
        <v>0</v>
      </c>
      <c r="K1192" s="2">
        <v>2612000000</v>
      </c>
      <c r="L1192" s="34">
        <f t="shared" si="72"/>
        <v>2612000000</v>
      </c>
      <c r="M1192" s="34">
        <f t="shared" si="73"/>
        <v>4120000000</v>
      </c>
      <c r="N1192" s="34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34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576</v>
      </c>
      <c r="J1193" s="2">
        <v>0</v>
      </c>
      <c r="K1193" s="2">
        <v>2755000000</v>
      </c>
      <c r="L1193" s="34">
        <f t="shared" si="72"/>
        <v>2755000000</v>
      </c>
      <c r="M1193" s="34">
        <f t="shared" si="73"/>
        <v>4932000000</v>
      </c>
      <c r="N1193" s="34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34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34">
        <f t="shared" si="72"/>
        <v>2253888000</v>
      </c>
      <c r="M1194" s="34">
        <f t="shared" si="73"/>
        <v>4083681000</v>
      </c>
      <c r="N1194" s="34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34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34">
        <f t="shared" si="72"/>
        <v>3303472000</v>
      </c>
      <c r="M1195" s="34">
        <f t="shared" si="73"/>
        <v>5715886000</v>
      </c>
      <c r="N1195" s="34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34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34">
        <f t="shared" si="72"/>
        <v>4510818000</v>
      </c>
      <c r="M1196" s="34">
        <f t="shared" si="73"/>
        <v>7584130000</v>
      </c>
      <c r="N1196" s="34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34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34">
        <f t="shared" si="72"/>
        <v>5332900000</v>
      </c>
      <c r="M1197" s="34">
        <f t="shared" si="73"/>
        <v>8591807000</v>
      </c>
      <c r="N1197" s="34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34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576</v>
      </c>
      <c r="J1198" s="2">
        <v>0</v>
      </c>
      <c r="K1198" s="2">
        <v>0</v>
      </c>
      <c r="L1198" s="34">
        <f t="shared" si="72"/>
        <v>0</v>
      </c>
      <c r="M1198" s="34">
        <f t="shared" si="73"/>
        <v>1190769000</v>
      </c>
      <c r="N1198" s="34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34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576</v>
      </c>
      <c r="J1199" s="2">
        <v>0</v>
      </c>
      <c r="K1199" s="2">
        <v>0</v>
      </c>
      <c r="L1199" s="34">
        <f t="shared" si="72"/>
        <v>0</v>
      </c>
      <c r="M1199" s="34">
        <f t="shared" si="73"/>
        <v>1018697000</v>
      </c>
      <c r="N1199" s="34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34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576</v>
      </c>
      <c r="J1200" s="2">
        <v>0</v>
      </c>
      <c r="K1200" s="2">
        <v>0</v>
      </c>
      <c r="L1200" s="34">
        <f t="shared" si="72"/>
        <v>0</v>
      </c>
      <c r="M1200" s="34">
        <f t="shared" si="73"/>
        <v>1060549000</v>
      </c>
      <c r="N1200" s="34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34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576</v>
      </c>
      <c r="J1201" s="2">
        <v>0</v>
      </c>
      <c r="K1201" s="2">
        <v>0</v>
      </c>
      <c r="L1201" s="34">
        <f t="shared" si="72"/>
        <v>0</v>
      </c>
      <c r="M1201" s="34">
        <f t="shared" si="73"/>
        <v>1322748000</v>
      </c>
      <c r="N1201" s="34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34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34">
        <f t="shared" si="72"/>
        <v>1152000000</v>
      </c>
      <c r="M1202" s="34">
        <f t="shared" si="73"/>
        <v>3430000000</v>
      </c>
      <c r="N1202" s="34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34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34">
        <f t="shared" si="72"/>
        <v>1246000000</v>
      </c>
      <c r="M1203" s="34">
        <f t="shared" si="73"/>
        <v>3545000000</v>
      </c>
      <c r="N1203" s="34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34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576</v>
      </c>
      <c r="J1204" s="2">
        <v>0</v>
      </c>
      <c r="K1204" s="2">
        <v>1227000000</v>
      </c>
      <c r="L1204" s="34">
        <f t="shared" si="72"/>
        <v>1227000000</v>
      </c>
      <c r="M1204" s="34">
        <f t="shared" si="73"/>
        <v>3850000000</v>
      </c>
      <c r="N1204" s="34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34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576</v>
      </c>
      <c r="J1205" s="2">
        <v>0</v>
      </c>
      <c r="K1205" s="2">
        <v>1214000000</v>
      </c>
      <c r="L1205" s="34">
        <f t="shared" si="72"/>
        <v>1214000000</v>
      </c>
      <c r="M1205" s="34">
        <f t="shared" si="73"/>
        <v>4176000000</v>
      </c>
      <c r="N1205" s="34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34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34">
        <f t="shared" si="72"/>
        <v>25467000000</v>
      </c>
      <c r="M1206" s="34">
        <f t="shared" si="73"/>
        <v>35172000000</v>
      </c>
      <c r="N1206" s="34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34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34">
        <f t="shared" si="72"/>
        <v>25864000000</v>
      </c>
      <c r="M1207" s="34">
        <f t="shared" si="73"/>
        <v>35445000000</v>
      </c>
      <c r="N1207" s="34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34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34">
        <f t="shared" si="72"/>
        <v>24613000000</v>
      </c>
      <c r="M1208" s="34">
        <f t="shared" si="73"/>
        <v>34325000000</v>
      </c>
      <c r="N1208" s="34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34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34">
        <f t="shared" si="72"/>
        <v>24805000000</v>
      </c>
      <c r="M1209" s="34">
        <f t="shared" si="73"/>
        <v>34590000000</v>
      </c>
      <c r="N1209" s="34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34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34">
        <f t="shared" si="72"/>
        <v>27762000000</v>
      </c>
      <c r="M1210" s="34">
        <f t="shared" si="73"/>
        <v>44836000000</v>
      </c>
      <c r="N1210" s="34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34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34">
        <f t="shared" si="72"/>
        <v>25632000000</v>
      </c>
      <c r="M1211" s="34">
        <f t="shared" si="73"/>
        <v>41998000000</v>
      </c>
      <c r="N1211" s="34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34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34">
        <f t="shared" si="72"/>
        <v>26529000000</v>
      </c>
      <c r="M1212" s="34">
        <f t="shared" si="73"/>
        <v>40028000000</v>
      </c>
      <c r="N1212" s="34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34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34">
        <f t="shared" si="72"/>
        <v>26227000000</v>
      </c>
      <c r="M1213" s="34">
        <f t="shared" si="73"/>
        <v>39203000000</v>
      </c>
      <c r="N1213" s="34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34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34">
        <f t="shared" si="72"/>
        <v>3481900000</v>
      </c>
      <c r="M1214" s="34">
        <f t="shared" si="73"/>
        <v>4605900000</v>
      </c>
      <c r="N1214" s="34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34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34">
        <f t="shared" si="72"/>
        <v>3751700000</v>
      </c>
      <c r="M1215" s="34">
        <f t="shared" si="73"/>
        <v>5246600000</v>
      </c>
      <c r="N1215" s="34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34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34">
        <f t="shared" si="72"/>
        <v>3835900000</v>
      </c>
      <c r="M1216" s="34">
        <f t="shared" si="73"/>
        <v>5266700000</v>
      </c>
      <c r="N1216" s="34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34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34">
        <f t="shared" si="72"/>
        <v>3889200000</v>
      </c>
      <c r="M1217" s="34">
        <f t="shared" si="73"/>
        <v>5480900000</v>
      </c>
      <c r="N1217" s="34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34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34">
        <f t="shared" ref="L1218:L1281" si="76">SGA+R_and_D+OPE</f>
        <v>1206340000</v>
      </c>
      <c r="M1218" s="34">
        <f t="shared" ref="M1218:M1281" si="77">Total_Revenue-COGS</f>
        <v>1949390000</v>
      </c>
      <c r="N1218" s="34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34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34">
        <f t="shared" si="76"/>
        <v>1790620000</v>
      </c>
      <c r="M1219" s="34">
        <f t="shared" si="77"/>
        <v>2614539000</v>
      </c>
      <c r="N1219" s="34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34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34">
        <f t="shared" si="76"/>
        <v>2459103000</v>
      </c>
      <c r="M1220" s="34">
        <f t="shared" si="77"/>
        <v>3711019000</v>
      </c>
      <c r="N1220" s="34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34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34">
        <f t="shared" si="76"/>
        <v>3229992000</v>
      </c>
      <c r="M1221" s="34">
        <f t="shared" si="77"/>
        <v>4560733000</v>
      </c>
      <c r="N1221" s="34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34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34">
        <f t="shared" si="76"/>
        <v>51500000</v>
      </c>
      <c r="M1222" s="34">
        <f t="shared" si="77"/>
        <v>1493000000</v>
      </c>
      <c r="N1222" s="34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34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34">
        <f t="shared" si="76"/>
        <v>57600000</v>
      </c>
      <c r="M1223" s="34">
        <f t="shared" si="77"/>
        <v>1895800000</v>
      </c>
      <c r="N1223" s="34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34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34">
        <f t="shared" si="76"/>
        <v>69800000</v>
      </c>
      <c r="M1224" s="34">
        <f t="shared" si="77"/>
        <v>2094100000</v>
      </c>
      <c r="N1224" s="34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34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34">
        <f t="shared" si="76"/>
        <v>100300000</v>
      </c>
      <c r="M1225" s="34">
        <f t="shared" si="77"/>
        <v>2147900000</v>
      </c>
      <c r="N1225" s="34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34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34">
        <f t="shared" si="76"/>
        <v>1554973000</v>
      </c>
      <c r="M1226" s="34">
        <f t="shared" si="77"/>
        <v>2929029000</v>
      </c>
      <c r="N1226" s="34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34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34">
        <f t="shared" si="76"/>
        <v>1633992000</v>
      </c>
      <c r="M1227" s="34">
        <f t="shared" si="77"/>
        <v>3027744000</v>
      </c>
      <c r="N1227" s="34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34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34">
        <f t="shared" si="76"/>
        <v>1544746000</v>
      </c>
      <c r="M1228" s="34">
        <f t="shared" si="77"/>
        <v>3056499000</v>
      </c>
      <c r="N1228" s="34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34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34">
        <f t="shared" si="76"/>
        <v>1359360000</v>
      </c>
      <c r="M1229" s="34">
        <f t="shared" si="77"/>
        <v>2537369000</v>
      </c>
      <c r="N1229" s="34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34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34">
        <f t="shared" si="76"/>
        <v>568500000</v>
      </c>
      <c r="M1230" s="34">
        <f t="shared" si="77"/>
        <v>1172399000</v>
      </c>
      <c r="N1230" s="34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34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34">
        <f t="shared" si="76"/>
        <v>861390000</v>
      </c>
      <c r="M1231" s="34">
        <f t="shared" si="77"/>
        <v>1577884000</v>
      </c>
      <c r="N1231" s="34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34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34">
        <f t="shared" si="76"/>
        <v>794728000</v>
      </c>
      <c r="M1232" s="34">
        <f t="shared" si="77"/>
        <v>1628114000</v>
      </c>
      <c r="N1232" s="34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34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34">
        <f t="shared" si="76"/>
        <v>957150000</v>
      </c>
      <c r="M1233" s="34">
        <f t="shared" si="77"/>
        <v>1939814000</v>
      </c>
      <c r="N1233" s="34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34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34">
        <f t="shared" si="76"/>
        <v>759205000</v>
      </c>
      <c r="M1234" s="34">
        <f t="shared" si="77"/>
        <v>961529000</v>
      </c>
      <c r="N1234" s="34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34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34">
        <f t="shared" si="76"/>
        <v>714298000</v>
      </c>
      <c r="M1235" s="34">
        <f t="shared" si="77"/>
        <v>976142000</v>
      </c>
      <c r="N1235" s="34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34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34">
        <f t="shared" si="76"/>
        <v>780476000</v>
      </c>
      <c r="M1236" s="34">
        <f t="shared" si="77"/>
        <v>1004608000</v>
      </c>
      <c r="N1236" s="34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34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34">
        <f t="shared" si="76"/>
        <v>724776000</v>
      </c>
      <c r="M1237" s="34">
        <f t="shared" si="77"/>
        <v>1024500000</v>
      </c>
      <c r="N1237" s="34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34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34">
        <f t="shared" si="76"/>
        <v>6983000000</v>
      </c>
      <c r="M1238" s="34">
        <f t="shared" si="77"/>
        <v>20807000000</v>
      </c>
      <c r="N1238" s="34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34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34">
        <f t="shared" si="76"/>
        <v>7094000000</v>
      </c>
      <c r="M1239" s="34">
        <f t="shared" si="77"/>
        <v>19331000000</v>
      </c>
      <c r="N1239" s="34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34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34">
        <f t="shared" si="76"/>
        <v>6738000000</v>
      </c>
      <c r="M1240" s="34">
        <f t="shared" si="77"/>
        <v>17429000000</v>
      </c>
      <c r="N1240" s="34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34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34">
        <f t="shared" si="76"/>
        <v>6479000000</v>
      </c>
      <c r="M1241" s="34">
        <f t="shared" si="77"/>
        <v>17294000000</v>
      </c>
      <c r="N1241" s="34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34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34">
        <f t="shared" si="76"/>
        <v>11473000000</v>
      </c>
      <c r="M1242" s="34">
        <f t="shared" si="77"/>
        <v>16220000000</v>
      </c>
      <c r="N1242" s="34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34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34">
        <f t="shared" si="76"/>
        <v>10324000000</v>
      </c>
      <c r="M1243" s="34">
        <f t="shared" si="77"/>
        <v>16528000000</v>
      </c>
      <c r="N1243" s="34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34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34">
        <f t="shared" si="76"/>
        <v>9761000000</v>
      </c>
      <c r="M1244" s="34">
        <f t="shared" si="77"/>
        <v>15956000000</v>
      </c>
      <c r="N1244" s="34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34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34">
        <f t="shared" si="76"/>
        <v>9718000000</v>
      </c>
      <c r="M1245" s="34">
        <f t="shared" si="77"/>
        <v>15867000000</v>
      </c>
      <c r="N1245" s="34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34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34">
        <f t="shared" si="76"/>
        <v>1210000000</v>
      </c>
      <c r="M1246" s="34">
        <f t="shared" si="77"/>
        <v>1265900000</v>
      </c>
      <c r="N1246" s="34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34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34">
        <f t="shared" si="76"/>
        <v>1616500000</v>
      </c>
      <c r="M1247" s="34">
        <f t="shared" si="77"/>
        <v>2370100000</v>
      </c>
      <c r="N1247" s="34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34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34">
        <f t="shared" si="76"/>
        <v>1611100000</v>
      </c>
      <c r="M1248" s="34">
        <f t="shared" si="77"/>
        <v>2463000000</v>
      </c>
      <c r="N1248" s="34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34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34">
        <f t="shared" si="76"/>
        <v>1453900000</v>
      </c>
      <c r="M1249" s="34">
        <f t="shared" si="77"/>
        <v>2185800000</v>
      </c>
      <c r="N1249" s="34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34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34">
        <f t="shared" si="76"/>
        <v>570490000</v>
      </c>
      <c r="M1250" s="34">
        <f t="shared" si="77"/>
        <v>1422245000</v>
      </c>
      <c r="N1250" s="34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34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34">
        <f t="shared" si="76"/>
        <v>587869000</v>
      </c>
      <c r="M1251" s="34">
        <f t="shared" si="77"/>
        <v>1434192000</v>
      </c>
      <c r="N1251" s="34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34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34">
        <f t="shared" si="76"/>
        <v>592536000</v>
      </c>
      <c r="M1252" s="34">
        <f t="shared" si="77"/>
        <v>1403778000</v>
      </c>
      <c r="N1252" s="34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34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34">
        <f t="shared" si="76"/>
        <v>671166000</v>
      </c>
      <c r="M1253" s="34">
        <f t="shared" si="77"/>
        <v>1525768000</v>
      </c>
      <c r="N1253" s="34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34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34">
        <f t="shared" si="76"/>
        <v>4401000000</v>
      </c>
      <c r="M1254" s="34">
        <f t="shared" si="77"/>
        <v>5951000000</v>
      </c>
      <c r="N1254" s="34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34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34">
        <f t="shared" si="76"/>
        <v>4946000000</v>
      </c>
      <c r="M1255" s="34">
        <f t="shared" si="77"/>
        <v>6443000000</v>
      </c>
      <c r="N1255" s="34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34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34">
        <f t="shared" si="76"/>
        <v>4571000000</v>
      </c>
      <c r="M1256" s="34">
        <f t="shared" si="77"/>
        <v>6560000000</v>
      </c>
      <c r="N1256" s="34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34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34">
        <f t="shared" si="76"/>
        <v>5558000000</v>
      </c>
      <c r="M1257" s="34">
        <f t="shared" si="77"/>
        <v>6688000000</v>
      </c>
      <c r="N1257" s="34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34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34">
        <f t="shared" si="76"/>
        <v>4230000000</v>
      </c>
      <c r="M1258" s="34">
        <f t="shared" si="77"/>
        <v>7256000000</v>
      </c>
      <c r="N1258" s="34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34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34">
        <f t="shared" si="76"/>
        <v>2951000000</v>
      </c>
      <c r="M1259" s="34">
        <f t="shared" si="77"/>
        <v>5512000000</v>
      </c>
      <c r="N1259" s="34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34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34">
        <f t="shared" si="76"/>
        <v>3096000000</v>
      </c>
      <c r="M1260" s="34">
        <f t="shared" si="77"/>
        <v>5963000000</v>
      </c>
      <c r="N1260" s="34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34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34">
        <f t="shared" si="76"/>
        <v>3120000000</v>
      </c>
      <c r="M1261" s="34">
        <f t="shared" si="77"/>
        <v>5951000000</v>
      </c>
      <c r="N1261" s="34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34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34">
        <f t="shared" si="76"/>
        <v>17504000000</v>
      </c>
      <c r="M1262" s="34">
        <f t="shared" si="77"/>
        <v>18212000000</v>
      </c>
      <c r="N1262" s="34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34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34">
        <f t="shared" si="76"/>
        <v>16172000000</v>
      </c>
      <c r="M1263" s="34">
        <f t="shared" si="77"/>
        <v>14488000000</v>
      </c>
      <c r="N1263" s="34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34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34">
        <f t="shared" si="76"/>
        <v>18786000000</v>
      </c>
      <c r="M1264" s="34">
        <f t="shared" si="77"/>
        <v>20545000000</v>
      </c>
      <c r="N1264" s="34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34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34">
        <f t="shared" si="76"/>
        <v>16603000000</v>
      </c>
      <c r="M1265" s="34">
        <f t="shared" si="77"/>
        <v>24372000000</v>
      </c>
      <c r="N1265" s="34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34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34">
        <f t="shared" si="76"/>
        <v>16374000000</v>
      </c>
      <c r="M1266" s="34">
        <f t="shared" si="77"/>
        <v>20844000000</v>
      </c>
      <c r="N1266" s="34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34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34">
        <f t="shared" si="76"/>
        <v>16568000000</v>
      </c>
      <c r="M1267" s="34">
        <f t="shared" si="77"/>
        <v>19145000000</v>
      </c>
      <c r="N1267" s="34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34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34">
        <f t="shared" si="76"/>
        <v>17722000000</v>
      </c>
      <c r="M1268" s="34">
        <f t="shared" si="77"/>
        <v>21029000000</v>
      </c>
      <c r="N1268" s="34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34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34">
        <f t="shared" si="76"/>
        <v>16846000000</v>
      </c>
      <c r="M1269" s="34">
        <f t="shared" si="77"/>
        <v>21282000000</v>
      </c>
      <c r="N1269" s="34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34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34">
        <f t="shared" si="76"/>
        <v>2594300000</v>
      </c>
      <c r="M1270" s="34">
        <f t="shared" si="77"/>
        <v>3249200000</v>
      </c>
      <c r="N1270" s="34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34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34">
        <f t="shared" si="76"/>
        <v>3673500000</v>
      </c>
      <c r="M1271" s="34">
        <f t="shared" si="77"/>
        <v>4219300000</v>
      </c>
      <c r="N1271" s="34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34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34">
        <f t="shared" si="76"/>
        <v>3713600000</v>
      </c>
      <c r="M1272" s="34">
        <f t="shared" si="77"/>
        <v>4326700000</v>
      </c>
      <c r="N1272" s="34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34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34">
        <f t="shared" si="76"/>
        <v>3417700000</v>
      </c>
      <c r="M1273" s="34">
        <f t="shared" si="77"/>
        <v>4161600000</v>
      </c>
      <c r="N1273" s="34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34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34">
        <f t="shared" si="76"/>
        <v>472585000</v>
      </c>
      <c r="M1274" s="34">
        <f t="shared" si="77"/>
        <v>937707000</v>
      </c>
      <c r="N1274" s="34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34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34">
        <f t="shared" si="76"/>
        <v>510934000</v>
      </c>
      <c r="M1275" s="34">
        <f t="shared" si="77"/>
        <v>986933000</v>
      </c>
      <c r="N1275" s="34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34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34">
        <f t="shared" si="76"/>
        <v>739734000</v>
      </c>
      <c r="M1276" s="34">
        <f t="shared" si="77"/>
        <v>1168794000</v>
      </c>
      <c r="N1276" s="34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34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34">
        <f t="shared" si="76"/>
        <v>627711000</v>
      </c>
      <c r="M1277" s="34">
        <f t="shared" si="77"/>
        <v>923665000</v>
      </c>
      <c r="N1277" s="34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34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34">
        <f t="shared" si="76"/>
        <v>2326000000</v>
      </c>
      <c r="M1278" s="34">
        <f t="shared" si="77"/>
        <v>4828000000</v>
      </c>
      <c r="N1278" s="34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34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34">
        <f t="shared" si="76"/>
        <v>2556000000</v>
      </c>
      <c r="M1279" s="34">
        <f t="shared" si="77"/>
        <v>5181000000</v>
      </c>
      <c r="N1279" s="34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34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34">
        <f t="shared" si="76"/>
        <v>2703000000</v>
      </c>
      <c r="M1280" s="34">
        <f t="shared" si="77"/>
        <v>5311000000</v>
      </c>
      <c r="N1280" s="34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34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34">
        <f t="shared" si="76"/>
        <v>2495000000</v>
      </c>
      <c r="M1281" s="34">
        <f t="shared" si="77"/>
        <v>4816000000</v>
      </c>
      <c r="N1281" s="34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34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34">
        <f t="shared" ref="L1282:L1345" si="80">SGA+R_and_D+OPE</f>
        <v>7816000000</v>
      </c>
      <c r="M1282" s="34">
        <f t="shared" ref="M1282:M1345" si="81">Total_Revenue-COGS</f>
        <v>15046000000</v>
      </c>
      <c r="N1282" s="34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34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34">
        <f t="shared" si="80"/>
        <v>8251000000</v>
      </c>
      <c r="M1283" s="34">
        <f t="shared" si="81"/>
        <v>15801000000</v>
      </c>
      <c r="N1283" s="34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34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34">
        <f t="shared" si="80"/>
        <v>9127000000</v>
      </c>
      <c r="M1284" s="34">
        <f t="shared" si="81"/>
        <v>14903000000</v>
      </c>
      <c r="N1284" s="34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34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34">
        <f t="shared" si="80"/>
        <v>7310000000</v>
      </c>
      <c r="M1285" s="34">
        <f t="shared" si="81"/>
        <v>13805000000</v>
      </c>
      <c r="N1285" s="34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34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34">
        <f t="shared" si="80"/>
        <v>377586000</v>
      </c>
      <c r="M1286" s="34">
        <f t="shared" si="81"/>
        <v>404927000</v>
      </c>
      <c r="N1286" s="34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34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34">
        <f t="shared" si="80"/>
        <v>566842000</v>
      </c>
      <c r="M1287" s="34">
        <f t="shared" si="81"/>
        <v>689308000</v>
      </c>
      <c r="N1287" s="34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34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34">
        <f t="shared" si="80"/>
        <v>1037585000</v>
      </c>
      <c r="M1288" s="34">
        <f t="shared" si="81"/>
        <v>1049553000</v>
      </c>
      <c r="N1288" s="34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34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34">
        <f t="shared" si="80"/>
        <v>922340000</v>
      </c>
      <c r="M1289" s="34">
        <f t="shared" si="81"/>
        <v>1319801000</v>
      </c>
      <c r="N1289" s="34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34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34">
        <f t="shared" si="80"/>
        <v>1030014000</v>
      </c>
      <c r="M1290" s="34">
        <f t="shared" si="81"/>
        <v>1385734000</v>
      </c>
      <c r="N1290" s="34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34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34">
        <f t="shared" si="80"/>
        <v>961579000</v>
      </c>
      <c r="M1291" s="34">
        <f t="shared" si="81"/>
        <v>1485444000</v>
      </c>
      <c r="N1291" s="34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34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34">
        <f t="shared" si="80"/>
        <v>956158000</v>
      </c>
      <c r="M1292" s="34">
        <f t="shared" si="81"/>
        <v>1501416000</v>
      </c>
      <c r="N1292" s="34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34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34">
        <f t="shared" si="80"/>
        <v>1742036000</v>
      </c>
      <c r="M1293" s="34">
        <f t="shared" si="81"/>
        <v>2530590000</v>
      </c>
      <c r="N1293" s="34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34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34">
        <f t="shared" si="80"/>
        <v>1799530000</v>
      </c>
      <c r="M1294" s="34">
        <f t="shared" si="81"/>
        <v>2654624000</v>
      </c>
      <c r="N1294" s="34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34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34">
        <f t="shared" si="80"/>
        <v>1821397000</v>
      </c>
      <c r="M1295" s="34">
        <f t="shared" si="81"/>
        <v>2767574000</v>
      </c>
      <c r="N1295" s="34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34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34">
        <f t="shared" si="80"/>
        <v>1913512000</v>
      </c>
      <c r="M1296" s="34">
        <f t="shared" si="81"/>
        <v>3199681000</v>
      </c>
      <c r="N1296" s="34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34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34">
        <f t="shared" si="80"/>
        <v>1206340000</v>
      </c>
      <c r="M1297" s="34">
        <f t="shared" si="81"/>
        <v>1949390000</v>
      </c>
      <c r="N1297" s="34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34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34">
        <f t="shared" si="80"/>
        <v>1790620000</v>
      </c>
      <c r="M1298" s="34">
        <f t="shared" si="81"/>
        <v>2614539000</v>
      </c>
      <c r="N1298" s="34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34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34">
        <f t="shared" si="80"/>
        <v>2459103000</v>
      </c>
      <c r="M1299" s="34">
        <f t="shared" si="81"/>
        <v>3711019000</v>
      </c>
      <c r="N1299" s="34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34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34">
        <f t="shared" si="80"/>
        <v>3229992000</v>
      </c>
      <c r="M1300" s="34">
        <f t="shared" si="81"/>
        <v>4560733000</v>
      </c>
      <c r="N1300" s="34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34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34">
        <f t="shared" si="80"/>
        <v>1326515000</v>
      </c>
      <c r="M1301" s="34">
        <f t="shared" si="81"/>
        <v>1723092000</v>
      </c>
      <c r="N1301" s="34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34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34">
        <f t="shared" si="80"/>
        <v>1426291000</v>
      </c>
      <c r="M1302" s="34">
        <f t="shared" si="81"/>
        <v>1922916000</v>
      </c>
      <c r="N1302" s="34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34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34">
        <f t="shared" si="80"/>
        <v>1533991000</v>
      </c>
      <c r="M1303" s="34">
        <f t="shared" si="81"/>
        <v>2114471000</v>
      </c>
      <c r="N1303" s="34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34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34">
        <f t="shared" si="80"/>
        <v>1607454000</v>
      </c>
      <c r="M1304" s="34">
        <f t="shared" si="81"/>
        <v>2160676000</v>
      </c>
      <c r="N1304" s="34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34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34">
        <f t="shared" si="80"/>
        <v>924037000</v>
      </c>
      <c r="M1305" s="34">
        <f t="shared" si="81"/>
        <v>1128217000</v>
      </c>
      <c r="N1305" s="34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34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34">
        <f t="shared" si="80"/>
        <v>1067555000</v>
      </c>
      <c r="M1306" s="34">
        <f t="shared" si="81"/>
        <v>1302015000</v>
      </c>
      <c r="N1306" s="34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34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34">
        <f t="shared" si="80"/>
        <v>1266296000</v>
      </c>
      <c r="M1307" s="34">
        <f t="shared" si="81"/>
        <v>1516290000</v>
      </c>
      <c r="N1307" s="34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34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34">
        <f t="shared" si="80"/>
        <v>1454553000</v>
      </c>
      <c r="M1308" s="34">
        <f t="shared" si="81"/>
        <v>1742601000</v>
      </c>
      <c r="N1308" s="34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34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34">
        <f t="shared" si="80"/>
        <v>2998000000</v>
      </c>
      <c r="M1309" s="34">
        <f t="shared" si="81"/>
        <v>4156000000</v>
      </c>
      <c r="N1309" s="34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34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34">
        <f t="shared" si="80"/>
        <v>3177000000</v>
      </c>
      <c r="M1310" s="34">
        <f t="shared" si="81"/>
        <v>4310000000</v>
      </c>
      <c r="N1310" s="34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34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34">
        <f t="shared" si="80"/>
        <v>3326000000</v>
      </c>
      <c r="M1311" s="34">
        <f t="shared" si="81"/>
        <v>4378000000</v>
      </c>
      <c r="N1311" s="34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34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34">
        <f t="shared" si="80"/>
        <v>3413000000</v>
      </c>
      <c r="M1312" s="34">
        <f t="shared" si="81"/>
        <v>4187000000</v>
      </c>
      <c r="N1312" s="34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34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34">
        <f t="shared" si="80"/>
        <v>1537700000</v>
      </c>
      <c r="M1313" s="34">
        <f t="shared" si="81"/>
        <v>2573800000</v>
      </c>
      <c r="N1313" s="34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34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34">
        <f t="shared" si="80"/>
        <v>1570100000</v>
      </c>
      <c r="M1314" s="34">
        <f t="shared" si="81"/>
        <v>2753900000</v>
      </c>
      <c r="N1314" s="34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34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34">
        <f t="shared" si="80"/>
        <v>1506400000</v>
      </c>
      <c r="M1315" s="34">
        <f t="shared" si="81"/>
        <v>2703100000</v>
      </c>
      <c r="N1315" s="34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34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34">
        <f t="shared" si="80"/>
        <v>1467400000</v>
      </c>
      <c r="M1316" s="34">
        <f t="shared" si="81"/>
        <v>2475500000</v>
      </c>
      <c r="N1316" s="34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34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34">
        <f t="shared" si="80"/>
        <v>914130000</v>
      </c>
      <c r="M1317" s="34">
        <f t="shared" si="81"/>
        <v>1671717000</v>
      </c>
      <c r="N1317" s="34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34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34">
        <f t="shared" si="80"/>
        <v>1040567000</v>
      </c>
      <c r="M1318" s="34">
        <f t="shared" si="81"/>
        <v>1882928000</v>
      </c>
      <c r="N1318" s="34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34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34">
        <f t="shared" si="80"/>
        <v>1102426000</v>
      </c>
      <c r="M1319" s="34">
        <f t="shared" si="81"/>
        <v>2101899000</v>
      </c>
      <c r="N1319" s="34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34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34">
        <f t="shared" si="80"/>
        <v>1136728000</v>
      </c>
      <c r="M1320" s="34">
        <f t="shared" si="81"/>
        <v>2164646000</v>
      </c>
      <c r="N1320" s="34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34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34">
        <f t="shared" si="80"/>
        <v>1437886000</v>
      </c>
      <c r="M1321" s="34">
        <f t="shared" si="81"/>
        <v>2709637000</v>
      </c>
      <c r="N1321" s="34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34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34">
        <f t="shared" si="80"/>
        <v>1526366000</v>
      </c>
      <c r="M1322" s="34">
        <f t="shared" si="81"/>
        <v>2869429000</v>
      </c>
      <c r="N1322" s="34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34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34">
        <f t="shared" si="80"/>
        <v>1615371000</v>
      </c>
      <c r="M1323" s="34">
        <f t="shared" si="81"/>
        <v>3103721000</v>
      </c>
      <c r="N1323" s="34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34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34">
        <f t="shared" si="80"/>
        <v>1738755000</v>
      </c>
      <c r="M1324" s="34">
        <f t="shared" si="81"/>
        <v>3363126000</v>
      </c>
      <c r="N1324" s="34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34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34">
        <f t="shared" si="80"/>
        <v>693364000</v>
      </c>
      <c r="M1325" s="34">
        <f t="shared" si="81"/>
        <v>1038351000</v>
      </c>
      <c r="N1325" s="34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34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34">
        <f t="shared" si="80"/>
        <v>884104000</v>
      </c>
      <c r="M1326" s="34">
        <f t="shared" si="81"/>
        <v>1316134000</v>
      </c>
      <c r="N1326" s="34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34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34">
        <f t="shared" si="80"/>
        <v>742834000</v>
      </c>
      <c r="M1327" s="34">
        <f t="shared" si="81"/>
        <v>1436785000</v>
      </c>
      <c r="N1327" s="34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34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34">
        <f t="shared" si="80"/>
        <v>746473000</v>
      </c>
      <c r="M1328" s="34">
        <f t="shared" si="81"/>
        <v>532736000</v>
      </c>
      <c r="N1328" s="34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34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34">
        <f t="shared" si="80"/>
        <v>1965500000</v>
      </c>
      <c r="M1329" s="34">
        <f t="shared" si="81"/>
        <v>3182500000</v>
      </c>
      <c r="N1329" s="34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34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34">
        <f t="shared" si="80"/>
        <v>1905300000</v>
      </c>
      <c r="M1330" s="34">
        <f t="shared" si="81"/>
        <v>3160200000</v>
      </c>
      <c r="N1330" s="34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34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34">
        <f t="shared" si="80"/>
        <v>2037600000</v>
      </c>
      <c r="M1331" s="34">
        <f t="shared" si="81"/>
        <v>3596400000</v>
      </c>
      <c r="N1331" s="34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34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34">
        <f t="shared" si="80"/>
        <v>2045600000</v>
      </c>
      <c r="M1332" s="34">
        <f t="shared" si="81"/>
        <v>3623700000</v>
      </c>
      <c r="N1332" s="34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34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34">
        <f t="shared" si="80"/>
        <v>6277200000</v>
      </c>
      <c r="M1333" s="34">
        <f t="shared" si="81"/>
        <v>8484500000</v>
      </c>
      <c r="N1333" s="34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34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34">
        <f t="shared" si="80"/>
        <v>6796400000</v>
      </c>
      <c r="M1334" s="34">
        <f t="shared" si="81"/>
        <v>9589000000</v>
      </c>
      <c r="N1334" s="34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34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34">
        <f t="shared" si="80"/>
        <v>8024100000</v>
      </c>
      <c r="M1335" s="34">
        <f t="shared" si="81"/>
        <v>11375200000</v>
      </c>
      <c r="N1335" s="34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34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34">
        <f t="shared" si="80"/>
        <v>8951100000</v>
      </c>
      <c r="M1336" s="34">
        <f t="shared" si="81"/>
        <v>12804800000</v>
      </c>
      <c r="N1336" s="34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34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34">
        <f t="shared" si="80"/>
        <v>563000000</v>
      </c>
      <c r="M1337" s="34">
        <f t="shared" si="81"/>
        <v>1422000000</v>
      </c>
      <c r="N1337" s="34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34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34">
        <f t="shared" si="80"/>
        <v>598000000</v>
      </c>
      <c r="M1338" s="34">
        <f t="shared" si="81"/>
        <v>1508000000</v>
      </c>
      <c r="N1338" s="34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34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34">
        <f t="shared" si="80"/>
        <v>613000000</v>
      </c>
      <c r="M1339" s="34">
        <f t="shared" si="81"/>
        <v>1620000000</v>
      </c>
      <c r="N1339" s="34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34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34">
        <f t="shared" si="80"/>
        <v>592000000</v>
      </c>
      <c r="M1340" s="34">
        <f t="shared" si="81"/>
        <v>1666000000</v>
      </c>
      <c r="N1340" s="34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34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34">
        <f t="shared" si="80"/>
        <v>1083000000</v>
      </c>
      <c r="M1341" s="34">
        <f t="shared" si="81"/>
        <v>2658000000</v>
      </c>
      <c r="N1341" s="34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34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34">
        <f t="shared" si="80"/>
        <v>1145000000</v>
      </c>
      <c r="M1342" s="34">
        <f t="shared" si="81"/>
        <v>2811000000</v>
      </c>
      <c r="N1342" s="34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34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34">
        <f t="shared" si="80"/>
        <v>1189000000</v>
      </c>
      <c r="M1343" s="34">
        <f t="shared" si="81"/>
        <v>3113000000</v>
      </c>
      <c r="N1343" s="34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34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34">
        <f t="shared" si="80"/>
        <v>1117000000</v>
      </c>
      <c r="M1344" s="34">
        <f t="shared" si="81"/>
        <v>2899000000</v>
      </c>
      <c r="N1344" s="34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34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34">
        <f t="shared" si="80"/>
        <v>1911500000</v>
      </c>
      <c r="M1345" s="34">
        <f t="shared" si="81"/>
        <v>2589900000</v>
      </c>
      <c r="N1345" s="34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34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34">
        <f t="shared" ref="L1346:L1409" si="84">SGA+R_and_D+OPE</f>
        <v>1968300000</v>
      </c>
      <c r="M1346" s="34">
        <f t="shared" ref="M1346:M1409" si="85">Total_Revenue-COGS</f>
        <v>2687600000</v>
      </c>
      <c r="N1346" s="34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34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34">
        <f t="shared" si="84"/>
        <v>1744900000</v>
      </c>
      <c r="M1347" s="34">
        <f t="shared" si="85"/>
        <v>2586600000</v>
      </c>
      <c r="N1347" s="34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34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34">
        <f t="shared" si="84"/>
        <v>1699300000</v>
      </c>
      <c r="M1348" s="34">
        <f t="shared" si="85"/>
        <v>2531600000</v>
      </c>
      <c r="N1348" s="34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34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34">
        <f t="shared" si="84"/>
        <v>3264896000</v>
      </c>
      <c r="M1349" s="34">
        <f t="shared" si="85"/>
        <v>4206226000</v>
      </c>
      <c r="N1349" s="34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34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34">
        <f t="shared" si="84"/>
        <v>3470200000</v>
      </c>
      <c r="M1350" s="34">
        <f t="shared" si="85"/>
        <v>4616566000</v>
      </c>
      <c r="N1350" s="34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34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34">
        <f t="shared" si="84"/>
        <v>3860448000</v>
      </c>
      <c r="M1351" s="34">
        <f t="shared" si="85"/>
        <v>5164484000</v>
      </c>
      <c r="N1351" s="34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34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34">
        <f t="shared" si="84"/>
        <v>3943786000</v>
      </c>
      <c r="M1352" s="34">
        <f t="shared" si="85"/>
        <v>5559226000</v>
      </c>
      <c r="N1352" s="34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34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34">
        <f t="shared" si="84"/>
        <v>976900000</v>
      </c>
      <c r="M1353" s="34">
        <f t="shared" si="85"/>
        <v>1537400000</v>
      </c>
      <c r="N1353" s="34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34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34">
        <f t="shared" si="84"/>
        <v>1010000000</v>
      </c>
      <c r="M1354" s="34">
        <f t="shared" si="85"/>
        <v>1580500000</v>
      </c>
      <c r="N1354" s="34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34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34">
        <f t="shared" si="84"/>
        <v>1497600000</v>
      </c>
      <c r="M1355" s="34">
        <f t="shared" si="85"/>
        <v>2074200000</v>
      </c>
      <c r="N1355" s="34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34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34">
        <f t="shared" si="84"/>
        <v>1736700000</v>
      </c>
      <c r="M1356" s="34">
        <f t="shared" si="85"/>
        <v>2440400000</v>
      </c>
      <c r="N1356" s="34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34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34">
        <f t="shared" si="84"/>
        <v>1117200000</v>
      </c>
      <c r="M1357" s="34">
        <f t="shared" si="85"/>
        <v>2027600000</v>
      </c>
      <c r="N1357" s="34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34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34">
        <f t="shared" si="84"/>
        <v>1112000000</v>
      </c>
      <c r="M1358" s="34">
        <f t="shared" si="85"/>
        <v>2031000000</v>
      </c>
      <c r="N1358" s="34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34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34">
        <f t="shared" si="84"/>
        <v>1196700000</v>
      </c>
      <c r="M1359" s="34">
        <f t="shared" si="85"/>
        <v>1968700000</v>
      </c>
      <c r="N1359" s="34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34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34">
        <f t="shared" si="84"/>
        <v>1822500000</v>
      </c>
      <c r="M1360" s="34">
        <f t="shared" si="85"/>
        <v>2967800000</v>
      </c>
      <c r="N1360" s="34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34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34">
        <f t="shared" si="84"/>
        <v>450728000</v>
      </c>
      <c r="M1361" s="34">
        <f t="shared" si="85"/>
        <v>819809000</v>
      </c>
      <c r="N1361" s="34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34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34">
        <f t="shared" si="84"/>
        <v>462444000</v>
      </c>
      <c r="M1362" s="34">
        <f t="shared" si="85"/>
        <v>891400000</v>
      </c>
      <c r="N1362" s="34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34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34">
        <f t="shared" si="84"/>
        <v>527489000</v>
      </c>
      <c r="M1363" s="34">
        <f t="shared" si="85"/>
        <v>1019852000</v>
      </c>
      <c r="N1363" s="34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34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34">
        <f t="shared" si="84"/>
        <v>727372000</v>
      </c>
      <c r="M1364" s="34">
        <f t="shared" si="85"/>
        <v>1128503000</v>
      </c>
      <c r="N1364" s="34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34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34">
        <f t="shared" si="84"/>
        <v>1012400000</v>
      </c>
      <c r="M1365" s="34">
        <f t="shared" si="85"/>
        <v>1598600000</v>
      </c>
      <c r="N1365" s="34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34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34">
        <f t="shared" si="84"/>
        <v>1048700000</v>
      </c>
      <c r="M1366" s="34">
        <f t="shared" si="85"/>
        <v>1733400000</v>
      </c>
      <c r="N1366" s="34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34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34">
        <f t="shared" si="84"/>
        <v>1053700000</v>
      </c>
      <c r="M1367" s="34">
        <f t="shared" si="85"/>
        <v>1818500000</v>
      </c>
      <c r="N1367" s="34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34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34">
        <f t="shared" si="84"/>
        <v>1054100000</v>
      </c>
      <c r="M1368" s="34">
        <f t="shared" si="85"/>
        <v>1908300000</v>
      </c>
      <c r="N1368" s="34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34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34">
        <f t="shared" si="84"/>
        <v>763064000</v>
      </c>
      <c r="M1369" s="34">
        <f t="shared" si="85"/>
        <v>1696346000</v>
      </c>
      <c r="N1369" s="34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34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34">
        <f t="shared" si="84"/>
        <v>846635000</v>
      </c>
      <c r="M1370" s="34">
        <f t="shared" si="85"/>
        <v>1831515000</v>
      </c>
      <c r="N1370" s="34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34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34">
        <f t="shared" si="84"/>
        <v>893381000</v>
      </c>
      <c r="M1371" s="34">
        <f t="shared" si="85"/>
        <v>1886560000</v>
      </c>
      <c r="N1371" s="34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34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34">
        <f t="shared" si="84"/>
        <v>922775000</v>
      </c>
      <c r="M1372" s="34">
        <f t="shared" si="85"/>
        <v>2030870000</v>
      </c>
      <c r="N1372" s="34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34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34">
        <f t="shared" si="84"/>
        <v>2701000000</v>
      </c>
      <c r="M1373" s="34">
        <f t="shared" si="85"/>
        <v>7164000000</v>
      </c>
      <c r="N1373" s="34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34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34">
        <f t="shared" si="84"/>
        <v>2835000000</v>
      </c>
      <c r="M1374" s="34">
        <f t="shared" si="85"/>
        <v>7270000000</v>
      </c>
      <c r="N1374" s="34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34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34">
        <f t="shared" si="84"/>
        <v>2926000000</v>
      </c>
      <c r="M1375" s="34">
        <f t="shared" si="85"/>
        <v>7436000000</v>
      </c>
      <c r="N1375" s="34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34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34">
        <f t="shared" si="84"/>
        <v>3031000000</v>
      </c>
      <c r="M1376" s="34">
        <f t="shared" si="85"/>
        <v>7678000000</v>
      </c>
      <c r="N1376" s="34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34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34">
        <f t="shared" si="84"/>
        <v>1445069000</v>
      </c>
      <c r="M1377" s="34">
        <f t="shared" si="85"/>
        <v>3455777000</v>
      </c>
      <c r="N1377" s="34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34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34">
        <f t="shared" si="84"/>
        <v>1510069000</v>
      </c>
      <c r="M1378" s="34">
        <f t="shared" si="85"/>
        <v>3705903000</v>
      </c>
      <c r="N1378" s="34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34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34">
        <f t="shared" si="84"/>
        <v>1590672000</v>
      </c>
      <c r="M1379" s="34">
        <f t="shared" si="85"/>
        <v>3988015000</v>
      </c>
      <c r="N1379" s="34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34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34">
        <f t="shared" si="84"/>
        <v>1630403000</v>
      </c>
      <c r="M1380" s="34">
        <f t="shared" si="85"/>
        <v>4305911000</v>
      </c>
      <c r="N1380" s="34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34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34">
        <f t="shared" si="84"/>
        <v>4963184000</v>
      </c>
      <c r="M1381" s="34">
        <f t="shared" si="85"/>
        <v>6491261000</v>
      </c>
      <c r="N1381" s="34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34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34">
        <f t="shared" si="84"/>
        <v>4790000000</v>
      </c>
      <c r="M1382" s="34">
        <f t="shared" si="85"/>
        <v>6032000000</v>
      </c>
      <c r="N1382" s="34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34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34">
        <f t="shared" si="84"/>
        <v>4878000000</v>
      </c>
      <c r="M1383" s="34">
        <f t="shared" si="85"/>
        <v>5801000000</v>
      </c>
      <c r="N1383" s="34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34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34">
        <f t="shared" si="84"/>
        <v>4667000000</v>
      </c>
      <c r="M1384" s="34">
        <f t="shared" si="85"/>
        <v>5514000000</v>
      </c>
      <c r="N1384" s="34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34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34">
        <f t="shared" si="84"/>
        <v>388469000</v>
      </c>
      <c r="M1385" s="34">
        <f t="shared" si="85"/>
        <v>857305000</v>
      </c>
      <c r="N1385" s="34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34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34">
        <f t="shared" si="84"/>
        <v>429015000</v>
      </c>
      <c r="M1386" s="34">
        <f t="shared" si="85"/>
        <v>964634000</v>
      </c>
      <c r="N1386" s="34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34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34">
        <f t="shared" si="84"/>
        <v>538075000</v>
      </c>
      <c r="M1387" s="34">
        <f t="shared" si="85"/>
        <v>1094411000</v>
      </c>
      <c r="N1387" s="34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34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34">
        <f t="shared" si="84"/>
        <v>778573000</v>
      </c>
      <c r="M1388" s="34">
        <f t="shared" si="85"/>
        <v>1266185000</v>
      </c>
      <c r="N1388" s="34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34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34">
        <f t="shared" si="84"/>
        <v>1449000000</v>
      </c>
      <c r="M1389" s="34">
        <f t="shared" si="85"/>
        <v>3001000000</v>
      </c>
      <c r="N1389" s="34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34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34">
        <f t="shared" si="84"/>
        <v>1687000000</v>
      </c>
      <c r="M1390" s="34">
        <f t="shared" si="85"/>
        <v>3371000000</v>
      </c>
      <c r="N1390" s="34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34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34">
        <f t="shared" si="84"/>
        <v>1570000000</v>
      </c>
      <c r="M1391" s="34">
        <f t="shared" si="85"/>
        <v>3346000000</v>
      </c>
      <c r="N1391" s="34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34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34">
        <f t="shared" si="84"/>
        <v>1647000000</v>
      </c>
      <c r="M1392" s="34">
        <f t="shared" si="85"/>
        <v>3583000000</v>
      </c>
      <c r="N1392" s="34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34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34">
        <f t="shared" si="84"/>
        <v>7514000000</v>
      </c>
      <c r="M1393" s="34">
        <f t="shared" si="85"/>
        <v>10811000000</v>
      </c>
      <c r="N1393" s="34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34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34">
        <f t="shared" si="84"/>
        <v>6384000000</v>
      </c>
      <c r="M1394" s="34">
        <f t="shared" si="85"/>
        <v>8311000000</v>
      </c>
      <c r="N1394" s="34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34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34">
        <f t="shared" si="84"/>
        <v>5885000000</v>
      </c>
      <c r="M1395" s="34">
        <f t="shared" si="85"/>
        <v>8472000000</v>
      </c>
      <c r="N1395" s="34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34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34">
        <f t="shared" si="84"/>
        <v>5325000000</v>
      </c>
      <c r="M1396" s="34">
        <f t="shared" si="85"/>
        <v>8314000000</v>
      </c>
      <c r="N1396" s="34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34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34">
        <f t="shared" si="84"/>
        <v>1847000000</v>
      </c>
      <c r="M1397" s="34">
        <f t="shared" si="85"/>
        <v>3940000000</v>
      </c>
      <c r="N1397" s="34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34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34">
        <f t="shared" si="84"/>
        <v>2046000000</v>
      </c>
      <c r="M1398" s="34">
        <f t="shared" si="85"/>
        <v>3846000000</v>
      </c>
      <c r="N1398" s="34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34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34">
        <f t="shared" si="84"/>
        <v>1719000000</v>
      </c>
      <c r="M1399" s="34">
        <f t="shared" si="85"/>
        <v>3809000000</v>
      </c>
      <c r="N1399" s="34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34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34">
        <f t="shared" si="84"/>
        <v>1995000000</v>
      </c>
      <c r="M1400" s="34">
        <f t="shared" si="85"/>
        <v>2615000000</v>
      </c>
      <c r="N1400" s="34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34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34">
        <f t="shared" si="84"/>
        <v>585400000</v>
      </c>
      <c r="M1401" s="34">
        <f t="shared" si="85"/>
        <v>1108300000</v>
      </c>
      <c r="N1401" s="34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34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34">
        <f t="shared" si="84"/>
        <v>895100000</v>
      </c>
      <c r="M1402" s="34">
        <f t="shared" si="85"/>
        <v>1991700000</v>
      </c>
      <c r="N1402" s="34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34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34">
        <f t="shared" si="84"/>
        <v>1078400000</v>
      </c>
      <c r="M1403" s="34">
        <f t="shared" si="85"/>
        <v>2578600000</v>
      </c>
      <c r="N1403" s="34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34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34">
        <f t="shared" si="84"/>
        <v>1177200000</v>
      </c>
      <c r="M1404" s="34">
        <f t="shared" si="85"/>
        <v>2942300000</v>
      </c>
      <c r="N1404" s="34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34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34">
        <f t="shared" si="84"/>
        <v>2960300000</v>
      </c>
      <c r="M1405" s="34">
        <f t="shared" si="85"/>
        <v>3903700000</v>
      </c>
      <c r="N1405" s="34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34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34">
        <f t="shared" si="84"/>
        <v>2814600000</v>
      </c>
      <c r="M1406" s="34">
        <f t="shared" si="85"/>
        <v>4102700000</v>
      </c>
      <c r="N1406" s="34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34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34">
        <f t="shared" si="84"/>
        <v>2681100000</v>
      </c>
      <c r="M1407" s="34">
        <f t="shared" si="85"/>
        <v>4072000000</v>
      </c>
      <c r="N1407" s="34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34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34">
        <f t="shared" si="84"/>
        <v>2798900000</v>
      </c>
      <c r="M1408" s="34">
        <f t="shared" si="85"/>
        <v>4267200000</v>
      </c>
      <c r="N1408" s="34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34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34">
        <f t="shared" si="84"/>
        <v>415100000</v>
      </c>
      <c r="M1409" s="34">
        <f t="shared" si="85"/>
        <v>766600000</v>
      </c>
      <c r="N1409" s="34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34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34">
        <f t="shared" ref="L1410:L1473" si="88">SGA+R_and_D+OPE</f>
        <v>457200000</v>
      </c>
      <c r="M1410" s="34">
        <f t="shared" ref="M1410:M1473" si="89">Total_Revenue-COGS</f>
        <v>1022700000</v>
      </c>
      <c r="N1410" s="34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34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34">
        <f t="shared" si="88"/>
        <v>528000000</v>
      </c>
      <c r="M1411" s="34">
        <f t="shared" si="89"/>
        <v>1554500000</v>
      </c>
      <c r="N1411" s="34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34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34">
        <f t="shared" si="88"/>
        <v>541700000</v>
      </c>
      <c r="M1412" s="34">
        <f t="shared" si="89"/>
        <v>1665200000</v>
      </c>
      <c r="N1412" s="34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34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34">
        <f t="shared" si="88"/>
        <v>1646000000</v>
      </c>
      <c r="M1413" s="34">
        <f t="shared" si="89"/>
        <v>2485000000</v>
      </c>
      <c r="N1413" s="34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34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34">
        <f t="shared" si="88"/>
        <v>1839000000</v>
      </c>
      <c r="M1414" s="34">
        <f t="shared" si="89"/>
        <v>3043000000</v>
      </c>
      <c r="N1414" s="34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34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34">
        <f t="shared" si="88"/>
        <v>2238000000</v>
      </c>
      <c r="M1415" s="34">
        <f t="shared" si="89"/>
        <v>3611000000</v>
      </c>
      <c r="N1415" s="34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34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34">
        <f t="shared" si="88"/>
        <v>2299000000</v>
      </c>
      <c r="M1416" s="34">
        <f t="shared" si="89"/>
        <v>2444000000</v>
      </c>
      <c r="N1416" s="34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34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34">
        <f t="shared" si="88"/>
        <v>6672000000</v>
      </c>
      <c r="M1417" s="34">
        <f t="shared" si="89"/>
        <v>10431000000</v>
      </c>
      <c r="N1417" s="34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34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34">
        <f t="shared" si="88"/>
        <v>7929000000</v>
      </c>
      <c r="M1418" s="34">
        <f t="shared" si="89"/>
        <v>11439000000</v>
      </c>
      <c r="N1418" s="34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34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34">
        <f t="shared" si="88"/>
        <v>8419000000</v>
      </c>
      <c r="M1419" s="34">
        <f t="shared" si="89"/>
        <v>12257000000</v>
      </c>
      <c r="N1419" s="34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34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34">
        <f t="shared" si="88"/>
        <v>8954000000</v>
      </c>
      <c r="M1420" s="34">
        <f t="shared" si="89"/>
        <v>13013000000</v>
      </c>
      <c r="N1420" s="34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34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34">
        <f t="shared" si="88"/>
        <v>4763000000</v>
      </c>
      <c r="M1421" s="34">
        <f t="shared" si="89"/>
        <v>6019000000</v>
      </c>
      <c r="N1421" s="34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34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34">
        <f t="shared" si="88"/>
        <v>5110000000</v>
      </c>
      <c r="M1422" s="34">
        <f t="shared" si="89"/>
        <v>6356000000</v>
      </c>
      <c r="N1422" s="34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34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34">
        <f t="shared" si="88"/>
        <v>4741000000</v>
      </c>
      <c r="M1423" s="34">
        <f t="shared" si="89"/>
        <v>6602000000</v>
      </c>
      <c r="N1423" s="34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34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34">
        <f t="shared" si="88"/>
        <v>5329000000</v>
      </c>
      <c r="M1424" s="34">
        <f t="shared" si="89"/>
        <v>7495000000</v>
      </c>
      <c r="N1424" s="34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34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34">
        <f t="shared" si="88"/>
        <v>4548000000</v>
      </c>
      <c r="M1425" s="34">
        <f t="shared" si="89"/>
        <v>5731000000</v>
      </c>
      <c r="N1425" s="34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34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34">
        <f t="shared" si="88"/>
        <v>3001000000</v>
      </c>
      <c r="M1426" s="34">
        <f t="shared" si="89"/>
        <v>3392000000</v>
      </c>
      <c r="N1426" s="34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34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34">
        <f t="shared" si="88"/>
        <v>2911000000</v>
      </c>
      <c r="M1427" s="34">
        <f t="shared" si="89"/>
        <v>3229000000</v>
      </c>
      <c r="N1427" s="34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34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34">
        <f t="shared" si="88"/>
        <v>2392000000</v>
      </c>
      <c r="M1428" s="34">
        <f t="shared" si="89"/>
        <v>2985000000</v>
      </c>
      <c r="N1428" s="34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34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34">
        <f t="shared" si="88"/>
        <v>6338129000</v>
      </c>
      <c r="M1429" s="34">
        <f t="shared" si="89"/>
        <v>7996607000</v>
      </c>
      <c r="N1429" s="34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34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576</v>
      </c>
      <c r="J1430" s="2">
        <v>0</v>
      </c>
      <c r="K1430" s="2">
        <v>0</v>
      </c>
      <c r="L1430" s="34">
        <f t="shared" si="88"/>
        <v>0</v>
      </c>
      <c r="M1430" s="34">
        <f t="shared" si="89"/>
        <v>8181035000</v>
      </c>
      <c r="N1430" s="34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34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576</v>
      </c>
      <c r="J1431" s="2">
        <v>0</v>
      </c>
      <c r="K1431" s="2">
        <v>0</v>
      </c>
      <c r="L1431" s="34">
        <f t="shared" si="88"/>
        <v>0</v>
      </c>
      <c r="M1431" s="34">
        <f t="shared" si="89"/>
        <v>8551516000</v>
      </c>
      <c r="N1431" s="34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34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576</v>
      </c>
      <c r="J1432" s="2">
        <v>0</v>
      </c>
      <c r="K1432" s="2">
        <v>0</v>
      </c>
      <c r="L1432" s="34">
        <f t="shared" si="88"/>
        <v>0</v>
      </c>
      <c r="M1432" s="34">
        <f t="shared" si="89"/>
        <v>9040472000</v>
      </c>
      <c r="N1432" s="34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34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34">
        <f t="shared" si="88"/>
        <v>59209000000</v>
      </c>
      <c r="M1433" s="34">
        <f t="shared" si="89"/>
        <v>72206000000</v>
      </c>
      <c r="N1433" s="34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34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34">
        <f t="shared" si="88"/>
        <v>46809000000</v>
      </c>
      <c r="M1434" s="34">
        <f t="shared" si="89"/>
        <v>77561000000</v>
      </c>
      <c r="N1434" s="34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34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34">
        <f t="shared" si="88"/>
        <v>60090000000</v>
      </c>
      <c r="M1435" s="34">
        <f t="shared" si="89"/>
        <v>72302000000</v>
      </c>
      <c r="N1435" s="34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34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34">
        <f t="shared" si="88"/>
        <v>54970000000</v>
      </c>
      <c r="M1436" s="34">
        <f t="shared" si="89"/>
        <v>79755000000</v>
      </c>
      <c r="N1436" s="34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34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34">
        <f t="shared" si="88"/>
        <v>1193800000</v>
      </c>
      <c r="M1437" s="34">
        <f t="shared" si="89"/>
        <v>1660500000</v>
      </c>
      <c r="N1437" s="34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34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34">
        <f t="shared" si="88"/>
        <v>1163900000</v>
      </c>
      <c r="M1438" s="34">
        <f t="shared" si="89"/>
        <v>1653000000</v>
      </c>
      <c r="N1438" s="34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34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34">
        <f t="shared" si="88"/>
        <v>1051800000</v>
      </c>
      <c r="M1439" s="34">
        <f t="shared" si="89"/>
        <v>1404000000</v>
      </c>
      <c r="N1439" s="34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34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34">
        <f t="shared" si="88"/>
        <v>1597300000</v>
      </c>
      <c r="M1440" s="34">
        <f t="shared" si="89"/>
        <v>1881900000</v>
      </c>
      <c r="N1440" s="34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34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34">
        <f t="shared" si="88"/>
        <v>911000000</v>
      </c>
      <c r="M1441" s="34">
        <f t="shared" si="89"/>
        <v>1491000000</v>
      </c>
      <c r="N1441" s="34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34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34">
        <f t="shared" si="88"/>
        <v>941000000</v>
      </c>
      <c r="M1442" s="34">
        <f t="shared" si="89"/>
        <v>1473000000</v>
      </c>
      <c r="N1442" s="34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34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34">
        <f t="shared" si="88"/>
        <v>976000000</v>
      </c>
      <c r="M1443" s="34">
        <f t="shared" si="89"/>
        <v>1479000000</v>
      </c>
      <c r="N1443" s="34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34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34">
        <f t="shared" si="88"/>
        <v>993000000</v>
      </c>
      <c r="M1444" s="34">
        <f t="shared" si="89"/>
        <v>1276000000</v>
      </c>
      <c r="N1444" s="34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34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34">
        <f t="shared" si="88"/>
        <v>300107000</v>
      </c>
      <c r="M1445" s="34">
        <f t="shared" si="89"/>
        <v>1049562000</v>
      </c>
      <c r="N1445" s="34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34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34">
        <f t="shared" si="88"/>
        <v>340054000</v>
      </c>
      <c r="M1446" s="34">
        <f t="shared" si="89"/>
        <v>1267874000</v>
      </c>
      <c r="N1446" s="34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34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34">
        <f t="shared" si="88"/>
        <v>375843000</v>
      </c>
      <c r="M1447" s="34">
        <f t="shared" si="89"/>
        <v>1449845000</v>
      </c>
      <c r="N1447" s="34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34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34">
        <f t="shared" si="88"/>
        <v>460303000</v>
      </c>
      <c r="M1448" s="34">
        <f t="shared" si="89"/>
        <v>1728063000</v>
      </c>
      <c r="N1448" s="34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34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34">
        <f t="shared" si="88"/>
        <v>2030000000</v>
      </c>
      <c r="M1449" s="34">
        <f t="shared" si="89"/>
        <v>3651000000</v>
      </c>
      <c r="N1449" s="34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34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34">
        <f t="shared" si="88"/>
        <v>2117000000</v>
      </c>
      <c r="M1450" s="34">
        <f t="shared" si="89"/>
        <v>3972000000</v>
      </c>
      <c r="N1450" s="34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34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34">
        <f t="shared" si="88"/>
        <v>2131000000</v>
      </c>
      <c r="M1451" s="34">
        <f t="shared" si="89"/>
        <v>4087000000</v>
      </c>
      <c r="N1451" s="34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34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34">
        <f t="shared" si="88"/>
        <v>2107000000</v>
      </c>
      <c r="M1452" s="34">
        <f t="shared" si="89"/>
        <v>4033000000</v>
      </c>
      <c r="N1452" s="34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34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34">
        <f t="shared" si="88"/>
        <v>1497466000</v>
      </c>
      <c r="M1453" s="34">
        <f t="shared" si="89"/>
        <v>2409350000</v>
      </c>
      <c r="N1453" s="34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34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34">
        <f t="shared" si="88"/>
        <v>606765000</v>
      </c>
      <c r="M1454" s="34">
        <f t="shared" si="89"/>
        <v>940354000</v>
      </c>
      <c r="N1454" s="34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34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34">
        <f t="shared" si="88"/>
        <v>918691000</v>
      </c>
      <c r="M1455" s="34">
        <f t="shared" si="89"/>
        <v>1671151000</v>
      </c>
      <c r="N1455" s="34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34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34">
        <f t="shared" si="88"/>
        <v>1273308000</v>
      </c>
      <c r="M1456" s="34">
        <f t="shared" si="89"/>
        <v>2127609000</v>
      </c>
      <c r="N1456" s="34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34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34">
        <f t="shared" si="88"/>
        <v>17154000000</v>
      </c>
      <c r="M1457" s="34">
        <f t="shared" si="89"/>
        <v>22733000000</v>
      </c>
      <c r="N1457" s="34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34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34">
        <f t="shared" si="88"/>
        <v>16461000000</v>
      </c>
      <c r="M1458" s="34">
        <f t="shared" si="89"/>
        <v>21240000000</v>
      </c>
      <c r="N1458" s="34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34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34">
        <f t="shared" si="88"/>
        <v>16805000000</v>
      </c>
      <c r="M1459" s="34">
        <f t="shared" si="89"/>
        <v>21340000000</v>
      </c>
      <c r="N1459" s="34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34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34">
        <f t="shared" si="88"/>
        <v>16878000000</v>
      </c>
      <c r="M1460" s="34">
        <f t="shared" si="89"/>
        <v>21788000000</v>
      </c>
      <c r="N1460" s="34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34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34">
        <f t="shared" si="88"/>
        <v>1466067000</v>
      </c>
      <c r="M1461" s="34">
        <f t="shared" si="89"/>
        <v>2163284000</v>
      </c>
      <c r="N1461" s="34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34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34">
        <f t="shared" si="88"/>
        <v>2036100000</v>
      </c>
      <c r="M1462" s="34">
        <f t="shared" si="89"/>
        <v>2340400000</v>
      </c>
      <c r="N1462" s="34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34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34">
        <f t="shared" si="88"/>
        <v>1645800000</v>
      </c>
      <c r="M1463" s="34">
        <f t="shared" si="89"/>
        <v>2537200000</v>
      </c>
      <c r="N1463" s="34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34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34">
        <f t="shared" si="88"/>
        <v>1731200000</v>
      </c>
      <c r="M1464" s="34">
        <f t="shared" si="89"/>
        <v>2491300000</v>
      </c>
      <c r="N1464" s="34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34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34">
        <f t="shared" si="88"/>
        <v>4250446000</v>
      </c>
      <c r="M1465" s="34">
        <f t="shared" si="89"/>
        <v>7356972000</v>
      </c>
      <c r="N1465" s="34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34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34">
        <f t="shared" si="88"/>
        <v>4467089000</v>
      </c>
      <c r="M1466" s="34">
        <f t="shared" si="89"/>
        <v>7817659000</v>
      </c>
      <c r="N1466" s="34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34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34">
        <f t="shared" si="88"/>
        <v>4695384000</v>
      </c>
      <c r="M1467" s="34">
        <f t="shared" si="89"/>
        <v>8301885000</v>
      </c>
      <c r="N1467" s="34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34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34">
        <f t="shared" si="88"/>
        <v>5205715000</v>
      </c>
      <c r="M1468" s="34">
        <f t="shared" si="89"/>
        <v>8910415000</v>
      </c>
      <c r="N1468" s="34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34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576</v>
      </c>
      <c r="J1469" s="2">
        <v>0</v>
      </c>
      <c r="K1469" s="2">
        <v>787329000</v>
      </c>
      <c r="L1469" s="34">
        <f t="shared" si="88"/>
        <v>787329000</v>
      </c>
      <c r="M1469" s="34">
        <f t="shared" si="89"/>
        <v>1633834000</v>
      </c>
      <c r="N1469" s="34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34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576</v>
      </c>
      <c r="J1470" s="2">
        <v>0</v>
      </c>
      <c r="K1470" s="2">
        <v>819711000</v>
      </c>
      <c r="L1470" s="34">
        <f t="shared" si="88"/>
        <v>819711000</v>
      </c>
      <c r="M1470" s="34">
        <f t="shared" si="89"/>
        <v>1655487000</v>
      </c>
      <c r="N1470" s="34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34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576</v>
      </c>
      <c r="J1471" s="2">
        <v>0</v>
      </c>
      <c r="K1471" s="2">
        <v>855908000</v>
      </c>
      <c r="L1471" s="34">
        <f t="shared" si="88"/>
        <v>855908000</v>
      </c>
      <c r="M1471" s="34">
        <f t="shared" si="89"/>
        <v>1716711000</v>
      </c>
      <c r="N1471" s="34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34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576</v>
      </c>
      <c r="J1472" s="2">
        <v>0</v>
      </c>
      <c r="K1472" s="2">
        <v>907024000</v>
      </c>
      <c r="L1472" s="34">
        <f t="shared" si="88"/>
        <v>907024000</v>
      </c>
      <c r="M1472" s="34">
        <f t="shared" si="89"/>
        <v>1749853000</v>
      </c>
      <c r="N1472" s="34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34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34">
        <f t="shared" si="88"/>
        <v>3731300000</v>
      </c>
      <c r="M1473" s="34">
        <f t="shared" si="89"/>
        <v>5295500000</v>
      </c>
      <c r="N1473" s="34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34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34">
        <f t="shared" ref="L1474:L1537" si="92">SGA+R_and_D+OPE</f>
        <v>3841800000</v>
      </c>
      <c r="M1474" s="34">
        <f t="shared" ref="M1474:M1537" si="93">Total_Revenue-COGS</f>
        <v>5529100000</v>
      </c>
      <c r="N1474" s="34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34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34">
        <f t="shared" si="92"/>
        <v>5587200000</v>
      </c>
      <c r="M1475" s="34">
        <f t="shared" si="93"/>
        <v>7492000000</v>
      </c>
      <c r="N1475" s="34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34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34">
        <f t="shared" si="92"/>
        <v>5304400000</v>
      </c>
      <c r="M1476" s="34">
        <f t="shared" si="93"/>
        <v>7755900000</v>
      </c>
      <c r="N1476" s="34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34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34">
        <f t="shared" si="92"/>
        <v>455000000</v>
      </c>
      <c r="M1477" s="34">
        <f t="shared" si="93"/>
        <v>751000000</v>
      </c>
      <c r="N1477" s="34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34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34">
        <f t="shared" si="92"/>
        <v>633000000</v>
      </c>
      <c r="M1478" s="34">
        <f t="shared" si="93"/>
        <v>927000000</v>
      </c>
      <c r="N1478" s="34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34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34">
        <f t="shared" si="92"/>
        <v>866000000</v>
      </c>
      <c r="M1479" s="34">
        <f t="shared" si="93"/>
        <v>1206000000</v>
      </c>
      <c r="N1479" s="34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34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34">
        <f t="shared" si="92"/>
        <v>1202000000</v>
      </c>
      <c r="M1480" s="34">
        <f t="shared" si="93"/>
        <v>1434000000</v>
      </c>
      <c r="N1480" s="34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34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34">
        <f t="shared" si="92"/>
        <v>7578000000</v>
      </c>
      <c r="M1481" s="34">
        <f t="shared" si="93"/>
        <v>12884000000</v>
      </c>
      <c r="N1481" s="34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34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34">
        <f t="shared" si="92"/>
        <v>7846000000</v>
      </c>
      <c r="M1482" s="34">
        <f t="shared" si="93"/>
        <v>13304000000</v>
      </c>
      <c r="N1482" s="34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34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34">
        <f t="shared" si="92"/>
        <v>7979000000</v>
      </c>
      <c r="M1483" s="34">
        <f t="shared" si="93"/>
        <v>13092000000</v>
      </c>
      <c r="N1483" s="34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34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34">
        <f t="shared" si="92"/>
        <v>8139000000</v>
      </c>
      <c r="M1484" s="34">
        <f t="shared" si="93"/>
        <v>12555000000</v>
      </c>
      <c r="N1484" s="34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34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34">
        <f t="shared" si="92"/>
        <v>1129262000</v>
      </c>
      <c r="M1485" s="34">
        <f t="shared" si="93"/>
        <v>1566054000</v>
      </c>
      <c r="N1485" s="34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34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34">
        <f t="shared" si="92"/>
        <v>1238959000</v>
      </c>
      <c r="M1486" s="34">
        <f t="shared" si="93"/>
        <v>1753609000</v>
      </c>
      <c r="N1486" s="34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34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34">
        <f t="shared" si="92"/>
        <v>1360943000</v>
      </c>
      <c r="M1487" s="34">
        <f t="shared" si="93"/>
        <v>1950415000</v>
      </c>
      <c r="N1487" s="34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34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34">
        <f t="shared" si="92"/>
        <v>1492666000</v>
      </c>
      <c r="M1488" s="34">
        <f t="shared" si="93"/>
        <v>2143174000</v>
      </c>
      <c r="N1488" s="34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34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34">
        <f t="shared" si="92"/>
        <v>983000000</v>
      </c>
      <c r="M1489" s="34">
        <f t="shared" si="93"/>
        <v>2358000000</v>
      </c>
      <c r="N1489" s="34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34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34">
        <f t="shared" si="92"/>
        <v>1255000000</v>
      </c>
      <c r="M1490" s="34">
        <f t="shared" si="93"/>
        <v>2685000000</v>
      </c>
      <c r="N1490" s="34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34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34">
        <f t="shared" si="92"/>
        <v>1748000000</v>
      </c>
      <c r="M1491" s="34">
        <f t="shared" si="93"/>
        <v>3917000000</v>
      </c>
      <c r="N1491" s="34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34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34">
        <f t="shared" si="92"/>
        <v>1864000000</v>
      </c>
      <c r="M1492" s="34">
        <f t="shared" si="93"/>
        <v>4697000000</v>
      </c>
      <c r="N1492" s="34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34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34">
        <f t="shared" si="92"/>
        <v>2120000000</v>
      </c>
      <c r="M1493" s="34">
        <f t="shared" si="93"/>
        <v>3764000000</v>
      </c>
      <c r="N1493" s="34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34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34">
        <f t="shared" si="92"/>
        <v>2737000000</v>
      </c>
      <c r="M1494" s="34">
        <f t="shared" si="93"/>
        <v>3516000000</v>
      </c>
      <c r="N1494" s="34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34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34">
        <f t="shared" si="92"/>
        <v>3324000000</v>
      </c>
      <c r="M1495" s="34">
        <f t="shared" si="93"/>
        <v>4960000000</v>
      </c>
      <c r="N1495" s="34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34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34">
        <f t="shared" si="92"/>
        <v>3376000000</v>
      </c>
      <c r="M1496" s="34">
        <f t="shared" si="93"/>
        <v>6245000000</v>
      </c>
      <c r="N1496" s="34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34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34">
        <f t="shared" si="92"/>
        <v>247597000</v>
      </c>
      <c r="M1497" s="34">
        <f t="shared" si="93"/>
        <v>604216000</v>
      </c>
      <c r="N1497" s="34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34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34">
        <f t="shared" si="92"/>
        <v>312367000</v>
      </c>
      <c r="M1498" s="34">
        <f t="shared" si="93"/>
        <v>694867000</v>
      </c>
      <c r="N1498" s="34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34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34">
        <f t="shared" si="92"/>
        <v>346345000</v>
      </c>
      <c r="M1499" s="34">
        <f t="shared" si="93"/>
        <v>777985000</v>
      </c>
      <c r="N1499" s="34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34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34">
        <f t="shared" si="92"/>
        <v>390253000</v>
      </c>
      <c r="M1500" s="34">
        <f t="shared" si="93"/>
        <v>924360000</v>
      </c>
      <c r="N1500" s="34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34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34">
        <f t="shared" si="92"/>
        <v>3681000000</v>
      </c>
      <c r="M1501" s="34">
        <f t="shared" si="93"/>
        <v>6368000000</v>
      </c>
      <c r="N1501" s="34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34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34">
        <f t="shared" si="92"/>
        <v>3380000000</v>
      </c>
      <c r="M1502" s="34">
        <f t="shared" si="93"/>
        <v>6364000000</v>
      </c>
      <c r="N1502" s="34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34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34">
        <f t="shared" si="92"/>
        <v>3201000000</v>
      </c>
      <c r="M1503" s="34">
        <f t="shared" si="93"/>
        <v>7427000000</v>
      </c>
      <c r="N1503" s="34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34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34">
        <f t="shared" si="92"/>
        <v>3028000000</v>
      </c>
      <c r="M1504" s="34">
        <f t="shared" si="93"/>
        <v>7560000000</v>
      </c>
      <c r="N1504" s="34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34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34">
        <f t="shared" si="92"/>
        <v>1165000000</v>
      </c>
      <c r="M1505" s="34">
        <f t="shared" si="93"/>
        <v>2218000000</v>
      </c>
      <c r="N1505" s="34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34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34">
        <f t="shared" si="92"/>
        <v>1126000000</v>
      </c>
      <c r="M1506" s="34">
        <f t="shared" si="93"/>
        <v>1973000000</v>
      </c>
      <c r="N1506" s="34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34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34">
        <f t="shared" si="92"/>
        <v>1361000000</v>
      </c>
      <c r="M1507" s="34">
        <f t="shared" si="93"/>
        <v>2457000000</v>
      </c>
      <c r="N1507" s="34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34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34">
        <f t="shared" si="92"/>
        <v>1304000000</v>
      </c>
      <c r="M1508" s="34">
        <f t="shared" si="93"/>
        <v>2444000000</v>
      </c>
      <c r="N1508" s="34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34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34">
        <f t="shared" si="92"/>
        <v>670602000</v>
      </c>
      <c r="M1509" s="34">
        <f t="shared" si="93"/>
        <v>879297000</v>
      </c>
      <c r="N1509" s="34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34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34">
        <f t="shared" si="92"/>
        <v>871572000</v>
      </c>
      <c r="M1510" s="34">
        <f t="shared" si="93"/>
        <v>1136670000</v>
      </c>
      <c r="N1510" s="34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34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34">
        <f t="shared" si="92"/>
        <v>1158251000</v>
      </c>
      <c r="M1511" s="34">
        <f t="shared" si="93"/>
        <v>1512206000</v>
      </c>
      <c r="N1511" s="34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34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34">
        <f t="shared" si="92"/>
        <v>1497000000</v>
      </c>
      <c r="M1512" s="34">
        <f t="shared" si="93"/>
        <v>1905547000</v>
      </c>
      <c r="N1512" s="34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34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34">
        <f t="shared" si="92"/>
        <v>670602000</v>
      </c>
      <c r="M1513" s="34">
        <f t="shared" si="93"/>
        <v>879297000</v>
      </c>
      <c r="N1513" s="34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34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34">
        <f t="shared" si="92"/>
        <v>871572000</v>
      </c>
      <c r="M1514" s="34">
        <f t="shared" si="93"/>
        <v>1136670000</v>
      </c>
      <c r="N1514" s="34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34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34">
        <f t="shared" si="92"/>
        <v>1158251000</v>
      </c>
      <c r="M1515" s="34">
        <f t="shared" si="93"/>
        <v>1512206000</v>
      </c>
      <c r="N1515" s="34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34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34">
        <f t="shared" si="92"/>
        <v>1497000000</v>
      </c>
      <c r="M1516" s="34">
        <f t="shared" si="93"/>
        <v>1905547000</v>
      </c>
      <c r="N1516" s="34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34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34">
        <f t="shared" si="92"/>
        <v>17970000000</v>
      </c>
      <c r="M1517" s="34">
        <f t="shared" si="93"/>
        <v>19332000000</v>
      </c>
      <c r="N1517" s="34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34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34">
        <f t="shared" si="92"/>
        <v>19318000000</v>
      </c>
      <c r="M1518" s="34">
        <f t="shared" si="93"/>
        <v>21087000000</v>
      </c>
      <c r="N1518" s="34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34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34">
        <f t="shared" si="92"/>
        <v>19474000000</v>
      </c>
      <c r="M1519" s="34">
        <f t="shared" si="93"/>
        <v>22290000000</v>
      </c>
      <c r="N1519" s="34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34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34">
        <f t="shared" si="92"/>
        <v>20242000000</v>
      </c>
      <c r="M1520" s="34">
        <f t="shared" si="93"/>
        <v>25734000000</v>
      </c>
      <c r="N1520" s="34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34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34">
        <f t="shared" si="92"/>
        <v>404036000</v>
      </c>
      <c r="M1521" s="34">
        <f t="shared" si="93"/>
        <v>471296000</v>
      </c>
      <c r="N1521" s="34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34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34">
        <f t="shared" si="92"/>
        <v>383394000</v>
      </c>
      <c r="M1522" s="34">
        <f t="shared" si="93"/>
        <v>500314000</v>
      </c>
      <c r="N1522" s="34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34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34">
        <f t="shared" si="92"/>
        <v>420541000</v>
      </c>
      <c r="M1523" s="34">
        <f t="shared" si="93"/>
        <v>547305000</v>
      </c>
      <c r="N1523" s="34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34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34">
        <f t="shared" si="92"/>
        <v>453010000</v>
      </c>
      <c r="M1524" s="34">
        <f t="shared" si="93"/>
        <v>612601000</v>
      </c>
      <c r="N1524" s="34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34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34">
        <f t="shared" si="92"/>
        <v>488880000</v>
      </c>
      <c r="M1525" s="34">
        <f t="shared" si="93"/>
        <v>783674000</v>
      </c>
      <c r="N1525" s="34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34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34">
        <f t="shared" si="92"/>
        <v>596390000</v>
      </c>
      <c r="M1526" s="34">
        <f t="shared" si="93"/>
        <v>941248000</v>
      </c>
      <c r="N1526" s="34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34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34">
        <f t="shared" si="92"/>
        <v>712006000</v>
      </c>
      <c r="M1527" s="34">
        <f t="shared" si="93"/>
        <v>1136787000</v>
      </c>
      <c r="N1527" s="34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34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34">
        <f t="shared" si="92"/>
        <v>863354000</v>
      </c>
      <c r="M1528" s="34">
        <f t="shared" si="93"/>
        <v>1384333000</v>
      </c>
      <c r="N1528" s="34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34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576</v>
      </c>
      <c r="J1529" s="2">
        <v>0</v>
      </c>
      <c r="K1529" s="2">
        <v>23207000000</v>
      </c>
      <c r="L1529" s="34">
        <f t="shared" si="92"/>
        <v>23207000000</v>
      </c>
      <c r="M1529" s="34">
        <f t="shared" si="93"/>
        <v>32830000000</v>
      </c>
      <c r="N1529" s="34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34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576</v>
      </c>
      <c r="J1530" s="2">
        <v>0</v>
      </c>
      <c r="K1530" s="2">
        <v>26567000000</v>
      </c>
      <c r="L1530" s="34">
        <f t="shared" si="92"/>
        <v>26567000000</v>
      </c>
      <c r="M1530" s="34">
        <f t="shared" si="93"/>
        <v>36841000000</v>
      </c>
      <c r="N1530" s="34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34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576</v>
      </c>
      <c r="J1531" s="2">
        <v>0</v>
      </c>
      <c r="K1531" s="2">
        <v>42211000000</v>
      </c>
      <c r="L1531" s="34">
        <f t="shared" si="92"/>
        <v>42211000000</v>
      </c>
      <c r="M1531" s="34">
        <f t="shared" si="93"/>
        <v>53232000000</v>
      </c>
      <c r="N1531" s="34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34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576</v>
      </c>
      <c r="J1532" s="2">
        <v>0</v>
      </c>
      <c r="K1532" s="2">
        <v>54872000000</v>
      </c>
      <c r="L1532" s="34">
        <f t="shared" si="92"/>
        <v>54872000000</v>
      </c>
      <c r="M1532" s="34">
        <f t="shared" si="93"/>
        <v>67802000000</v>
      </c>
      <c r="N1532" s="34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34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34">
        <f t="shared" si="92"/>
        <v>1948400000</v>
      </c>
      <c r="M1533" s="34">
        <f t="shared" si="93"/>
        <v>3343300000</v>
      </c>
      <c r="N1533" s="34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34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34">
        <f t="shared" si="92"/>
        <v>1960800000</v>
      </c>
      <c r="M1534" s="34">
        <f t="shared" si="93"/>
        <v>3330200000</v>
      </c>
      <c r="N1534" s="34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34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34">
        <f t="shared" si="92"/>
        <v>2092900000</v>
      </c>
      <c r="M1535" s="34">
        <f t="shared" si="93"/>
        <v>2802400000</v>
      </c>
      <c r="N1535" s="34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34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34">
        <f t="shared" si="92"/>
        <v>2130800000</v>
      </c>
      <c r="M1536" s="34">
        <f t="shared" si="93"/>
        <v>3521900000</v>
      </c>
      <c r="N1536" s="34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34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34">
        <f t="shared" si="92"/>
        <v>8668000000</v>
      </c>
      <c r="M1537" s="34">
        <f t="shared" si="93"/>
        <v>16114000000</v>
      </c>
      <c r="N1537" s="34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34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34">
        <f t="shared" ref="L1538:L1601" si="96">SGA+R_and_D+OPE</f>
        <v>9138000000</v>
      </c>
      <c r="M1538" s="34">
        <f t="shared" ref="M1538:M1601" si="97">Total_Revenue-COGS</f>
        <v>17891000000</v>
      </c>
      <c r="N1538" s="34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34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34">
        <f t="shared" si="96"/>
        <v>9327000000</v>
      </c>
      <c r="M1539" s="34">
        <f t="shared" si="97"/>
        <v>17379000000</v>
      </c>
      <c r="N1539" s="34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34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34">
        <f t="shared" si="96"/>
        <v>8922000000</v>
      </c>
      <c r="M1540" s="34">
        <f t="shared" si="97"/>
        <v>16194000000</v>
      </c>
      <c r="N1540" s="34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34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34">
        <f t="shared" si="96"/>
        <v>39210000000</v>
      </c>
      <c r="M1541" s="34">
        <f t="shared" si="97"/>
        <v>40553000000</v>
      </c>
      <c r="N1541" s="34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34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34">
        <f t="shared" si="96"/>
        <v>34701000000</v>
      </c>
      <c r="M1542" s="34">
        <f t="shared" si="97"/>
        <v>41735000000</v>
      </c>
      <c r="N1542" s="34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34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34">
        <f t="shared" si="96"/>
        <v>38506000000</v>
      </c>
      <c r="M1543" s="34">
        <f t="shared" si="97"/>
        <v>43474000000</v>
      </c>
      <c r="N1543" s="34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34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34">
        <f t="shared" si="96"/>
        <v>37748000000</v>
      </c>
      <c r="M1544" s="34">
        <f t="shared" si="97"/>
        <v>45416000000</v>
      </c>
      <c r="N1544" s="34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34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34">
        <f t="shared" si="96"/>
        <v>657246000</v>
      </c>
      <c r="M1545" s="34">
        <f t="shared" si="97"/>
        <v>1031531000</v>
      </c>
      <c r="N1545" s="34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34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34">
        <f t="shared" si="96"/>
        <v>734511000</v>
      </c>
      <c r="M1546" s="34">
        <f t="shared" si="97"/>
        <v>1161342000</v>
      </c>
      <c r="N1546" s="34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34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34">
        <f t="shared" si="96"/>
        <v>809545000</v>
      </c>
      <c r="M1547" s="34">
        <f t="shared" si="97"/>
        <v>1174930000</v>
      </c>
      <c r="N1547" s="34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34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34">
        <f t="shared" si="96"/>
        <v>848323000</v>
      </c>
      <c r="M1548" s="34">
        <f t="shared" si="97"/>
        <v>1201902000</v>
      </c>
      <c r="N1548" s="34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34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34">
        <f t="shared" si="96"/>
        <v>503798000</v>
      </c>
      <c r="M1549" s="34">
        <f t="shared" si="97"/>
        <v>847127000</v>
      </c>
      <c r="N1549" s="34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34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34">
        <f t="shared" si="96"/>
        <v>522100000</v>
      </c>
      <c r="M1550" s="34">
        <f t="shared" si="97"/>
        <v>877800000</v>
      </c>
      <c r="N1550" s="34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34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34">
        <f t="shared" si="96"/>
        <v>520300000</v>
      </c>
      <c r="M1551" s="34">
        <f t="shared" si="97"/>
        <v>808600000</v>
      </c>
      <c r="N1551" s="34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34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34">
        <f t="shared" si="96"/>
        <v>480600000</v>
      </c>
      <c r="M1552" s="34">
        <f t="shared" si="97"/>
        <v>754800000</v>
      </c>
      <c r="N1552" s="34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34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34">
        <f t="shared" si="96"/>
        <v>7583000000</v>
      </c>
      <c r="M1553" s="34">
        <f t="shared" si="97"/>
        <v>16132000000</v>
      </c>
      <c r="N1553" s="34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34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34">
        <f t="shared" si="96"/>
        <v>7409000000</v>
      </c>
      <c r="M1554" s="34">
        <f t="shared" si="97"/>
        <v>17002000000</v>
      </c>
      <c r="N1554" s="34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34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34">
        <f t="shared" si="96"/>
        <v>8376000000</v>
      </c>
      <c r="M1555" s="34">
        <f t="shared" si="97"/>
        <v>15667000000</v>
      </c>
      <c r="N1555" s="34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34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34">
        <f t="shared" si="96"/>
        <v>7612000000</v>
      </c>
      <c r="M1556" s="34">
        <f t="shared" si="97"/>
        <v>15784000000</v>
      </c>
      <c r="N1556" s="34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34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34">
        <f t="shared" si="96"/>
        <v>2604000000</v>
      </c>
      <c r="M1557" s="34">
        <f t="shared" si="97"/>
        <v>9846000000</v>
      </c>
      <c r="N1557" s="34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34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34">
        <f t="shared" si="96"/>
        <v>2677000000</v>
      </c>
      <c r="M1558" s="34">
        <f t="shared" si="97"/>
        <v>10827000000</v>
      </c>
      <c r="N1558" s="34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34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34">
        <f t="shared" si="96"/>
        <v>2723000000</v>
      </c>
      <c r="M1559" s="34">
        <f t="shared" si="97"/>
        <v>11801000000</v>
      </c>
      <c r="N1559" s="34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34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34">
        <f t="shared" si="96"/>
        <v>4971000000</v>
      </c>
      <c r="M1560" s="34">
        <f t="shared" si="97"/>
        <v>12856000000</v>
      </c>
      <c r="N1560" s="34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34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34">
        <f t="shared" si="96"/>
        <v>640797000</v>
      </c>
      <c r="M1561" s="34">
        <f t="shared" si="97"/>
        <v>1249687000</v>
      </c>
      <c r="N1561" s="34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34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34">
        <f t="shared" si="96"/>
        <v>705400000</v>
      </c>
      <c r="M1562" s="34">
        <f t="shared" si="97"/>
        <v>1301700000</v>
      </c>
      <c r="N1562" s="34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34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34">
        <f t="shared" si="96"/>
        <v>733700000</v>
      </c>
      <c r="M1563" s="34">
        <f t="shared" si="97"/>
        <v>1282700000</v>
      </c>
      <c r="N1563" s="34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34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34">
        <f t="shared" si="96"/>
        <v>810500000</v>
      </c>
      <c r="M1564" s="34">
        <f t="shared" si="97"/>
        <v>1361300000</v>
      </c>
      <c r="N1564" s="34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34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34">
        <f t="shared" si="96"/>
        <v>3596708000</v>
      </c>
      <c r="M1565" s="34">
        <f t="shared" si="97"/>
        <v>5061975000</v>
      </c>
      <c r="N1565" s="34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34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34">
        <f t="shared" si="96"/>
        <v>3841032000</v>
      </c>
      <c r="M1566" s="34">
        <f t="shared" si="97"/>
        <v>5488179000</v>
      </c>
      <c r="N1566" s="34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34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34">
        <f t="shared" si="96"/>
        <v>4159885000</v>
      </c>
      <c r="M1567" s="34">
        <f t="shared" si="97"/>
        <v>5993971000</v>
      </c>
      <c r="N1567" s="34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34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34">
        <f t="shared" si="96"/>
        <v>4178386000</v>
      </c>
      <c r="M1568" s="34">
        <f t="shared" si="97"/>
        <v>5982944000</v>
      </c>
      <c r="N1568" s="34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34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34">
        <f t="shared" si="96"/>
        <v>3066000000</v>
      </c>
      <c r="M1569" s="34">
        <f t="shared" si="97"/>
        <v>6995000000</v>
      </c>
      <c r="N1569" s="34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34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34">
        <f t="shared" si="96"/>
        <v>3116000000</v>
      </c>
      <c r="M1570" s="34">
        <f t="shared" si="97"/>
        <v>7241000000</v>
      </c>
      <c r="N1570" s="34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34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34">
        <f t="shared" si="96"/>
        <v>3082000000</v>
      </c>
      <c r="M1571" s="34">
        <f t="shared" si="97"/>
        <v>6400000000</v>
      </c>
      <c r="N1571" s="34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34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34">
        <f t="shared" si="96"/>
        <v>3072000000</v>
      </c>
      <c r="M1572" s="34">
        <f t="shared" si="97"/>
        <v>5804000000</v>
      </c>
      <c r="N1572" s="34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34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34">
        <f t="shared" si="96"/>
        <v>6778000000</v>
      </c>
      <c r="M1573" s="34">
        <f t="shared" si="97"/>
        <v>11908000000</v>
      </c>
      <c r="N1573" s="34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34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34">
        <f t="shared" si="96"/>
        <v>6801000000</v>
      </c>
      <c r="M1574" s="34">
        <f t="shared" si="97"/>
        <v>10758000000</v>
      </c>
      <c r="N1574" s="34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34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34">
        <f t="shared" si="96"/>
        <v>6801000000</v>
      </c>
      <c r="M1575" s="34">
        <f t="shared" si="97"/>
        <v>12703000000</v>
      </c>
      <c r="N1575" s="34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34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34">
        <f t="shared" si="96"/>
        <v>6795000000</v>
      </c>
      <c r="M1576" s="34">
        <f t="shared" si="97"/>
        <v>13153000000</v>
      </c>
      <c r="N1576" s="34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34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34">
        <f t="shared" si="96"/>
        <v>308143000</v>
      </c>
      <c r="M1577" s="34">
        <f t="shared" si="97"/>
        <v>334026000</v>
      </c>
      <c r="N1577" s="34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34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34">
        <f t="shared" si="96"/>
        <v>274217000</v>
      </c>
      <c r="M1578" s="34">
        <f t="shared" si="97"/>
        <v>426880000</v>
      </c>
      <c r="N1578" s="34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34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34">
        <f t="shared" si="96"/>
        <v>292358000</v>
      </c>
      <c r="M1579" s="34">
        <f t="shared" si="97"/>
        <v>587582000</v>
      </c>
      <c r="N1579" s="34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34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34">
        <f t="shared" si="96"/>
        <v>312694000</v>
      </c>
      <c r="M1580" s="34">
        <f t="shared" si="97"/>
        <v>857533000</v>
      </c>
      <c r="N1580" s="34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34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34">
        <f t="shared" si="96"/>
        <v>671203000</v>
      </c>
      <c r="M1581" s="34">
        <f t="shared" si="97"/>
        <v>1370611000</v>
      </c>
      <c r="N1581" s="34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34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34">
        <f t="shared" si="96"/>
        <v>650573000</v>
      </c>
      <c r="M1582" s="34">
        <f t="shared" si="97"/>
        <v>1358901000</v>
      </c>
      <c r="N1582" s="34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34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34">
        <f t="shared" si="96"/>
        <v>718259000</v>
      </c>
      <c r="M1583" s="34">
        <f t="shared" si="97"/>
        <v>1491018000</v>
      </c>
      <c r="N1583" s="34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34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34">
        <f t="shared" si="96"/>
        <v>744338000</v>
      </c>
      <c r="M1584" s="34">
        <f t="shared" si="97"/>
        <v>1481866000</v>
      </c>
      <c r="N1584" s="34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34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34">
        <f t="shared" si="96"/>
        <v>318912000</v>
      </c>
      <c r="M1585" s="34">
        <f t="shared" si="97"/>
        <v>891140000</v>
      </c>
      <c r="N1585" s="34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34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34">
        <f t="shared" si="96"/>
        <v>358913000</v>
      </c>
      <c r="M1586" s="34">
        <f t="shared" si="97"/>
        <v>973180000</v>
      </c>
      <c r="N1586" s="34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34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34">
        <f t="shared" si="96"/>
        <v>369682000</v>
      </c>
      <c r="M1587" s="34">
        <f t="shared" si="97"/>
        <v>1030128000</v>
      </c>
      <c r="N1587" s="34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34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34">
        <f t="shared" si="96"/>
        <v>528174000</v>
      </c>
      <c r="M1588" s="34">
        <f t="shared" si="97"/>
        <v>1264736000</v>
      </c>
      <c r="N1588" s="34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34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34">
        <f t="shared" si="96"/>
        <v>248665000</v>
      </c>
      <c r="M1589" s="34">
        <f t="shared" si="97"/>
        <v>705992000</v>
      </c>
      <c r="N1589" s="34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34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34">
        <f t="shared" si="96"/>
        <v>249842000</v>
      </c>
      <c r="M1590" s="34">
        <f t="shared" si="97"/>
        <v>778074000</v>
      </c>
      <c r="N1590" s="34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34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34">
        <f t="shared" si="96"/>
        <v>257265000</v>
      </c>
      <c r="M1591" s="34">
        <f t="shared" si="97"/>
        <v>821692000</v>
      </c>
      <c r="N1591" s="34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34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34">
        <f t="shared" si="96"/>
        <v>260632000</v>
      </c>
      <c r="M1592" s="34">
        <f t="shared" si="97"/>
        <v>866578000</v>
      </c>
      <c r="N1592" s="34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34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34">
        <f t="shared" si="96"/>
        <v>1198586000</v>
      </c>
      <c r="M1593" s="34">
        <f t="shared" si="97"/>
        <v>1247157000</v>
      </c>
      <c r="N1593" s="34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34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34">
        <f t="shared" si="96"/>
        <v>1238285000</v>
      </c>
      <c r="M1594" s="34">
        <f t="shared" si="97"/>
        <v>1081698000</v>
      </c>
      <c r="N1594" s="34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34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34">
        <f t="shared" si="96"/>
        <v>1160915000</v>
      </c>
      <c r="M1595" s="34">
        <f t="shared" si="97"/>
        <v>519428000</v>
      </c>
      <c r="N1595" s="34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34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34">
        <f t="shared" si="96"/>
        <v>1372497000</v>
      </c>
      <c r="M1596" s="34">
        <f t="shared" si="97"/>
        <v>907824000</v>
      </c>
      <c r="N1596" s="34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34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34">
        <f t="shared" si="96"/>
        <v>762355000</v>
      </c>
      <c r="M1597" s="34">
        <f t="shared" si="97"/>
        <v>1396355000</v>
      </c>
      <c r="N1597" s="34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34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34">
        <f t="shared" si="96"/>
        <v>872697000</v>
      </c>
      <c r="M1598" s="34">
        <f t="shared" si="97"/>
        <v>1560070000</v>
      </c>
      <c r="N1598" s="34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34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34">
        <f t="shared" si="96"/>
        <v>1040049000</v>
      </c>
      <c r="M1599" s="34">
        <f t="shared" si="97"/>
        <v>1875141000</v>
      </c>
      <c r="N1599" s="34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34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34">
        <f t="shared" si="96"/>
        <v>1035787000</v>
      </c>
      <c r="M1600" s="34">
        <f t="shared" si="97"/>
        <v>2000573000</v>
      </c>
      <c r="N1600" s="34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34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34">
        <f t="shared" si="96"/>
        <v>56411000000</v>
      </c>
      <c r="M1601" s="34">
        <f t="shared" si="97"/>
        <v>69571000000</v>
      </c>
      <c r="N1601" s="34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34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34">
        <f t="shared" ref="L1602:L1665" si="100">SGA+R_and_D+OPE</f>
        <v>43695000000</v>
      </c>
      <c r="M1602" s="34">
        <f t="shared" ref="M1602:M1665" si="101">Total_Revenue-COGS</f>
        <v>75663000000</v>
      </c>
      <c r="N1602" s="34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34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34">
        <f t="shared" si="100"/>
        <v>57549000000</v>
      </c>
      <c r="M1603" s="34">
        <f t="shared" si="101"/>
        <v>77148000000</v>
      </c>
      <c r="N1603" s="34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34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34">
        <f t="shared" si="100"/>
        <v>46003000000</v>
      </c>
      <c r="M1604" s="34">
        <f t="shared" si="101"/>
        <v>79063000000</v>
      </c>
      <c r="N1604" s="34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34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34">
        <f t="shared" si="100"/>
        <v>587103000</v>
      </c>
      <c r="M1605" s="34">
        <f t="shared" si="101"/>
        <v>1106027000</v>
      </c>
      <c r="N1605" s="34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34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34">
        <f t="shared" si="100"/>
        <v>603419000</v>
      </c>
      <c r="M1606" s="34">
        <f t="shared" si="101"/>
        <v>1120762000</v>
      </c>
      <c r="N1606" s="34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34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34">
        <f t="shared" si="100"/>
        <v>631067000</v>
      </c>
      <c r="M1607" s="34">
        <f t="shared" si="101"/>
        <v>1164431000</v>
      </c>
      <c r="N1607" s="34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34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34">
        <f t="shared" si="100"/>
        <v>624415000</v>
      </c>
      <c r="M1608" s="34">
        <f t="shared" si="101"/>
        <v>1199660000</v>
      </c>
      <c r="N1608" s="34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34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34">
        <f t="shared" si="100"/>
        <v>3097000000</v>
      </c>
      <c r="M1609" s="34">
        <f t="shared" si="101"/>
        <v>4363000000</v>
      </c>
      <c r="N1609" s="34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34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34">
        <f t="shared" si="100"/>
        <v>2569000000</v>
      </c>
      <c r="M1610" s="34">
        <f t="shared" si="101"/>
        <v>4360000000</v>
      </c>
      <c r="N1610" s="34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34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34">
        <f t="shared" si="100"/>
        <v>2610000000</v>
      </c>
      <c r="M1611" s="34">
        <f t="shared" si="101"/>
        <v>4221000000</v>
      </c>
      <c r="N1611" s="34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34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34">
        <f t="shared" si="100"/>
        <v>2969000000</v>
      </c>
      <c r="M1612" s="34">
        <f t="shared" si="101"/>
        <v>3435000000</v>
      </c>
      <c r="N1612" s="34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34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34">
        <f t="shared" si="100"/>
        <v>485600000</v>
      </c>
      <c r="M1613" s="34">
        <f t="shared" si="101"/>
        <v>1485900000</v>
      </c>
      <c r="N1613" s="34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34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34">
        <f t="shared" si="100"/>
        <v>456800000</v>
      </c>
      <c r="M1614" s="34">
        <f t="shared" si="101"/>
        <v>1536900000</v>
      </c>
      <c r="N1614" s="34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34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34">
        <f t="shared" si="100"/>
        <v>513200000</v>
      </c>
      <c r="M1615" s="34">
        <f t="shared" si="101"/>
        <v>1625300000</v>
      </c>
      <c r="N1615" s="34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34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34">
        <f t="shared" si="100"/>
        <v>726200000</v>
      </c>
      <c r="M1616" s="34">
        <f t="shared" si="101"/>
        <v>1976700000</v>
      </c>
      <c r="N1616" s="34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34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34">
        <f t="shared" si="100"/>
        <v>57615000000</v>
      </c>
      <c r="M1617" s="34">
        <f t="shared" si="101"/>
        <v>89520000000</v>
      </c>
      <c r="N1617" s="34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34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34">
        <f t="shared" si="100"/>
        <v>51151000000</v>
      </c>
      <c r="M1618" s="34">
        <f t="shared" si="101"/>
        <v>86732000000</v>
      </c>
      <c r="N1618" s="34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34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34">
        <f t="shared" si="100"/>
        <v>50432000000</v>
      </c>
      <c r="M1619" s="34">
        <f t="shared" si="101"/>
        <v>87276000000</v>
      </c>
      <c r="N1619" s="34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34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34">
        <f t="shared" si="100"/>
        <v>52416000000</v>
      </c>
      <c r="M1620" s="34">
        <f t="shared" si="101"/>
        <v>89070000000</v>
      </c>
      <c r="N1620" s="34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34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34">
        <f t="shared" si="100"/>
        <v>3682000000</v>
      </c>
      <c r="M1621" s="34">
        <f t="shared" si="101"/>
        <v>4629000000</v>
      </c>
      <c r="N1621" s="34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34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34">
        <f t="shared" si="100"/>
        <v>4032000000</v>
      </c>
      <c r="M1622" s="34">
        <f t="shared" si="101"/>
        <v>5044000000</v>
      </c>
      <c r="N1622" s="34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34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34">
        <f t="shared" si="100"/>
        <v>4472000000</v>
      </c>
      <c r="M1623" s="34">
        <f t="shared" si="101"/>
        <v>5416000000</v>
      </c>
      <c r="N1623" s="34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34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34">
        <f t="shared" si="100"/>
        <v>4477000000</v>
      </c>
      <c r="M1624" s="34">
        <f t="shared" si="101"/>
        <v>5411000000</v>
      </c>
      <c r="N1624" s="34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34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34">
        <f t="shared" si="100"/>
        <v>1853000000</v>
      </c>
      <c r="M1625" s="34">
        <f t="shared" si="101"/>
        <v>3298000000</v>
      </c>
      <c r="N1625" s="34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34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34">
        <f t="shared" si="100"/>
        <v>2071000000</v>
      </c>
      <c r="M1626" s="34">
        <f t="shared" si="101"/>
        <v>3395000000</v>
      </c>
      <c r="N1626" s="34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34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34">
        <f t="shared" si="100"/>
        <v>2204000000</v>
      </c>
      <c r="M1627" s="34">
        <f t="shared" si="101"/>
        <v>3690000000</v>
      </c>
      <c r="N1627" s="34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34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34">
        <f t="shared" si="100"/>
        <v>2155000000</v>
      </c>
      <c r="M1628" s="34">
        <f t="shared" si="101"/>
        <v>3682000000</v>
      </c>
      <c r="N1628" s="34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34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34">
        <f t="shared" si="100"/>
        <v>2801000000</v>
      </c>
      <c r="M1629" s="34">
        <f t="shared" si="101"/>
        <v>4871000000</v>
      </c>
      <c r="N1629" s="34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34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34">
        <f t="shared" si="100"/>
        <v>2773000000</v>
      </c>
      <c r="M1630" s="34">
        <f t="shared" si="101"/>
        <v>4994000000</v>
      </c>
      <c r="N1630" s="34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34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34">
        <f t="shared" si="100"/>
        <v>2588000000</v>
      </c>
      <c r="M1631" s="34">
        <f t="shared" si="101"/>
        <v>4730000000</v>
      </c>
      <c r="N1631" s="34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34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34">
        <f t="shared" si="100"/>
        <v>2711000000</v>
      </c>
      <c r="M1632" s="34">
        <f t="shared" si="101"/>
        <v>5123000000</v>
      </c>
      <c r="N1632" s="34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34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34">
        <f t="shared" si="100"/>
        <v>1351000000</v>
      </c>
      <c r="M1633" s="34">
        <f t="shared" si="101"/>
        <v>2963000000</v>
      </c>
      <c r="N1633" s="34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34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34">
        <f t="shared" si="100"/>
        <v>1361000000</v>
      </c>
      <c r="M1634" s="34">
        <f t="shared" si="101"/>
        <v>2736000000</v>
      </c>
      <c r="N1634" s="34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34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34">
        <f t="shared" si="100"/>
        <v>1560000000</v>
      </c>
      <c r="M1635" s="34">
        <f t="shared" si="101"/>
        <v>3129000000</v>
      </c>
      <c r="N1635" s="34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34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34">
        <f t="shared" si="100"/>
        <v>2602000000</v>
      </c>
      <c r="M1636" s="34">
        <f t="shared" si="101"/>
        <v>3926000000</v>
      </c>
      <c r="N1636" s="34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34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34">
        <f t="shared" si="100"/>
        <v>88629000000</v>
      </c>
      <c r="M1637" s="34">
        <f t="shared" si="101"/>
        <v>116354000000</v>
      </c>
      <c r="N1637" s="34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34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34">
        <f t="shared" si="100"/>
        <v>91353000000</v>
      </c>
      <c r="M1638" s="34">
        <f t="shared" si="101"/>
        <v>118225000000</v>
      </c>
      <c r="N1638" s="34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34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34">
        <f t="shared" si="100"/>
        <v>93418000000</v>
      </c>
      <c r="M1639" s="34">
        <f t="shared" si="101"/>
        <v>120565000000</v>
      </c>
      <c r="N1639" s="34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34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34">
        <f t="shared" si="100"/>
        <v>97041000000</v>
      </c>
      <c r="M1640" s="34">
        <f t="shared" si="101"/>
        <v>121146000000</v>
      </c>
      <c r="N1640" s="34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34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34">
        <f t="shared" si="100"/>
        <v>1023600000</v>
      </c>
      <c r="M1641" s="34">
        <f t="shared" si="101"/>
        <v>1933600000</v>
      </c>
      <c r="N1641" s="34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34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34">
        <f t="shared" si="100"/>
        <v>1145000000</v>
      </c>
      <c r="M1642" s="34">
        <f t="shared" si="101"/>
        <v>2138300000</v>
      </c>
      <c r="N1642" s="34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34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34">
        <f t="shared" si="100"/>
        <v>1961900000</v>
      </c>
      <c r="M1643" s="34">
        <f t="shared" si="101"/>
        <v>2758600000</v>
      </c>
      <c r="N1643" s="34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34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34">
        <f t="shared" si="100"/>
        <v>1140600000</v>
      </c>
      <c r="M1644" s="34">
        <f t="shared" si="101"/>
        <v>2470600000</v>
      </c>
      <c r="N1644" s="34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34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34">
        <f t="shared" si="100"/>
        <v>1199600000</v>
      </c>
      <c r="M1645" s="34">
        <f t="shared" si="101"/>
        <v>2307000000</v>
      </c>
      <c r="N1645" s="34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34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34">
        <f t="shared" si="100"/>
        <v>1169300000</v>
      </c>
      <c r="M1646" s="34">
        <f t="shared" si="101"/>
        <v>2309800000</v>
      </c>
      <c r="N1646" s="34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34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34">
        <f t="shared" si="100"/>
        <v>1174900000</v>
      </c>
      <c r="M1647" s="34">
        <f t="shared" si="101"/>
        <v>2284300000</v>
      </c>
      <c r="N1647" s="34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34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34">
        <f t="shared" si="100"/>
        <v>352000000</v>
      </c>
      <c r="M1648" s="34">
        <f t="shared" si="101"/>
        <v>996000000</v>
      </c>
      <c r="N1648" s="34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34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34">
        <f t="shared" si="100"/>
        <v>527000000</v>
      </c>
      <c r="M1649" s="34">
        <f t="shared" si="101"/>
        <v>1538000000</v>
      </c>
      <c r="N1649" s="34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34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34">
        <f t="shared" si="100"/>
        <v>276000000</v>
      </c>
      <c r="M1650" s="34">
        <f t="shared" si="101"/>
        <v>1640000000</v>
      </c>
      <c r="N1650" s="34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34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34">
        <f t="shared" si="100"/>
        <v>444000000</v>
      </c>
      <c r="M1651" s="34">
        <f t="shared" si="101"/>
        <v>1388000000</v>
      </c>
      <c r="N1651" s="34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34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34">
        <f t="shared" si="100"/>
        <v>1574000000</v>
      </c>
      <c r="M1652" s="34">
        <f t="shared" si="101"/>
        <v>2441000000</v>
      </c>
      <c r="N1652" s="34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34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34">
        <f t="shared" si="100"/>
        <v>1687000000</v>
      </c>
      <c r="M1653" s="34">
        <f t="shared" si="101"/>
        <v>2615000000</v>
      </c>
      <c r="N1653" s="34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34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34">
        <f t="shared" si="100"/>
        <v>1790000000</v>
      </c>
      <c r="M1654" s="34">
        <f t="shared" si="101"/>
        <v>2777000000</v>
      </c>
      <c r="N1654" s="34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34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34">
        <f t="shared" si="100"/>
        <v>1808000000</v>
      </c>
      <c r="M1655" s="34">
        <f t="shared" si="101"/>
        <v>2836000000</v>
      </c>
      <c r="N1655" s="34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34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34">
        <f t="shared" si="100"/>
        <v>854876000</v>
      </c>
      <c r="M1656" s="34">
        <f t="shared" si="101"/>
        <v>1902709000</v>
      </c>
      <c r="N1656" s="34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34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34">
        <f t="shared" si="100"/>
        <v>836977000</v>
      </c>
      <c r="M1657" s="34">
        <f t="shared" si="101"/>
        <v>2142114000</v>
      </c>
      <c r="N1657" s="34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34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34">
        <f t="shared" si="100"/>
        <v>817020000</v>
      </c>
      <c r="M1658" s="34">
        <f t="shared" si="101"/>
        <v>2117350000</v>
      </c>
      <c r="N1658" s="34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34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34">
        <f t="shared" si="100"/>
        <v>797957000</v>
      </c>
      <c r="M1659" s="34">
        <f t="shared" si="101"/>
        <v>1545509000</v>
      </c>
      <c r="N1659" s="34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34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34">
        <f t="shared" si="100"/>
        <v>702218000</v>
      </c>
      <c r="M1660" s="34">
        <f t="shared" si="101"/>
        <v>1286035000</v>
      </c>
      <c r="N1660" s="34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34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34">
        <f t="shared" si="100"/>
        <v>688017000</v>
      </c>
      <c r="M1661" s="34">
        <f t="shared" si="101"/>
        <v>1591853000</v>
      </c>
      <c r="N1661" s="34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34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34">
        <f t="shared" si="100"/>
        <v>1031091000</v>
      </c>
      <c r="M1662" s="34">
        <f t="shared" si="101"/>
        <v>1851345000</v>
      </c>
      <c r="N1662" s="34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34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34">
        <f t="shared" si="100"/>
        <v>958790000</v>
      </c>
      <c r="M1663" s="34">
        <f t="shared" si="101"/>
        <v>932745000</v>
      </c>
      <c r="N1663" s="34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34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34">
        <f t="shared" si="100"/>
        <v>1595504000</v>
      </c>
      <c r="M1664" s="34">
        <f t="shared" si="101"/>
        <v>3418187000</v>
      </c>
      <c r="N1664" s="34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34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34">
        <f t="shared" si="100"/>
        <v>1659089000</v>
      </c>
      <c r="M1665" s="34">
        <f t="shared" si="101"/>
        <v>3506644000</v>
      </c>
      <c r="N1665" s="34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34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34">
        <f t="shared" ref="L1666:L1711" si="104">SGA+R_and_D+OPE</f>
        <v>1786653000</v>
      </c>
      <c r="M1666" s="34">
        <f t="shared" ref="M1666:M1711" si="105">Total_Revenue-COGS</f>
        <v>3734783000</v>
      </c>
      <c r="N1666" s="34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34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34">
        <f t="shared" si="104"/>
        <v>1990341000</v>
      </c>
      <c r="M1667" s="34">
        <f t="shared" si="105"/>
        <v>3990853000</v>
      </c>
      <c r="N1667" s="34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34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576</v>
      </c>
      <c r="J1668" s="2">
        <v>0</v>
      </c>
      <c r="K1668" s="2">
        <v>1173955000</v>
      </c>
      <c r="L1668" s="34">
        <f t="shared" si="104"/>
        <v>1173955000</v>
      </c>
      <c r="M1668" s="34">
        <f t="shared" si="105"/>
        <v>2067228000</v>
      </c>
      <c r="N1668" s="34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34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576</v>
      </c>
      <c r="J1669" s="2">
        <v>0</v>
      </c>
      <c r="K1669" s="2">
        <v>1213178000</v>
      </c>
      <c r="L1669" s="34">
        <f t="shared" si="104"/>
        <v>1213178000</v>
      </c>
      <c r="M1669" s="34">
        <f t="shared" si="105"/>
        <v>2434745000</v>
      </c>
      <c r="N1669" s="34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34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576</v>
      </c>
      <c r="J1670" s="2">
        <v>0</v>
      </c>
      <c r="K1670" s="2">
        <v>1341315000</v>
      </c>
      <c r="L1670" s="34">
        <f t="shared" si="104"/>
        <v>1341315000</v>
      </c>
      <c r="M1670" s="34">
        <f t="shared" si="105"/>
        <v>2362793000</v>
      </c>
      <c r="N1670" s="34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34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576</v>
      </c>
      <c r="J1671" s="2">
        <v>0</v>
      </c>
      <c r="K1671" s="2">
        <v>1966939000</v>
      </c>
      <c r="L1671" s="34">
        <f t="shared" si="104"/>
        <v>1966939000</v>
      </c>
      <c r="M1671" s="34">
        <f t="shared" si="105"/>
        <v>3109281000</v>
      </c>
      <c r="N1671" s="34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34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34">
        <f t="shared" si="104"/>
        <v>850714000</v>
      </c>
      <c r="M1672" s="34">
        <f t="shared" si="105"/>
        <v>1431446000</v>
      </c>
      <c r="N1672" s="34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34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34">
        <f t="shared" si="104"/>
        <v>880941000</v>
      </c>
      <c r="M1673" s="34">
        <f t="shared" si="105"/>
        <v>1639278000</v>
      </c>
      <c r="N1673" s="34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34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34">
        <f t="shared" si="104"/>
        <v>888952000</v>
      </c>
      <c r="M1674" s="34">
        <f t="shared" si="105"/>
        <v>1668521000</v>
      </c>
      <c r="N1674" s="34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34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34">
        <f t="shared" si="104"/>
        <v>872093000</v>
      </c>
      <c r="M1675" s="34">
        <f t="shared" si="105"/>
        <v>1541974000</v>
      </c>
      <c r="N1675" s="34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34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34">
        <f t="shared" si="104"/>
        <v>97732000000</v>
      </c>
      <c r="M1676" s="34">
        <f t="shared" si="105"/>
        <v>149453000000</v>
      </c>
      <c r="N1676" s="34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34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34">
        <f t="shared" si="104"/>
        <v>93878000000</v>
      </c>
      <c r="M1677" s="34">
        <f t="shared" si="105"/>
        <v>136155000000</v>
      </c>
      <c r="N1677" s="34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34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34">
        <f t="shared" si="104"/>
        <v>91523000000</v>
      </c>
      <c r="M1678" s="34">
        <f t="shared" si="105"/>
        <v>127274000000</v>
      </c>
      <c r="N1678" s="34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34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34">
        <f t="shared" si="104"/>
        <v>79492000000</v>
      </c>
      <c r="M1679" s="34">
        <f t="shared" si="105"/>
        <v>93898000000</v>
      </c>
      <c r="N1679" s="34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34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34">
        <f t="shared" si="104"/>
        <v>1148731000</v>
      </c>
      <c r="M1680" s="34">
        <f t="shared" si="105"/>
        <v>1556387000</v>
      </c>
      <c r="N1680" s="34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34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34">
        <f t="shared" si="104"/>
        <v>1144800000</v>
      </c>
      <c r="M1681" s="34">
        <f t="shared" si="105"/>
        <v>1577400000</v>
      </c>
      <c r="N1681" s="34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34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34">
        <f t="shared" si="104"/>
        <v>1143100000</v>
      </c>
      <c r="M1682" s="34">
        <f t="shared" si="105"/>
        <v>1599800000</v>
      </c>
      <c r="N1682" s="34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34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34">
        <f t="shared" si="104"/>
        <v>1077300000</v>
      </c>
      <c r="M1683" s="34">
        <f t="shared" si="105"/>
        <v>1517200000</v>
      </c>
      <c r="N1683" s="34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34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34">
        <f t="shared" si="104"/>
        <v>5354000000</v>
      </c>
      <c r="M1684" s="34">
        <f t="shared" si="105"/>
        <v>6787000000</v>
      </c>
      <c r="N1684" s="34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34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34">
        <f t="shared" si="104"/>
        <v>5127000000</v>
      </c>
      <c r="M1685" s="34">
        <f t="shared" si="105"/>
        <v>6485000000</v>
      </c>
      <c r="N1685" s="34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34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34">
        <f t="shared" si="104"/>
        <v>4912000000</v>
      </c>
      <c r="M1686" s="34">
        <f t="shared" si="105"/>
        <v>6246000000</v>
      </c>
      <c r="N1686" s="34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34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34">
        <f t="shared" si="104"/>
        <v>4665000000</v>
      </c>
      <c r="M1687" s="34">
        <f t="shared" si="105"/>
        <v>5263000000</v>
      </c>
      <c r="N1687" s="34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34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34">
        <f t="shared" si="104"/>
        <v>1042000000</v>
      </c>
      <c r="M1688" s="34">
        <f t="shared" si="105"/>
        <v>1502000000</v>
      </c>
      <c r="N1688" s="34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34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34">
        <f t="shared" si="104"/>
        <v>1094000000</v>
      </c>
      <c r="M1689" s="34">
        <f t="shared" si="105"/>
        <v>1499000000</v>
      </c>
      <c r="N1689" s="34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34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34">
        <f t="shared" si="104"/>
        <v>1024000000</v>
      </c>
      <c r="M1690" s="34">
        <f t="shared" si="105"/>
        <v>1513000000</v>
      </c>
      <c r="N1690" s="34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34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34">
        <f t="shared" si="104"/>
        <v>949000000</v>
      </c>
      <c r="M1691" s="34">
        <f t="shared" si="105"/>
        <v>1404000000</v>
      </c>
      <c r="N1691" s="34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34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34">
        <f t="shared" si="104"/>
        <v>2563462000</v>
      </c>
      <c r="M1692" s="34">
        <f t="shared" si="105"/>
        <v>3366000000</v>
      </c>
      <c r="N1692" s="34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34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34">
        <f t="shared" si="104"/>
        <v>2753703000</v>
      </c>
      <c r="M1693" s="34">
        <f t="shared" si="105"/>
        <v>3331000000</v>
      </c>
      <c r="N1693" s="34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34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34">
        <f t="shared" si="104"/>
        <v>2993846000</v>
      </c>
      <c r="M1694" s="34">
        <f t="shared" si="105"/>
        <v>3230758000</v>
      </c>
      <c r="N1694" s="34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34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34">
        <f t="shared" si="104"/>
        <v>3025487000</v>
      </c>
      <c r="M1695" s="34">
        <f t="shared" si="105"/>
        <v>2890553000</v>
      </c>
      <c r="N1695" s="34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34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34">
        <f t="shared" si="104"/>
        <v>1450000000</v>
      </c>
      <c r="M1696" s="34">
        <f t="shared" si="105"/>
        <v>3781000000</v>
      </c>
      <c r="N1696" s="34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34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34">
        <f t="shared" si="104"/>
        <v>1454000000</v>
      </c>
      <c r="M1697" s="34">
        <f t="shared" si="105"/>
        <v>3583000000</v>
      </c>
      <c r="N1697" s="34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34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34">
        <f t="shared" si="104"/>
        <v>1505000000</v>
      </c>
      <c r="M1698" s="34">
        <f t="shared" si="105"/>
        <v>3597000000</v>
      </c>
      <c r="N1698" s="34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34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34">
        <f t="shared" si="104"/>
        <v>1746000000</v>
      </c>
      <c r="M1699" s="34">
        <f t="shared" si="105"/>
        <v>3746000000</v>
      </c>
      <c r="N1699" s="34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34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34">
        <f t="shared" si="104"/>
        <v>2047700000</v>
      </c>
      <c r="M1700" s="34">
        <f t="shared" si="105"/>
        <v>3346500000</v>
      </c>
      <c r="N1700" s="34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34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34">
        <f t="shared" si="104"/>
        <v>2077800000</v>
      </c>
      <c r="M1701" s="34">
        <f t="shared" si="105"/>
        <v>3356700000</v>
      </c>
      <c r="N1701" s="34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34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34">
        <f t="shared" si="104"/>
        <v>2052100000</v>
      </c>
      <c r="M1702" s="34">
        <f t="shared" si="105"/>
        <v>3430500000</v>
      </c>
      <c r="N1702" s="34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34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34">
        <f t="shared" si="104"/>
        <v>2898100000</v>
      </c>
      <c r="M1703" s="34">
        <f t="shared" si="105"/>
        <v>4197200000</v>
      </c>
      <c r="N1703" s="34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34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34">
        <f t="shared" si="104"/>
        <v>1610244000</v>
      </c>
      <c r="M1704" s="34">
        <f t="shared" si="105"/>
        <v>2378446000</v>
      </c>
      <c r="N1704" s="34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34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34">
        <f t="shared" si="104"/>
        <v>1772825000</v>
      </c>
      <c r="M1705" s="34">
        <f t="shared" si="105"/>
        <v>2219899000</v>
      </c>
      <c r="N1705" s="34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34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34">
        <f t="shared" si="104"/>
        <v>1741528000</v>
      </c>
      <c r="M1706" s="34">
        <f t="shared" si="105"/>
        <v>2311895000</v>
      </c>
      <c r="N1706" s="34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34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34">
        <f t="shared" si="104"/>
        <v>1640521000</v>
      </c>
      <c r="M1707" s="34">
        <f t="shared" si="105"/>
        <v>2161247000</v>
      </c>
      <c r="N1707" s="34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34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34">
        <f t="shared" si="104"/>
        <v>2072000000</v>
      </c>
      <c r="M1708" s="34">
        <f t="shared" si="105"/>
        <v>2892000000</v>
      </c>
      <c r="N1708" s="34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34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34">
        <f t="shared" si="104"/>
        <v>2099000000</v>
      </c>
      <c r="M1709" s="34">
        <f t="shared" si="105"/>
        <v>3068000000</v>
      </c>
      <c r="N1709" s="34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34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34">
        <f t="shared" si="104"/>
        <v>1957000000</v>
      </c>
      <c r="M1710" s="34">
        <f t="shared" si="105"/>
        <v>3027000000</v>
      </c>
      <c r="N1710" s="34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34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34">
        <f t="shared" si="104"/>
        <v>1825000000</v>
      </c>
      <c r="M1711" s="34">
        <f t="shared" si="105"/>
        <v>3222000000</v>
      </c>
      <c r="N1711" s="34">
        <f t="shared" si="106"/>
        <v>1397000000</v>
      </c>
    </row>
  </sheetData>
  <autoFilter ref="A1:N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6"/>
  <sheetViews>
    <sheetView workbookViewId="0">
      <selection sqref="A1:E1"/>
    </sheetView>
  </sheetViews>
  <sheetFormatPr defaultRowHeight="15" x14ac:dyDescent="0.25"/>
  <cols>
    <col min="1" max="1" width="21.140625" bestFit="1" customWidth="1"/>
    <col min="2" max="2" width="16.5703125" bestFit="1" customWidth="1"/>
    <col min="3" max="3" width="14" bestFit="1" customWidth="1"/>
    <col min="4" max="5" width="15.5703125" bestFit="1" customWidth="1"/>
    <col min="6" max="10" width="22" bestFit="1" customWidth="1"/>
    <col min="11" max="11" width="18.28515625" bestFit="1" customWidth="1"/>
    <col min="12" max="12" width="23.5703125" bestFit="1" customWidth="1"/>
  </cols>
  <sheetData>
    <row r="1" spans="1:12" x14ac:dyDescent="0.25">
      <c r="A1" s="41" t="s">
        <v>592</v>
      </c>
      <c r="B1" s="41"/>
      <c r="C1" s="41"/>
      <c r="D1" s="41"/>
      <c r="E1" s="41"/>
    </row>
    <row r="3" spans="1:12" x14ac:dyDescent="0.25">
      <c r="A3" s="3" t="s">
        <v>590</v>
      </c>
      <c r="B3" s="3" t="s">
        <v>589</v>
      </c>
    </row>
    <row r="4" spans="1:12" x14ac:dyDescent="0.25">
      <c r="A4" s="3" t="s">
        <v>587</v>
      </c>
      <c r="B4" s="2">
        <v>2003</v>
      </c>
      <c r="C4" s="2">
        <v>2004</v>
      </c>
      <c r="D4" s="2">
        <v>2006</v>
      </c>
      <c r="E4" s="2">
        <v>2007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6" t="s">
        <v>588</v>
      </c>
    </row>
    <row r="5" spans="1:12" x14ac:dyDescent="0.25">
      <c r="A5" s="4" t="s">
        <v>388</v>
      </c>
      <c r="B5" s="8"/>
      <c r="C5" s="8"/>
      <c r="D5" s="8"/>
      <c r="E5" s="8"/>
      <c r="F5" s="8"/>
      <c r="G5" s="8">
        <v>14861000000</v>
      </c>
      <c r="H5" s="8">
        <v>15855000000</v>
      </c>
      <c r="I5" s="8">
        <v>15001000000</v>
      </c>
      <c r="J5" s="8">
        <v>13502000000</v>
      </c>
      <c r="K5" s="8"/>
      <c r="L5" s="8">
        <v>59219000000</v>
      </c>
    </row>
    <row r="6" spans="1:12" x14ac:dyDescent="0.25">
      <c r="A6" s="4" t="s">
        <v>366</v>
      </c>
      <c r="B6" s="8"/>
      <c r="C6" s="8"/>
      <c r="D6" s="8"/>
      <c r="E6" s="8"/>
      <c r="F6" s="8">
        <v>11814000000</v>
      </c>
      <c r="G6" s="8">
        <v>12784000000</v>
      </c>
      <c r="H6" s="8">
        <v>13796000000</v>
      </c>
      <c r="I6" s="8">
        <v>14486000000</v>
      </c>
      <c r="J6" s="8"/>
      <c r="K6" s="8"/>
      <c r="L6" s="8">
        <v>52880000000</v>
      </c>
    </row>
    <row r="7" spans="1:12" x14ac:dyDescent="0.25">
      <c r="A7" s="4" t="s">
        <v>409</v>
      </c>
      <c r="B7" s="8"/>
      <c r="C7" s="8"/>
      <c r="D7" s="8"/>
      <c r="E7" s="8"/>
      <c r="F7" s="8">
        <v>17194000000</v>
      </c>
      <c r="G7" s="8">
        <v>19221000000</v>
      </c>
      <c r="H7" s="8">
        <v>21440000000</v>
      </c>
      <c r="I7" s="8">
        <v>14757000000</v>
      </c>
      <c r="J7" s="8"/>
      <c r="K7" s="8"/>
      <c r="L7" s="8">
        <v>72612000000</v>
      </c>
    </row>
    <row r="8" spans="1:12" x14ac:dyDescent="0.25">
      <c r="A8" s="4" t="s">
        <v>5</v>
      </c>
      <c r="B8" s="8"/>
      <c r="C8" s="8"/>
      <c r="D8" s="8"/>
      <c r="E8" s="8"/>
      <c r="F8" s="8">
        <v>24855000000</v>
      </c>
      <c r="G8" s="8">
        <v>26743000000</v>
      </c>
      <c r="H8" s="8">
        <v>42650000000</v>
      </c>
      <c r="I8" s="8">
        <v>40990000000</v>
      </c>
      <c r="J8" s="8"/>
      <c r="K8" s="8"/>
      <c r="L8" s="8">
        <v>135238000000</v>
      </c>
    </row>
    <row r="9" spans="1:12" x14ac:dyDescent="0.25">
      <c r="A9" s="4" t="s">
        <v>12</v>
      </c>
      <c r="B9" s="8"/>
      <c r="C9" s="8"/>
      <c r="D9" s="8"/>
      <c r="E9" s="8"/>
      <c r="F9" s="8">
        <v>6205003000</v>
      </c>
      <c r="G9" s="8">
        <v>6493814000</v>
      </c>
      <c r="H9" s="8"/>
      <c r="I9" s="8">
        <v>9843861000</v>
      </c>
      <c r="J9" s="8">
        <v>9737018000</v>
      </c>
      <c r="K9" s="8"/>
      <c r="L9" s="8">
        <v>32279696000</v>
      </c>
    </row>
    <row r="10" spans="1:12" x14ac:dyDescent="0.25">
      <c r="A10" s="4" t="s">
        <v>15</v>
      </c>
      <c r="B10" s="8"/>
      <c r="C10" s="8"/>
      <c r="D10" s="8"/>
      <c r="E10" s="8"/>
      <c r="F10" s="8"/>
      <c r="G10" s="8">
        <v>170910000000</v>
      </c>
      <c r="H10" s="8">
        <v>182795000000</v>
      </c>
      <c r="I10" s="8">
        <v>233715000000</v>
      </c>
      <c r="J10" s="8">
        <v>215639000000</v>
      </c>
      <c r="K10" s="8"/>
      <c r="L10" s="8">
        <v>803059000000</v>
      </c>
    </row>
    <row r="11" spans="1:12" x14ac:dyDescent="0.25">
      <c r="A11" s="4" t="s">
        <v>18</v>
      </c>
      <c r="B11" s="8"/>
      <c r="C11" s="8"/>
      <c r="D11" s="8"/>
      <c r="E11" s="8"/>
      <c r="F11" s="8">
        <v>18380000000</v>
      </c>
      <c r="G11" s="8">
        <v>18790000000</v>
      </c>
      <c r="H11" s="8">
        <v>19960000000</v>
      </c>
      <c r="I11" s="8">
        <v>22859000000</v>
      </c>
      <c r="J11" s="8"/>
      <c r="K11" s="8"/>
      <c r="L11" s="8">
        <v>79989000000</v>
      </c>
    </row>
    <row r="12" spans="1:12" x14ac:dyDescent="0.25">
      <c r="A12" s="4" t="s">
        <v>21</v>
      </c>
      <c r="B12" s="8"/>
      <c r="C12" s="8"/>
      <c r="D12" s="8"/>
      <c r="E12" s="8"/>
      <c r="F12" s="8"/>
      <c r="G12" s="8">
        <v>87959167000</v>
      </c>
      <c r="H12" s="8">
        <v>119569127000</v>
      </c>
      <c r="I12" s="8">
        <v>135961803000</v>
      </c>
      <c r="J12" s="8">
        <v>146849686000</v>
      </c>
      <c r="K12" s="8"/>
      <c r="L12" s="8">
        <v>490339783000</v>
      </c>
    </row>
    <row r="13" spans="1:12" x14ac:dyDescent="0.25">
      <c r="A13" s="4" t="s">
        <v>23</v>
      </c>
      <c r="B13" s="8"/>
      <c r="C13" s="8"/>
      <c r="D13" s="8"/>
      <c r="E13" s="8"/>
      <c r="F13" s="8">
        <v>19050000000</v>
      </c>
      <c r="G13" s="8">
        <v>19657000000</v>
      </c>
      <c r="H13" s="8">
        <v>20247000000</v>
      </c>
      <c r="I13" s="8">
        <v>20405000000</v>
      </c>
      <c r="J13" s="8"/>
      <c r="K13" s="8"/>
      <c r="L13" s="8">
        <v>79359000000</v>
      </c>
    </row>
    <row r="14" spans="1:12" x14ac:dyDescent="0.25">
      <c r="A14" s="4" t="s">
        <v>25</v>
      </c>
      <c r="B14" s="8"/>
      <c r="C14" s="8"/>
      <c r="D14" s="8"/>
      <c r="E14" s="8"/>
      <c r="F14" s="8"/>
      <c r="G14" s="8">
        <v>4055240000</v>
      </c>
      <c r="H14" s="8">
        <v>4147065000</v>
      </c>
      <c r="I14" s="8">
        <v>4795511000</v>
      </c>
      <c r="J14" s="8">
        <v>5854430000</v>
      </c>
      <c r="K14" s="8"/>
      <c r="L14" s="8">
        <v>18852246000</v>
      </c>
    </row>
    <row r="15" spans="1:12" x14ac:dyDescent="0.25">
      <c r="A15" s="4" t="s">
        <v>27</v>
      </c>
      <c r="B15" s="8"/>
      <c r="C15" s="8"/>
      <c r="D15" s="8"/>
      <c r="E15" s="8"/>
      <c r="F15" s="8"/>
      <c r="G15" s="8">
        <v>2633689000</v>
      </c>
      <c r="H15" s="8">
        <v>2864773000</v>
      </c>
      <c r="I15" s="8">
        <v>3435092000</v>
      </c>
      <c r="J15" s="8">
        <v>3421409000</v>
      </c>
      <c r="K15" s="8"/>
      <c r="L15" s="8">
        <v>12354963000</v>
      </c>
    </row>
    <row r="16" spans="1:12" x14ac:dyDescent="0.25">
      <c r="A16" s="4" t="s">
        <v>29</v>
      </c>
      <c r="B16" s="8"/>
      <c r="C16" s="8"/>
      <c r="D16" s="8"/>
      <c r="E16" s="8"/>
      <c r="F16" s="8">
        <v>90559000000</v>
      </c>
      <c r="G16" s="8">
        <v>89804000000</v>
      </c>
      <c r="H16" s="8">
        <v>81201000000</v>
      </c>
      <c r="I16" s="8">
        <v>67702000000</v>
      </c>
      <c r="J16" s="8"/>
      <c r="K16" s="8"/>
      <c r="L16" s="8">
        <v>329266000000</v>
      </c>
    </row>
    <row r="17" spans="1:12" x14ac:dyDescent="0.25">
      <c r="A17" s="4" t="s">
        <v>32</v>
      </c>
      <c r="B17" s="8"/>
      <c r="C17" s="8"/>
      <c r="D17" s="8"/>
      <c r="E17" s="8"/>
      <c r="F17" s="8">
        <v>3641390000</v>
      </c>
      <c r="G17" s="8">
        <v>4319063000</v>
      </c>
      <c r="H17" s="8">
        <v>5302940000</v>
      </c>
      <c r="I17" s="8">
        <v>6439746000</v>
      </c>
      <c r="J17" s="8"/>
      <c r="K17" s="8"/>
      <c r="L17" s="8">
        <v>19703139000</v>
      </c>
    </row>
    <row r="18" spans="1:12" x14ac:dyDescent="0.25">
      <c r="A18" s="4" t="s">
        <v>34</v>
      </c>
      <c r="B18" s="8"/>
      <c r="C18" s="8"/>
      <c r="D18" s="8"/>
      <c r="E18" s="8"/>
      <c r="F18" s="8"/>
      <c r="G18" s="8">
        <v>2312200000</v>
      </c>
      <c r="H18" s="8">
        <v>2273900000</v>
      </c>
      <c r="I18" s="8">
        <v>2512200000</v>
      </c>
      <c r="J18" s="8">
        <v>2504100000</v>
      </c>
      <c r="K18" s="8"/>
      <c r="L18" s="8">
        <v>9602400000</v>
      </c>
    </row>
    <row r="19" spans="1:12" x14ac:dyDescent="0.25">
      <c r="A19" s="4" t="s">
        <v>35</v>
      </c>
      <c r="B19" s="8"/>
      <c r="C19" s="8"/>
      <c r="D19" s="8"/>
      <c r="E19" s="8"/>
      <c r="F19" s="8">
        <v>5781000000</v>
      </c>
      <c r="G19" s="8">
        <v>5838000000</v>
      </c>
      <c r="H19" s="8">
        <v>6053000000</v>
      </c>
      <c r="I19" s="8">
        <v>6098000000</v>
      </c>
      <c r="J19" s="8"/>
      <c r="K19" s="8"/>
      <c r="L19" s="8">
        <v>23770000000</v>
      </c>
    </row>
    <row r="20" spans="1:12" x14ac:dyDescent="0.25">
      <c r="A20" s="4" t="s">
        <v>38</v>
      </c>
      <c r="B20" s="8"/>
      <c r="C20" s="8"/>
      <c r="D20" s="8"/>
      <c r="E20" s="8"/>
      <c r="F20" s="8">
        <v>14945000000</v>
      </c>
      <c r="G20" s="8">
        <v>14813500000</v>
      </c>
      <c r="H20" s="8">
        <v>16378600000</v>
      </c>
      <c r="I20" s="8">
        <v>16453200000</v>
      </c>
      <c r="J20" s="8"/>
      <c r="K20" s="8"/>
      <c r="L20" s="8">
        <v>62590300000</v>
      </c>
    </row>
    <row r="21" spans="1:12" x14ac:dyDescent="0.25">
      <c r="A21" s="4" t="s">
        <v>40</v>
      </c>
      <c r="B21" s="8"/>
      <c r="C21" s="8"/>
      <c r="D21" s="8"/>
      <c r="E21" s="8"/>
      <c r="F21" s="8">
        <v>25364000000</v>
      </c>
      <c r="G21" s="8">
        <v>23939000000</v>
      </c>
      <c r="H21" s="8">
        <v>22728000000</v>
      </c>
      <c r="I21" s="8">
        <v>20872000000</v>
      </c>
      <c r="J21" s="8"/>
      <c r="K21" s="8"/>
      <c r="L21" s="8">
        <v>92903000000</v>
      </c>
    </row>
    <row r="22" spans="1:12" x14ac:dyDescent="0.25">
      <c r="A22" s="4" t="s">
        <v>43</v>
      </c>
      <c r="B22" s="8"/>
      <c r="C22" s="8"/>
      <c r="D22" s="8"/>
      <c r="E22" s="8"/>
      <c r="F22" s="8">
        <v>71214000000</v>
      </c>
      <c r="G22" s="8">
        <v>68874000000</v>
      </c>
      <c r="H22" s="8">
        <v>64406000000</v>
      </c>
      <c r="I22" s="8">
        <v>58327000000</v>
      </c>
      <c r="J22" s="8"/>
      <c r="K22" s="8"/>
      <c r="L22" s="8">
        <v>262821000000</v>
      </c>
    </row>
    <row r="23" spans="1:12" x14ac:dyDescent="0.25">
      <c r="A23" s="4" t="s">
        <v>45</v>
      </c>
      <c r="B23" s="8"/>
      <c r="C23" s="8"/>
      <c r="D23" s="8"/>
      <c r="E23" s="8"/>
      <c r="F23" s="8">
        <v>958511000</v>
      </c>
      <c r="G23" s="8">
        <v>974053000</v>
      </c>
      <c r="H23" s="8">
        <v>984363000</v>
      </c>
      <c r="I23" s="8">
        <v>981310000</v>
      </c>
      <c r="J23" s="8"/>
      <c r="K23" s="8"/>
      <c r="L23" s="8">
        <v>3898237000</v>
      </c>
    </row>
    <row r="24" spans="1:12" x14ac:dyDescent="0.25">
      <c r="A24" s="4" t="s">
        <v>48</v>
      </c>
      <c r="B24" s="8"/>
      <c r="C24" s="8"/>
      <c r="D24" s="8"/>
      <c r="E24" s="8"/>
      <c r="F24" s="8"/>
      <c r="G24" s="8">
        <v>9047657000</v>
      </c>
      <c r="H24" s="8">
        <v>10381653000</v>
      </c>
      <c r="I24" s="8">
        <v>10325494000</v>
      </c>
      <c r="J24" s="8">
        <v>7531780000</v>
      </c>
      <c r="K24" s="8"/>
      <c r="L24" s="8">
        <v>37286584000</v>
      </c>
    </row>
    <row r="25" spans="1:12" x14ac:dyDescent="0.25">
      <c r="A25" s="4" t="s">
        <v>50</v>
      </c>
      <c r="B25" s="8"/>
      <c r="C25" s="8"/>
      <c r="D25" s="8"/>
      <c r="E25" s="8"/>
      <c r="F25" s="8">
        <v>1373947000</v>
      </c>
      <c r="G25" s="8">
        <v>1577922000</v>
      </c>
      <c r="H25" s="8">
        <v>1963874000</v>
      </c>
      <c r="I25" s="8">
        <v>2197448000</v>
      </c>
      <c r="J25" s="8"/>
      <c r="K25" s="8"/>
      <c r="L25" s="8">
        <v>7113191000</v>
      </c>
    </row>
    <row r="26" spans="1:12" x14ac:dyDescent="0.25">
      <c r="A26" s="4" t="s">
        <v>52</v>
      </c>
      <c r="B26" s="8"/>
      <c r="C26" s="8"/>
      <c r="D26" s="8"/>
      <c r="E26" s="8"/>
      <c r="F26" s="8">
        <v>2519154000</v>
      </c>
      <c r="G26" s="8">
        <v>2394270000</v>
      </c>
      <c r="H26" s="8">
        <v>2445548000</v>
      </c>
      <c r="I26" s="8">
        <v>3651335000</v>
      </c>
      <c r="J26" s="8"/>
      <c r="K26" s="8"/>
      <c r="L26" s="8">
        <v>11010307000</v>
      </c>
    </row>
    <row r="27" spans="1:12" x14ac:dyDescent="0.25">
      <c r="A27" s="4" t="s">
        <v>55</v>
      </c>
      <c r="B27" s="8"/>
      <c r="C27" s="8"/>
      <c r="D27" s="8"/>
      <c r="E27" s="8"/>
      <c r="F27" s="8">
        <v>4657000000</v>
      </c>
      <c r="G27" s="8">
        <v>5156000000</v>
      </c>
      <c r="H27" s="8">
        <v>5368000000</v>
      </c>
      <c r="I27" s="8">
        <v>5598000000</v>
      </c>
      <c r="J27" s="8"/>
      <c r="K27" s="8"/>
      <c r="L27" s="8">
        <v>20779000000</v>
      </c>
    </row>
    <row r="28" spans="1:12" x14ac:dyDescent="0.25">
      <c r="A28" s="4" t="s">
        <v>56</v>
      </c>
      <c r="B28" s="8"/>
      <c r="C28" s="8"/>
      <c r="D28" s="8"/>
      <c r="E28" s="8"/>
      <c r="F28" s="8">
        <v>33315000000</v>
      </c>
      <c r="G28" s="8">
        <v>34507000000</v>
      </c>
      <c r="H28" s="8">
        <v>35239000000</v>
      </c>
      <c r="I28" s="8">
        <v>35653000000</v>
      </c>
      <c r="J28" s="8"/>
      <c r="K28" s="8"/>
      <c r="L28" s="8">
        <v>138714000000</v>
      </c>
    </row>
    <row r="29" spans="1:12" x14ac:dyDescent="0.25">
      <c r="A29" s="4" t="s">
        <v>57</v>
      </c>
      <c r="B29" s="8"/>
      <c r="C29" s="8"/>
      <c r="D29" s="8"/>
      <c r="E29" s="8"/>
      <c r="F29" s="8"/>
      <c r="G29" s="8">
        <v>2069600000</v>
      </c>
      <c r="H29" s="8">
        <v>2118300000</v>
      </c>
      <c r="I29" s="8">
        <v>2068100000</v>
      </c>
      <c r="J29" s="8">
        <v>2238000000</v>
      </c>
      <c r="K29" s="8"/>
      <c r="L29" s="8">
        <v>8494000000</v>
      </c>
    </row>
    <row r="30" spans="1:12" x14ac:dyDescent="0.25">
      <c r="A30" s="4" t="s">
        <v>59</v>
      </c>
      <c r="B30" s="8"/>
      <c r="C30" s="8"/>
      <c r="D30" s="8"/>
      <c r="E30" s="8"/>
      <c r="F30" s="8"/>
      <c r="G30" s="8">
        <v>1551346000</v>
      </c>
      <c r="H30" s="8">
        <v>2234000000</v>
      </c>
      <c r="I30" s="8">
        <v>2604000000</v>
      </c>
      <c r="J30" s="8">
        <v>3084000000</v>
      </c>
      <c r="K30" s="8"/>
      <c r="L30" s="8">
        <v>9473346000</v>
      </c>
    </row>
    <row r="31" spans="1:12" x14ac:dyDescent="0.25">
      <c r="A31" s="4" t="s">
        <v>61</v>
      </c>
      <c r="B31" s="8"/>
      <c r="C31" s="8"/>
      <c r="D31" s="8"/>
      <c r="E31" s="8"/>
      <c r="F31" s="8"/>
      <c r="G31" s="8">
        <v>7509000000</v>
      </c>
      <c r="H31" s="8">
        <v>9072000000</v>
      </c>
      <c r="I31" s="8">
        <v>9659000000</v>
      </c>
      <c r="J31" s="8">
        <v>10825000000</v>
      </c>
      <c r="K31" s="8"/>
      <c r="L31" s="8">
        <v>37065000000</v>
      </c>
    </row>
    <row r="32" spans="1:12" x14ac:dyDescent="0.25">
      <c r="A32" s="4" t="s">
        <v>63</v>
      </c>
      <c r="B32" s="8"/>
      <c r="C32" s="8"/>
      <c r="D32" s="8"/>
      <c r="E32" s="8"/>
      <c r="F32" s="8">
        <v>3334213000</v>
      </c>
      <c r="G32" s="8">
        <v>3594136000</v>
      </c>
      <c r="H32" s="8">
        <v>4021964000</v>
      </c>
      <c r="I32" s="8">
        <v>3974295000</v>
      </c>
      <c r="J32" s="8"/>
      <c r="K32" s="8"/>
      <c r="L32" s="8">
        <v>14924608000</v>
      </c>
    </row>
    <row r="33" spans="1:12" x14ac:dyDescent="0.25">
      <c r="A33" s="4" t="s">
        <v>65</v>
      </c>
      <c r="B33" s="8"/>
      <c r="C33" s="8"/>
      <c r="D33" s="8"/>
      <c r="E33" s="8"/>
      <c r="F33" s="8"/>
      <c r="G33" s="8">
        <v>18676000000</v>
      </c>
      <c r="H33" s="8">
        <v>20063000000</v>
      </c>
      <c r="I33" s="8">
        <v>21662000000</v>
      </c>
      <c r="J33" s="8">
        <v>22991000000</v>
      </c>
      <c r="K33" s="8"/>
      <c r="L33" s="8">
        <v>83392000000</v>
      </c>
    </row>
    <row r="34" spans="1:12" x14ac:dyDescent="0.25">
      <c r="A34" s="4" t="s">
        <v>66</v>
      </c>
      <c r="B34" s="8"/>
      <c r="C34" s="8"/>
      <c r="D34" s="8"/>
      <c r="E34" s="8"/>
      <c r="F34" s="8">
        <v>10259000000</v>
      </c>
      <c r="G34" s="8">
        <v>11230000000</v>
      </c>
      <c r="H34" s="8">
        <v>12296000000</v>
      </c>
      <c r="I34" s="8">
        <v>12200000000</v>
      </c>
      <c r="J34" s="8"/>
      <c r="K34" s="8"/>
      <c r="L34" s="8">
        <v>45985000000</v>
      </c>
    </row>
    <row r="35" spans="1:12" x14ac:dyDescent="0.25">
      <c r="A35" s="4" t="s">
        <v>68</v>
      </c>
      <c r="B35" s="8"/>
      <c r="C35" s="8"/>
      <c r="D35" s="8"/>
      <c r="E35" s="8"/>
      <c r="F35" s="8">
        <v>2875960000</v>
      </c>
      <c r="G35" s="8">
        <v>3361407000</v>
      </c>
      <c r="H35" s="8">
        <v>4100048000</v>
      </c>
      <c r="I35" s="8">
        <v>4771516000</v>
      </c>
      <c r="J35" s="8"/>
      <c r="K35" s="8"/>
      <c r="L35" s="8">
        <v>15108931000</v>
      </c>
    </row>
    <row r="36" spans="1:12" x14ac:dyDescent="0.25">
      <c r="A36" s="4" t="s">
        <v>70</v>
      </c>
      <c r="B36" s="8"/>
      <c r="C36" s="8"/>
      <c r="D36" s="8"/>
      <c r="E36" s="8"/>
      <c r="F36" s="8"/>
      <c r="G36" s="8">
        <v>74452000000</v>
      </c>
      <c r="H36" s="8">
        <v>88988000000</v>
      </c>
      <c r="I36" s="8">
        <v>107006000000</v>
      </c>
      <c r="J36" s="8">
        <v>135987000000</v>
      </c>
      <c r="K36" s="8"/>
      <c r="L36" s="8">
        <v>406433000000</v>
      </c>
    </row>
    <row r="37" spans="1:12" x14ac:dyDescent="0.25">
      <c r="A37" s="4" t="s">
        <v>72</v>
      </c>
      <c r="B37" s="8"/>
      <c r="C37" s="8"/>
      <c r="D37" s="8"/>
      <c r="E37" s="8"/>
      <c r="F37" s="8"/>
      <c r="G37" s="8">
        <v>17517600000</v>
      </c>
      <c r="H37" s="8">
        <v>19108800000</v>
      </c>
      <c r="I37" s="8">
        <v>20862000000</v>
      </c>
      <c r="J37" s="8">
        <v>21609000000</v>
      </c>
      <c r="K37" s="8"/>
      <c r="L37" s="8">
        <v>79097400000</v>
      </c>
    </row>
    <row r="38" spans="1:12" x14ac:dyDescent="0.25">
      <c r="A38" s="4" t="s">
        <v>74</v>
      </c>
      <c r="B38" s="8"/>
      <c r="C38" s="8"/>
      <c r="D38" s="8"/>
      <c r="E38" s="8"/>
      <c r="F38" s="8">
        <v>61497200000</v>
      </c>
      <c r="G38" s="8">
        <v>71023500000</v>
      </c>
      <c r="H38" s="8">
        <v>73874100000</v>
      </c>
      <c r="I38" s="8">
        <v>79156500000</v>
      </c>
      <c r="J38" s="8"/>
      <c r="K38" s="8"/>
      <c r="L38" s="8">
        <v>285551300000</v>
      </c>
    </row>
    <row r="39" spans="1:12" x14ac:dyDescent="0.25">
      <c r="A39" s="4" t="s">
        <v>76</v>
      </c>
      <c r="B39" s="8"/>
      <c r="C39" s="8"/>
      <c r="D39" s="8"/>
      <c r="E39" s="8"/>
      <c r="F39" s="8">
        <v>16428000000</v>
      </c>
      <c r="G39" s="8">
        <v>14771000000</v>
      </c>
      <c r="H39" s="8">
        <v>12691000000</v>
      </c>
      <c r="I39" s="8">
        <v>6383000000</v>
      </c>
      <c r="J39" s="8"/>
      <c r="K39" s="8"/>
      <c r="L39" s="8">
        <v>50273000000</v>
      </c>
    </row>
    <row r="40" spans="1:12" x14ac:dyDescent="0.25">
      <c r="A40" s="4" t="s">
        <v>79</v>
      </c>
      <c r="B40" s="8"/>
      <c r="C40" s="8"/>
      <c r="D40" s="8"/>
      <c r="E40" s="8"/>
      <c r="F40" s="8"/>
      <c r="G40" s="8">
        <v>14581000000</v>
      </c>
      <c r="H40" s="8">
        <v>18470000000</v>
      </c>
      <c r="I40" s="8">
        <v>8698000000</v>
      </c>
      <c r="J40" s="8">
        <v>7869000000</v>
      </c>
      <c r="K40" s="8"/>
      <c r="L40" s="8">
        <v>49618000000</v>
      </c>
    </row>
    <row r="41" spans="1:12" x14ac:dyDescent="0.25">
      <c r="A41" s="4" t="s">
        <v>80</v>
      </c>
      <c r="B41" s="8"/>
      <c r="C41" s="8"/>
      <c r="D41" s="8"/>
      <c r="E41" s="8"/>
      <c r="F41" s="8"/>
      <c r="G41" s="8">
        <v>10180400000</v>
      </c>
      <c r="H41" s="8">
        <v>10439000000</v>
      </c>
      <c r="I41" s="8">
        <v>9894900000</v>
      </c>
      <c r="J41" s="8">
        <v>9524400000</v>
      </c>
      <c r="K41" s="8"/>
      <c r="L41" s="8">
        <v>40038700000</v>
      </c>
    </row>
    <row r="42" spans="1:12" x14ac:dyDescent="0.25">
      <c r="A42" s="4" t="s">
        <v>82</v>
      </c>
      <c r="B42" s="8"/>
      <c r="C42" s="8"/>
      <c r="D42" s="8"/>
      <c r="E42" s="8"/>
      <c r="F42" s="8">
        <v>4292100000</v>
      </c>
      <c r="G42" s="8">
        <v>4614700000</v>
      </c>
      <c r="H42" s="8">
        <v>5345500000</v>
      </c>
      <c r="I42" s="8">
        <v>5568700000</v>
      </c>
      <c r="J42" s="8"/>
      <c r="K42" s="8"/>
      <c r="L42" s="8">
        <v>19821000000</v>
      </c>
    </row>
    <row r="43" spans="1:12" x14ac:dyDescent="0.25">
      <c r="A43" s="4" t="s">
        <v>84</v>
      </c>
      <c r="B43" s="8"/>
      <c r="C43" s="8"/>
      <c r="D43" s="8"/>
      <c r="E43" s="8"/>
      <c r="F43" s="8">
        <v>23700000000</v>
      </c>
      <c r="G43" s="8">
        <v>23032000000</v>
      </c>
      <c r="H43" s="8">
        <v>23906000000</v>
      </c>
      <c r="I43" s="8">
        <v>22534000000</v>
      </c>
      <c r="J43" s="8"/>
      <c r="K43" s="8"/>
      <c r="L43" s="8">
        <v>93172000000</v>
      </c>
    </row>
    <row r="44" spans="1:12" x14ac:dyDescent="0.25">
      <c r="A44" s="4" t="s">
        <v>86</v>
      </c>
      <c r="B44" s="8"/>
      <c r="C44" s="8"/>
      <c r="D44" s="8"/>
      <c r="E44" s="8"/>
      <c r="F44" s="8">
        <v>4856000000</v>
      </c>
      <c r="G44" s="8">
        <v>4583000000</v>
      </c>
      <c r="H44" s="8">
        <v>4408000000</v>
      </c>
      <c r="I44" s="8">
        <v>4664000000</v>
      </c>
      <c r="J44" s="8"/>
      <c r="K44" s="8"/>
      <c r="L44" s="8">
        <v>18511000000</v>
      </c>
    </row>
    <row r="45" spans="1:12" x14ac:dyDescent="0.25">
      <c r="A45" s="4" t="s">
        <v>88</v>
      </c>
      <c r="B45" s="8"/>
      <c r="C45" s="8"/>
      <c r="D45" s="8"/>
      <c r="E45" s="8"/>
      <c r="F45" s="8"/>
      <c r="G45" s="8"/>
      <c r="H45" s="8"/>
      <c r="I45" s="8">
        <v>6824000000</v>
      </c>
      <c r="J45" s="8">
        <v>13240000000</v>
      </c>
      <c r="K45" s="8"/>
      <c r="L45" s="8">
        <v>20064000000</v>
      </c>
    </row>
    <row r="46" spans="1:12" x14ac:dyDescent="0.25">
      <c r="A46" s="4" t="s">
        <v>89</v>
      </c>
      <c r="B46" s="8"/>
      <c r="C46" s="8"/>
      <c r="D46" s="8"/>
      <c r="E46" s="8"/>
      <c r="F46" s="8">
        <v>5863500000</v>
      </c>
      <c r="G46" s="8">
        <v>6140000000</v>
      </c>
      <c r="H46" s="8"/>
      <c r="I46" s="8">
        <v>6330300000</v>
      </c>
      <c r="J46" s="8">
        <v>5966900000</v>
      </c>
      <c r="K46" s="8"/>
      <c r="L46" s="8">
        <v>24300700000</v>
      </c>
    </row>
    <row r="47" spans="1:12" x14ac:dyDescent="0.25">
      <c r="A47" s="4" t="s">
        <v>91</v>
      </c>
      <c r="B47" s="8"/>
      <c r="C47" s="8"/>
      <c r="D47" s="8"/>
      <c r="E47" s="8"/>
      <c r="F47" s="8">
        <v>2853926000</v>
      </c>
      <c r="G47" s="8">
        <v>2879000000</v>
      </c>
      <c r="H47" s="8">
        <v>3011000000</v>
      </c>
      <c r="I47" s="8">
        <v>3159000000</v>
      </c>
      <c r="J47" s="8"/>
      <c r="K47" s="8"/>
      <c r="L47" s="8">
        <v>11902926000</v>
      </c>
    </row>
    <row r="48" spans="1:12" x14ac:dyDescent="0.25">
      <c r="A48" s="4" t="s">
        <v>93</v>
      </c>
      <c r="B48" s="8"/>
      <c r="C48" s="8"/>
      <c r="D48" s="8"/>
      <c r="E48" s="8"/>
      <c r="F48" s="8">
        <v>33781000000</v>
      </c>
      <c r="G48" s="8">
        <v>34828000000</v>
      </c>
      <c r="H48" s="8">
        <v>35895000000</v>
      </c>
      <c r="I48" s="8">
        <v>34441000000</v>
      </c>
      <c r="J48" s="8"/>
      <c r="K48" s="8"/>
      <c r="L48" s="8">
        <v>138945000000</v>
      </c>
    </row>
    <row r="49" spans="1:12" x14ac:dyDescent="0.25">
      <c r="A49" s="4" t="s">
        <v>95</v>
      </c>
      <c r="B49" s="8"/>
      <c r="C49" s="8"/>
      <c r="D49" s="8"/>
      <c r="E49" s="8"/>
      <c r="F49" s="8"/>
      <c r="G49" s="8">
        <v>2089100000</v>
      </c>
      <c r="H49" s="8">
        <v>2393500000</v>
      </c>
      <c r="I49" s="8">
        <v>2706700000</v>
      </c>
      <c r="J49" s="8">
        <v>3291300000</v>
      </c>
      <c r="K49" s="8"/>
      <c r="L49" s="8">
        <v>10480600000</v>
      </c>
    </row>
    <row r="50" spans="1:12" x14ac:dyDescent="0.25">
      <c r="A50" s="4" t="s">
        <v>96</v>
      </c>
      <c r="B50" s="8"/>
      <c r="C50" s="8"/>
      <c r="D50" s="8"/>
      <c r="E50" s="8"/>
      <c r="F50" s="8"/>
      <c r="G50" s="8">
        <v>9147530000</v>
      </c>
      <c r="H50" s="8">
        <v>9475313000</v>
      </c>
      <c r="I50" s="8">
        <v>10187340000</v>
      </c>
      <c r="J50" s="8">
        <v>10635676000</v>
      </c>
      <c r="K50" s="8"/>
      <c r="L50" s="8">
        <v>39445859000</v>
      </c>
    </row>
    <row r="51" spans="1:12" x14ac:dyDescent="0.25">
      <c r="A51" s="4" t="s">
        <v>97</v>
      </c>
      <c r="B51" s="8"/>
      <c r="C51" s="8"/>
      <c r="D51" s="8"/>
      <c r="E51" s="8"/>
      <c r="F51" s="8"/>
      <c r="G51" s="8">
        <v>86623000000</v>
      </c>
      <c r="H51" s="8">
        <v>90762000000</v>
      </c>
      <c r="I51" s="8">
        <v>96114000000</v>
      </c>
      <c r="J51" s="8">
        <v>94571000000</v>
      </c>
      <c r="K51" s="8"/>
      <c r="L51" s="8">
        <v>368070000000</v>
      </c>
    </row>
    <row r="52" spans="1:12" x14ac:dyDescent="0.25">
      <c r="A52" s="4" t="s">
        <v>98</v>
      </c>
      <c r="B52" s="8"/>
      <c r="C52" s="8"/>
      <c r="D52" s="8"/>
      <c r="E52" s="8"/>
      <c r="F52" s="8">
        <v>100078000000</v>
      </c>
      <c r="G52" s="8">
        <v>101697000000</v>
      </c>
      <c r="H52" s="8">
        <v>95181000000</v>
      </c>
      <c r="I52" s="8">
        <v>93056000000</v>
      </c>
      <c r="J52" s="8"/>
      <c r="K52" s="8"/>
      <c r="L52" s="8">
        <v>390012000000</v>
      </c>
    </row>
    <row r="53" spans="1:12" x14ac:dyDescent="0.25">
      <c r="A53" s="4" t="s">
        <v>100</v>
      </c>
      <c r="B53" s="8"/>
      <c r="C53" s="8"/>
      <c r="D53" s="8"/>
      <c r="E53" s="8"/>
      <c r="F53" s="8">
        <v>13936000000</v>
      </c>
      <c r="G53" s="8">
        <v>9413000000</v>
      </c>
      <c r="H53" s="8">
        <v>10719000000</v>
      </c>
      <c r="I53" s="8">
        <v>9968000000</v>
      </c>
      <c r="J53" s="8"/>
      <c r="K53" s="8"/>
      <c r="L53" s="8">
        <v>44036000000</v>
      </c>
    </row>
    <row r="54" spans="1:12" x14ac:dyDescent="0.25">
      <c r="A54" s="4" t="s">
        <v>101</v>
      </c>
      <c r="B54" s="8"/>
      <c r="C54" s="8"/>
      <c r="D54" s="8"/>
      <c r="E54" s="8"/>
      <c r="F54" s="8"/>
      <c r="G54" s="8">
        <v>10914585000</v>
      </c>
      <c r="H54" s="8">
        <v>11503963000</v>
      </c>
      <c r="I54" s="8">
        <v>11881176000</v>
      </c>
      <c r="J54" s="8">
        <v>12103887000</v>
      </c>
      <c r="K54" s="8"/>
      <c r="L54" s="8">
        <v>46403611000</v>
      </c>
    </row>
    <row r="55" spans="1:12" x14ac:dyDescent="0.25">
      <c r="A55" s="4" t="s">
        <v>102</v>
      </c>
      <c r="B55" s="8"/>
      <c r="C55" s="8"/>
      <c r="D55" s="8"/>
      <c r="E55" s="8"/>
      <c r="F55" s="8">
        <v>10737000000</v>
      </c>
      <c r="G55" s="8">
        <v>10543000000</v>
      </c>
      <c r="H55" s="8">
        <v>9998000000</v>
      </c>
      <c r="I55" s="8">
        <v>10346000000</v>
      </c>
      <c r="J55" s="8"/>
      <c r="K55" s="8"/>
      <c r="L55" s="8">
        <v>41624000000</v>
      </c>
    </row>
    <row r="56" spans="1:12" x14ac:dyDescent="0.25">
      <c r="A56" s="4" t="s">
        <v>103</v>
      </c>
      <c r="B56" s="8"/>
      <c r="C56" s="8"/>
      <c r="D56" s="8"/>
      <c r="E56" s="8"/>
      <c r="F56" s="8">
        <v>45457000000</v>
      </c>
      <c r="G56" s="8"/>
      <c r="H56" s="8">
        <v>40611000000</v>
      </c>
      <c r="I56" s="8">
        <v>40339000000</v>
      </c>
      <c r="J56" s="8">
        <v>39528000000</v>
      </c>
      <c r="K56" s="8"/>
      <c r="L56" s="8">
        <v>165935000000</v>
      </c>
    </row>
    <row r="57" spans="1:12" x14ac:dyDescent="0.25">
      <c r="A57" s="4" t="s">
        <v>105</v>
      </c>
      <c r="B57" s="8"/>
      <c r="C57" s="8"/>
      <c r="D57" s="8"/>
      <c r="E57" s="8"/>
      <c r="F57" s="8"/>
      <c r="G57" s="8">
        <v>3049500000</v>
      </c>
      <c r="H57" s="8">
        <v>3323600000</v>
      </c>
      <c r="I57" s="8">
        <v>3416000000</v>
      </c>
      <c r="J57" s="8">
        <v>3714000000</v>
      </c>
      <c r="K57" s="8"/>
      <c r="L57" s="8">
        <v>13503100000</v>
      </c>
    </row>
    <row r="58" spans="1:12" x14ac:dyDescent="0.25">
      <c r="A58" s="4" t="s">
        <v>106</v>
      </c>
      <c r="B58" s="8"/>
      <c r="C58" s="8"/>
      <c r="D58" s="8"/>
      <c r="E58" s="8"/>
      <c r="F58" s="8"/>
      <c r="G58" s="8">
        <v>8054000000</v>
      </c>
      <c r="H58" s="8">
        <v>8446000000</v>
      </c>
      <c r="I58" s="8">
        <v>10282000000</v>
      </c>
      <c r="J58" s="8">
        <v>12483000000</v>
      </c>
      <c r="K58" s="8"/>
      <c r="L58" s="8">
        <v>39265000000</v>
      </c>
    </row>
    <row r="59" spans="1:12" x14ac:dyDescent="0.25">
      <c r="A59" s="4" t="s">
        <v>107</v>
      </c>
      <c r="B59" s="8"/>
      <c r="C59" s="8"/>
      <c r="D59" s="8"/>
      <c r="E59" s="8"/>
      <c r="F59" s="8"/>
      <c r="G59" s="8">
        <v>22364000000</v>
      </c>
      <c r="H59" s="8">
        <v>24551000000</v>
      </c>
      <c r="I59" s="8">
        <v>15742000000</v>
      </c>
      <c r="J59" s="8">
        <v>9841000000</v>
      </c>
      <c r="K59" s="8"/>
      <c r="L59" s="8">
        <v>72498000000</v>
      </c>
    </row>
    <row r="60" spans="1:12" x14ac:dyDescent="0.25">
      <c r="A60" s="4" t="s">
        <v>109</v>
      </c>
      <c r="B60" s="8"/>
      <c r="C60" s="8"/>
      <c r="D60" s="8"/>
      <c r="E60" s="8"/>
      <c r="F60" s="8"/>
      <c r="G60" s="8">
        <v>6932200000</v>
      </c>
      <c r="H60" s="8">
        <v>9703300000</v>
      </c>
      <c r="I60" s="8">
        <v>10763800000</v>
      </c>
      <c r="J60" s="8">
        <v>11448800000</v>
      </c>
      <c r="K60" s="8"/>
      <c r="L60" s="8">
        <v>38848100000</v>
      </c>
    </row>
    <row r="61" spans="1:12" x14ac:dyDescent="0.25">
      <c r="A61" s="4" t="s">
        <v>110</v>
      </c>
      <c r="B61" s="8"/>
      <c r="C61" s="8"/>
      <c r="D61" s="8"/>
      <c r="E61" s="8"/>
      <c r="F61" s="8">
        <v>8735700000</v>
      </c>
      <c r="G61" s="8">
        <v>8468100000</v>
      </c>
      <c r="H61" s="8">
        <v>8570000000</v>
      </c>
      <c r="I61" s="8">
        <v>7997000000</v>
      </c>
      <c r="J61" s="8"/>
      <c r="K61" s="8"/>
      <c r="L61" s="8">
        <v>33770800000</v>
      </c>
    </row>
    <row r="62" spans="1:12" x14ac:dyDescent="0.25">
      <c r="A62" s="4" t="s">
        <v>112</v>
      </c>
      <c r="B62" s="8"/>
      <c r="C62" s="8"/>
      <c r="D62" s="8"/>
      <c r="E62" s="8"/>
      <c r="F62" s="8">
        <v>17621000000</v>
      </c>
      <c r="G62" s="8">
        <v>16385000000</v>
      </c>
      <c r="H62" s="8">
        <v>15879000000</v>
      </c>
      <c r="I62" s="8">
        <v>16560000000</v>
      </c>
      <c r="J62" s="8"/>
      <c r="K62" s="8"/>
      <c r="L62" s="8">
        <v>66445000000</v>
      </c>
    </row>
    <row r="63" spans="1:12" x14ac:dyDescent="0.25">
      <c r="A63" s="4" t="s">
        <v>113</v>
      </c>
      <c r="B63" s="8"/>
      <c r="C63" s="8"/>
      <c r="D63" s="8"/>
      <c r="E63" s="8"/>
      <c r="F63" s="8">
        <v>7249000000</v>
      </c>
      <c r="G63" s="8">
        <v>7143000000</v>
      </c>
      <c r="H63" s="8">
        <v>7380000000</v>
      </c>
      <c r="I63" s="8">
        <v>7477000000</v>
      </c>
      <c r="J63" s="8"/>
      <c r="K63" s="8"/>
      <c r="L63" s="8">
        <v>29249000000</v>
      </c>
    </row>
    <row r="64" spans="1:12" x14ac:dyDescent="0.25">
      <c r="A64" s="4" t="s">
        <v>114</v>
      </c>
      <c r="B64" s="8"/>
      <c r="C64" s="8"/>
      <c r="D64" s="8"/>
      <c r="E64" s="8"/>
      <c r="F64" s="8"/>
      <c r="G64" s="8">
        <v>7436600000</v>
      </c>
      <c r="H64" s="8">
        <v>8305100000</v>
      </c>
      <c r="I64" s="8">
        <v>8023200000</v>
      </c>
      <c r="J64" s="8">
        <v>9071000000</v>
      </c>
      <c r="K64" s="8"/>
      <c r="L64" s="8">
        <v>32835900000</v>
      </c>
    </row>
    <row r="65" spans="1:12" x14ac:dyDescent="0.25">
      <c r="A65" s="4" t="s">
        <v>116</v>
      </c>
      <c r="B65" s="8"/>
      <c r="C65" s="8"/>
      <c r="D65" s="8"/>
      <c r="E65" s="8"/>
      <c r="F65" s="8">
        <v>1847186000</v>
      </c>
      <c r="G65" s="8">
        <v>2135539000</v>
      </c>
      <c r="H65" s="8">
        <v>2396998000</v>
      </c>
      <c r="I65" s="8">
        <v>2490821000</v>
      </c>
      <c r="J65" s="8"/>
      <c r="K65" s="8"/>
      <c r="L65" s="8">
        <v>8870544000</v>
      </c>
    </row>
    <row r="66" spans="1:12" x14ac:dyDescent="0.25">
      <c r="A66" s="4" t="s">
        <v>117</v>
      </c>
      <c r="B66" s="8"/>
      <c r="C66" s="8"/>
      <c r="D66" s="8"/>
      <c r="E66" s="8"/>
      <c r="F66" s="8"/>
      <c r="G66" s="8">
        <v>13469300000</v>
      </c>
      <c r="H66" s="8">
        <v>11838200000</v>
      </c>
      <c r="I66" s="8">
        <v>11937000000</v>
      </c>
      <c r="J66" s="8">
        <v>11642900000</v>
      </c>
      <c r="K66" s="8"/>
      <c r="L66" s="8">
        <v>48887400000</v>
      </c>
    </row>
    <row r="67" spans="1:12" x14ac:dyDescent="0.25">
      <c r="A67" s="4" t="s">
        <v>119</v>
      </c>
      <c r="B67" s="8"/>
      <c r="C67" s="8"/>
      <c r="D67" s="8"/>
      <c r="E67" s="8"/>
      <c r="F67" s="8"/>
      <c r="G67" s="8">
        <v>101093000000</v>
      </c>
      <c r="H67" s="8">
        <v>91084000000</v>
      </c>
      <c r="I67" s="8">
        <v>102531000000</v>
      </c>
      <c r="J67" s="8">
        <v>121546000000</v>
      </c>
      <c r="K67" s="8"/>
      <c r="L67" s="8">
        <v>416254000000</v>
      </c>
    </row>
    <row r="68" spans="1:12" x14ac:dyDescent="0.25">
      <c r="A68" s="4" t="s">
        <v>120</v>
      </c>
      <c r="B68" s="8"/>
      <c r="C68" s="8"/>
      <c r="D68" s="8"/>
      <c r="E68" s="8"/>
      <c r="F68" s="8"/>
      <c r="G68" s="8">
        <v>55656000000</v>
      </c>
      <c r="H68" s="8">
        <v>55184000000</v>
      </c>
      <c r="I68" s="8">
        <v>47011000000</v>
      </c>
      <c r="J68" s="8">
        <v>38537000000</v>
      </c>
      <c r="K68" s="8"/>
      <c r="L68" s="8">
        <v>196388000000</v>
      </c>
    </row>
    <row r="69" spans="1:12" x14ac:dyDescent="0.25">
      <c r="A69" s="4" t="s">
        <v>122</v>
      </c>
      <c r="B69" s="8"/>
      <c r="C69" s="8"/>
      <c r="D69" s="8"/>
      <c r="E69" s="8"/>
      <c r="F69" s="8">
        <v>17936000000</v>
      </c>
      <c r="G69" s="8">
        <v>19261000000</v>
      </c>
      <c r="H69" s="8">
        <v>19171000000</v>
      </c>
      <c r="I69" s="8">
        <v>18987000000</v>
      </c>
      <c r="J69" s="8"/>
      <c r="K69" s="8"/>
      <c r="L69" s="8">
        <v>75355000000</v>
      </c>
    </row>
    <row r="70" spans="1:12" x14ac:dyDescent="0.25">
      <c r="A70" s="4" t="s">
        <v>123</v>
      </c>
      <c r="B70" s="8"/>
      <c r="C70" s="8"/>
      <c r="D70" s="8"/>
      <c r="E70" s="8"/>
      <c r="F70" s="8">
        <v>6514099000</v>
      </c>
      <c r="G70" s="8">
        <v>7184794000</v>
      </c>
      <c r="H70" s="8">
        <v>9049918000</v>
      </c>
      <c r="I70" s="8">
        <v>10855810000</v>
      </c>
      <c r="J70" s="8"/>
      <c r="K70" s="8"/>
      <c r="L70" s="8">
        <v>33604621000</v>
      </c>
    </row>
    <row r="71" spans="1:12" x14ac:dyDescent="0.25">
      <c r="A71" s="4" t="s">
        <v>125</v>
      </c>
      <c r="B71" s="8"/>
      <c r="C71" s="8"/>
      <c r="D71" s="8"/>
      <c r="E71" s="8"/>
      <c r="F71" s="8">
        <v>2432680000</v>
      </c>
      <c r="G71" s="8">
        <v>2865751000</v>
      </c>
      <c r="H71" s="8">
        <v>3538756000</v>
      </c>
      <c r="I71" s="8">
        <v>3663851000</v>
      </c>
      <c r="J71" s="8"/>
      <c r="K71" s="8"/>
      <c r="L71" s="8">
        <v>12501038000</v>
      </c>
    </row>
    <row r="72" spans="1:12" x14ac:dyDescent="0.25">
      <c r="A72" s="4" t="s">
        <v>126</v>
      </c>
      <c r="B72" s="8"/>
      <c r="C72" s="8"/>
      <c r="D72" s="8"/>
      <c r="E72" s="8"/>
      <c r="F72" s="8"/>
      <c r="G72" s="8">
        <v>15456000000</v>
      </c>
      <c r="H72" s="8">
        <v>15884000000</v>
      </c>
      <c r="I72" s="8">
        <v>15714000000</v>
      </c>
      <c r="J72" s="8">
        <v>16389000000</v>
      </c>
      <c r="K72" s="8"/>
      <c r="L72" s="8">
        <v>63443000000</v>
      </c>
    </row>
    <row r="73" spans="1:12" x14ac:dyDescent="0.25">
      <c r="A73" s="4" t="s">
        <v>128</v>
      </c>
      <c r="B73" s="8"/>
      <c r="C73" s="8"/>
      <c r="D73" s="8"/>
      <c r="E73" s="8"/>
      <c r="F73" s="8"/>
      <c r="G73" s="8">
        <v>6493900000</v>
      </c>
      <c r="H73" s="8">
        <v>7670400000</v>
      </c>
      <c r="I73" s="8">
        <v>9256000000</v>
      </c>
      <c r="J73" s="8">
        <v>11229200000</v>
      </c>
      <c r="K73" s="8"/>
      <c r="L73" s="8">
        <v>34649500000</v>
      </c>
    </row>
    <row r="74" spans="1:12" x14ac:dyDescent="0.25">
      <c r="A74" s="4" t="s">
        <v>129</v>
      </c>
      <c r="B74" s="8"/>
      <c r="C74" s="8"/>
      <c r="D74" s="8"/>
      <c r="E74" s="8"/>
      <c r="F74" s="8"/>
      <c r="G74" s="8">
        <v>2910748000</v>
      </c>
      <c r="H74" s="8"/>
      <c r="I74" s="8">
        <v>3402703000</v>
      </c>
      <c r="J74" s="8">
        <v>9221740000</v>
      </c>
      <c r="K74" s="8"/>
      <c r="L74" s="8">
        <v>15535191000</v>
      </c>
    </row>
    <row r="75" spans="1:12" x14ac:dyDescent="0.25">
      <c r="A75" s="4" t="s">
        <v>131</v>
      </c>
      <c r="B75" s="8"/>
      <c r="C75" s="8"/>
      <c r="D75" s="8"/>
      <c r="E75" s="8"/>
      <c r="F75" s="8">
        <v>6104000000</v>
      </c>
      <c r="G75" s="8">
        <v>5474700000</v>
      </c>
      <c r="H75" s="8">
        <v>4743200000</v>
      </c>
      <c r="I75" s="8">
        <v>4308300000</v>
      </c>
      <c r="J75" s="8"/>
      <c r="K75" s="8"/>
      <c r="L75" s="8">
        <v>20630200000</v>
      </c>
    </row>
    <row r="76" spans="1:12" x14ac:dyDescent="0.25">
      <c r="A76" s="4" t="s">
        <v>133</v>
      </c>
      <c r="B76" s="8"/>
      <c r="C76" s="8"/>
      <c r="D76" s="8"/>
      <c r="E76" s="8"/>
      <c r="F76" s="8">
        <v>5513000000</v>
      </c>
      <c r="G76" s="8">
        <v>5133000000</v>
      </c>
      <c r="H76" s="8">
        <v>5342000000</v>
      </c>
      <c r="I76" s="8">
        <v>5276000000</v>
      </c>
      <c r="J76" s="8"/>
      <c r="K76" s="8"/>
      <c r="L76" s="8">
        <v>21264000000</v>
      </c>
    </row>
    <row r="77" spans="1:12" x14ac:dyDescent="0.25">
      <c r="A77" s="4" t="s">
        <v>135</v>
      </c>
      <c r="B77" s="8"/>
      <c r="C77" s="8"/>
      <c r="D77" s="8"/>
      <c r="E77" s="8"/>
      <c r="F77" s="8">
        <v>2921900000</v>
      </c>
      <c r="G77" s="8">
        <v>3194300000</v>
      </c>
      <c r="H77" s="8">
        <v>3297600000</v>
      </c>
      <c r="I77" s="8">
        <v>3394800000</v>
      </c>
      <c r="J77" s="8"/>
      <c r="K77" s="8"/>
      <c r="L77" s="8">
        <v>12808600000</v>
      </c>
    </row>
    <row r="78" spans="1:12" x14ac:dyDescent="0.25">
      <c r="A78" s="4" t="s">
        <v>137</v>
      </c>
      <c r="B78" s="8"/>
      <c r="C78" s="8"/>
      <c r="D78" s="8"/>
      <c r="E78" s="8"/>
      <c r="F78" s="8">
        <v>12316000000</v>
      </c>
      <c r="G78" s="8">
        <v>19080000000</v>
      </c>
      <c r="H78" s="8">
        <v>23125000000</v>
      </c>
      <c r="I78" s="8">
        <v>12764000000</v>
      </c>
      <c r="J78" s="8"/>
      <c r="K78" s="8"/>
      <c r="L78" s="8">
        <v>67285000000</v>
      </c>
    </row>
    <row r="79" spans="1:12" x14ac:dyDescent="0.25">
      <c r="A79" s="4" t="s">
        <v>139</v>
      </c>
      <c r="B79" s="8"/>
      <c r="C79" s="8"/>
      <c r="D79" s="8"/>
      <c r="E79" s="8"/>
      <c r="F79" s="8">
        <v>11359113000</v>
      </c>
      <c r="G79" s="8">
        <v>12752076000</v>
      </c>
      <c r="H79" s="8">
        <v>13470067000</v>
      </c>
      <c r="I79" s="8">
        <v>13476084000</v>
      </c>
      <c r="J79" s="8"/>
      <c r="K79" s="8"/>
      <c r="L79" s="8">
        <v>51057340000</v>
      </c>
    </row>
    <row r="80" spans="1:12" x14ac:dyDescent="0.25">
      <c r="A80" s="4" t="s">
        <v>141</v>
      </c>
      <c r="B80" s="8"/>
      <c r="C80" s="8"/>
      <c r="D80" s="8"/>
      <c r="E80" s="8"/>
      <c r="F80" s="8"/>
      <c r="G80" s="8">
        <v>8155000000</v>
      </c>
      <c r="H80" s="8">
        <v>9108000000</v>
      </c>
      <c r="I80" s="8">
        <v>9754000000</v>
      </c>
      <c r="J80" s="8">
        <v>29003000000</v>
      </c>
      <c r="K80" s="8"/>
      <c r="L80" s="8">
        <v>56020000000</v>
      </c>
    </row>
    <row r="81" spans="1:12" x14ac:dyDescent="0.25">
      <c r="A81" s="4" t="s">
        <v>143</v>
      </c>
      <c r="B81" s="8"/>
      <c r="C81" s="8"/>
      <c r="D81" s="8"/>
      <c r="E81" s="8"/>
      <c r="F81" s="8">
        <v>29119000000</v>
      </c>
      <c r="G81" s="8">
        <v>32380000000</v>
      </c>
      <c r="H81" s="8">
        <v>34914000000</v>
      </c>
      <c r="I81" s="8">
        <v>37876000000</v>
      </c>
      <c r="J81" s="8"/>
      <c r="K81" s="8"/>
      <c r="L81" s="8">
        <v>134289000000</v>
      </c>
    </row>
    <row r="82" spans="1:12" x14ac:dyDescent="0.25">
      <c r="A82" s="4" t="s">
        <v>144</v>
      </c>
      <c r="B82" s="8"/>
      <c r="C82" s="8"/>
      <c r="D82" s="8"/>
      <c r="E82" s="8"/>
      <c r="F82" s="8">
        <v>4111000000</v>
      </c>
      <c r="G82" s="8">
        <v>4531000000</v>
      </c>
      <c r="H82" s="8">
        <v>4945000000</v>
      </c>
      <c r="I82" s="8">
        <v>5142000000</v>
      </c>
      <c r="J82" s="8"/>
      <c r="K82" s="8"/>
      <c r="L82" s="8">
        <v>18729000000</v>
      </c>
    </row>
    <row r="83" spans="1:12" x14ac:dyDescent="0.25">
      <c r="A83" s="4" t="s">
        <v>145</v>
      </c>
      <c r="B83" s="8"/>
      <c r="C83" s="8"/>
      <c r="D83" s="8"/>
      <c r="E83" s="8"/>
      <c r="F83" s="8">
        <v>17085000000</v>
      </c>
      <c r="G83" s="8">
        <v>17420000000</v>
      </c>
      <c r="H83" s="8">
        <v>17277000000</v>
      </c>
      <c r="I83" s="8">
        <v>16034000000</v>
      </c>
      <c r="J83" s="8"/>
      <c r="K83" s="8"/>
      <c r="L83" s="8">
        <v>67816000000</v>
      </c>
    </row>
    <row r="84" spans="1:12" x14ac:dyDescent="0.25">
      <c r="A84" s="4" t="s">
        <v>146</v>
      </c>
      <c r="B84" s="8"/>
      <c r="C84" s="8"/>
      <c r="D84" s="8"/>
      <c r="E84" s="8"/>
      <c r="F84" s="8"/>
      <c r="G84" s="8">
        <v>5533000000</v>
      </c>
      <c r="H84" s="8">
        <v>5514000000</v>
      </c>
      <c r="I84" s="8">
        <v>5655000000</v>
      </c>
      <c r="J84" s="8">
        <v>5761000000</v>
      </c>
      <c r="K84" s="8"/>
      <c r="L84" s="8">
        <v>22463000000</v>
      </c>
    </row>
    <row r="85" spans="1:12" x14ac:dyDescent="0.25">
      <c r="A85" s="4" t="s">
        <v>147</v>
      </c>
      <c r="B85" s="8"/>
      <c r="C85" s="8"/>
      <c r="D85" s="8"/>
      <c r="E85" s="8"/>
      <c r="F85" s="8"/>
      <c r="G85" s="8">
        <v>2666000000</v>
      </c>
      <c r="H85" s="8">
        <v>2607000000</v>
      </c>
      <c r="I85" s="8">
        <v>2819000000</v>
      </c>
      <c r="J85" s="8">
        <v>2960000000</v>
      </c>
      <c r="K85" s="8"/>
      <c r="L85" s="8">
        <v>11052000000</v>
      </c>
    </row>
    <row r="86" spans="1:12" x14ac:dyDescent="0.25">
      <c r="A86" s="4" t="s">
        <v>148</v>
      </c>
      <c r="B86" s="8"/>
      <c r="C86" s="8"/>
      <c r="D86" s="8"/>
      <c r="E86" s="8"/>
      <c r="F86" s="8"/>
      <c r="G86" s="8">
        <v>3214591000</v>
      </c>
      <c r="H86" s="8">
        <v>4108269000</v>
      </c>
      <c r="I86" s="8">
        <v>4501223000</v>
      </c>
      <c r="J86" s="8">
        <v>3904384000</v>
      </c>
      <c r="K86" s="8"/>
      <c r="L86" s="8">
        <v>15728467000</v>
      </c>
    </row>
    <row r="87" spans="1:12" x14ac:dyDescent="0.25">
      <c r="A87" s="4" t="s">
        <v>150</v>
      </c>
      <c r="B87" s="8"/>
      <c r="C87" s="8"/>
      <c r="D87" s="8"/>
      <c r="E87" s="8"/>
      <c r="F87" s="8"/>
      <c r="G87" s="8">
        <v>17301000000</v>
      </c>
      <c r="H87" s="8">
        <v>19221000000</v>
      </c>
      <c r="I87" s="8">
        <v>19110000000</v>
      </c>
      <c r="J87" s="8">
        <v>17509000000</v>
      </c>
      <c r="K87" s="8"/>
      <c r="L87" s="8">
        <v>73141000000</v>
      </c>
    </row>
    <row r="88" spans="1:12" x14ac:dyDescent="0.25">
      <c r="A88" s="4" t="s">
        <v>152</v>
      </c>
      <c r="B88" s="8"/>
      <c r="C88" s="8"/>
      <c r="D88" s="8"/>
      <c r="E88" s="8"/>
      <c r="F88" s="8"/>
      <c r="G88" s="8">
        <v>6566000000</v>
      </c>
      <c r="H88" s="8">
        <v>7179000000</v>
      </c>
      <c r="I88" s="8">
        <v>6456000000</v>
      </c>
      <c r="J88" s="8">
        <v>6399000000</v>
      </c>
      <c r="K88" s="8"/>
      <c r="L88" s="8">
        <v>26600000000</v>
      </c>
    </row>
    <row r="89" spans="1:12" x14ac:dyDescent="0.25">
      <c r="A89" s="4" t="s">
        <v>153</v>
      </c>
      <c r="B89" s="8"/>
      <c r="C89" s="8"/>
      <c r="D89" s="8"/>
      <c r="E89" s="8"/>
      <c r="F89" s="8">
        <v>8110000000</v>
      </c>
      <c r="G89" s="8">
        <v>10863000000</v>
      </c>
      <c r="H89" s="8">
        <v>16560000000</v>
      </c>
      <c r="I89" s="8">
        <v>22760000000</v>
      </c>
      <c r="J89" s="8"/>
      <c r="K89" s="8"/>
      <c r="L89" s="8">
        <v>58293000000</v>
      </c>
    </row>
    <row r="90" spans="1:12" x14ac:dyDescent="0.25">
      <c r="A90" s="4" t="s">
        <v>154</v>
      </c>
      <c r="B90" s="8"/>
      <c r="C90" s="8"/>
      <c r="D90" s="8"/>
      <c r="E90" s="8"/>
      <c r="F90" s="8">
        <v>7452000000</v>
      </c>
      <c r="G90" s="8">
        <v>8106000000</v>
      </c>
      <c r="H90" s="8">
        <v>9226000000</v>
      </c>
      <c r="I90" s="8">
        <v>7386000000</v>
      </c>
      <c r="J90" s="8"/>
      <c r="K90" s="8"/>
      <c r="L90" s="8">
        <v>32170000000</v>
      </c>
    </row>
    <row r="91" spans="1:12" x14ac:dyDescent="0.25">
      <c r="A91" s="4" t="s">
        <v>155</v>
      </c>
      <c r="B91" s="8"/>
      <c r="C91" s="8"/>
      <c r="D91" s="8"/>
      <c r="E91" s="8"/>
      <c r="F91" s="8">
        <v>23771000000</v>
      </c>
      <c r="G91" s="8">
        <v>24176000000</v>
      </c>
      <c r="H91" s="8">
        <v>23869000000</v>
      </c>
      <c r="I91" s="8">
        <v>25038000000</v>
      </c>
      <c r="J91" s="8"/>
      <c r="K91" s="8"/>
      <c r="L91" s="8">
        <v>96854000000</v>
      </c>
    </row>
    <row r="92" spans="1:12" x14ac:dyDescent="0.25">
      <c r="A92" s="4" t="s">
        <v>156</v>
      </c>
      <c r="B92" s="8"/>
      <c r="C92" s="8"/>
      <c r="D92" s="8"/>
      <c r="E92" s="8"/>
      <c r="F92" s="8">
        <v>1204546000</v>
      </c>
      <c r="G92" s="8">
        <v>1746278000</v>
      </c>
      <c r="H92" s="8">
        <v>2173011000</v>
      </c>
      <c r="I92" s="8">
        <v>1357150000</v>
      </c>
      <c r="J92" s="8"/>
      <c r="K92" s="8"/>
      <c r="L92" s="8">
        <v>6480985000</v>
      </c>
    </row>
    <row r="93" spans="1:12" x14ac:dyDescent="0.25">
      <c r="A93" s="4" t="s">
        <v>157</v>
      </c>
      <c r="B93" s="8"/>
      <c r="C93" s="8"/>
      <c r="D93" s="8"/>
      <c r="E93" s="8"/>
      <c r="F93" s="8"/>
      <c r="G93" s="8">
        <v>4474000000</v>
      </c>
      <c r="H93" s="8">
        <v>4979000000</v>
      </c>
      <c r="I93" s="8">
        <v>5244000000</v>
      </c>
      <c r="J93" s="8">
        <v>5259000000</v>
      </c>
      <c r="K93" s="8"/>
      <c r="L93" s="8">
        <v>19956000000</v>
      </c>
    </row>
    <row r="94" spans="1:12" x14ac:dyDescent="0.25">
      <c r="A94" s="4" t="s">
        <v>159</v>
      </c>
      <c r="B94" s="8"/>
      <c r="C94" s="8"/>
      <c r="D94" s="8"/>
      <c r="E94" s="8"/>
      <c r="F94" s="8"/>
      <c r="G94" s="8">
        <v>1587725000</v>
      </c>
      <c r="H94" s="8">
        <v>1717776000</v>
      </c>
      <c r="I94" s="8">
        <v>1797060000</v>
      </c>
      <c r="J94" s="8">
        <v>1966814000</v>
      </c>
      <c r="K94" s="8"/>
      <c r="L94" s="8">
        <v>7069375000</v>
      </c>
    </row>
    <row r="95" spans="1:12" x14ac:dyDescent="0.25">
      <c r="A95" s="4" t="s">
        <v>161</v>
      </c>
      <c r="B95" s="8"/>
      <c r="C95" s="8"/>
      <c r="D95" s="8"/>
      <c r="E95" s="8"/>
      <c r="F95" s="8"/>
      <c r="G95" s="8">
        <v>105156000000</v>
      </c>
      <c r="H95" s="8">
        <v>112640000000</v>
      </c>
      <c r="I95" s="8">
        <v>116199000000</v>
      </c>
      <c r="J95" s="8">
        <v>118719000000</v>
      </c>
      <c r="K95" s="8"/>
      <c r="L95" s="8">
        <v>452714000000</v>
      </c>
    </row>
    <row r="96" spans="1:12" x14ac:dyDescent="0.25">
      <c r="A96" s="4" t="s">
        <v>163</v>
      </c>
      <c r="B96" s="8">
        <v>1577000</v>
      </c>
      <c r="C96" s="8">
        <v>1514000</v>
      </c>
      <c r="D96" s="8">
        <v>79562000</v>
      </c>
      <c r="E96" s="8">
        <v>99642000</v>
      </c>
      <c r="F96" s="8"/>
      <c r="G96" s="8"/>
      <c r="H96" s="8"/>
      <c r="I96" s="8"/>
      <c r="J96" s="8"/>
      <c r="K96" s="8"/>
      <c r="L96" s="8">
        <v>182295000</v>
      </c>
    </row>
    <row r="97" spans="1:12" x14ac:dyDescent="0.25">
      <c r="A97" s="4" t="s">
        <v>165</v>
      </c>
      <c r="B97" s="8"/>
      <c r="C97" s="8"/>
      <c r="D97" s="8"/>
      <c r="E97" s="8"/>
      <c r="F97" s="8"/>
      <c r="G97" s="8">
        <v>8052000000</v>
      </c>
      <c r="H97" s="8">
        <v>8268000000</v>
      </c>
      <c r="I97" s="8">
        <v>8082000000</v>
      </c>
      <c r="J97" s="8">
        <v>7961000000</v>
      </c>
      <c r="K97" s="8"/>
      <c r="L97" s="8">
        <v>32363000000</v>
      </c>
    </row>
    <row r="98" spans="1:12" x14ac:dyDescent="0.25">
      <c r="A98" s="4" t="s">
        <v>166</v>
      </c>
      <c r="B98" s="8"/>
      <c r="C98" s="8"/>
      <c r="D98" s="8"/>
      <c r="E98" s="8"/>
      <c r="F98" s="8"/>
      <c r="G98" s="8">
        <v>3050195000</v>
      </c>
      <c r="H98" s="8">
        <v>4071003000</v>
      </c>
      <c r="I98" s="8">
        <v>5373586000</v>
      </c>
      <c r="J98" s="8">
        <v>6667216000</v>
      </c>
      <c r="K98" s="8"/>
      <c r="L98" s="8">
        <v>19162000000</v>
      </c>
    </row>
    <row r="99" spans="1:12" x14ac:dyDescent="0.25">
      <c r="A99" s="4" t="s">
        <v>167</v>
      </c>
      <c r="B99" s="8"/>
      <c r="C99" s="8"/>
      <c r="D99" s="8"/>
      <c r="E99" s="8"/>
      <c r="F99" s="8"/>
      <c r="G99" s="8">
        <v>48607000000</v>
      </c>
      <c r="H99" s="8">
        <v>47142000000</v>
      </c>
      <c r="I99" s="8">
        <v>49161000000</v>
      </c>
      <c r="J99" s="8">
        <v>49247000000</v>
      </c>
      <c r="K99" s="8"/>
      <c r="L99" s="8">
        <v>194157000000</v>
      </c>
    </row>
    <row r="100" spans="1:12" x14ac:dyDescent="0.25">
      <c r="A100" s="4" t="s">
        <v>169</v>
      </c>
      <c r="B100" s="8"/>
      <c r="C100" s="8"/>
      <c r="D100" s="8"/>
      <c r="E100" s="8"/>
      <c r="F100" s="8"/>
      <c r="G100" s="8"/>
      <c r="H100" s="8"/>
      <c r="I100" s="8">
        <v>4069746000</v>
      </c>
      <c r="J100" s="8">
        <v>4250447000</v>
      </c>
      <c r="K100" s="8"/>
      <c r="L100" s="8">
        <v>8320193000</v>
      </c>
    </row>
    <row r="101" spans="1:12" x14ac:dyDescent="0.25">
      <c r="A101" s="4" t="s">
        <v>171</v>
      </c>
      <c r="B101" s="8"/>
      <c r="C101" s="8"/>
      <c r="D101" s="8"/>
      <c r="E101" s="8"/>
      <c r="F101" s="8"/>
      <c r="G101" s="8">
        <v>12026000000</v>
      </c>
      <c r="H101" s="8">
        <v>12669000000</v>
      </c>
      <c r="I101" s="8">
        <v>11811000000</v>
      </c>
      <c r="J101" s="8">
        <v>11069000000</v>
      </c>
      <c r="K101" s="8"/>
      <c r="L101" s="8">
        <v>47575000000</v>
      </c>
    </row>
    <row r="102" spans="1:12" x14ac:dyDescent="0.25">
      <c r="A102" s="4" t="s">
        <v>173</v>
      </c>
      <c r="B102" s="8"/>
      <c r="C102" s="8"/>
      <c r="D102" s="8"/>
      <c r="E102" s="8"/>
      <c r="F102" s="8"/>
      <c r="G102" s="8">
        <v>4245964000</v>
      </c>
      <c r="H102" s="8">
        <v>4193844000</v>
      </c>
      <c r="I102" s="8">
        <v>4476886000</v>
      </c>
      <c r="J102" s="8">
        <v>4905458000</v>
      </c>
      <c r="K102" s="8"/>
      <c r="L102" s="8">
        <v>17822152000</v>
      </c>
    </row>
    <row r="103" spans="1:12" x14ac:dyDescent="0.25">
      <c r="A103" s="4" t="s">
        <v>175</v>
      </c>
      <c r="B103" s="8"/>
      <c r="C103" s="8"/>
      <c r="D103" s="8"/>
      <c r="E103" s="8"/>
      <c r="F103" s="8">
        <v>18376000000</v>
      </c>
      <c r="G103" s="8">
        <v>18095000000</v>
      </c>
      <c r="H103" s="8">
        <v>18031000000</v>
      </c>
      <c r="I103" s="8">
        <v>17900000000</v>
      </c>
      <c r="J103" s="8"/>
      <c r="K103" s="8"/>
      <c r="L103" s="8">
        <v>72402000000</v>
      </c>
    </row>
    <row r="104" spans="1:12" x14ac:dyDescent="0.25">
      <c r="A104" s="4" t="s">
        <v>178</v>
      </c>
      <c r="B104" s="8"/>
      <c r="C104" s="8"/>
      <c r="D104" s="8"/>
      <c r="E104" s="8"/>
      <c r="F104" s="8">
        <v>7346472000</v>
      </c>
      <c r="G104" s="8">
        <v>8843200000</v>
      </c>
      <c r="H104" s="8">
        <v>10262700000</v>
      </c>
      <c r="I104" s="8">
        <v>12416000000</v>
      </c>
      <c r="J104" s="8"/>
      <c r="K104" s="8"/>
      <c r="L104" s="8">
        <v>38868372000</v>
      </c>
    </row>
    <row r="105" spans="1:12" x14ac:dyDescent="0.25">
      <c r="A105" s="4" t="s">
        <v>179</v>
      </c>
      <c r="B105" s="8"/>
      <c r="C105" s="8"/>
      <c r="D105" s="8"/>
      <c r="E105" s="8"/>
      <c r="F105" s="8"/>
      <c r="G105" s="8">
        <v>2918434000</v>
      </c>
      <c r="H105" s="8">
        <v>3142856000</v>
      </c>
      <c r="I105" s="8">
        <v>3275594000</v>
      </c>
      <c r="J105" s="8">
        <v>3418265000</v>
      </c>
      <c r="K105" s="8"/>
      <c r="L105" s="8">
        <v>12755149000</v>
      </c>
    </row>
    <row r="106" spans="1:12" x14ac:dyDescent="0.25">
      <c r="A106" s="4" t="s">
        <v>180</v>
      </c>
      <c r="B106" s="8"/>
      <c r="C106" s="8"/>
      <c r="D106" s="8"/>
      <c r="E106" s="8"/>
      <c r="F106" s="8"/>
      <c r="G106" s="8">
        <v>126761000000</v>
      </c>
      <c r="H106" s="8">
        <v>139367000000</v>
      </c>
      <c r="I106" s="8">
        <v>153290000000</v>
      </c>
      <c r="J106" s="8">
        <v>177526000000</v>
      </c>
      <c r="K106" s="8"/>
      <c r="L106" s="8">
        <v>596944000000</v>
      </c>
    </row>
    <row r="107" spans="1:12" x14ac:dyDescent="0.25">
      <c r="A107" s="4" t="s">
        <v>182</v>
      </c>
      <c r="B107" s="8"/>
      <c r="C107" s="8"/>
      <c r="D107" s="8"/>
      <c r="E107" s="8"/>
      <c r="F107" s="8">
        <v>230590000000</v>
      </c>
      <c r="G107" s="8">
        <v>220156000000</v>
      </c>
      <c r="H107" s="8">
        <v>200494000000</v>
      </c>
      <c r="I107" s="8">
        <v>129925000000</v>
      </c>
      <c r="J107" s="8"/>
      <c r="K107" s="8"/>
      <c r="L107" s="8">
        <v>781165000000</v>
      </c>
    </row>
    <row r="108" spans="1:12" x14ac:dyDescent="0.25">
      <c r="A108" s="4" t="s">
        <v>183</v>
      </c>
      <c r="B108" s="8"/>
      <c r="C108" s="8"/>
      <c r="D108" s="8"/>
      <c r="E108" s="8"/>
      <c r="F108" s="8">
        <v>1819814000</v>
      </c>
      <c r="G108" s="8">
        <v>2319919000</v>
      </c>
      <c r="H108" s="8">
        <v>2660147000</v>
      </c>
      <c r="I108" s="8">
        <v>1803573000</v>
      </c>
      <c r="J108" s="8"/>
      <c r="K108" s="8"/>
      <c r="L108" s="8">
        <v>8603453000</v>
      </c>
    </row>
    <row r="109" spans="1:12" x14ac:dyDescent="0.25">
      <c r="A109" s="4" t="s">
        <v>184</v>
      </c>
      <c r="B109" s="8"/>
      <c r="C109" s="8"/>
      <c r="D109" s="8"/>
      <c r="E109" s="8"/>
      <c r="F109" s="8">
        <v>12835000000</v>
      </c>
      <c r="G109" s="8">
        <v>13120000000</v>
      </c>
      <c r="H109" s="8">
        <v>12436000000</v>
      </c>
      <c r="I109" s="8">
        <v>11683000000</v>
      </c>
      <c r="J109" s="8"/>
      <c r="K109" s="8"/>
      <c r="L109" s="8">
        <v>50074000000</v>
      </c>
    </row>
    <row r="110" spans="1:12" x14ac:dyDescent="0.25">
      <c r="A110" s="4" t="s">
        <v>185</v>
      </c>
      <c r="B110" s="8"/>
      <c r="C110" s="8"/>
      <c r="D110" s="8"/>
      <c r="E110" s="8"/>
      <c r="F110" s="8"/>
      <c r="G110" s="8">
        <v>37773000000</v>
      </c>
      <c r="H110" s="8">
        <v>40362000000</v>
      </c>
      <c r="I110" s="8">
        <v>40704000000</v>
      </c>
      <c r="J110" s="8">
        <v>39639000000</v>
      </c>
      <c r="K110" s="8"/>
      <c r="L110" s="8">
        <v>158478000000</v>
      </c>
    </row>
    <row r="111" spans="1:12" x14ac:dyDescent="0.25">
      <c r="A111" s="4" t="s">
        <v>186</v>
      </c>
      <c r="B111" s="8"/>
      <c r="C111" s="8"/>
      <c r="D111" s="8"/>
      <c r="E111" s="8"/>
      <c r="F111" s="8"/>
      <c r="G111" s="8">
        <v>28998000000</v>
      </c>
      <c r="H111" s="8">
        <v>28406000000</v>
      </c>
      <c r="I111" s="8">
        <v>25130000000</v>
      </c>
      <c r="J111" s="8">
        <v>24594000000</v>
      </c>
      <c r="K111" s="8"/>
      <c r="L111" s="8">
        <v>107128000000</v>
      </c>
    </row>
    <row r="112" spans="1:12" x14ac:dyDescent="0.25">
      <c r="A112" s="4" t="s">
        <v>188</v>
      </c>
      <c r="B112" s="8"/>
      <c r="C112" s="8"/>
      <c r="D112" s="8"/>
      <c r="E112" s="8"/>
      <c r="F112" s="8"/>
      <c r="G112" s="8">
        <v>37795400000</v>
      </c>
      <c r="H112" s="8">
        <v>36066900000</v>
      </c>
      <c r="I112" s="8">
        <v>28862800000</v>
      </c>
      <c r="J112" s="8">
        <v>26644000000</v>
      </c>
      <c r="K112" s="8"/>
      <c r="L112" s="8">
        <v>129369100000</v>
      </c>
    </row>
    <row r="113" spans="1:12" x14ac:dyDescent="0.25">
      <c r="A113" s="4" t="s">
        <v>189</v>
      </c>
      <c r="B113" s="8"/>
      <c r="C113" s="8"/>
      <c r="D113" s="8"/>
      <c r="E113" s="8"/>
      <c r="F113" s="8">
        <v>8984000000</v>
      </c>
      <c r="G113" s="8">
        <v>9370000000</v>
      </c>
      <c r="H113" s="8">
        <v>9611000000</v>
      </c>
      <c r="I113" s="8">
        <v>10002000000</v>
      </c>
      <c r="J113" s="8"/>
      <c r="K113" s="8"/>
      <c r="L113" s="8">
        <v>37967000000</v>
      </c>
    </row>
    <row r="114" spans="1:12" x14ac:dyDescent="0.25">
      <c r="A114" s="4" t="s">
        <v>190</v>
      </c>
      <c r="B114" s="8"/>
      <c r="C114" s="8"/>
      <c r="D114" s="8"/>
      <c r="E114" s="8"/>
      <c r="F114" s="8"/>
      <c r="G114" s="8">
        <v>16022128000</v>
      </c>
      <c r="H114" s="8">
        <v>17504167000</v>
      </c>
      <c r="I114" s="8">
        <v>18909588000</v>
      </c>
      <c r="J114" s="8">
        <v>20368562000</v>
      </c>
      <c r="K114" s="8"/>
      <c r="L114" s="8">
        <v>72804445000</v>
      </c>
    </row>
    <row r="115" spans="1:12" x14ac:dyDescent="0.25">
      <c r="A115" s="4" t="s">
        <v>192</v>
      </c>
      <c r="B115" s="8"/>
      <c r="C115" s="8"/>
      <c r="D115" s="8"/>
      <c r="E115" s="8"/>
      <c r="F115" s="8">
        <v>7383000000</v>
      </c>
      <c r="G115" s="8">
        <v>7146000000</v>
      </c>
      <c r="H115" s="8">
        <v>7435000000</v>
      </c>
      <c r="I115" s="8">
        <v>7493000000</v>
      </c>
      <c r="J115" s="8"/>
      <c r="K115" s="8"/>
      <c r="L115" s="8">
        <v>29457000000</v>
      </c>
    </row>
    <row r="116" spans="1:12" x14ac:dyDescent="0.25">
      <c r="A116" s="4" t="s">
        <v>194</v>
      </c>
      <c r="B116" s="8"/>
      <c r="C116" s="8"/>
      <c r="D116" s="8"/>
      <c r="E116" s="8"/>
      <c r="F116" s="8"/>
      <c r="G116" s="8">
        <v>6259300000</v>
      </c>
      <c r="H116" s="8">
        <v>8024900000</v>
      </c>
      <c r="I116" s="8">
        <v>10824000000</v>
      </c>
      <c r="J116" s="8">
        <v>12157400000</v>
      </c>
      <c r="K116" s="8"/>
      <c r="L116" s="8">
        <v>37265600000</v>
      </c>
    </row>
    <row r="117" spans="1:12" x14ac:dyDescent="0.25">
      <c r="A117" s="4" t="s">
        <v>196</v>
      </c>
      <c r="B117" s="8"/>
      <c r="C117" s="8"/>
      <c r="D117" s="8"/>
      <c r="E117" s="8"/>
      <c r="F117" s="8">
        <v>18260400000</v>
      </c>
      <c r="G117" s="8">
        <v>18283100000</v>
      </c>
      <c r="H117" s="8">
        <v>19154000000</v>
      </c>
      <c r="I117" s="8">
        <v>20563100000</v>
      </c>
      <c r="J117" s="8"/>
      <c r="K117" s="8"/>
      <c r="L117" s="8">
        <v>76260600000</v>
      </c>
    </row>
    <row r="118" spans="1:12" x14ac:dyDescent="0.25">
      <c r="A118" s="4" t="s">
        <v>197</v>
      </c>
      <c r="B118" s="8"/>
      <c r="C118" s="8"/>
      <c r="D118" s="8"/>
      <c r="E118" s="8"/>
      <c r="F118" s="8"/>
      <c r="G118" s="8">
        <v>45041000000</v>
      </c>
      <c r="H118" s="8">
        <v>48813000000</v>
      </c>
      <c r="I118" s="8">
        <v>52465000000</v>
      </c>
      <c r="J118" s="8">
        <v>55632000000</v>
      </c>
      <c r="K118" s="8"/>
      <c r="L118" s="8">
        <v>201951000000</v>
      </c>
    </row>
    <row r="119" spans="1:12" x14ac:dyDescent="0.25">
      <c r="A119" s="4" t="s">
        <v>199</v>
      </c>
      <c r="B119" s="8"/>
      <c r="C119" s="8"/>
      <c r="D119" s="8"/>
      <c r="E119" s="8"/>
      <c r="F119" s="8"/>
      <c r="G119" s="8">
        <v>5535000000</v>
      </c>
      <c r="H119" s="8">
        <v>6265000000</v>
      </c>
      <c r="I119" s="8">
        <v>6394000000</v>
      </c>
      <c r="J119" s="8">
        <v>6497000000</v>
      </c>
      <c r="K119" s="8"/>
      <c r="L119" s="8">
        <v>24691000000</v>
      </c>
    </row>
    <row r="120" spans="1:12" x14ac:dyDescent="0.25">
      <c r="A120" s="4" t="s">
        <v>200</v>
      </c>
      <c r="B120" s="8"/>
      <c r="C120" s="8"/>
      <c r="D120" s="8"/>
      <c r="E120" s="8"/>
      <c r="F120" s="8"/>
      <c r="G120" s="8">
        <v>5535000000</v>
      </c>
      <c r="H120" s="8">
        <v>6265000000</v>
      </c>
      <c r="I120" s="8">
        <v>6394000000</v>
      </c>
      <c r="J120" s="8">
        <v>6497000000</v>
      </c>
      <c r="K120" s="8"/>
      <c r="L120" s="8">
        <v>24691000000</v>
      </c>
    </row>
    <row r="121" spans="1:12" x14ac:dyDescent="0.25">
      <c r="A121" s="4" t="s">
        <v>201</v>
      </c>
      <c r="B121" s="8"/>
      <c r="C121" s="8"/>
      <c r="D121" s="8"/>
      <c r="E121" s="8"/>
      <c r="F121" s="8"/>
      <c r="G121" s="8">
        <v>15051000000</v>
      </c>
      <c r="H121" s="8">
        <v>15499000000</v>
      </c>
      <c r="I121" s="8">
        <v>15165000000</v>
      </c>
      <c r="J121" s="8">
        <v>16661000000</v>
      </c>
      <c r="K121" s="8"/>
      <c r="L121" s="8">
        <v>62376000000</v>
      </c>
    </row>
    <row r="122" spans="1:12" x14ac:dyDescent="0.25">
      <c r="A122" s="4" t="s">
        <v>202</v>
      </c>
      <c r="B122" s="8"/>
      <c r="C122" s="8"/>
      <c r="D122" s="8"/>
      <c r="E122" s="8"/>
      <c r="F122" s="8">
        <v>1279067000</v>
      </c>
      <c r="G122" s="8">
        <v>1482259000</v>
      </c>
      <c r="H122" s="8">
        <v>1616438000</v>
      </c>
      <c r="I122" s="8">
        <v>1763336000</v>
      </c>
      <c r="J122" s="8"/>
      <c r="K122" s="8"/>
      <c r="L122" s="8">
        <v>6141100000</v>
      </c>
    </row>
    <row r="123" spans="1:12" x14ac:dyDescent="0.25">
      <c r="A123" s="4" t="s">
        <v>203</v>
      </c>
      <c r="B123" s="8"/>
      <c r="C123" s="8"/>
      <c r="D123" s="8"/>
      <c r="E123" s="8"/>
      <c r="F123" s="8"/>
      <c r="G123" s="8">
        <v>7394500000</v>
      </c>
      <c r="H123" s="8">
        <v>7840300000</v>
      </c>
      <c r="I123" s="8">
        <v>8602200000</v>
      </c>
      <c r="J123" s="8">
        <v>15498400000</v>
      </c>
      <c r="K123" s="8"/>
      <c r="L123" s="8">
        <v>39335400000</v>
      </c>
    </row>
    <row r="124" spans="1:12" x14ac:dyDescent="0.25">
      <c r="A124" s="4" t="s">
        <v>204</v>
      </c>
      <c r="B124" s="8"/>
      <c r="C124" s="8"/>
      <c r="D124" s="8"/>
      <c r="E124" s="8"/>
      <c r="F124" s="8">
        <v>1663000000</v>
      </c>
      <c r="G124" s="8">
        <v>1558400000</v>
      </c>
      <c r="H124" s="8">
        <v>1584500000</v>
      </c>
      <c r="I124" s="8">
        <v>1637100000</v>
      </c>
      <c r="J124" s="8"/>
      <c r="K124" s="8"/>
      <c r="L124" s="8">
        <v>6443000000</v>
      </c>
    </row>
    <row r="125" spans="1:12" x14ac:dyDescent="0.25">
      <c r="A125" s="4" t="s">
        <v>206</v>
      </c>
      <c r="B125" s="8"/>
      <c r="C125" s="8"/>
      <c r="D125" s="8"/>
      <c r="E125" s="8"/>
      <c r="F125" s="8"/>
      <c r="G125" s="8">
        <v>7155096000</v>
      </c>
      <c r="H125" s="8">
        <v>7752728000</v>
      </c>
      <c r="I125" s="8">
        <v>6956311000</v>
      </c>
      <c r="J125" s="8">
        <v>6794342000</v>
      </c>
      <c r="K125" s="8"/>
      <c r="L125" s="8">
        <v>28658477000</v>
      </c>
    </row>
    <row r="126" spans="1:12" x14ac:dyDescent="0.25">
      <c r="A126" s="4" t="s">
        <v>207</v>
      </c>
      <c r="B126" s="8"/>
      <c r="C126" s="8"/>
      <c r="D126" s="8"/>
      <c r="E126" s="8"/>
      <c r="F126" s="8"/>
      <c r="G126" s="8">
        <v>5997000000</v>
      </c>
      <c r="H126" s="8">
        <v>6121000000</v>
      </c>
      <c r="I126" s="8">
        <v>6282000000</v>
      </c>
      <c r="J126" s="8">
        <v>6440000000</v>
      </c>
      <c r="K126" s="8"/>
      <c r="L126" s="8">
        <v>24840000000</v>
      </c>
    </row>
    <row r="127" spans="1:12" x14ac:dyDescent="0.25">
      <c r="A127" s="4" t="s">
        <v>209</v>
      </c>
      <c r="B127" s="8"/>
      <c r="C127" s="8"/>
      <c r="D127" s="8"/>
      <c r="E127" s="8"/>
      <c r="F127" s="8"/>
      <c r="G127" s="8">
        <v>5921000000</v>
      </c>
      <c r="H127" s="8">
        <v>6285600000</v>
      </c>
      <c r="I127" s="8">
        <v>6764000000</v>
      </c>
      <c r="J127" s="8">
        <v>6933500000</v>
      </c>
      <c r="K127" s="8"/>
      <c r="L127" s="8">
        <v>25904100000</v>
      </c>
    </row>
    <row r="128" spans="1:12" x14ac:dyDescent="0.25">
      <c r="A128" s="4" t="s">
        <v>210</v>
      </c>
      <c r="B128" s="8"/>
      <c r="C128" s="8"/>
      <c r="D128" s="8"/>
      <c r="E128" s="8"/>
      <c r="F128" s="8">
        <v>17912000000</v>
      </c>
      <c r="G128" s="8">
        <v>22756000000</v>
      </c>
      <c r="H128" s="8">
        <v>23925000000</v>
      </c>
      <c r="I128" s="8">
        <v>23459000000</v>
      </c>
      <c r="J128" s="8"/>
      <c r="K128" s="8"/>
      <c r="L128" s="8">
        <v>88052000000</v>
      </c>
    </row>
    <row r="129" spans="1:12" x14ac:dyDescent="0.25">
      <c r="A129" s="4" t="s">
        <v>211</v>
      </c>
      <c r="B129" s="8"/>
      <c r="C129" s="8"/>
      <c r="D129" s="8"/>
      <c r="E129" s="8"/>
      <c r="F129" s="8">
        <v>8186280000</v>
      </c>
      <c r="G129" s="8">
        <v>11764050000</v>
      </c>
      <c r="H129" s="8">
        <v>12795106000</v>
      </c>
      <c r="I129" s="8">
        <v>13781837000</v>
      </c>
      <c r="J129" s="8"/>
      <c r="K129" s="8"/>
      <c r="L129" s="8">
        <v>46527273000</v>
      </c>
    </row>
    <row r="130" spans="1:12" x14ac:dyDescent="0.25">
      <c r="A130" s="4" t="s">
        <v>212</v>
      </c>
      <c r="B130" s="8"/>
      <c r="C130" s="8"/>
      <c r="D130" s="8"/>
      <c r="E130" s="8"/>
      <c r="F130" s="8"/>
      <c r="G130" s="8">
        <v>10397000000</v>
      </c>
      <c r="H130" s="8">
        <v>20638000000</v>
      </c>
      <c r="I130" s="8">
        <v>13145000000</v>
      </c>
      <c r="J130" s="8">
        <v>12197000000</v>
      </c>
      <c r="K130" s="8"/>
      <c r="L130" s="8">
        <v>56377000000</v>
      </c>
    </row>
    <row r="131" spans="1:12" x14ac:dyDescent="0.25">
      <c r="A131" s="4" t="s">
        <v>213</v>
      </c>
      <c r="B131" s="8"/>
      <c r="C131" s="8"/>
      <c r="D131" s="8"/>
      <c r="E131" s="8"/>
      <c r="F131" s="8"/>
      <c r="G131" s="8">
        <v>3797000000</v>
      </c>
      <c r="H131" s="8">
        <v>3575000000</v>
      </c>
      <c r="I131" s="8">
        <v>4515000000</v>
      </c>
      <c r="J131" s="8">
        <v>4396000000</v>
      </c>
      <c r="K131" s="8"/>
      <c r="L131" s="8">
        <v>16283000000</v>
      </c>
    </row>
    <row r="132" spans="1:12" x14ac:dyDescent="0.25">
      <c r="A132" s="4" t="s">
        <v>214</v>
      </c>
      <c r="B132" s="8"/>
      <c r="C132" s="8"/>
      <c r="D132" s="8"/>
      <c r="E132" s="8"/>
      <c r="F132" s="8"/>
      <c r="G132" s="8">
        <v>8257000000</v>
      </c>
      <c r="H132" s="8">
        <v>8790000000</v>
      </c>
      <c r="I132" s="8">
        <v>8592000000</v>
      </c>
      <c r="J132" s="8">
        <v>8979000000</v>
      </c>
      <c r="K132" s="8"/>
      <c r="L132" s="8">
        <v>34618000000</v>
      </c>
    </row>
    <row r="133" spans="1:12" x14ac:dyDescent="0.25">
      <c r="A133" s="4" t="s">
        <v>215</v>
      </c>
      <c r="B133" s="8"/>
      <c r="C133" s="8"/>
      <c r="D133" s="8"/>
      <c r="E133" s="8"/>
      <c r="F133" s="8">
        <v>11838700000</v>
      </c>
      <c r="G133" s="8">
        <v>13253400000</v>
      </c>
      <c r="H133" s="8">
        <v>14280500000</v>
      </c>
      <c r="I133" s="8">
        <v>13545100000</v>
      </c>
      <c r="J133" s="8"/>
      <c r="K133" s="8"/>
      <c r="L133" s="8">
        <v>52917700000</v>
      </c>
    </row>
    <row r="134" spans="1:12" x14ac:dyDescent="0.25">
      <c r="A134" s="4" t="s">
        <v>216</v>
      </c>
      <c r="B134" s="8"/>
      <c r="C134" s="8"/>
      <c r="D134" s="8"/>
      <c r="E134" s="8"/>
      <c r="F134" s="8"/>
      <c r="G134" s="8">
        <v>12354000000</v>
      </c>
      <c r="H134" s="8">
        <v>12919000000</v>
      </c>
      <c r="I134" s="8">
        <v>12554000000</v>
      </c>
      <c r="J134" s="8">
        <v>12075000000</v>
      </c>
      <c r="K134" s="8"/>
      <c r="L134" s="8">
        <v>49902000000</v>
      </c>
    </row>
    <row r="135" spans="1:12" x14ac:dyDescent="0.25">
      <c r="A135" s="4" t="s">
        <v>217</v>
      </c>
      <c r="B135" s="8"/>
      <c r="C135" s="8"/>
      <c r="D135" s="8"/>
      <c r="E135" s="8"/>
      <c r="F135" s="8">
        <v>2073000000</v>
      </c>
      <c r="G135" s="8">
        <v>2303900000</v>
      </c>
      <c r="H135" s="8">
        <v>2436400000</v>
      </c>
      <c r="I135" s="8">
        <v>2663600000</v>
      </c>
      <c r="J135" s="8"/>
      <c r="K135" s="8"/>
      <c r="L135" s="8">
        <v>9476900000</v>
      </c>
    </row>
    <row r="136" spans="1:12" x14ac:dyDescent="0.25">
      <c r="A136" s="4" t="s">
        <v>218</v>
      </c>
      <c r="B136" s="8"/>
      <c r="C136" s="8"/>
      <c r="D136" s="8"/>
      <c r="E136" s="8"/>
      <c r="F136" s="8">
        <v>11862000000</v>
      </c>
      <c r="G136" s="8">
        <v>12581000000</v>
      </c>
      <c r="H136" s="8">
        <v>13413000000</v>
      </c>
      <c r="I136" s="8">
        <v>11524000000</v>
      </c>
      <c r="J136" s="8"/>
      <c r="K136" s="8"/>
      <c r="L136" s="8">
        <v>49380000000</v>
      </c>
    </row>
    <row r="137" spans="1:12" x14ac:dyDescent="0.25">
      <c r="A137" s="4" t="s">
        <v>219</v>
      </c>
      <c r="B137" s="8"/>
      <c r="C137" s="8"/>
      <c r="D137" s="8"/>
      <c r="E137" s="8"/>
      <c r="F137" s="8"/>
      <c r="G137" s="8">
        <v>10181700000</v>
      </c>
      <c r="H137" s="8">
        <v>10968800000</v>
      </c>
      <c r="I137" s="8">
        <v>10780400000</v>
      </c>
      <c r="J137" s="8">
        <v>11262300000</v>
      </c>
      <c r="K137" s="8"/>
      <c r="L137" s="8">
        <v>43193200000</v>
      </c>
    </row>
    <row r="138" spans="1:12" x14ac:dyDescent="0.25">
      <c r="A138" s="4" t="s">
        <v>220</v>
      </c>
      <c r="B138" s="8"/>
      <c r="C138" s="8"/>
      <c r="D138" s="8"/>
      <c r="E138" s="8"/>
      <c r="F138" s="8">
        <v>8102000000</v>
      </c>
      <c r="G138" s="8">
        <v>9350000000</v>
      </c>
      <c r="H138" s="8">
        <v>9527000000</v>
      </c>
      <c r="I138" s="8">
        <v>9648000000</v>
      </c>
      <c r="J138" s="8"/>
      <c r="K138" s="8"/>
      <c r="L138" s="8">
        <v>36627000000</v>
      </c>
    </row>
    <row r="139" spans="1:12" x14ac:dyDescent="0.25">
      <c r="A139" s="4" t="s">
        <v>221</v>
      </c>
      <c r="B139" s="8"/>
      <c r="C139" s="8"/>
      <c r="D139" s="8"/>
      <c r="E139" s="8"/>
      <c r="F139" s="8"/>
      <c r="G139" s="8">
        <v>24669000000</v>
      </c>
      <c r="H139" s="8">
        <v>17733000000</v>
      </c>
      <c r="I139" s="8">
        <v>16249000000</v>
      </c>
      <c r="J139" s="8">
        <v>14522000000</v>
      </c>
      <c r="K139" s="8"/>
      <c r="L139" s="8">
        <v>73173000000</v>
      </c>
    </row>
    <row r="140" spans="1:12" x14ac:dyDescent="0.25">
      <c r="A140" s="4" t="s">
        <v>222</v>
      </c>
      <c r="B140" s="8"/>
      <c r="C140" s="8"/>
      <c r="D140" s="8"/>
      <c r="E140" s="8"/>
      <c r="F140" s="8">
        <v>11682636000</v>
      </c>
      <c r="G140" s="8">
        <v>14487118000</v>
      </c>
      <c r="H140" s="8">
        <v>18035340000</v>
      </c>
      <c r="I140" s="8">
        <v>8757428000</v>
      </c>
      <c r="J140" s="8"/>
      <c r="K140" s="8"/>
      <c r="L140" s="8">
        <v>52962522000</v>
      </c>
    </row>
    <row r="141" spans="1:12" x14ac:dyDescent="0.25">
      <c r="A141" s="4" t="s">
        <v>223</v>
      </c>
      <c r="B141" s="8"/>
      <c r="C141" s="8"/>
      <c r="D141" s="8"/>
      <c r="E141" s="8"/>
      <c r="F141" s="8">
        <v>1887376000</v>
      </c>
      <c r="G141" s="8">
        <v>2152766000</v>
      </c>
      <c r="H141" s="8">
        <v>2443776000</v>
      </c>
      <c r="I141" s="8">
        <v>2725867000</v>
      </c>
      <c r="J141" s="8"/>
      <c r="K141" s="8"/>
      <c r="L141" s="8">
        <v>9209785000</v>
      </c>
    </row>
    <row r="142" spans="1:12" x14ac:dyDescent="0.25">
      <c r="A142" s="4" t="s">
        <v>224</v>
      </c>
      <c r="B142" s="8"/>
      <c r="C142" s="8"/>
      <c r="D142" s="8"/>
      <c r="E142" s="8"/>
      <c r="F142" s="8">
        <v>1747502000</v>
      </c>
      <c r="G142" s="8">
        <v>2387702000</v>
      </c>
      <c r="H142" s="8">
        <v>2614748000</v>
      </c>
      <c r="I142" s="8">
        <v>2744965000</v>
      </c>
      <c r="J142" s="8"/>
      <c r="K142" s="8"/>
      <c r="L142" s="8">
        <v>9494917000</v>
      </c>
    </row>
    <row r="143" spans="1:12" x14ac:dyDescent="0.25">
      <c r="A143" s="4" t="s">
        <v>225</v>
      </c>
      <c r="B143" s="8"/>
      <c r="C143" s="8"/>
      <c r="D143" s="8"/>
      <c r="E143" s="8"/>
      <c r="F143" s="8"/>
      <c r="G143" s="8">
        <v>1859177000</v>
      </c>
      <c r="H143" s="8">
        <v>2388768000</v>
      </c>
      <c r="I143" s="8">
        <v>1954000000</v>
      </c>
      <c r="J143" s="8">
        <v>1857339000</v>
      </c>
      <c r="K143" s="8"/>
      <c r="L143" s="8">
        <v>8059284000</v>
      </c>
    </row>
    <row r="144" spans="1:12" x14ac:dyDescent="0.25">
      <c r="A144" s="4" t="s">
        <v>226</v>
      </c>
      <c r="B144" s="8"/>
      <c r="C144" s="8"/>
      <c r="D144" s="8"/>
      <c r="E144" s="8"/>
      <c r="F144" s="8">
        <v>6273787000</v>
      </c>
      <c r="G144" s="8">
        <v>7301204000</v>
      </c>
      <c r="H144" s="8">
        <v>7741856000</v>
      </c>
      <c r="I144" s="8">
        <v>7954827000</v>
      </c>
      <c r="J144" s="8"/>
      <c r="K144" s="8"/>
      <c r="L144" s="8">
        <v>29271674000</v>
      </c>
    </row>
    <row r="145" spans="1:12" x14ac:dyDescent="0.25">
      <c r="A145" s="4" t="s">
        <v>227</v>
      </c>
      <c r="B145" s="8"/>
      <c r="C145" s="8"/>
      <c r="D145" s="8"/>
      <c r="E145" s="8"/>
      <c r="F145" s="8">
        <v>535153000</v>
      </c>
      <c r="G145" s="8">
        <v>610590000</v>
      </c>
      <c r="H145" s="8">
        <v>970938000</v>
      </c>
      <c r="I145" s="8">
        <v>1194407000</v>
      </c>
      <c r="J145" s="8"/>
      <c r="K145" s="8"/>
      <c r="L145" s="8">
        <v>3311088000</v>
      </c>
    </row>
    <row r="146" spans="1:12" x14ac:dyDescent="0.25">
      <c r="A146" s="4" t="s">
        <v>229</v>
      </c>
      <c r="B146" s="8"/>
      <c r="C146" s="8"/>
      <c r="D146" s="8"/>
      <c r="E146" s="8"/>
      <c r="F146" s="8">
        <v>1365000000</v>
      </c>
      <c r="G146" s="8">
        <v>1466000000</v>
      </c>
      <c r="H146" s="8">
        <v>1665000000</v>
      </c>
      <c r="I146" s="8">
        <v>1403000000</v>
      </c>
      <c r="J146" s="8"/>
      <c r="K146" s="8"/>
      <c r="L146" s="8">
        <v>5899000000</v>
      </c>
    </row>
    <row r="147" spans="1:12" x14ac:dyDescent="0.25">
      <c r="A147" s="4" t="s">
        <v>231</v>
      </c>
      <c r="B147" s="8"/>
      <c r="C147" s="8"/>
      <c r="D147" s="8"/>
      <c r="E147" s="8"/>
      <c r="F147" s="8">
        <v>16311000000</v>
      </c>
      <c r="G147" s="8">
        <v>22046000000</v>
      </c>
      <c r="H147" s="8">
        <v>22552000000</v>
      </c>
      <c r="I147" s="8">
        <v>20855000000</v>
      </c>
      <c r="J147" s="8"/>
      <c r="K147" s="8"/>
      <c r="L147" s="8">
        <v>81764000000</v>
      </c>
    </row>
    <row r="148" spans="1:12" x14ac:dyDescent="0.25">
      <c r="A148" s="4" t="s">
        <v>232</v>
      </c>
      <c r="B148" s="8"/>
      <c r="C148" s="8"/>
      <c r="D148" s="8"/>
      <c r="E148" s="8"/>
      <c r="F148" s="8">
        <v>10302079000</v>
      </c>
      <c r="G148" s="8">
        <v>11390947000</v>
      </c>
      <c r="H148" s="8">
        <v>12494921000</v>
      </c>
      <c r="I148" s="8">
        <v>11513251000</v>
      </c>
      <c r="J148" s="8"/>
      <c r="K148" s="8"/>
      <c r="L148" s="8">
        <v>45701198000</v>
      </c>
    </row>
    <row r="149" spans="1:12" x14ac:dyDescent="0.25">
      <c r="A149" s="4" t="s">
        <v>233</v>
      </c>
      <c r="B149" s="8"/>
      <c r="C149" s="8"/>
      <c r="D149" s="8"/>
      <c r="E149" s="8"/>
      <c r="F149" s="8">
        <v>1899600000</v>
      </c>
      <c r="G149" s="8">
        <v>2045500000</v>
      </c>
      <c r="H149" s="8">
        <v>2322900000</v>
      </c>
      <c r="I149" s="8">
        <v>2493700000</v>
      </c>
      <c r="J149" s="8"/>
      <c r="K149" s="8"/>
      <c r="L149" s="8">
        <v>8761700000</v>
      </c>
    </row>
    <row r="150" spans="1:12" x14ac:dyDescent="0.25">
      <c r="A150" s="4" t="s">
        <v>234</v>
      </c>
      <c r="B150" s="8"/>
      <c r="C150" s="8"/>
      <c r="D150" s="8"/>
      <c r="E150" s="8"/>
      <c r="F150" s="8"/>
      <c r="G150" s="8">
        <v>24888000000</v>
      </c>
      <c r="H150" s="8">
        <v>27429000000</v>
      </c>
      <c r="I150" s="8">
        <v>29447000000</v>
      </c>
      <c r="J150" s="8">
        <v>31360000000</v>
      </c>
      <c r="K150" s="8"/>
      <c r="L150" s="8">
        <v>113124000000</v>
      </c>
    </row>
    <row r="151" spans="1:12" x14ac:dyDescent="0.25">
      <c r="A151" s="4" t="s">
        <v>235</v>
      </c>
      <c r="B151" s="8"/>
      <c r="C151" s="8"/>
      <c r="D151" s="8"/>
      <c r="E151" s="8"/>
      <c r="F151" s="8">
        <v>5992215000</v>
      </c>
      <c r="G151" s="8">
        <v>6080257000</v>
      </c>
      <c r="H151" s="8">
        <v>6564721000</v>
      </c>
      <c r="I151" s="8">
        <v>6616632000</v>
      </c>
      <c r="J151" s="8"/>
      <c r="K151" s="8"/>
      <c r="L151" s="8">
        <v>25253825000</v>
      </c>
    </row>
    <row r="152" spans="1:12" x14ac:dyDescent="0.25">
      <c r="A152" s="4" t="s">
        <v>236</v>
      </c>
      <c r="B152" s="8"/>
      <c r="C152" s="8"/>
      <c r="D152" s="8"/>
      <c r="E152" s="8"/>
      <c r="F152" s="8"/>
      <c r="G152" s="8">
        <v>4771259000</v>
      </c>
      <c r="H152" s="8">
        <v>5763485000</v>
      </c>
      <c r="I152" s="8">
        <v>6672317000</v>
      </c>
      <c r="J152" s="8">
        <v>8773564000</v>
      </c>
      <c r="K152" s="8"/>
      <c r="L152" s="8">
        <v>25980625000</v>
      </c>
    </row>
    <row r="153" spans="1:12" x14ac:dyDescent="0.25">
      <c r="A153" s="4" t="s">
        <v>237</v>
      </c>
      <c r="B153" s="8"/>
      <c r="C153" s="8"/>
      <c r="D153" s="8"/>
      <c r="E153" s="8"/>
      <c r="F153" s="8">
        <v>409396000</v>
      </c>
      <c r="G153" s="8">
        <v>520613000</v>
      </c>
      <c r="H153" s="8">
        <v>647155000</v>
      </c>
      <c r="I153" s="8">
        <v>782270000</v>
      </c>
      <c r="J153" s="8"/>
      <c r="K153" s="8"/>
      <c r="L153" s="8">
        <v>2359434000</v>
      </c>
    </row>
    <row r="154" spans="1:12" x14ac:dyDescent="0.25">
      <c r="A154" s="4" t="s">
        <v>238</v>
      </c>
      <c r="B154" s="8"/>
      <c r="C154" s="8"/>
      <c r="D154" s="8"/>
      <c r="E154" s="8"/>
      <c r="F154" s="8"/>
      <c r="G154" s="8">
        <v>146917000000</v>
      </c>
      <c r="H154" s="8">
        <v>144077000000</v>
      </c>
      <c r="I154" s="8">
        <v>149558000000</v>
      </c>
      <c r="J154" s="8">
        <v>151800000000</v>
      </c>
      <c r="K154" s="8"/>
      <c r="L154" s="8">
        <v>592352000000</v>
      </c>
    </row>
    <row r="155" spans="1:12" x14ac:dyDescent="0.25">
      <c r="A155" s="4" t="s">
        <v>240</v>
      </c>
      <c r="B155" s="8"/>
      <c r="C155" s="8"/>
      <c r="D155" s="8"/>
      <c r="E155" s="8"/>
      <c r="F155" s="8"/>
      <c r="G155" s="8">
        <v>3326106000</v>
      </c>
      <c r="H155" s="8">
        <v>3733507000</v>
      </c>
      <c r="I155" s="8">
        <v>3869187000</v>
      </c>
      <c r="J155" s="8">
        <v>3962036000</v>
      </c>
      <c r="K155" s="8"/>
      <c r="L155" s="8">
        <v>14890836000</v>
      </c>
    </row>
    <row r="156" spans="1:12" x14ac:dyDescent="0.25">
      <c r="A156" s="4" t="s">
        <v>241</v>
      </c>
      <c r="B156" s="8"/>
      <c r="C156" s="8"/>
      <c r="D156" s="8"/>
      <c r="E156" s="8"/>
      <c r="F156" s="8"/>
      <c r="G156" s="8">
        <v>7872000000</v>
      </c>
      <c r="H156" s="8">
        <v>12466000000</v>
      </c>
      <c r="I156" s="8">
        <v>17928000000</v>
      </c>
      <c r="J156" s="8">
        <v>27638000000</v>
      </c>
      <c r="K156" s="8"/>
      <c r="L156" s="8">
        <v>65904000000</v>
      </c>
    </row>
    <row r="157" spans="1:12" x14ac:dyDescent="0.25">
      <c r="A157" s="4" t="s">
        <v>242</v>
      </c>
      <c r="B157" s="8"/>
      <c r="C157" s="8"/>
      <c r="D157" s="8"/>
      <c r="E157" s="8"/>
      <c r="F157" s="8">
        <v>3134800000</v>
      </c>
      <c r="G157" s="8">
        <v>3703600000</v>
      </c>
      <c r="H157" s="8">
        <v>4013600000</v>
      </c>
      <c r="I157" s="8">
        <v>4579400000</v>
      </c>
      <c r="J157" s="8"/>
      <c r="K157" s="8"/>
      <c r="L157" s="8">
        <v>15431400000</v>
      </c>
    </row>
    <row r="158" spans="1:12" x14ac:dyDescent="0.25">
      <c r="A158" s="4" t="s">
        <v>243</v>
      </c>
      <c r="B158" s="8"/>
      <c r="C158" s="8"/>
      <c r="D158" s="8"/>
      <c r="E158" s="8"/>
      <c r="F158" s="8">
        <v>18010000000</v>
      </c>
      <c r="G158" s="8">
        <v>20921000000</v>
      </c>
      <c r="H158" s="8">
        <v>21438000000</v>
      </c>
      <c r="I158" s="8">
        <v>15877000000</v>
      </c>
      <c r="J158" s="8"/>
      <c r="K158" s="8"/>
      <c r="L158" s="8">
        <v>76246000000</v>
      </c>
    </row>
    <row r="159" spans="1:12" x14ac:dyDescent="0.25">
      <c r="A159" s="4" t="s">
        <v>245</v>
      </c>
      <c r="B159" s="8"/>
      <c r="C159" s="8"/>
      <c r="D159" s="8"/>
      <c r="E159" s="8"/>
      <c r="F159" s="8"/>
      <c r="G159" s="8">
        <v>44287000000</v>
      </c>
      <c r="H159" s="8">
        <v>45567000000</v>
      </c>
      <c r="I159" s="8">
        <v>47453000000</v>
      </c>
      <c r="J159" s="8">
        <v>50365000000</v>
      </c>
      <c r="K159" s="8"/>
      <c r="L159" s="8">
        <v>187672000000</v>
      </c>
    </row>
    <row r="160" spans="1:12" x14ac:dyDescent="0.25">
      <c r="A160" s="4" t="s">
        <v>246</v>
      </c>
      <c r="B160" s="8"/>
      <c r="C160" s="8"/>
      <c r="D160" s="8"/>
      <c r="E160" s="8"/>
      <c r="F160" s="8">
        <v>15255000000</v>
      </c>
      <c r="G160" s="8">
        <v>14892000000</v>
      </c>
      <c r="H160" s="8">
        <v>15049000000</v>
      </c>
      <c r="I160" s="8">
        <v>15026000000</v>
      </c>
      <c r="J160" s="8"/>
      <c r="K160" s="8"/>
      <c r="L160" s="8">
        <v>60222000000</v>
      </c>
    </row>
    <row r="161" spans="1:12" x14ac:dyDescent="0.25">
      <c r="A161" s="4" t="s">
        <v>247</v>
      </c>
      <c r="B161" s="8"/>
      <c r="C161" s="8"/>
      <c r="D161" s="8"/>
      <c r="E161" s="8"/>
      <c r="F161" s="8"/>
      <c r="G161" s="8">
        <v>1481314000</v>
      </c>
      <c r="H161" s="8">
        <v>1732046000</v>
      </c>
      <c r="I161" s="8">
        <v>1919823000</v>
      </c>
      <c r="J161" s="8">
        <v>1995034000</v>
      </c>
      <c r="K161" s="8"/>
      <c r="L161" s="8">
        <v>7128217000</v>
      </c>
    </row>
    <row r="162" spans="1:12" x14ac:dyDescent="0.25">
      <c r="A162" s="4" t="s">
        <v>248</v>
      </c>
      <c r="B162" s="8"/>
      <c r="C162" s="8"/>
      <c r="D162" s="8"/>
      <c r="E162" s="8"/>
      <c r="F162" s="8">
        <v>5795800000</v>
      </c>
      <c r="G162" s="8">
        <v>6063400000</v>
      </c>
      <c r="H162" s="8">
        <v>6413800000</v>
      </c>
      <c r="I162" s="8">
        <v>6595200000</v>
      </c>
      <c r="J162" s="8"/>
      <c r="K162" s="8"/>
      <c r="L162" s="8">
        <v>24868200000</v>
      </c>
    </row>
    <row r="163" spans="1:12" x14ac:dyDescent="0.25">
      <c r="A163" s="4" t="s">
        <v>249</v>
      </c>
      <c r="B163" s="8"/>
      <c r="C163" s="8"/>
      <c r="D163" s="8"/>
      <c r="E163" s="8"/>
      <c r="F163" s="8">
        <v>4436000000</v>
      </c>
      <c r="G163" s="8">
        <v>4814000000</v>
      </c>
      <c r="H163" s="8">
        <v>5066000000</v>
      </c>
      <c r="I163" s="8">
        <v>5254000000</v>
      </c>
      <c r="J163" s="8"/>
      <c r="K163" s="8"/>
      <c r="L163" s="8">
        <v>19570000000</v>
      </c>
    </row>
    <row r="164" spans="1:12" x14ac:dyDescent="0.25">
      <c r="A164" s="4" t="s">
        <v>250</v>
      </c>
      <c r="B164" s="8"/>
      <c r="C164" s="8"/>
      <c r="D164" s="8"/>
      <c r="E164" s="8"/>
      <c r="F164" s="8"/>
      <c r="G164" s="8">
        <v>6182000000</v>
      </c>
      <c r="H164" s="8">
        <v>6505000000</v>
      </c>
      <c r="I164" s="8">
        <v>7151000000</v>
      </c>
      <c r="J164" s="8">
        <v>7412000000</v>
      </c>
      <c r="K164" s="8"/>
      <c r="L164" s="8">
        <v>27250000000</v>
      </c>
    </row>
    <row r="165" spans="1:12" x14ac:dyDescent="0.25">
      <c r="A165" s="4" t="s">
        <v>252</v>
      </c>
      <c r="B165" s="8"/>
      <c r="C165" s="8"/>
      <c r="D165" s="8"/>
      <c r="E165" s="8"/>
      <c r="F165" s="8">
        <v>1405358000</v>
      </c>
      <c r="G165" s="8">
        <v>1496372000</v>
      </c>
      <c r="H165" s="8">
        <v>1530654000</v>
      </c>
      <c r="I165" s="8">
        <v>1557067000</v>
      </c>
      <c r="J165" s="8"/>
      <c r="K165" s="8"/>
      <c r="L165" s="8">
        <v>5989451000</v>
      </c>
    </row>
    <row r="166" spans="1:12" x14ac:dyDescent="0.25">
      <c r="A166" s="4" t="s">
        <v>254</v>
      </c>
      <c r="B166" s="8"/>
      <c r="C166" s="8"/>
      <c r="D166" s="8"/>
      <c r="E166" s="8"/>
      <c r="F166" s="8"/>
      <c r="G166" s="8">
        <v>27351573000</v>
      </c>
      <c r="H166" s="8">
        <v>21531577000</v>
      </c>
      <c r="I166" s="8">
        <v>18114048000</v>
      </c>
      <c r="J166" s="8">
        <v>19036525000</v>
      </c>
      <c r="K166" s="8"/>
      <c r="L166" s="8">
        <v>86033723000</v>
      </c>
    </row>
    <row r="167" spans="1:12" x14ac:dyDescent="0.25">
      <c r="A167" s="4" t="s">
        <v>256</v>
      </c>
      <c r="B167" s="8"/>
      <c r="C167" s="8"/>
      <c r="D167" s="8"/>
      <c r="E167" s="8"/>
      <c r="F167" s="8"/>
      <c r="G167" s="8">
        <v>4954619000</v>
      </c>
      <c r="H167" s="8">
        <v>4877885000</v>
      </c>
      <c r="I167" s="8">
        <v>4561030000</v>
      </c>
      <c r="J167" s="8">
        <v>3991462000</v>
      </c>
      <c r="K167" s="8"/>
      <c r="L167" s="8">
        <v>18384996000</v>
      </c>
    </row>
    <row r="168" spans="1:12" x14ac:dyDescent="0.25">
      <c r="A168" s="4" t="s">
        <v>257</v>
      </c>
      <c r="B168" s="8"/>
      <c r="C168" s="8"/>
      <c r="D168" s="8"/>
      <c r="E168" s="8"/>
      <c r="F168" s="8">
        <v>3409900000</v>
      </c>
      <c r="G168" s="8">
        <v>3130700000</v>
      </c>
      <c r="H168" s="8">
        <v>3258700000</v>
      </c>
      <c r="I168" s="8">
        <v>3276500000</v>
      </c>
      <c r="J168" s="8"/>
      <c r="K168" s="8"/>
      <c r="L168" s="8">
        <v>13075800000</v>
      </c>
    </row>
    <row r="169" spans="1:12" x14ac:dyDescent="0.25">
      <c r="A169" s="4" t="s">
        <v>258</v>
      </c>
      <c r="B169" s="8"/>
      <c r="C169" s="8"/>
      <c r="D169" s="8"/>
      <c r="E169" s="8"/>
      <c r="F169" s="8"/>
      <c r="G169" s="8">
        <v>637413000</v>
      </c>
      <c r="H169" s="8">
        <v>686090000</v>
      </c>
      <c r="I169" s="8">
        <v>744012000</v>
      </c>
      <c r="J169" s="8">
        <v>801591000</v>
      </c>
      <c r="K169" s="8"/>
      <c r="L169" s="8">
        <v>2869106000</v>
      </c>
    </row>
    <row r="170" spans="1:12" x14ac:dyDescent="0.25">
      <c r="A170" s="4" t="s">
        <v>260</v>
      </c>
      <c r="B170" s="8"/>
      <c r="C170" s="8"/>
      <c r="D170" s="8"/>
      <c r="E170" s="8"/>
      <c r="F170" s="8">
        <v>3368545000</v>
      </c>
      <c r="G170" s="8">
        <v>3309616000</v>
      </c>
      <c r="H170" s="8">
        <v>3391187000</v>
      </c>
      <c r="I170" s="8">
        <v>3578995000</v>
      </c>
      <c r="J170" s="8"/>
      <c r="K170" s="8"/>
      <c r="L170" s="8">
        <v>13648343000</v>
      </c>
    </row>
    <row r="171" spans="1:12" x14ac:dyDescent="0.25">
      <c r="A171" s="4" t="s">
        <v>261</v>
      </c>
      <c r="B171" s="8"/>
      <c r="C171" s="8"/>
      <c r="D171" s="8"/>
      <c r="E171" s="8"/>
      <c r="F171" s="8">
        <v>5011853000</v>
      </c>
      <c r="G171" s="8">
        <v>4762000000</v>
      </c>
      <c r="H171" s="8">
        <v>4772000000</v>
      </c>
      <c r="I171" s="8">
        <v>5576000000</v>
      </c>
      <c r="J171" s="8"/>
      <c r="K171" s="8"/>
      <c r="L171" s="8">
        <v>20121853000</v>
      </c>
    </row>
    <row r="172" spans="1:12" x14ac:dyDescent="0.25">
      <c r="A172" s="4" t="s">
        <v>262</v>
      </c>
      <c r="B172" s="8"/>
      <c r="C172" s="8"/>
      <c r="D172" s="8"/>
      <c r="E172" s="8"/>
      <c r="F172" s="8"/>
      <c r="G172" s="8">
        <v>30930000000</v>
      </c>
      <c r="H172" s="8">
        <v>30852000000</v>
      </c>
      <c r="I172" s="8">
        <v>31469000000</v>
      </c>
      <c r="J172" s="8">
        <v>31353000000</v>
      </c>
      <c r="K172" s="8"/>
      <c r="L172" s="8">
        <v>124604000000</v>
      </c>
    </row>
    <row r="173" spans="1:12" x14ac:dyDescent="0.25">
      <c r="A173" s="4" t="s">
        <v>263</v>
      </c>
      <c r="B173" s="8"/>
      <c r="C173" s="8"/>
      <c r="D173" s="8"/>
      <c r="E173" s="8"/>
      <c r="F173" s="8">
        <v>2426301000</v>
      </c>
      <c r="G173" s="8">
        <v>2486017000</v>
      </c>
      <c r="H173" s="8">
        <v>2535559000</v>
      </c>
      <c r="I173" s="8">
        <v>2403906000</v>
      </c>
      <c r="J173" s="8"/>
      <c r="K173" s="8"/>
      <c r="L173" s="8">
        <v>9851783000</v>
      </c>
    </row>
    <row r="174" spans="1:12" x14ac:dyDescent="0.25">
      <c r="A174" s="4" t="s">
        <v>264</v>
      </c>
      <c r="B174" s="8"/>
      <c r="C174" s="8"/>
      <c r="D174" s="8"/>
      <c r="E174" s="8"/>
      <c r="F174" s="8">
        <v>9702000000</v>
      </c>
      <c r="G174" s="8">
        <v>11202000000</v>
      </c>
      <c r="H174" s="8">
        <v>24890000000</v>
      </c>
      <c r="I174" s="8">
        <v>32639000000</v>
      </c>
      <c r="J174" s="8"/>
      <c r="K174" s="8"/>
      <c r="L174" s="8">
        <v>78433000000</v>
      </c>
    </row>
    <row r="175" spans="1:12" x14ac:dyDescent="0.25">
      <c r="A175" s="4" t="s">
        <v>265</v>
      </c>
      <c r="B175" s="8"/>
      <c r="C175" s="8"/>
      <c r="D175" s="8"/>
      <c r="E175" s="8"/>
      <c r="F175" s="8"/>
      <c r="G175" s="8">
        <v>17774100000</v>
      </c>
      <c r="H175" s="8">
        <v>17909600000</v>
      </c>
      <c r="I175" s="8">
        <v>17630300000</v>
      </c>
      <c r="J175" s="8">
        <v>16563100000</v>
      </c>
      <c r="K175" s="8"/>
      <c r="L175" s="8">
        <v>69877100000</v>
      </c>
    </row>
    <row r="176" spans="1:12" x14ac:dyDescent="0.25">
      <c r="A176" s="4" t="s">
        <v>266</v>
      </c>
      <c r="B176" s="8"/>
      <c r="C176" s="8"/>
      <c r="D176" s="8"/>
      <c r="E176" s="8"/>
      <c r="F176" s="8"/>
      <c r="G176" s="8">
        <v>7819000000</v>
      </c>
      <c r="H176" s="8">
        <v>9715000000</v>
      </c>
      <c r="I176" s="8">
        <v>9111000000</v>
      </c>
      <c r="J176" s="8">
        <v>9390000000</v>
      </c>
      <c r="K176" s="8"/>
      <c r="L176" s="8">
        <v>36035000000</v>
      </c>
    </row>
    <row r="177" spans="1:12" x14ac:dyDescent="0.25">
      <c r="A177" s="4" t="s">
        <v>267</v>
      </c>
      <c r="B177" s="8"/>
      <c r="C177" s="8"/>
      <c r="D177" s="8"/>
      <c r="E177" s="8"/>
      <c r="F177" s="8"/>
      <c r="G177" s="8">
        <v>155427000000</v>
      </c>
      <c r="H177" s="8">
        <v>155929000000</v>
      </c>
      <c r="I177" s="8">
        <v>152356000000</v>
      </c>
      <c r="J177" s="8">
        <v>166380000000</v>
      </c>
      <c r="K177" s="8"/>
      <c r="L177" s="8">
        <v>630092000000</v>
      </c>
    </row>
    <row r="178" spans="1:12" x14ac:dyDescent="0.25">
      <c r="A178" s="4" t="s">
        <v>268</v>
      </c>
      <c r="B178" s="8"/>
      <c r="C178" s="8"/>
      <c r="D178" s="8"/>
      <c r="E178" s="8"/>
      <c r="F178" s="8">
        <v>13013868000</v>
      </c>
      <c r="G178" s="8">
        <v>14077843000</v>
      </c>
      <c r="H178" s="8">
        <v>15341647000</v>
      </c>
      <c r="I178" s="8">
        <v>15280044000</v>
      </c>
      <c r="J178" s="8"/>
      <c r="K178" s="8"/>
      <c r="L178" s="8">
        <v>57713402000</v>
      </c>
    </row>
    <row r="179" spans="1:12" x14ac:dyDescent="0.25">
      <c r="A179" s="4" t="s">
        <v>269</v>
      </c>
      <c r="B179" s="8"/>
      <c r="C179" s="8"/>
      <c r="D179" s="8"/>
      <c r="E179" s="8"/>
      <c r="F179" s="8"/>
      <c r="G179" s="8">
        <v>2375923000</v>
      </c>
      <c r="H179" s="8">
        <v>2554236000</v>
      </c>
      <c r="I179" s="8">
        <v>2773718000</v>
      </c>
      <c r="J179" s="8">
        <v>2898150000</v>
      </c>
      <c r="K179" s="8"/>
      <c r="L179" s="8">
        <v>10602027000</v>
      </c>
    </row>
    <row r="180" spans="1:12" x14ac:dyDescent="0.25">
      <c r="A180" s="4" t="s">
        <v>270</v>
      </c>
      <c r="B180" s="8"/>
      <c r="C180" s="8"/>
      <c r="D180" s="8"/>
      <c r="E180" s="8"/>
      <c r="F180" s="8"/>
      <c r="G180" s="8">
        <v>15651000000</v>
      </c>
      <c r="H180" s="8">
        <v>16148000000</v>
      </c>
      <c r="I180" s="8">
        <v>16435000000</v>
      </c>
      <c r="J180" s="8">
        <v>15797000000</v>
      </c>
      <c r="K180" s="8"/>
      <c r="L180" s="8">
        <v>64031000000</v>
      </c>
    </row>
    <row r="181" spans="1:12" x14ac:dyDescent="0.25">
      <c r="A181" s="4" t="s">
        <v>271</v>
      </c>
      <c r="B181" s="8"/>
      <c r="C181" s="8"/>
      <c r="D181" s="8"/>
      <c r="E181" s="8"/>
      <c r="F181" s="8">
        <v>2715675000</v>
      </c>
      <c r="G181" s="8">
        <v>2631851000</v>
      </c>
      <c r="H181" s="8">
        <v>2870658000</v>
      </c>
      <c r="I181" s="8">
        <v>2820270000</v>
      </c>
      <c r="J181" s="8"/>
      <c r="K181" s="8"/>
      <c r="L181" s="8">
        <v>11038454000</v>
      </c>
    </row>
    <row r="182" spans="1:12" x14ac:dyDescent="0.25">
      <c r="A182" s="4" t="s">
        <v>273</v>
      </c>
      <c r="B182" s="8"/>
      <c r="C182" s="8"/>
      <c r="D182" s="8"/>
      <c r="E182" s="8"/>
      <c r="F182" s="8"/>
      <c r="G182" s="8">
        <v>19540000000</v>
      </c>
      <c r="H182" s="8">
        <v>18138000000</v>
      </c>
      <c r="I182" s="8">
        <v>16443000000</v>
      </c>
      <c r="J182" s="8">
        <v>15158000000</v>
      </c>
      <c r="K182" s="8"/>
      <c r="L182" s="8">
        <v>69279000000</v>
      </c>
    </row>
    <row r="183" spans="1:12" x14ac:dyDescent="0.25">
      <c r="A183" s="4" t="s">
        <v>275</v>
      </c>
      <c r="B183" s="8"/>
      <c r="C183" s="8"/>
      <c r="D183" s="8"/>
      <c r="E183" s="8"/>
      <c r="F183" s="8">
        <v>8950045000</v>
      </c>
      <c r="G183" s="8">
        <v>9437758000</v>
      </c>
      <c r="H183" s="8">
        <v>9964953000</v>
      </c>
      <c r="I183" s="8">
        <v>9973384000</v>
      </c>
      <c r="J183" s="8"/>
      <c r="K183" s="8"/>
      <c r="L183" s="8">
        <v>38326140000</v>
      </c>
    </row>
    <row r="184" spans="1:12" x14ac:dyDescent="0.25">
      <c r="A184" s="4" t="s">
        <v>277</v>
      </c>
      <c r="B184" s="8"/>
      <c r="C184" s="8"/>
      <c r="D184" s="8"/>
      <c r="E184" s="8"/>
      <c r="F184" s="8"/>
      <c r="G184" s="8">
        <v>29402000000</v>
      </c>
      <c r="H184" s="8">
        <v>32870000000</v>
      </c>
      <c r="I184" s="8">
        <v>23633000000</v>
      </c>
      <c r="J184" s="8">
        <v>15887000000</v>
      </c>
      <c r="K184" s="8"/>
      <c r="L184" s="8">
        <v>101792000000</v>
      </c>
    </row>
    <row r="185" spans="1:12" x14ac:dyDescent="0.25">
      <c r="A185" s="4" t="s">
        <v>278</v>
      </c>
      <c r="B185" s="8"/>
      <c r="C185" s="8"/>
      <c r="D185" s="8"/>
      <c r="E185" s="8"/>
      <c r="F185" s="8"/>
      <c r="G185" s="8">
        <v>4297842000</v>
      </c>
      <c r="H185" s="8">
        <v>5348483000</v>
      </c>
      <c r="I185" s="8">
        <v>6155297000</v>
      </c>
      <c r="J185" s="8">
        <v>6911676000</v>
      </c>
      <c r="K185" s="8"/>
      <c r="L185" s="8">
        <v>22713298000</v>
      </c>
    </row>
    <row r="186" spans="1:12" x14ac:dyDescent="0.25">
      <c r="A186" s="4" t="s">
        <v>279</v>
      </c>
      <c r="B186" s="8"/>
      <c r="C186" s="8"/>
      <c r="D186" s="8"/>
      <c r="E186" s="8"/>
      <c r="F186" s="8">
        <v>4088983000</v>
      </c>
      <c r="G186" s="8">
        <v>4082157000</v>
      </c>
      <c r="H186" s="8">
        <v>4277207000</v>
      </c>
      <c r="I186" s="8">
        <v>4447509000</v>
      </c>
      <c r="J186" s="8"/>
      <c r="K186" s="8"/>
      <c r="L186" s="8">
        <v>16895856000</v>
      </c>
    </row>
    <row r="187" spans="1:12" x14ac:dyDescent="0.25">
      <c r="A187" s="4" t="s">
        <v>281</v>
      </c>
      <c r="B187" s="8"/>
      <c r="C187" s="8"/>
      <c r="D187" s="8"/>
      <c r="E187" s="8"/>
      <c r="F187" s="8">
        <v>3036584000</v>
      </c>
      <c r="G187" s="8">
        <v>2872833000</v>
      </c>
      <c r="H187" s="8">
        <v>2955641000</v>
      </c>
      <c r="I187" s="8">
        <v>3153251000</v>
      </c>
      <c r="J187" s="8"/>
      <c r="K187" s="8"/>
      <c r="L187" s="8">
        <v>12018309000</v>
      </c>
    </row>
    <row r="188" spans="1:12" x14ac:dyDescent="0.25">
      <c r="A188" s="4" t="s">
        <v>282</v>
      </c>
      <c r="B188" s="8"/>
      <c r="C188" s="8"/>
      <c r="D188" s="8"/>
      <c r="E188" s="8"/>
      <c r="F188" s="8"/>
      <c r="G188" s="8">
        <v>4627802000</v>
      </c>
      <c r="H188" s="8"/>
      <c r="I188" s="8">
        <v>5324746000</v>
      </c>
      <c r="J188" s="8">
        <v>11759748000</v>
      </c>
      <c r="K188" s="8"/>
      <c r="L188" s="8">
        <v>21712296000</v>
      </c>
    </row>
    <row r="189" spans="1:12" x14ac:dyDescent="0.25">
      <c r="A189" s="4" t="s">
        <v>284</v>
      </c>
      <c r="B189" s="8"/>
      <c r="C189" s="8"/>
      <c r="D189" s="8"/>
      <c r="E189" s="8"/>
      <c r="F189" s="8">
        <v>33013000000</v>
      </c>
      <c r="G189" s="8">
        <v>34182000000</v>
      </c>
      <c r="H189" s="8">
        <v>36918000000</v>
      </c>
      <c r="I189" s="8">
        <v>39678000000</v>
      </c>
      <c r="J189" s="8"/>
      <c r="K189" s="8"/>
      <c r="L189" s="8">
        <v>143791000000</v>
      </c>
    </row>
    <row r="190" spans="1:12" x14ac:dyDescent="0.25">
      <c r="A190" s="4" t="s">
        <v>285</v>
      </c>
      <c r="B190" s="8"/>
      <c r="C190" s="8"/>
      <c r="D190" s="8"/>
      <c r="E190" s="8"/>
      <c r="F190" s="8">
        <v>1765979000</v>
      </c>
      <c r="G190" s="8">
        <v>2847945000</v>
      </c>
      <c r="H190" s="8">
        <v>3305879000</v>
      </c>
      <c r="I190" s="8">
        <v>3775685000</v>
      </c>
      <c r="J190" s="8"/>
      <c r="K190" s="8"/>
      <c r="L190" s="8">
        <v>11695488000</v>
      </c>
    </row>
    <row r="191" spans="1:12" x14ac:dyDescent="0.25">
      <c r="A191" s="4" t="s">
        <v>286</v>
      </c>
      <c r="B191" s="8"/>
      <c r="C191" s="8"/>
      <c r="D191" s="8"/>
      <c r="E191" s="8"/>
      <c r="F191" s="8"/>
      <c r="G191" s="8">
        <v>2013719000</v>
      </c>
      <c r="H191" s="8">
        <v>1563210000</v>
      </c>
      <c r="I191" s="8">
        <v>1828305000</v>
      </c>
      <c r="J191" s="8">
        <v>2040486000</v>
      </c>
      <c r="K191" s="8"/>
      <c r="L191" s="8">
        <v>7445720000</v>
      </c>
    </row>
    <row r="192" spans="1:12" x14ac:dyDescent="0.25">
      <c r="A192" s="4" t="s">
        <v>287</v>
      </c>
      <c r="B192" s="8"/>
      <c r="C192" s="8"/>
      <c r="D192" s="8"/>
      <c r="E192" s="8"/>
      <c r="F192" s="8"/>
      <c r="G192" s="8">
        <v>74754000000</v>
      </c>
      <c r="H192" s="8">
        <v>78812000000</v>
      </c>
      <c r="I192" s="8">
        <v>83176000000</v>
      </c>
      <c r="J192" s="8">
        <v>88519000000</v>
      </c>
      <c r="K192" s="8"/>
      <c r="L192" s="8">
        <v>325261000000</v>
      </c>
    </row>
    <row r="193" spans="1:12" x14ac:dyDescent="0.25">
      <c r="A193" s="4" t="s">
        <v>289</v>
      </c>
      <c r="B193" s="8"/>
      <c r="C193" s="8"/>
      <c r="D193" s="8"/>
      <c r="E193" s="8"/>
      <c r="F193" s="8">
        <v>12245000000</v>
      </c>
      <c r="G193" s="8">
        <v>11905000000</v>
      </c>
      <c r="H193" s="8">
        <v>10737000000</v>
      </c>
      <c r="I193" s="8">
        <v>6636000000</v>
      </c>
      <c r="J193" s="8"/>
      <c r="K193" s="8"/>
      <c r="L193" s="8">
        <v>41523000000</v>
      </c>
    </row>
    <row r="194" spans="1:12" x14ac:dyDescent="0.25">
      <c r="A194" s="4" t="s">
        <v>290</v>
      </c>
      <c r="B194" s="8"/>
      <c r="C194" s="8"/>
      <c r="D194" s="8"/>
      <c r="E194" s="8"/>
      <c r="F194" s="8">
        <v>22086000000</v>
      </c>
      <c r="G194" s="8">
        <v>20673000000</v>
      </c>
      <c r="H194" s="8">
        <v>18614000000</v>
      </c>
      <c r="I194" s="8">
        <v>18377000000</v>
      </c>
      <c r="J194" s="8"/>
      <c r="K194" s="8"/>
      <c r="L194" s="8">
        <v>79750000000</v>
      </c>
    </row>
    <row r="195" spans="1:12" x14ac:dyDescent="0.25">
      <c r="A195" s="4" t="s">
        <v>291</v>
      </c>
      <c r="B195" s="8"/>
      <c r="C195" s="8"/>
      <c r="D195" s="8"/>
      <c r="E195" s="8"/>
      <c r="F195" s="8">
        <v>5580506000</v>
      </c>
      <c r="G195" s="8">
        <v>5899872000</v>
      </c>
      <c r="H195" s="8">
        <v>6228508000</v>
      </c>
      <c r="I195" s="8">
        <v>5995402000</v>
      </c>
      <c r="J195" s="8"/>
      <c r="K195" s="8"/>
      <c r="L195" s="8">
        <v>23704288000</v>
      </c>
    </row>
    <row r="196" spans="1:12" x14ac:dyDescent="0.25">
      <c r="A196" s="4" t="s">
        <v>293</v>
      </c>
      <c r="B196" s="8"/>
      <c r="C196" s="8"/>
      <c r="D196" s="8"/>
      <c r="E196" s="8"/>
      <c r="F196" s="8"/>
      <c r="G196" s="8">
        <v>2492300000</v>
      </c>
      <c r="H196" s="8">
        <v>2530700000</v>
      </c>
      <c r="I196" s="8">
        <v>2705000000</v>
      </c>
      <c r="J196" s="8">
        <v>2832700000</v>
      </c>
      <c r="K196" s="8"/>
      <c r="L196" s="8">
        <v>10560700000</v>
      </c>
    </row>
    <row r="197" spans="1:12" x14ac:dyDescent="0.25">
      <c r="A197" s="4" t="s">
        <v>294</v>
      </c>
      <c r="B197" s="8"/>
      <c r="C197" s="8"/>
      <c r="D197" s="8"/>
      <c r="E197" s="8"/>
      <c r="F197" s="8"/>
      <c r="G197" s="8">
        <v>39055000000</v>
      </c>
      <c r="H197" s="8">
        <v>40306000000</v>
      </c>
      <c r="I197" s="8">
        <v>38581000000</v>
      </c>
      <c r="J197" s="8">
        <v>39302000000</v>
      </c>
      <c r="K197" s="8"/>
      <c r="L197" s="8">
        <v>157244000000</v>
      </c>
    </row>
    <row r="198" spans="1:12" x14ac:dyDescent="0.25">
      <c r="A198" s="4" t="s">
        <v>295</v>
      </c>
      <c r="B198" s="8"/>
      <c r="C198" s="8"/>
      <c r="D198" s="8"/>
      <c r="E198" s="8"/>
      <c r="F198" s="8"/>
      <c r="G198" s="8">
        <v>3387614000</v>
      </c>
      <c r="H198" s="8">
        <v>3715968000</v>
      </c>
      <c r="I198" s="8">
        <v>3161702000</v>
      </c>
      <c r="J198" s="8">
        <v>1624232000</v>
      </c>
      <c r="K198" s="8"/>
      <c r="L198" s="8">
        <v>11889516000</v>
      </c>
    </row>
    <row r="199" spans="1:12" x14ac:dyDescent="0.25">
      <c r="A199" s="4" t="s">
        <v>297</v>
      </c>
      <c r="B199" s="8"/>
      <c r="C199" s="8"/>
      <c r="D199" s="8"/>
      <c r="E199" s="8"/>
      <c r="F199" s="8"/>
      <c r="G199" s="8"/>
      <c r="H199" s="8">
        <v>55123000000</v>
      </c>
      <c r="I199" s="8">
        <v>52107000000</v>
      </c>
      <c r="J199" s="8">
        <v>50123000000</v>
      </c>
      <c r="K199" s="8"/>
      <c r="L199" s="8">
        <v>157353000000</v>
      </c>
    </row>
    <row r="200" spans="1:12" x14ac:dyDescent="0.25">
      <c r="A200" s="4" t="s">
        <v>299</v>
      </c>
      <c r="B200" s="8"/>
      <c r="C200" s="8"/>
      <c r="D200" s="8"/>
      <c r="E200" s="8"/>
      <c r="F200" s="8"/>
      <c r="G200" s="8">
        <v>112298000000</v>
      </c>
      <c r="H200" s="8">
        <v>56651000000</v>
      </c>
      <c r="I200" s="8">
        <v>51463000000</v>
      </c>
      <c r="J200" s="8">
        <v>48238000000</v>
      </c>
      <c r="K200" s="8"/>
      <c r="L200" s="8">
        <v>268650000000</v>
      </c>
    </row>
    <row r="201" spans="1:12" x14ac:dyDescent="0.25">
      <c r="A201" s="4" t="s">
        <v>300</v>
      </c>
      <c r="B201" s="8"/>
      <c r="C201" s="8"/>
      <c r="D201" s="8"/>
      <c r="E201" s="8"/>
      <c r="F201" s="8"/>
      <c r="G201" s="8">
        <v>2807114000</v>
      </c>
      <c r="H201" s="8">
        <v>3024295000</v>
      </c>
      <c r="I201" s="8">
        <v>3078658000</v>
      </c>
      <c r="J201" s="8">
        <v>3038153000</v>
      </c>
      <c r="K201" s="8"/>
      <c r="L201" s="8">
        <v>11948220000</v>
      </c>
    </row>
    <row r="202" spans="1:12" x14ac:dyDescent="0.25">
      <c r="A202" s="4" t="s">
        <v>301</v>
      </c>
      <c r="B202" s="8"/>
      <c r="C202" s="8"/>
      <c r="D202" s="8"/>
      <c r="E202" s="8"/>
      <c r="F202" s="8"/>
      <c r="G202" s="8">
        <v>8751654000</v>
      </c>
      <c r="H202" s="8">
        <v>9316256000</v>
      </c>
      <c r="I202" s="8">
        <v>9263863000</v>
      </c>
      <c r="J202" s="8">
        <v>9523224000</v>
      </c>
      <c r="K202" s="8"/>
      <c r="L202" s="8">
        <v>36854997000</v>
      </c>
    </row>
    <row r="203" spans="1:12" x14ac:dyDescent="0.25">
      <c r="A203" s="4" t="s">
        <v>302</v>
      </c>
      <c r="B203" s="8"/>
      <c r="C203" s="8"/>
      <c r="D203" s="8"/>
      <c r="E203" s="8"/>
      <c r="F203" s="8"/>
      <c r="G203" s="8">
        <v>5112000000</v>
      </c>
      <c r="H203" s="8">
        <v>5012000000</v>
      </c>
      <c r="I203" s="8">
        <v>5083000000</v>
      </c>
      <c r="J203" s="8">
        <v>7467000000</v>
      </c>
      <c r="K203" s="8"/>
      <c r="L203" s="8">
        <v>22674000000</v>
      </c>
    </row>
    <row r="204" spans="1:12" x14ac:dyDescent="0.25">
      <c r="A204" s="4" t="s">
        <v>304</v>
      </c>
      <c r="B204" s="8"/>
      <c r="C204" s="8"/>
      <c r="D204" s="8"/>
      <c r="E204" s="8"/>
      <c r="F204" s="8">
        <v>8939967000</v>
      </c>
      <c r="G204" s="8">
        <v>9560647000</v>
      </c>
      <c r="H204" s="8">
        <v>10371390000</v>
      </c>
      <c r="I204" s="8">
        <v>10629719000</v>
      </c>
      <c r="J204" s="8"/>
      <c r="K204" s="8"/>
      <c r="L204" s="8">
        <v>39501723000</v>
      </c>
    </row>
    <row r="205" spans="1:12" x14ac:dyDescent="0.25">
      <c r="A205" s="4" t="s">
        <v>305</v>
      </c>
      <c r="B205" s="8"/>
      <c r="C205" s="8"/>
      <c r="D205" s="8"/>
      <c r="E205" s="8"/>
      <c r="F205" s="8">
        <v>5059000000</v>
      </c>
      <c r="G205" s="8">
        <v>5166000000</v>
      </c>
      <c r="H205" s="8">
        <v>5354000000</v>
      </c>
      <c r="I205" s="8">
        <v>5387000000</v>
      </c>
      <c r="J205" s="8"/>
      <c r="K205" s="8"/>
      <c r="L205" s="8">
        <v>20966000000</v>
      </c>
    </row>
    <row r="206" spans="1:12" x14ac:dyDescent="0.25">
      <c r="A206" s="4" t="s">
        <v>306</v>
      </c>
      <c r="B206" s="8"/>
      <c r="C206" s="8"/>
      <c r="D206" s="8"/>
      <c r="E206" s="8"/>
      <c r="F206" s="8">
        <v>6644252000</v>
      </c>
      <c r="G206" s="8">
        <v>7146079000</v>
      </c>
      <c r="H206" s="8">
        <v>7421768000</v>
      </c>
      <c r="I206" s="8">
        <v>7386626000</v>
      </c>
      <c r="J206" s="8"/>
      <c r="K206" s="8"/>
      <c r="L206" s="8">
        <v>28598725000</v>
      </c>
    </row>
    <row r="207" spans="1:12" x14ac:dyDescent="0.25">
      <c r="A207" s="4" t="s">
        <v>307</v>
      </c>
      <c r="B207" s="8"/>
      <c r="C207" s="8"/>
      <c r="D207" s="8"/>
      <c r="E207" s="8"/>
      <c r="F207" s="8"/>
      <c r="G207" s="8">
        <v>41313000000</v>
      </c>
      <c r="H207" s="8">
        <v>48500000000</v>
      </c>
      <c r="I207" s="8">
        <v>54289000000</v>
      </c>
      <c r="J207" s="8">
        <v>54379000000</v>
      </c>
      <c r="K207" s="8"/>
      <c r="L207" s="8">
        <v>198481000000</v>
      </c>
    </row>
    <row r="208" spans="1:12" x14ac:dyDescent="0.25">
      <c r="A208" s="4" t="s">
        <v>308</v>
      </c>
      <c r="B208" s="8"/>
      <c r="C208" s="8"/>
      <c r="D208" s="8"/>
      <c r="E208" s="8"/>
      <c r="F208" s="8">
        <v>102874000000</v>
      </c>
      <c r="G208" s="8">
        <v>98367000000</v>
      </c>
      <c r="H208" s="8">
        <v>92793000000</v>
      </c>
      <c r="I208" s="8">
        <v>81741000000</v>
      </c>
      <c r="J208" s="8"/>
      <c r="K208" s="8"/>
      <c r="L208" s="8">
        <v>375775000000</v>
      </c>
    </row>
    <row r="209" spans="1:12" x14ac:dyDescent="0.25">
      <c r="A209" s="4" t="s">
        <v>309</v>
      </c>
      <c r="B209" s="8"/>
      <c r="C209" s="8"/>
      <c r="D209" s="8"/>
      <c r="E209" s="8"/>
      <c r="F209" s="8">
        <v>1293338000</v>
      </c>
      <c r="G209" s="8">
        <v>1377058000</v>
      </c>
      <c r="H209" s="8">
        <v>1485807000</v>
      </c>
      <c r="I209" s="8">
        <v>1601892000</v>
      </c>
      <c r="J209" s="8"/>
      <c r="K209" s="8"/>
      <c r="L209" s="8">
        <v>5758095000</v>
      </c>
    </row>
    <row r="210" spans="1:12" x14ac:dyDescent="0.25">
      <c r="A210" s="4" t="s">
        <v>310</v>
      </c>
      <c r="B210" s="8"/>
      <c r="C210" s="8"/>
      <c r="D210" s="8"/>
      <c r="E210" s="8"/>
      <c r="F210" s="8">
        <v>2821446000</v>
      </c>
      <c r="G210" s="8">
        <v>2952896000</v>
      </c>
      <c r="H210" s="8">
        <v>3088533000</v>
      </c>
      <c r="I210" s="8">
        <v>3023189000</v>
      </c>
      <c r="J210" s="8"/>
      <c r="K210" s="8"/>
      <c r="L210" s="8">
        <v>11886064000</v>
      </c>
    </row>
    <row r="211" spans="1:12" x14ac:dyDescent="0.25">
      <c r="A211" s="4" t="s">
        <v>311</v>
      </c>
      <c r="B211" s="8"/>
      <c r="C211" s="8"/>
      <c r="D211" s="8"/>
      <c r="E211" s="8"/>
      <c r="F211" s="8"/>
      <c r="G211" s="8">
        <v>1421178000</v>
      </c>
      <c r="H211" s="8">
        <v>1861358000</v>
      </c>
      <c r="I211" s="8"/>
      <c r="J211" s="8">
        <v>2219762000</v>
      </c>
      <c r="K211" s="8">
        <v>2398373000</v>
      </c>
      <c r="L211" s="8">
        <v>7900671000</v>
      </c>
    </row>
    <row r="212" spans="1:12" x14ac:dyDescent="0.25">
      <c r="A212" s="4" t="s">
        <v>313</v>
      </c>
      <c r="B212" s="8"/>
      <c r="C212" s="8"/>
      <c r="D212" s="8"/>
      <c r="E212" s="8"/>
      <c r="F212" s="8"/>
      <c r="G212" s="8">
        <v>52708000000</v>
      </c>
      <c r="H212" s="8">
        <v>55870000000</v>
      </c>
      <c r="I212" s="8">
        <v>55355000000</v>
      </c>
      <c r="J212" s="8">
        <v>59387000000</v>
      </c>
      <c r="K212" s="8"/>
      <c r="L212" s="8">
        <v>223320000000</v>
      </c>
    </row>
    <row r="213" spans="1:12" x14ac:dyDescent="0.25">
      <c r="A213" s="4" t="s">
        <v>314</v>
      </c>
      <c r="B213" s="8"/>
      <c r="C213" s="8"/>
      <c r="D213" s="8"/>
      <c r="E213" s="8"/>
      <c r="F213" s="8"/>
      <c r="G213" s="8">
        <v>3946000000</v>
      </c>
      <c r="H213" s="8">
        <v>4243000000</v>
      </c>
      <c r="I213" s="8">
        <v>4192000000</v>
      </c>
      <c r="J213" s="8">
        <v>4694000000</v>
      </c>
      <c r="K213" s="8"/>
      <c r="L213" s="8">
        <v>17075000000</v>
      </c>
    </row>
    <row r="214" spans="1:12" x14ac:dyDescent="0.25">
      <c r="A214" s="4" t="s">
        <v>315</v>
      </c>
      <c r="B214" s="8"/>
      <c r="C214" s="8"/>
      <c r="D214" s="8"/>
      <c r="E214" s="8"/>
      <c r="F214" s="8">
        <v>21852000000</v>
      </c>
      <c r="G214" s="8">
        <v>23483000000</v>
      </c>
      <c r="H214" s="8">
        <v>23617000000</v>
      </c>
      <c r="I214" s="8">
        <v>22365000000</v>
      </c>
      <c r="J214" s="8"/>
      <c r="K214" s="8"/>
      <c r="L214" s="8">
        <v>91317000000</v>
      </c>
    </row>
    <row r="215" spans="1:12" x14ac:dyDescent="0.25">
      <c r="A215" s="4" t="s">
        <v>316</v>
      </c>
      <c r="B215" s="8"/>
      <c r="C215" s="8"/>
      <c r="D215" s="8"/>
      <c r="E215" s="8"/>
      <c r="F215" s="8">
        <v>6956200000</v>
      </c>
      <c r="G215" s="8">
        <v>7122300000</v>
      </c>
      <c r="H215" s="8">
        <v>7537100000</v>
      </c>
      <c r="I215" s="8">
        <v>7613800000</v>
      </c>
      <c r="J215" s="8"/>
      <c r="K215" s="8"/>
      <c r="L215" s="8">
        <v>29229400000</v>
      </c>
    </row>
    <row r="216" spans="1:12" x14ac:dyDescent="0.25">
      <c r="A216" s="4" t="s">
        <v>318</v>
      </c>
      <c r="B216" s="8"/>
      <c r="C216" s="8"/>
      <c r="D216" s="8"/>
      <c r="E216" s="8"/>
      <c r="F216" s="8">
        <v>3003955000</v>
      </c>
      <c r="G216" s="8">
        <v>3024623000</v>
      </c>
      <c r="H216" s="8">
        <v>3117693000</v>
      </c>
      <c r="I216" s="8">
        <v>3007976000</v>
      </c>
      <c r="J216" s="8"/>
      <c r="K216" s="8"/>
      <c r="L216" s="8">
        <v>12154247000</v>
      </c>
    </row>
    <row r="217" spans="1:12" x14ac:dyDescent="0.25">
      <c r="A217" s="4" t="s">
        <v>319</v>
      </c>
      <c r="B217" s="8"/>
      <c r="C217" s="8"/>
      <c r="D217" s="8"/>
      <c r="E217" s="8"/>
      <c r="F217" s="8"/>
      <c r="G217" s="8">
        <v>2265100000</v>
      </c>
      <c r="H217" s="8">
        <v>2131700000</v>
      </c>
      <c r="I217" s="8">
        <v>2384400000</v>
      </c>
      <c r="J217" s="8">
        <v>2704400000</v>
      </c>
      <c r="K217" s="8"/>
      <c r="L217" s="8">
        <v>9485600000</v>
      </c>
    </row>
    <row r="218" spans="1:12" x14ac:dyDescent="0.25">
      <c r="A218" s="4" t="s">
        <v>320</v>
      </c>
      <c r="B218" s="8"/>
      <c r="C218" s="8"/>
      <c r="D218" s="8"/>
      <c r="E218" s="8"/>
      <c r="F218" s="8"/>
      <c r="G218" s="8">
        <v>14135000000</v>
      </c>
      <c r="H218" s="8">
        <v>14484000000</v>
      </c>
      <c r="I218" s="8">
        <v>13405000000</v>
      </c>
      <c r="J218" s="8">
        <v>13599000000</v>
      </c>
      <c r="K218" s="8"/>
      <c r="L218" s="8">
        <v>55623000000</v>
      </c>
    </row>
    <row r="219" spans="1:12" x14ac:dyDescent="0.25">
      <c r="A219" s="4" t="s">
        <v>321</v>
      </c>
      <c r="B219" s="8"/>
      <c r="C219" s="8"/>
      <c r="D219" s="8"/>
      <c r="E219" s="8"/>
      <c r="F219" s="8">
        <v>4050400000</v>
      </c>
      <c r="G219" s="8">
        <v>4644600000</v>
      </c>
      <c r="H219" s="8">
        <v>5147100000</v>
      </c>
      <c r="I219" s="8">
        <v>5122900000</v>
      </c>
      <c r="J219" s="8"/>
      <c r="K219" s="8"/>
      <c r="L219" s="8">
        <v>18965000000</v>
      </c>
    </row>
    <row r="220" spans="1:12" x14ac:dyDescent="0.25">
      <c r="A220" s="4" t="s">
        <v>322</v>
      </c>
      <c r="B220" s="8"/>
      <c r="C220" s="8"/>
      <c r="D220" s="8"/>
      <c r="E220" s="8"/>
      <c r="F220" s="8">
        <v>5054980000</v>
      </c>
      <c r="G220" s="8">
        <v>5584571000</v>
      </c>
      <c r="H220" s="8">
        <v>6165441000</v>
      </c>
      <c r="I220" s="8">
        <v>6187646000</v>
      </c>
      <c r="J220" s="8"/>
      <c r="K220" s="8"/>
      <c r="L220" s="8">
        <v>22992638000</v>
      </c>
    </row>
    <row r="221" spans="1:12" x14ac:dyDescent="0.25">
      <c r="A221" s="4" t="s">
        <v>324</v>
      </c>
      <c r="B221" s="8"/>
      <c r="C221" s="8"/>
      <c r="D221" s="8"/>
      <c r="E221" s="8"/>
      <c r="F221" s="8"/>
      <c r="G221" s="8">
        <v>11818376000</v>
      </c>
      <c r="H221" s="8">
        <v>12695157000</v>
      </c>
      <c r="I221" s="8">
        <v>12114832000</v>
      </c>
      <c r="J221" s="8">
        <v>10964157000</v>
      </c>
      <c r="K221" s="8"/>
      <c r="L221" s="8">
        <v>47592522000</v>
      </c>
    </row>
    <row r="222" spans="1:12" x14ac:dyDescent="0.25">
      <c r="A222" s="4" t="s">
        <v>325</v>
      </c>
      <c r="B222" s="8"/>
      <c r="C222" s="8"/>
      <c r="D222" s="8"/>
      <c r="E222" s="8"/>
      <c r="F222" s="8">
        <v>4365400000</v>
      </c>
      <c r="G222" s="8">
        <v>4669100000</v>
      </c>
      <c r="H222" s="8">
        <v>4627100000</v>
      </c>
      <c r="I222" s="8">
        <v>4857800000</v>
      </c>
      <c r="J222" s="8"/>
      <c r="K222" s="8"/>
      <c r="L222" s="8">
        <v>18519400000</v>
      </c>
    </row>
    <row r="223" spans="1:12" x14ac:dyDescent="0.25">
      <c r="A223" s="4" t="s">
        <v>326</v>
      </c>
      <c r="B223" s="8"/>
      <c r="C223" s="8"/>
      <c r="D223" s="8"/>
      <c r="E223" s="8"/>
      <c r="F223" s="8">
        <v>93646000000</v>
      </c>
      <c r="G223" s="8">
        <v>97142000000</v>
      </c>
      <c r="H223" s="8">
        <v>91973000000</v>
      </c>
      <c r="I223" s="8">
        <v>89716000000</v>
      </c>
      <c r="J223" s="8"/>
      <c r="K223" s="8"/>
      <c r="L223" s="8">
        <v>372477000000</v>
      </c>
    </row>
    <row r="224" spans="1:12" x14ac:dyDescent="0.25">
      <c r="A224" s="4" t="s">
        <v>327</v>
      </c>
      <c r="B224" s="8"/>
      <c r="C224" s="8"/>
      <c r="D224" s="8"/>
      <c r="E224" s="8"/>
      <c r="F224" s="8"/>
      <c r="G224" s="8">
        <v>12134000000</v>
      </c>
      <c r="H224" s="8">
        <v>12540000000</v>
      </c>
      <c r="I224" s="8">
        <v>13506000000</v>
      </c>
      <c r="J224" s="8">
        <v>14437000000</v>
      </c>
      <c r="K224" s="8"/>
      <c r="L224" s="8">
        <v>52617000000</v>
      </c>
    </row>
    <row r="225" spans="1:12" x14ac:dyDescent="0.25">
      <c r="A225" s="4" t="s">
        <v>329</v>
      </c>
      <c r="B225" s="8"/>
      <c r="C225" s="8"/>
      <c r="D225" s="8"/>
      <c r="E225" s="8"/>
      <c r="F225" s="8">
        <v>14197000000</v>
      </c>
      <c r="G225" s="8">
        <v>14792000000</v>
      </c>
      <c r="H225" s="8"/>
      <c r="I225" s="8">
        <v>14580000000</v>
      </c>
      <c r="J225" s="8">
        <v>13525000000</v>
      </c>
      <c r="K225" s="8"/>
      <c r="L225" s="8">
        <v>57094000000</v>
      </c>
    </row>
    <row r="226" spans="1:12" x14ac:dyDescent="0.25">
      <c r="A226" s="4" t="s">
        <v>330</v>
      </c>
      <c r="B226" s="8"/>
      <c r="C226" s="8"/>
      <c r="D226" s="8"/>
      <c r="E226" s="8"/>
      <c r="F226" s="8"/>
      <c r="G226" s="8">
        <v>1287577000</v>
      </c>
      <c r="H226" s="8">
        <v>1463767000</v>
      </c>
      <c r="I226" s="8">
        <v>1627413000</v>
      </c>
      <c r="J226" s="8">
        <v>1822114000</v>
      </c>
      <c r="K226" s="8"/>
      <c r="L226" s="8">
        <v>6200871000</v>
      </c>
    </row>
    <row r="227" spans="1:12" x14ac:dyDescent="0.25">
      <c r="A227" s="4" t="s">
        <v>331</v>
      </c>
      <c r="B227" s="8"/>
      <c r="C227" s="8"/>
      <c r="D227" s="8"/>
      <c r="E227" s="8"/>
      <c r="F227" s="8">
        <v>793373000</v>
      </c>
      <c r="G227" s="8">
        <v>861527000</v>
      </c>
      <c r="H227" s="8">
        <v>993897000</v>
      </c>
      <c r="I227" s="8">
        <v>1166769000</v>
      </c>
      <c r="J227" s="8"/>
      <c r="K227" s="8"/>
      <c r="L227" s="8">
        <v>3815566000</v>
      </c>
    </row>
    <row r="228" spans="1:12" x14ac:dyDescent="0.25">
      <c r="A228" s="4" t="s">
        <v>332</v>
      </c>
      <c r="B228" s="8"/>
      <c r="C228" s="8"/>
      <c r="D228" s="8"/>
      <c r="E228" s="8"/>
      <c r="F228" s="8"/>
      <c r="G228" s="8">
        <v>2842781000</v>
      </c>
      <c r="H228" s="8">
        <v>2929408000</v>
      </c>
      <c r="I228" s="8">
        <v>2814049000</v>
      </c>
      <c r="J228" s="8">
        <v>2984493000</v>
      </c>
      <c r="K228" s="8"/>
      <c r="L228" s="8">
        <v>11570731000</v>
      </c>
    </row>
    <row r="229" spans="1:12" x14ac:dyDescent="0.25">
      <c r="A229" s="4" t="s">
        <v>333</v>
      </c>
      <c r="B229" s="8"/>
      <c r="C229" s="8"/>
      <c r="D229" s="8"/>
      <c r="E229" s="8"/>
      <c r="F229" s="8"/>
      <c r="G229" s="8">
        <v>19561000000</v>
      </c>
      <c r="H229" s="8">
        <v>19724000000</v>
      </c>
      <c r="I229" s="8">
        <v>18591000000</v>
      </c>
      <c r="J229" s="8">
        <v>18202000000</v>
      </c>
      <c r="K229" s="8"/>
      <c r="L229" s="8">
        <v>76078000000</v>
      </c>
    </row>
    <row r="230" spans="1:12" x14ac:dyDescent="0.25">
      <c r="A230" s="4" t="s">
        <v>334</v>
      </c>
      <c r="B230" s="8"/>
      <c r="C230" s="8"/>
      <c r="D230" s="8"/>
      <c r="E230" s="8"/>
      <c r="F230" s="8"/>
      <c r="G230" s="8">
        <v>14070000000</v>
      </c>
      <c r="H230" s="8">
        <v>16226000000</v>
      </c>
      <c r="I230" s="8">
        <v>14403000000</v>
      </c>
      <c r="J230" s="8">
        <v>13058000000</v>
      </c>
      <c r="K230" s="8"/>
      <c r="L230" s="8">
        <v>57757000000</v>
      </c>
    </row>
    <row r="231" spans="1:12" x14ac:dyDescent="0.25">
      <c r="A231" s="4" t="s">
        <v>336</v>
      </c>
      <c r="B231" s="8"/>
      <c r="C231" s="8"/>
      <c r="D231" s="8"/>
      <c r="E231" s="8"/>
      <c r="F231" s="8"/>
      <c r="G231" s="8">
        <v>10962818000</v>
      </c>
      <c r="H231" s="8">
        <v>12574299000</v>
      </c>
      <c r="I231" s="8">
        <v>14268716000</v>
      </c>
      <c r="J231" s="8">
        <v>15149675000</v>
      </c>
      <c r="K231" s="8"/>
      <c r="L231" s="8">
        <v>52955508000</v>
      </c>
    </row>
    <row r="232" spans="1:12" x14ac:dyDescent="0.25">
      <c r="A232" s="4" t="s">
        <v>337</v>
      </c>
      <c r="B232" s="8"/>
      <c r="C232" s="8"/>
      <c r="D232" s="8"/>
      <c r="E232" s="8"/>
      <c r="F232" s="8">
        <v>48017000000</v>
      </c>
      <c r="G232" s="8">
        <v>46854000000</v>
      </c>
      <c r="H232" s="8">
        <v>45998000000</v>
      </c>
      <c r="I232" s="8">
        <v>44294000000</v>
      </c>
      <c r="J232" s="8"/>
      <c r="K232" s="8"/>
      <c r="L232" s="8">
        <v>185163000000</v>
      </c>
    </row>
    <row r="233" spans="1:12" x14ac:dyDescent="0.25">
      <c r="A233" s="4" t="s">
        <v>338</v>
      </c>
      <c r="B233" s="8"/>
      <c r="C233" s="8"/>
      <c r="D233" s="8"/>
      <c r="E233" s="8"/>
      <c r="F233" s="8"/>
      <c r="G233" s="8">
        <v>2181732000</v>
      </c>
      <c r="H233" s="8">
        <v>3310800000</v>
      </c>
      <c r="I233" s="8">
        <v>4371500000</v>
      </c>
      <c r="J233" s="8">
        <v>4712100000</v>
      </c>
      <c r="K233" s="8"/>
      <c r="L233" s="8">
        <v>14576132000</v>
      </c>
    </row>
    <row r="234" spans="1:12" x14ac:dyDescent="0.25">
      <c r="A234" s="4" t="s">
        <v>339</v>
      </c>
      <c r="B234" s="8"/>
      <c r="C234" s="8"/>
      <c r="D234" s="8"/>
      <c r="E234" s="8"/>
      <c r="F234" s="8"/>
      <c r="G234" s="8">
        <v>96619000000</v>
      </c>
      <c r="H234" s="8">
        <v>98375000000</v>
      </c>
      <c r="I234" s="8">
        <v>108465000000</v>
      </c>
      <c r="J234" s="8">
        <v>109830000000</v>
      </c>
      <c r="K234" s="8"/>
      <c r="L234" s="8">
        <v>413289000000</v>
      </c>
    </row>
    <row r="235" spans="1:12" x14ac:dyDescent="0.25">
      <c r="A235" s="4" t="s">
        <v>341</v>
      </c>
      <c r="B235" s="8"/>
      <c r="C235" s="8"/>
      <c r="D235" s="8"/>
      <c r="E235" s="8"/>
      <c r="F235" s="8"/>
      <c r="G235" s="8">
        <v>19279000000</v>
      </c>
      <c r="H235" s="8">
        <v>19031000000</v>
      </c>
      <c r="I235" s="8">
        <v>19023000000</v>
      </c>
      <c r="J235" s="8">
        <v>19204000000</v>
      </c>
      <c r="K235" s="8"/>
      <c r="L235" s="8">
        <v>76537000000</v>
      </c>
    </row>
    <row r="236" spans="1:12" x14ac:dyDescent="0.25">
      <c r="A236" s="4" t="s">
        <v>342</v>
      </c>
      <c r="B236" s="8"/>
      <c r="C236" s="8"/>
      <c r="D236" s="8"/>
      <c r="E236" s="8"/>
      <c r="F236" s="8"/>
      <c r="G236" s="8">
        <v>2369300000</v>
      </c>
      <c r="H236" s="8">
        <v>2577100000</v>
      </c>
      <c r="I236" s="8">
        <v>2418800000</v>
      </c>
      <c r="J236" s="8">
        <v>2334200000</v>
      </c>
      <c r="K236" s="8"/>
      <c r="L236" s="8">
        <v>9699400000</v>
      </c>
    </row>
    <row r="237" spans="1:12" x14ac:dyDescent="0.25">
      <c r="A237" s="4" t="s">
        <v>343</v>
      </c>
      <c r="B237" s="8"/>
      <c r="C237" s="8"/>
      <c r="D237" s="8"/>
      <c r="E237" s="8"/>
      <c r="F237" s="8"/>
      <c r="G237" s="8">
        <v>10459000000</v>
      </c>
      <c r="H237" s="8">
        <v>10773000000</v>
      </c>
      <c r="I237" s="8">
        <v>11454000000</v>
      </c>
      <c r="J237" s="8">
        <v>12154000000</v>
      </c>
      <c r="K237" s="8"/>
      <c r="L237" s="8">
        <v>44840000000</v>
      </c>
    </row>
    <row r="238" spans="1:12" x14ac:dyDescent="0.25">
      <c r="A238" s="4" t="s">
        <v>344</v>
      </c>
      <c r="B238" s="8"/>
      <c r="C238" s="8"/>
      <c r="D238" s="8"/>
      <c r="E238" s="8"/>
      <c r="F238" s="8">
        <v>3414500000</v>
      </c>
      <c r="G238" s="8">
        <v>3477200000</v>
      </c>
      <c r="H238" s="8">
        <v>3782300000</v>
      </c>
      <c r="I238" s="8">
        <v>3917200000</v>
      </c>
      <c r="J238" s="8"/>
      <c r="K238" s="8"/>
      <c r="L238" s="8">
        <v>14591200000</v>
      </c>
    </row>
    <row r="239" spans="1:12" x14ac:dyDescent="0.25">
      <c r="A239" s="4" t="s">
        <v>345</v>
      </c>
      <c r="B239" s="8"/>
      <c r="C239" s="8"/>
      <c r="D239" s="8"/>
      <c r="E239" s="8"/>
      <c r="F239" s="8"/>
      <c r="G239" s="8">
        <v>5935095000</v>
      </c>
      <c r="H239" s="8">
        <v>7779812000</v>
      </c>
      <c r="I239" s="8">
        <v>9474008000</v>
      </c>
      <c r="J239" s="8">
        <v>10949999000</v>
      </c>
      <c r="K239" s="8"/>
      <c r="L239" s="8">
        <v>34138914000</v>
      </c>
    </row>
    <row r="240" spans="1:12" x14ac:dyDescent="0.25">
      <c r="A240" s="4" t="s">
        <v>346</v>
      </c>
      <c r="B240" s="8"/>
      <c r="C240" s="8"/>
      <c r="D240" s="8"/>
      <c r="E240" s="8"/>
      <c r="F240" s="8">
        <v>5671400000</v>
      </c>
      <c r="G240" s="8">
        <v>5808300000</v>
      </c>
      <c r="H240" s="8">
        <v>6011600000</v>
      </c>
      <c r="I240" s="8">
        <v>8680100000</v>
      </c>
      <c r="J240" s="8"/>
      <c r="K240" s="8"/>
      <c r="L240" s="8">
        <v>26171400000</v>
      </c>
    </row>
    <row r="241" spans="1:12" x14ac:dyDescent="0.25">
      <c r="A241" s="4" t="s">
        <v>347</v>
      </c>
      <c r="B241" s="8"/>
      <c r="C241" s="8"/>
      <c r="D241" s="8"/>
      <c r="E241" s="8"/>
      <c r="F241" s="8">
        <v>4122930000</v>
      </c>
      <c r="G241" s="8">
        <v>5062528000</v>
      </c>
      <c r="H241" s="8">
        <v>6740064000</v>
      </c>
      <c r="I241" s="8">
        <v>7192633000</v>
      </c>
      <c r="J241" s="8"/>
      <c r="K241" s="8"/>
      <c r="L241" s="8">
        <v>23118155000</v>
      </c>
    </row>
    <row r="242" spans="1:12" x14ac:dyDescent="0.25">
      <c r="A242" s="4" t="s">
        <v>349</v>
      </c>
      <c r="B242" s="8"/>
      <c r="C242" s="8"/>
      <c r="D242" s="8"/>
      <c r="E242" s="8"/>
      <c r="F242" s="8">
        <v>13107000000</v>
      </c>
      <c r="G242" s="8">
        <v>11420000000</v>
      </c>
      <c r="H242" s="8">
        <v>10986000000</v>
      </c>
      <c r="I242" s="8">
        <v>10466000000</v>
      </c>
      <c r="J242" s="8"/>
      <c r="K242" s="8"/>
      <c r="L242" s="8">
        <v>45979000000</v>
      </c>
    </row>
    <row r="243" spans="1:12" x14ac:dyDescent="0.25">
      <c r="A243" s="4" t="s">
        <v>350</v>
      </c>
      <c r="B243" s="8"/>
      <c r="C243" s="8"/>
      <c r="D243" s="8"/>
      <c r="E243" s="8"/>
      <c r="F243" s="8"/>
      <c r="G243" s="8">
        <v>1282236000</v>
      </c>
      <c r="H243" s="8">
        <v>1388386000</v>
      </c>
      <c r="I243" s="8">
        <v>1475139000</v>
      </c>
      <c r="J243" s="8">
        <v>1423936000</v>
      </c>
      <c r="K243" s="8"/>
      <c r="L243" s="8">
        <v>5569697000</v>
      </c>
    </row>
    <row r="244" spans="1:12" x14ac:dyDescent="0.25">
      <c r="A244" s="4" t="s">
        <v>351</v>
      </c>
      <c r="B244" s="8"/>
      <c r="C244" s="8"/>
      <c r="D244" s="8"/>
      <c r="E244" s="8"/>
      <c r="F244" s="8">
        <v>22603400000</v>
      </c>
      <c r="G244" s="8">
        <v>23113100000</v>
      </c>
      <c r="H244" s="8">
        <v>19615600000</v>
      </c>
      <c r="I244" s="8">
        <v>19958700000</v>
      </c>
      <c r="J244" s="8"/>
      <c r="K244" s="8"/>
      <c r="L244" s="8">
        <v>85290800000</v>
      </c>
    </row>
    <row r="245" spans="1:12" x14ac:dyDescent="0.25">
      <c r="A245" s="4" t="s">
        <v>352</v>
      </c>
      <c r="B245" s="8"/>
      <c r="C245" s="8"/>
      <c r="D245" s="8"/>
      <c r="E245" s="8"/>
      <c r="F245" s="8"/>
      <c r="G245" s="8">
        <v>45358000000</v>
      </c>
      <c r="H245" s="8">
        <v>39946000000</v>
      </c>
      <c r="I245" s="8">
        <v>40536000000</v>
      </c>
      <c r="J245" s="8">
        <v>47248000000</v>
      </c>
      <c r="K245" s="8"/>
      <c r="L245" s="8">
        <v>173088000000</v>
      </c>
    </row>
    <row r="246" spans="1:12" x14ac:dyDescent="0.25">
      <c r="A246" s="4" t="s">
        <v>353</v>
      </c>
      <c r="B246" s="8"/>
      <c r="C246" s="8"/>
      <c r="D246" s="8"/>
      <c r="E246" s="8"/>
      <c r="F246" s="8">
        <v>3094500000</v>
      </c>
      <c r="G246" s="8">
        <v>3276800000</v>
      </c>
      <c r="H246" s="8">
        <v>3350300000</v>
      </c>
      <c r="I246" s="8">
        <v>3253600000</v>
      </c>
      <c r="J246" s="8"/>
      <c r="K246" s="8"/>
      <c r="L246" s="8">
        <v>12975200000</v>
      </c>
    </row>
    <row r="247" spans="1:12" x14ac:dyDescent="0.25">
      <c r="A247" s="4" t="s">
        <v>354</v>
      </c>
      <c r="B247" s="8"/>
      <c r="C247" s="8"/>
      <c r="D247" s="8"/>
      <c r="E247" s="8"/>
      <c r="F247" s="8"/>
      <c r="G247" s="8">
        <v>50521000000</v>
      </c>
      <c r="H247" s="8">
        <v>53417000000</v>
      </c>
      <c r="I247" s="8">
        <v>56223000000</v>
      </c>
      <c r="J247" s="8">
        <v>59074000000</v>
      </c>
      <c r="K247" s="8"/>
      <c r="L247" s="8">
        <v>219235000000</v>
      </c>
    </row>
    <row r="248" spans="1:12" x14ac:dyDescent="0.25">
      <c r="A248" s="4" t="s">
        <v>355</v>
      </c>
      <c r="B248" s="8"/>
      <c r="C248" s="8"/>
      <c r="D248" s="8"/>
      <c r="E248" s="8"/>
      <c r="F248" s="8"/>
      <c r="G248" s="8">
        <v>3598916000</v>
      </c>
      <c r="H248" s="8">
        <v>4607309000</v>
      </c>
      <c r="I248" s="8">
        <v>5259312000</v>
      </c>
      <c r="J248" s="8">
        <v>5885893000</v>
      </c>
      <c r="K248" s="8"/>
      <c r="L248" s="8">
        <v>19351430000</v>
      </c>
    </row>
    <row r="249" spans="1:12" x14ac:dyDescent="0.25">
      <c r="A249" s="4" t="s">
        <v>356</v>
      </c>
      <c r="B249" s="8"/>
      <c r="C249" s="8"/>
      <c r="D249" s="8"/>
      <c r="E249" s="8"/>
      <c r="F249" s="8">
        <v>7810610000</v>
      </c>
      <c r="G249" s="8">
        <v>9531778000</v>
      </c>
      <c r="H249" s="8">
        <v>10681897000</v>
      </c>
      <c r="I249" s="8">
        <v>10116502000</v>
      </c>
      <c r="J249" s="8"/>
      <c r="K249" s="8"/>
      <c r="L249" s="8">
        <v>38140787000</v>
      </c>
    </row>
    <row r="250" spans="1:12" x14ac:dyDescent="0.25">
      <c r="A250" s="4" t="s">
        <v>358</v>
      </c>
      <c r="B250" s="8"/>
      <c r="C250" s="8"/>
      <c r="D250" s="8"/>
      <c r="E250" s="8"/>
      <c r="F250" s="8"/>
      <c r="G250" s="8">
        <v>17699000000</v>
      </c>
      <c r="H250" s="8">
        <v>18605000000</v>
      </c>
      <c r="I250" s="8">
        <v>19820000000</v>
      </c>
      <c r="J250" s="8">
        <v>20425000000</v>
      </c>
      <c r="K250" s="8"/>
      <c r="L250" s="8">
        <v>76549000000</v>
      </c>
    </row>
    <row r="251" spans="1:12" x14ac:dyDescent="0.25">
      <c r="A251" s="4" t="s">
        <v>359</v>
      </c>
      <c r="B251" s="8"/>
      <c r="C251" s="8"/>
      <c r="D251" s="8"/>
      <c r="E251" s="8"/>
      <c r="F251" s="8">
        <v>6376000000</v>
      </c>
      <c r="G251" s="8">
        <v>6313000000</v>
      </c>
      <c r="H251" s="8">
        <v>6777000000</v>
      </c>
      <c r="I251" s="8">
        <v>8229000000</v>
      </c>
      <c r="J251" s="8"/>
      <c r="K251" s="8"/>
      <c r="L251" s="8">
        <v>27695000000</v>
      </c>
    </row>
    <row r="252" spans="1:12" x14ac:dyDescent="0.25">
      <c r="A252" s="4" t="s">
        <v>361</v>
      </c>
      <c r="B252" s="8"/>
      <c r="C252" s="8"/>
      <c r="D252" s="8"/>
      <c r="E252" s="8"/>
      <c r="F252" s="8">
        <v>45352000000</v>
      </c>
      <c r="G252" s="8">
        <v>44062000000</v>
      </c>
      <c r="H252" s="8">
        <v>45608000000</v>
      </c>
      <c r="I252" s="8">
        <v>32735000000</v>
      </c>
      <c r="J252" s="8"/>
      <c r="K252" s="8"/>
      <c r="L252" s="8">
        <v>167757000000</v>
      </c>
    </row>
    <row r="253" spans="1:12" x14ac:dyDescent="0.25">
      <c r="A253" s="4" t="s">
        <v>362</v>
      </c>
      <c r="B253" s="8"/>
      <c r="C253" s="8"/>
      <c r="D253" s="8"/>
      <c r="E253" s="8"/>
      <c r="F253" s="8"/>
      <c r="G253" s="8">
        <v>27686000000</v>
      </c>
      <c r="H253" s="8">
        <v>27931000000</v>
      </c>
      <c r="I253" s="8">
        <v>28105000000</v>
      </c>
      <c r="J253" s="8">
        <v>27079000000</v>
      </c>
      <c r="K253" s="8"/>
      <c r="L253" s="8">
        <v>110801000000</v>
      </c>
    </row>
    <row r="254" spans="1:12" x14ac:dyDescent="0.25">
      <c r="A254" s="4" t="s">
        <v>363</v>
      </c>
      <c r="B254" s="8"/>
      <c r="C254" s="8"/>
      <c r="D254" s="8"/>
      <c r="E254" s="8"/>
      <c r="F254" s="8"/>
      <c r="G254" s="8">
        <v>8312000000</v>
      </c>
      <c r="H254" s="8">
        <v>9441000000</v>
      </c>
      <c r="I254" s="8">
        <v>9667000000</v>
      </c>
      <c r="J254" s="8">
        <v>10776000000</v>
      </c>
      <c r="K254" s="8"/>
      <c r="L254" s="8">
        <v>38196000000</v>
      </c>
    </row>
    <row r="255" spans="1:12" x14ac:dyDescent="0.25">
      <c r="A255" s="4" t="s">
        <v>364</v>
      </c>
      <c r="B255" s="8"/>
      <c r="C255" s="8"/>
      <c r="D255" s="8"/>
      <c r="E255" s="8"/>
      <c r="F255" s="8">
        <v>475888000</v>
      </c>
      <c r="G255" s="8">
        <v>635490000</v>
      </c>
      <c r="H255" s="8">
        <v>992332000</v>
      </c>
      <c r="I255" s="8">
        <v>1042779000</v>
      </c>
      <c r="J255" s="8"/>
      <c r="K255" s="8"/>
      <c r="L255" s="8">
        <v>3146489000</v>
      </c>
    </row>
    <row r="256" spans="1:12" x14ac:dyDescent="0.25">
      <c r="A256" s="4" t="s">
        <v>365</v>
      </c>
      <c r="B256" s="8"/>
      <c r="C256" s="8"/>
      <c r="D256" s="8"/>
      <c r="E256" s="8"/>
      <c r="F256" s="8">
        <v>797517000</v>
      </c>
      <c r="G256" s="8">
        <v>1029475000</v>
      </c>
      <c r="H256" s="8">
        <v>1105247000</v>
      </c>
      <c r="I256" s="8">
        <v>1288149000</v>
      </c>
      <c r="J256" s="8"/>
      <c r="K256" s="8"/>
      <c r="L256" s="8">
        <v>4220388000</v>
      </c>
    </row>
    <row r="257" spans="1:12" x14ac:dyDescent="0.25">
      <c r="A257" s="4" t="s">
        <v>367</v>
      </c>
      <c r="B257" s="8"/>
      <c r="C257" s="8"/>
      <c r="D257" s="8"/>
      <c r="E257" s="8"/>
      <c r="F257" s="8"/>
      <c r="G257" s="8">
        <v>6761000000</v>
      </c>
      <c r="H257" s="8">
        <v>7006000000</v>
      </c>
      <c r="I257" s="8">
        <v>7142000000</v>
      </c>
      <c r="J257" s="8">
        <v>7357000000</v>
      </c>
      <c r="K257" s="8"/>
      <c r="L257" s="8">
        <v>28266000000</v>
      </c>
    </row>
    <row r="258" spans="1:12" x14ac:dyDescent="0.25">
      <c r="A258" s="4" t="s">
        <v>368</v>
      </c>
      <c r="B258" s="8"/>
      <c r="C258" s="8"/>
      <c r="D258" s="8"/>
      <c r="E258" s="8"/>
      <c r="F258" s="8">
        <v>6420881000</v>
      </c>
      <c r="G258" s="8">
        <v>6484892000</v>
      </c>
      <c r="H258" s="8">
        <v>6023819000</v>
      </c>
      <c r="I258" s="8">
        <v>5702613000</v>
      </c>
      <c r="J258" s="8"/>
      <c r="K258" s="8"/>
      <c r="L258" s="8">
        <v>24632205000</v>
      </c>
    </row>
    <row r="259" spans="1:12" x14ac:dyDescent="0.25">
      <c r="A259" s="4" t="s">
        <v>369</v>
      </c>
      <c r="B259" s="8"/>
      <c r="C259" s="8"/>
      <c r="D259" s="8"/>
      <c r="E259" s="8"/>
      <c r="F259" s="8">
        <v>27567000000</v>
      </c>
      <c r="G259" s="8">
        <v>28105700000</v>
      </c>
      <c r="H259" s="8">
        <v>27441300000</v>
      </c>
      <c r="I259" s="8">
        <v>25413000000</v>
      </c>
      <c r="J259" s="8"/>
      <c r="K259" s="8"/>
      <c r="L259" s="8">
        <v>108527000000</v>
      </c>
    </row>
    <row r="260" spans="1:12" x14ac:dyDescent="0.25">
      <c r="A260" s="4" t="s">
        <v>370</v>
      </c>
      <c r="B260" s="8"/>
      <c r="C260" s="8"/>
      <c r="D260" s="8"/>
      <c r="E260" s="8"/>
      <c r="F260" s="8"/>
      <c r="G260" s="8">
        <v>1581623000</v>
      </c>
      <c r="H260" s="8">
        <v>1931217000</v>
      </c>
      <c r="I260" s="8">
        <v>2147036000</v>
      </c>
      <c r="J260" s="8">
        <v>2173334000</v>
      </c>
      <c r="K260" s="8"/>
      <c r="L260" s="8">
        <v>7833210000</v>
      </c>
    </row>
    <row r="261" spans="1:12" x14ac:dyDescent="0.25">
      <c r="A261" s="4" t="s">
        <v>371</v>
      </c>
      <c r="B261" s="8"/>
      <c r="C261" s="8"/>
      <c r="D261" s="8"/>
      <c r="E261" s="8"/>
      <c r="F261" s="8"/>
      <c r="G261" s="8">
        <v>122196000000</v>
      </c>
      <c r="H261" s="8">
        <v>137392000000</v>
      </c>
      <c r="I261" s="8">
        <v>179045000000</v>
      </c>
      <c r="J261" s="8">
        <v>190884000000</v>
      </c>
      <c r="K261" s="8"/>
      <c r="L261" s="8">
        <v>629517000000</v>
      </c>
    </row>
    <row r="262" spans="1:12" x14ac:dyDescent="0.25">
      <c r="A262" s="4" t="s">
        <v>372</v>
      </c>
      <c r="B262" s="8"/>
      <c r="C262" s="8"/>
      <c r="D262" s="8"/>
      <c r="E262" s="8"/>
      <c r="F262" s="8">
        <v>2730300000</v>
      </c>
      <c r="G262" s="8">
        <v>2972500000</v>
      </c>
      <c r="H262" s="8">
        <v>3334300000</v>
      </c>
      <c r="I262" s="8">
        <v>3484500000</v>
      </c>
      <c r="J262" s="8"/>
      <c r="K262" s="8"/>
      <c r="L262" s="8">
        <v>12521600000</v>
      </c>
    </row>
    <row r="263" spans="1:12" x14ac:dyDescent="0.25">
      <c r="A263" s="4" t="s">
        <v>374</v>
      </c>
      <c r="B263" s="8"/>
      <c r="C263" s="8"/>
      <c r="D263" s="8"/>
      <c r="E263" s="8"/>
      <c r="F263" s="8">
        <v>35015000000</v>
      </c>
      <c r="G263" s="8">
        <v>35299000000</v>
      </c>
      <c r="H263" s="8">
        <v>34244000000</v>
      </c>
      <c r="I263" s="8">
        <v>29636000000</v>
      </c>
      <c r="J263" s="8"/>
      <c r="K263" s="8"/>
      <c r="L263" s="8">
        <v>134194000000</v>
      </c>
    </row>
    <row r="264" spans="1:12" x14ac:dyDescent="0.25">
      <c r="A264" s="4" t="s">
        <v>375</v>
      </c>
      <c r="B264" s="8"/>
      <c r="C264" s="8"/>
      <c r="D264" s="8"/>
      <c r="E264" s="8"/>
      <c r="F264" s="8">
        <v>68150000000</v>
      </c>
      <c r="G264" s="8">
        <v>68199000000</v>
      </c>
      <c r="H264" s="8">
        <v>73316000000</v>
      </c>
      <c r="I264" s="8">
        <v>69951000000</v>
      </c>
      <c r="J264" s="8"/>
      <c r="K264" s="8"/>
      <c r="L264" s="8">
        <v>279616000000</v>
      </c>
    </row>
    <row r="265" spans="1:12" x14ac:dyDescent="0.25">
      <c r="A265" s="4" t="s">
        <v>376</v>
      </c>
      <c r="B265" s="8"/>
      <c r="C265" s="8"/>
      <c r="D265" s="8"/>
      <c r="E265" s="8"/>
      <c r="F265" s="8">
        <v>5787980000</v>
      </c>
      <c r="G265" s="8">
        <v>7348754000</v>
      </c>
      <c r="H265" s="8">
        <v>7803446000</v>
      </c>
      <c r="I265" s="8">
        <v>8071563000</v>
      </c>
      <c r="J265" s="8"/>
      <c r="K265" s="8"/>
      <c r="L265" s="8">
        <v>29011743000</v>
      </c>
    </row>
    <row r="266" spans="1:12" x14ac:dyDescent="0.25">
      <c r="A266" s="4" t="s">
        <v>378</v>
      </c>
      <c r="B266" s="8"/>
      <c r="C266" s="8"/>
      <c r="D266" s="8"/>
      <c r="E266" s="8"/>
      <c r="F266" s="8">
        <v>3901300000</v>
      </c>
      <c r="G266" s="8">
        <v>4200700000</v>
      </c>
      <c r="H266" s="8">
        <v>4409300000</v>
      </c>
      <c r="I266" s="8">
        <v>4071300000</v>
      </c>
      <c r="J266" s="8"/>
      <c r="K266" s="8"/>
      <c r="L266" s="8">
        <v>16582600000</v>
      </c>
    </row>
    <row r="267" spans="1:12" x14ac:dyDescent="0.25">
      <c r="A267" s="4" t="s">
        <v>379</v>
      </c>
      <c r="B267" s="8"/>
      <c r="C267" s="8"/>
      <c r="D267" s="8"/>
      <c r="E267" s="8"/>
      <c r="F267" s="8"/>
      <c r="G267" s="8">
        <v>4123400000</v>
      </c>
      <c r="H267" s="8">
        <v>4243200000</v>
      </c>
      <c r="I267" s="8">
        <v>4296300000</v>
      </c>
      <c r="J267" s="8">
        <v>4411500000</v>
      </c>
      <c r="K267" s="8"/>
      <c r="L267" s="8">
        <v>17074400000</v>
      </c>
    </row>
    <row r="268" spans="1:12" x14ac:dyDescent="0.25">
      <c r="A268" s="4" t="s">
        <v>380</v>
      </c>
      <c r="B268" s="8"/>
      <c r="C268" s="8"/>
      <c r="D268" s="8"/>
      <c r="E268" s="8"/>
      <c r="F268" s="8">
        <v>2031901000</v>
      </c>
      <c r="G268" s="8">
        <v>2155551000</v>
      </c>
      <c r="H268" s="8">
        <v>2957951000</v>
      </c>
      <c r="I268" s="8">
        <v>3539570000</v>
      </c>
      <c r="J268" s="8"/>
      <c r="K268" s="8"/>
      <c r="L268" s="8">
        <v>10684973000</v>
      </c>
    </row>
    <row r="269" spans="1:12" x14ac:dyDescent="0.25">
      <c r="A269" s="4" t="s">
        <v>382</v>
      </c>
      <c r="B269" s="8"/>
      <c r="C269" s="8"/>
      <c r="D269" s="8"/>
      <c r="E269" s="8"/>
      <c r="F269" s="8">
        <v>11924000000</v>
      </c>
      <c r="G269" s="8">
        <v>12261000000</v>
      </c>
      <c r="H269" s="8">
        <v>12951000000</v>
      </c>
      <c r="I269" s="8">
        <v>12893000000</v>
      </c>
      <c r="J269" s="8"/>
      <c r="K269" s="8"/>
      <c r="L269" s="8">
        <v>50029000000</v>
      </c>
    </row>
    <row r="270" spans="1:12" x14ac:dyDescent="0.25">
      <c r="A270" s="4" t="s">
        <v>384</v>
      </c>
      <c r="B270" s="8"/>
      <c r="C270" s="8"/>
      <c r="D270" s="8"/>
      <c r="E270" s="8"/>
      <c r="F270" s="8"/>
      <c r="G270" s="8">
        <v>30871000000</v>
      </c>
      <c r="H270" s="8">
        <v>31821000000</v>
      </c>
      <c r="I270" s="8">
        <v>30274000000</v>
      </c>
      <c r="J270" s="8">
        <v>30109000000</v>
      </c>
      <c r="K270" s="8"/>
      <c r="L270" s="8">
        <v>123075000000</v>
      </c>
    </row>
    <row r="271" spans="1:12" x14ac:dyDescent="0.25">
      <c r="A271" s="4" t="s">
        <v>385</v>
      </c>
      <c r="B271" s="8"/>
      <c r="C271" s="8"/>
      <c r="D271" s="8"/>
      <c r="E271" s="8"/>
      <c r="F271" s="8">
        <v>2060702000</v>
      </c>
      <c r="G271" s="8">
        <v>2246428000</v>
      </c>
      <c r="H271" s="8">
        <v>2464867000</v>
      </c>
      <c r="I271" s="8">
        <v>2722564000</v>
      </c>
      <c r="J271" s="8"/>
      <c r="K271" s="8"/>
      <c r="L271" s="8">
        <v>9494561000</v>
      </c>
    </row>
    <row r="272" spans="1:12" x14ac:dyDescent="0.25">
      <c r="A272" s="4" t="s">
        <v>386</v>
      </c>
      <c r="B272" s="8"/>
      <c r="C272" s="8"/>
      <c r="D272" s="8"/>
      <c r="E272" s="8"/>
      <c r="F272" s="8">
        <v>24618000000</v>
      </c>
      <c r="G272" s="8">
        <v>24466000000</v>
      </c>
      <c r="H272" s="8">
        <v>24522000000</v>
      </c>
      <c r="I272" s="8">
        <v>25434000000</v>
      </c>
      <c r="J272" s="8"/>
      <c r="K272" s="8"/>
      <c r="L272" s="8">
        <v>99040000000</v>
      </c>
    </row>
    <row r="273" spans="1:12" x14ac:dyDescent="0.25">
      <c r="A273" s="4" t="s">
        <v>389</v>
      </c>
      <c r="B273" s="8"/>
      <c r="C273" s="8"/>
      <c r="D273" s="8"/>
      <c r="E273" s="8"/>
      <c r="F273" s="8"/>
      <c r="G273" s="8">
        <v>9974100000</v>
      </c>
      <c r="H273" s="8">
        <v>9055800000</v>
      </c>
      <c r="I273" s="8">
        <v>8895300000</v>
      </c>
      <c r="J273" s="8">
        <v>7162800000</v>
      </c>
      <c r="K273" s="8"/>
      <c r="L273" s="8">
        <v>35088000000</v>
      </c>
    </row>
    <row r="274" spans="1:12" x14ac:dyDescent="0.25">
      <c r="A274" s="4" t="s">
        <v>390</v>
      </c>
      <c r="B274" s="8"/>
      <c r="C274" s="8"/>
      <c r="D274" s="8"/>
      <c r="E274" s="8"/>
      <c r="F274" s="8">
        <v>82243000000</v>
      </c>
      <c r="G274" s="8">
        <v>100160000000</v>
      </c>
      <c r="H274" s="8">
        <v>97817000000</v>
      </c>
      <c r="I274" s="8">
        <v>72051000000</v>
      </c>
      <c r="J274" s="8"/>
      <c r="K274" s="8"/>
      <c r="L274" s="8">
        <v>352271000000</v>
      </c>
    </row>
    <row r="275" spans="1:12" x14ac:dyDescent="0.25">
      <c r="A275" s="4" t="s">
        <v>391</v>
      </c>
      <c r="B275" s="8"/>
      <c r="C275" s="8"/>
      <c r="D275" s="8"/>
      <c r="E275" s="8"/>
      <c r="F275" s="8">
        <v>47267000000</v>
      </c>
      <c r="G275" s="8">
        <v>44033000000</v>
      </c>
      <c r="H275" s="8">
        <v>42237000000</v>
      </c>
      <c r="I275" s="8">
        <v>39498000000</v>
      </c>
      <c r="J275" s="8"/>
      <c r="K275" s="8"/>
      <c r="L275" s="8">
        <v>173035000000</v>
      </c>
    </row>
    <row r="276" spans="1:12" x14ac:dyDescent="0.25">
      <c r="A276" s="4" t="s">
        <v>392</v>
      </c>
      <c r="B276" s="8"/>
      <c r="C276" s="8"/>
      <c r="D276" s="8"/>
      <c r="E276" s="8"/>
      <c r="F276" s="8">
        <v>11966000000</v>
      </c>
      <c r="G276" s="8">
        <v>11325000000</v>
      </c>
      <c r="H276" s="8">
        <v>10846000000</v>
      </c>
      <c r="I276" s="8">
        <v>5522000000</v>
      </c>
      <c r="J276" s="8"/>
      <c r="K276" s="8"/>
      <c r="L276" s="8">
        <v>39659000000</v>
      </c>
    </row>
    <row r="277" spans="1:12" x14ac:dyDescent="0.25">
      <c r="A277" s="4" t="s">
        <v>393</v>
      </c>
      <c r="B277" s="8"/>
      <c r="C277" s="8"/>
      <c r="D277" s="8"/>
      <c r="E277" s="8"/>
      <c r="F277" s="8"/>
      <c r="G277" s="8">
        <v>77849000000</v>
      </c>
      <c r="H277" s="8">
        <v>86833000000</v>
      </c>
      <c r="I277" s="8">
        <v>93580000000</v>
      </c>
      <c r="J277" s="8">
        <v>85320000000</v>
      </c>
      <c r="K277" s="8"/>
      <c r="L277" s="8">
        <v>343582000000</v>
      </c>
    </row>
    <row r="278" spans="1:12" x14ac:dyDescent="0.25">
      <c r="A278" s="4" t="s">
        <v>395</v>
      </c>
      <c r="B278" s="8"/>
      <c r="C278" s="8"/>
      <c r="D278" s="8"/>
      <c r="E278" s="8"/>
      <c r="F278" s="8">
        <v>4608955000</v>
      </c>
      <c r="G278" s="8">
        <v>4822539000</v>
      </c>
      <c r="H278" s="8">
        <v>4736150000</v>
      </c>
      <c r="I278" s="8">
        <v>4995881000</v>
      </c>
      <c r="J278" s="8"/>
      <c r="K278" s="8"/>
      <c r="L278" s="8">
        <v>19163525000</v>
      </c>
    </row>
    <row r="279" spans="1:12" x14ac:dyDescent="0.25">
      <c r="A279" s="4" t="s">
        <v>396</v>
      </c>
      <c r="B279" s="8"/>
      <c r="C279" s="8"/>
      <c r="D279" s="8"/>
      <c r="E279" s="8"/>
      <c r="F279" s="8"/>
      <c r="G279" s="8">
        <v>2378972000</v>
      </c>
      <c r="H279" s="8">
        <v>2485983000</v>
      </c>
      <c r="I279" s="8">
        <v>2395447000</v>
      </c>
      <c r="J279" s="8">
        <v>2508257000</v>
      </c>
      <c r="K279" s="8"/>
      <c r="L279" s="8">
        <v>9768659000</v>
      </c>
    </row>
    <row r="280" spans="1:12" x14ac:dyDescent="0.25">
      <c r="A280" s="4" t="s">
        <v>397</v>
      </c>
      <c r="B280" s="8"/>
      <c r="C280" s="8"/>
      <c r="D280" s="8"/>
      <c r="E280" s="8"/>
      <c r="F280" s="8"/>
      <c r="G280" s="8">
        <v>9073000000</v>
      </c>
      <c r="H280" s="8">
        <v>16358000000</v>
      </c>
      <c r="I280" s="8">
        <v>16192000000</v>
      </c>
      <c r="J280" s="8">
        <v>12399000000</v>
      </c>
      <c r="K280" s="8"/>
      <c r="L280" s="8">
        <v>54022000000</v>
      </c>
    </row>
    <row r="281" spans="1:12" x14ac:dyDescent="0.25">
      <c r="A281" s="4" t="s">
        <v>398</v>
      </c>
      <c r="B281" s="8"/>
      <c r="C281" s="8"/>
      <c r="D281" s="8"/>
      <c r="E281" s="8"/>
      <c r="F281" s="8">
        <v>4608563000</v>
      </c>
      <c r="G281" s="8">
        <v>5312686000</v>
      </c>
      <c r="H281" s="8">
        <v>5288933000</v>
      </c>
      <c r="I281" s="8">
        <v>2787116000</v>
      </c>
      <c r="J281" s="8"/>
      <c r="K281" s="8"/>
      <c r="L281" s="8">
        <v>17997298000</v>
      </c>
    </row>
    <row r="282" spans="1:12" x14ac:dyDescent="0.25">
      <c r="A282" s="4" t="s">
        <v>399</v>
      </c>
      <c r="B282" s="8"/>
      <c r="C282" s="8"/>
      <c r="D282" s="8"/>
      <c r="E282" s="8"/>
      <c r="F282" s="8"/>
      <c r="G282" s="8"/>
      <c r="H282" s="8">
        <v>7719600000</v>
      </c>
      <c r="I282" s="8">
        <v>9429300000</v>
      </c>
      <c r="J282" s="8"/>
      <c r="K282" s="8"/>
      <c r="L282" s="8">
        <v>17148900000</v>
      </c>
    </row>
    <row r="283" spans="1:12" x14ac:dyDescent="0.25">
      <c r="A283" s="4" t="s">
        <v>400</v>
      </c>
      <c r="B283" s="8"/>
      <c r="C283" s="8"/>
      <c r="D283" s="8"/>
      <c r="E283" s="8"/>
      <c r="F283" s="8"/>
      <c r="G283" s="8">
        <v>5015000000</v>
      </c>
      <c r="H283" s="8">
        <v>5115000000</v>
      </c>
      <c r="I283" s="8">
        <v>3183000000</v>
      </c>
      <c r="J283" s="8">
        <v>3491000000</v>
      </c>
      <c r="K283" s="8"/>
      <c r="L283" s="8">
        <v>16804000000</v>
      </c>
    </row>
    <row r="284" spans="1:12" x14ac:dyDescent="0.25">
      <c r="A284" s="4" t="s">
        <v>401</v>
      </c>
      <c r="B284" s="8"/>
      <c r="C284" s="8"/>
      <c r="D284" s="8"/>
      <c r="E284" s="8"/>
      <c r="F284" s="8">
        <v>3023000000</v>
      </c>
      <c r="G284" s="8">
        <v>3100000000</v>
      </c>
      <c r="H284" s="8">
        <v>3383000000</v>
      </c>
      <c r="I284" s="8">
        <v>3292000000</v>
      </c>
      <c r="J284" s="8"/>
      <c r="K284" s="8"/>
      <c r="L284" s="8">
        <v>12798000000</v>
      </c>
    </row>
    <row r="285" spans="1:12" x14ac:dyDescent="0.25">
      <c r="A285" s="4" t="s">
        <v>402</v>
      </c>
      <c r="B285" s="8"/>
      <c r="C285" s="8"/>
      <c r="D285" s="8"/>
      <c r="E285" s="8"/>
      <c r="F285" s="8">
        <v>14256000000</v>
      </c>
      <c r="G285" s="8">
        <v>15136000000</v>
      </c>
      <c r="H285" s="8">
        <v>17021000000</v>
      </c>
      <c r="I285" s="8">
        <v>17486000000</v>
      </c>
      <c r="J285" s="8"/>
      <c r="K285" s="8"/>
      <c r="L285" s="8">
        <v>63899000000</v>
      </c>
    </row>
    <row r="286" spans="1:12" x14ac:dyDescent="0.25">
      <c r="A286" s="4" t="s">
        <v>403</v>
      </c>
      <c r="B286" s="8"/>
      <c r="C286" s="8"/>
      <c r="D286" s="8"/>
      <c r="E286" s="8"/>
      <c r="F286" s="8">
        <v>9964000000</v>
      </c>
      <c r="G286" s="8">
        <v>8414000000</v>
      </c>
      <c r="H286" s="8">
        <v>7292000000</v>
      </c>
      <c r="I286" s="8">
        <v>7729000000</v>
      </c>
      <c r="J286" s="8"/>
      <c r="K286" s="8"/>
      <c r="L286" s="8">
        <v>33399000000</v>
      </c>
    </row>
    <row r="287" spans="1:12" x14ac:dyDescent="0.25">
      <c r="A287" s="4" t="s">
        <v>405</v>
      </c>
      <c r="B287" s="8"/>
      <c r="C287" s="8"/>
      <c r="D287" s="8"/>
      <c r="E287" s="8"/>
      <c r="F287" s="8"/>
      <c r="G287" s="8">
        <v>4374562000</v>
      </c>
      <c r="H287" s="8">
        <v>5504656000</v>
      </c>
      <c r="I287" s="8">
        <v>6779511000</v>
      </c>
      <c r="J287" s="8">
        <v>8830669000</v>
      </c>
      <c r="K287" s="8"/>
      <c r="L287" s="8">
        <v>25489398000</v>
      </c>
    </row>
    <row r="288" spans="1:12" x14ac:dyDescent="0.25">
      <c r="A288" s="4" t="s">
        <v>406</v>
      </c>
      <c r="B288" s="8"/>
      <c r="C288" s="8"/>
      <c r="D288" s="8"/>
      <c r="E288" s="8"/>
      <c r="F288" s="8">
        <v>1562000000</v>
      </c>
      <c r="G288" s="8">
        <v>1857000000</v>
      </c>
      <c r="H288" s="8">
        <v>2288000000</v>
      </c>
      <c r="I288" s="8">
        <v>1557000000</v>
      </c>
      <c r="J288" s="8"/>
      <c r="K288" s="8"/>
      <c r="L288" s="8">
        <v>7264000000</v>
      </c>
    </row>
    <row r="289" spans="1:12" x14ac:dyDescent="0.25">
      <c r="A289" s="4" t="s">
        <v>407</v>
      </c>
      <c r="B289" s="8"/>
      <c r="C289" s="8"/>
      <c r="D289" s="8"/>
      <c r="E289" s="8"/>
      <c r="F289" s="8"/>
      <c r="G289" s="8">
        <v>25313000000</v>
      </c>
      <c r="H289" s="8">
        <v>27799000000</v>
      </c>
      <c r="I289" s="8">
        <v>30601000000</v>
      </c>
      <c r="J289" s="8">
        <v>32376000000</v>
      </c>
      <c r="K289" s="8"/>
      <c r="L289" s="8">
        <v>116089000000</v>
      </c>
    </row>
    <row r="290" spans="1:12" x14ac:dyDescent="0.25">
      <c r="A290" s="4" t="s">
        <v>408</v>
      </c>
      <c r="B290" s="8"/>
      <c r="C290" s="8"/>
      <c r="D290" s="8"/>
      <c r="E290" s="8"/>
      <c r="F290" s="8"/>
      <c r="G290" s="8">
        <v>5703000000</v>
      </c>
      <c r="H290" s="8">
        <v>6288000000</v>
      </c>
      <c r="I290" s="8">
        <v>6172000000</v>
      </c>
      <c r="J290" s="8">
        <v>6309000000</v>
      </c>
      <c r="K290" s="8"/>
      <c r="L290" s="8">
        <v>24472000000</v>
      </c>
    </row>
    <row r="291" spans="1:12" x14ac:dyDescent="0.25">
      <c r="A291" s="4" t="s">
        <v>410</v>
      </c>
      <c r="B291" s="8"/>
      <c r="C291" s="8"/>
      <c r="D291" s="8"/>
      <c r="E291" s="8"/>
      <c r="F291" s="8"/>
      <c r="G291" s="8">
        <v>11245000000</v>
      </c>
      <c r="H291" s="8">
        <v>11624000000</v>
      </c>
      <c r="I291" s="8">
        <v>10511000000</v>
      </c>
      <c r="J291" s="8">
        <v>9888000000</v>
      </c>
      <c r="K291" s="8"/>
      <c r="L291" s="8">
        <v>43268000000</v>
      </c>
    </row>
    <row r="292" spans="1:12" x14ac:dyDescent="0.25">
      <c r="A292" s="4" t="s">
        <v>411</v>
      </c>
      <c r="B292" s="8"/>
      <c r="C292" s="8"/>
      <c r="D292" s="8"/>
      <c r="E292" s="8"/>
      <c r="F292" s="8"/>
      <c r="G292" s="8">
        <v>6332400000</v>
      </c>
      <c r="H292" s="8">
        <v>6325000000</v>
      </c>
      <c r="I292" s="8">
        <v>6123000000</v>
      </c>
      <c r="J292" s="8">
        <v>5546000000</v>
      </c>
      <c r="K292" s="8"/>
      <c r="L292" s="8">
        <v>24326400000</v>
      </c>
    </row>
    <row r="293" spans="1:12" x14ac:dyDescent="0.25">
      <c r="A293" s="4" t="s">
        <v>412</v>
      </c>
      <c r="B293" s="8"/>
      <c r="C293" s="8"/>
      <c r="D293" s="8"/>
      <c r="E293" s="8"/>
      <c r="F293" s="8">
        <v>19429273000</v>
      </c>
      <c r="G293" s="8">
        <v>19052046000</v>
      </c>
      <c r="H293" s="8">
        <v>21105141000</v>
      </c>
      <c r="I293" s="8">
        <v>16439276000</v>
      </c>
      <c r="J293" s="8"/>
      <c r="K293" s="8"/>
      <c r="L293" s="8">
        <v>76025736000</v>
      </c>
    </row>
    <row r="294" spans="1:12" x14ac:dyDescent="0.25">
      <c r="A294" s="4" t="s">
        <v>414</v>
      </c>
      <c r="B294" s="8"/>
      <c r="C294" s="8"/>
      <c r="D294" s="8"/>
      <c r="E294" s="8"/>
      <c r="F294" s="8"/>
      <c r="G294" s="8">
        <v>4280159000</v>
      </c>
      <c r="H294" s="8">
        <v>4130000000</v>
      </c>
      <c r="I294" s="8">
        <v>4682000000</v>
      </c>
      <c r="J294" s="8">
        <v>5010000000</v>
      </c>
      <c r="K294" s="8"/>
      <c r="L294" s="8">
        <v>18102159000</v>
      </c>
    </row>
    <row r="295" spans="1:12" x14ac:dyDescent="0.25">
      <c r="A295" s="4" t="s">
        <v>415</v>
      </c>
      <c r="B295" s="8"/>
      <c r="C295" s="8"/>
      <c r="D295" s="8"/>
      <c r="E295" s="8"/>
      <c r="F295" s="8">
        <v>5508500000</v>
      </c>
      <c r="G295" s="8">
        <v>5607000000</v>
      </c>
      <c r="H295" s="8">
        <v>5727000000</v>
      </c>
      <c r="I295" s="8">
        <v>5915700000</v>
      </c>
      <c r="J295" s="8"/>
      <c r="K295" s="8"/>
      <c r="L295" s="8">
        <v>22758200000</v>
      </c>
    </row>
    <row r="296" spans="1:12" x14ac:dyDescent="0.25">
      <c r="A296" s="4" t="s">
        <v>417</v>
      </c>
      <c r="B296" s="8"/>
      <c r="C296" s="8"/>
      <c r="D296" s="8"/>
      <c r="E296" s="8"/>
      <c r="F296" s="8">
        <v>484581000</v>
      </c>
      <c r="G296" s="8">
        <v>780209000</v>
      </c>
      <c r="H296" s="8">
        <v>933505000</v>
      </c>
      <c r="I296" s="8">
        <v>1023285000</v>
      </c>
      <c r="J296" s="8"/>
      <c r="K296" s="8"/>
      <c r="L296" s="8">
        <v>3221580000</v>
      </c>
    </row>
    <row r="297" spans="1:12" x14ac:dyDescent="0.25">
      <c r="A297" s="4" t="s">
        <v>418</v>
      </c>
      <c r="B297" s="8"/>
      <c r="C297" s="8"/>
      <c r="D297" s="8"/>
      <c r="E297" s="8"/>
      <c r="F297" s="8">
        <v>10184121000</v>
      </c>
      <c r="G297" s="8">
        <v>11871879000</v>
      </c>
      <c r="H297" s="8">
        <v>12195091000</v>
      </c>
      <c r="I297" s="8">
        <v>7763206000</v>
      </c>
      <c r="J297" s="8"/>
      <c r="K297" s="8"/>
      <c r="L297" s="8">
        <v>42014297000</v>
      </c>
    </row>
    <row r="298" spans="1:12" x14ac:dyDescent="0.25">
      <c r="A298" s="4" t="s">
        <v>419</v>
      </c>
      <c r="B298" s="8"/>
      <c r="C298" s="8"/>
      <c r="D298" s="8"/>
      <c r="E298" s="8"/>
      <c r="F298" s="8"/>
      <c r="G298" s="8"/>
      <c r="H298" s="8">
        <v>15317800000</v>
      </c>
      <c r="I298" s="8">
        <v>15134400000</v>
      </c>
      <c r="J298" s="8">
        <v>15416900000</v>
      </c>
      <c r="K298" s="8"/>
      <c r="L298" s="8">
        <v>45869100000</v>
      </c>
    </row>
    <row r="299" spans="1:12" x14ac:dyDescent="0.25">
      <c r="A299" s="4" t="s">
        <v>420</v>
      </c>
      <c r="B299" s="8"/>
      <c r="C299" s="8"/>
      <c r="D299" s="8"/>
      <c r="E299" s="8"/>
      <c r="F299" s="8">
        <v>6182184000</v>
      </c>
      <c r="G299" s="8">
        <v>6649237000</v>
      </c>
      <c r="H299" s="8">
        <v>7216081000</v>
      </c>
      <c r="I299" s="8">
        <v>7966674000</v>
      </c>
      <c r="J299" s="8"/>
      <c r="K299" s="8"/>
      <c r="L299" s="8">
        <v>28014176000</v>
      </c>
    </row>
    <row r="300" spans="1:12" x14ac:dyDescent="0.25">
      <c r="A300" s="4" t="s">
        <v>421</v>
      </c>
      <c r="B300" s="8"/>
      <c r="C300" s="8"/>
      <c r="D300" s="8"/>
      <c r="E300" s="8"/>
      <c r="F300" s="8">
        <v>20100000000</v>
      </c>
      <c r="G300" s="8">
        <v>20170000000</v>
      </c>
      <c r="H300" s="8">
        <v>19312000000</v>
      </c>
      <c r="I300" s="8">
        <v>12480000000</v>
      </c>
      <c r="J300" s="8"/>
      <c r="K300" s="8"/>
      <c r="L300" s="8">
        <v>72062000000</v>
      </c>
    </row>
    <row r="301" spans="1:12" x14ac:dyDescent="0.25">
      <c r="A301" s="4" t="s">
        <v>422</v>
      </c>
      <c r="B301" s="8"/>
      <c r="C301" s="8"/>
      <c r="D301" s="8"/>
      <c r="E301" s="8"/>
      <c r="F301" s="8">
        <v>1355300000</v>
      </c>
      <c r="G301" s="8">
        <v>1346100000</v>
      </c>
      <c r="H301" s="8">
        <v>1381400000</v>
      </c>
      <c r="I301" s="8">
        <v>1421300000</v>
      </c>
      <c r="J301" s="8"/>
      <c r="K301" s="8"/>
      <c r="L301" s="8">
        <v>5504100000</v>
      </c>
    </row>
    <row r="302" spans="1:12" x14ac:dyDescent="0.25">
      <c r="A302" s="4" t="s">
        <v>424</v>
      </c>
      <c r="B302" s="8"/>
      <c r="C302" s="8"/>
      <c r="D302" s="8"/>
      <c r="E302" s="8"/>
      <c r="F302" s="8">
        <v>3823713000</v>
      </c>
      <c r="G302" s="8">
        <v>3791335000</v>
      </c>
      <c r="H302" s="8">
        <v>3821504000</v>
      </c>
      <c r="I302" s="8">
        <v>3578060000</v>
      </c>
      <c r="J302" s="8"/>
      <c r="K302" s="8"/>
      <c r="L302" s="8">
        <v>15014612000</v>
      </c>
    </row>
    <row r="303" spans="1:12" x14ac:dyDescent="0.25">
      <c r="A303" s="4" t="s">
        <v>426</v>
      </c>
      <c r="B303" s="8"/>
      <c r="C303" s="8"/>
      <c r="D303" s="8"/>
      <c r="E303" s="8"/>
      <c r="F303" s="8">
        <v>16596800000</v>
      </c>
      <c r="G303" s="8">
        <v>16661000000</v>
      </c>
      <c r="H303" s="8">
        <v>18534400000</v>
      </c>
      <c r="I303" s="8">
        <v>18671300000</v>
      </c>
      <c r="J303" s="8"/>
      <c r="K303" s="8"/>
      <c r="L303" s="8">
        <v>70463500000</v>
      </c>
    </row>
    <row r="304" spans="1:12" x14ac:dyDescent="0.25">
      <c r="A304" s="4" t="s">
        <v>427</v>
      </c>
      <c r="B304" s="8"/>
      <c r="C304" s="8"/>
      <c r="D304" s="8"/>
      <c r="E304" s="8"/>
      <c r="F304" s="8"/>
      <c r="G304" s="8">
        <v>15598000000</v>
      </c>
      <c r="H304" s="8">
        <v>17090000000</v>
      </c>
      <c r="I304" s="8">
        <v>16833000000</v>
      </c>
      <c r="J304" s="8">
        <v>17666000000</v>
      </c>
      <c r="K304" s="8"/>
      <c r="L304" s="8">
        <v>67187000000</v>
      </c>
    </row>
    <row r="305" spans="1:12" x14ac:dyDescent="0.25">
      <c r="A305" s="4" t="s">
        <v>428</v>
      </c>
      <c r="B305" s="8"/>
      <c r="C305" s="8"/>
      <c r="D305" s="8"/>
      <c r="E305" s="8"/>
      <c r="F305" s="8">
        <v>5260956000</v>
      </c>
      <c r="G305" s="8">
        <v>6793306000</v>
      </c>
      <c r="H305" s="8">
        <v>8441971000</v>
      </c>
      <c r="I305" s="8">
        <v>9223987000</v>
      </c>
      <c r="J305" s="8"/>
      <c r="K305" s="8"/>
      <c r="L305" s="8">
        <v>29720220000</v>
      </c>
    </row>
    <row r="306" spans="1:12" x14ac:dyDescent="0.25">
      <c r="A306" s="4" t="s">
        <v>429</v>
      </c>
      <c r="B306" s="8"/>
      <c r="C306" s="8"/>
      <c r="D306" s="8"/>
      <c r="E306" s="8"/>
      <c r="F306" s="8"/>
      <c r="G306" s="8">
        <v>3637212000</v>
      </c>
      <c r="H306" s="8">
        <v>3585141000</v>
      </c>
      <c r="I306" s="8">
        <v>3910865000</v>
      </c>
      <c r="J306" s="8">
        <v>5386703000</v>
      </c>
      <c r="K306" s="8"/>
      <c r="L306" s="8">
        <v>16519921000</v>
      </c>
    </row>
    <row r="307" spans="1:12" x14ac:dyDescent="0.25">
      <c r="A307" s="4" t="s">
        <v>430</v>
      </c>
      <c r="B307" s="8"/>
      <c r="C307" s="8"/>
      <c r="D307" s="8"/>
      <c r="E307" s="8"/>
      <c r="F307" s="8">
        <v>9781000000</v>
      </c>
      <c r="G307" s="8">
        <v>9968000000</v>
      </c>
      <c r="H307" s="8">
        <v>10886000000</v>
      </c>
      <c r="I307" s="8">
        <v>10415000000</v>
      </c>
      <c r="J307" s="8"/>
      <c r="K307" s="8"/>
      <c r="L307" s="8">
        <v>41050000000</v>
      </c>
    </row>
    <row r="308" spans="1:12" x14ac:dyDescent="0.25">
      <c r="A308" s="4" t="s">
        <v>431</v>
      </c>
      <c r="B308" s="8"/>
      <c r="C308" s="8"/>
      <c r="D308" s="8"/>
      <c r="E308" s="8"/>
      <c r="F308" s="8"/>
      <c r="G308" s="8">
        <v>66415000000</v>
      </c>
      <c r="H308" s="8">
        <v>66683000000</v>
      </c>
      <c r="I308" s="8">
        <v>63056000000</v>
      </c>
      <c r="J308" s="8">
        <v>62799000000</v>
      </c>
      <c r="K308" s="8"/>
      <c r="L308" s="8">
        <v>258953000000</v>
      </c>
    </row>
    <row r="309" spans="1:12" x14ac:dyDescent="0.25">
      <c r="A309" s="4" t="s">
        <v>432</v>
      </c>
      <c r="B309" s="8"/>
      <c r="C309" s="8"/>
      <c r="D309" s="8"/>
      <c r="E309" s="8"/>
      <c r="F309" s="8">
        <v>54657000000</v>
      </c>
      <c r="G309" s="8">
        <v>51584000000</v>
      </c>
      <c r="H309" s="8">
        <v>49605000000</v>
      </c>
      <c r="I309" s="8">
        <v>48851000000</v>
      </c>
      <c r="J309" s="8"/>
      <c r="K309" s="8"/>
      <c r="L309" s="8">
        <v>204697000000</v>
      </c>
    </row>
    <row r="310" spans="1:12" x14ac:dyDescent="0.25">
      <c r="A310" s="4" t="s">
        <v>433</v>
      </c>
      <c r="B310" s="8"/>
      <c r="C310" s="8"/>
      <c r="D310" s="8"/>
      <c r="E310" s="8"/>
      <c r="F310" s="8"/>
      <c r="G310" s="8">
        <v>9289500000</v>
      </c>
      <c r="H310" s="8">
        <v>10477600000</v>
      </c>
      <c r="I310" s="8">
        <v>11964400000</v>
      </c>
      <c r="J310" s="8">
        <v>12394100000</v>
      </c>
      <c r="K310" s="8"/>
      <c r="L310" s="8">
        <v>44125600000</v>
      </c>
    </row>
    <row r="311" spans="1:12" x14ac:dyDescent="0.25">
      <c r="A311" s="4" t="s">
        <v>434</v>
      </c>
      <c r="B311" s="8"/>
      <c r="C311" s="8"/>
      <c r="D311" s="8"/>
      <c r="E311" s="8"/>
      <c r="F311" s="8"/>
      <c r="G311" s="8">
        <v>2104745000</v>
      </c>
      <c r="H311" s="8">
        <v>2819557000</v>
      </c>
      <c r="I311" s="8">
        <v>4103728000</v>
      </c>
      <c r="J311" s="8">
        <v>4860427000</v>
      </c>
      <c r="K311" s="8"/>
      <c r="L311" s="8">
        <v>13888457000</v>
      </c>
    </row>
    <row r="312" spans="1:12" x14ac:dyDescent="0.25">
      <c r="A312" s="4" t="s">
        <v>435</v>
      </c>
      <c r="B312" s="8"/>
      <c r="C312" s="8"/>
      <c r="D312" s="8"/>
      <c r="E312" s="8"/>
      <c r="F312" s="8">
        <v>17083900000</v>
      </c>
      <c r="G312" s="8">
        <v>18170900000</v>
      </c>
      <c r="H312" s="8">
        <v>19391400000</v>
      </c>
      <c r="I312" s="8">
        <v>20853800000</v>
      </c>
      <c r="J312" s="8"/>
      <c r="K312" s="8"/>
      <c r="L312" s="8">
        <v>75500000000</v>
      </c>
    </row>
    <row r="313" spans="1:12" x14ac:dyDescent="0.25">
      <c r="A313" s="4" t="s">
        <v>436</v>
      </c>
      <c r="B313" s="8"/>
      <c r="C313" s="8"/>
      <c r="D313" s="8"/>
      <c r="E313" s="8"/>
      <c r="F313" s="8"/>
      <c r="G313" s="8">
        <v>13015704000</v>
      </c>
      <c r="H313" s="8">
        <v>13215971000</v>
      </c>
      <c r="I313" s="8">
        <v>12711744000</v>
      </c>
      <c r="J313" s="8">
        <v>11360753000</v>
      </c>
      <c r="K313" s="8"/>
      <c r="L313" s="8">
        <v>50304172000</v>
      </c>
    </row>
    <row r="314" spans="1:12" x14ac:dyDescent="0.25">
      <c r="A314" s="4" t="s">
        <v>437</v>
      </c>
      <c r="B314" s="8"/>
      <c r="C314" s="8"/>
      <c r="D314" s="8"/>
      <c r="E314" s="8"/>
      <c r="F314" s="8"/>
      <c r="G314" s="8">
        <v>5679595000</v>
      </c>
      <c r="H314" s="8">
        <v>5822363000</v>
      </c>
      <c r="I314" s="8">
        <v>5981964000</v>
      </c>
      <c r="J314" s="8">
        <v>7668476000</v>
      </c>
      <c r="K314" s="8"/>
      <c r="L314" s="8">
        <v>25152398000</v>
      </c>
    </row>
    <row r="315" spans="1:12" x14ac:dyDescent="0.25">
      <c r="A315" s="4" t="s">
        <v>438</v>
      </c>
      <c r="B315" s="8"/>
      <c r="C315" s="8"/>
      <c r="D315" s="8"/>
      <c r="E315" s="8"/>
      <c r="F315" s="8">
        <v>2105188000</v>
      </c>
      <c r="G315" s="8">
        <v>2157586000</v>
      </c>
      <c r="H315" s="8">
        <v>2237219000</v>
      </c>
      <c r="I315" s="8"/>
      <c r="J315" s="8">
        <v>2262359000</v>
      </c>
      <c r="K315" s="8"/>
      <c r="L315" s="8">
        <v>8762352000</v>
      </c>
    </row>
    <row r="316" spans="1:12" x14ac:dyDescent="0.25">
      <c r="A316" s="4" t="s">
        <v>439</v>
      </c>
      <c r="B316" s="8"/>
      <c r="C316" s="8"/>
      <c r="D316" s="8"/>
      <c r="E316" s="8"/>
      <c r="F316" s="8"/>
      <c r="G316" s="8">
        <v>80029000000</v>
      </c>
      <c r="H316" s="8">
        <v>80106000000</v>
      </c>
      <c r="I316" s="8">
        <v>73908000000</v>
      </c>
      <c r="J316" s="8">
        <v>74953000000</v>
      </c>
      <c r="K316" s="8"/>
      <c r="L316" s="8">
        <v>308996000000</v>
      </c>
    </row>
    <row r="317" spans="1:12" x14ac:dyDescent="0.25">
      <c r="A317" s="4" t="s">
        <v>440</v>
      </c>
      <c r="B317" s="8"/>
      <c r="C317" s="8"/>
      <c r="D317" s="8"/>
      <c r="E317" s="8"/>
      <c r="F317" s="8">
        <v>16606000000</v>
      </c>
      <c r="G317" s="8">
        <v>16872000000</v>
      </c>
      <c r="H317" s="8">
        <v>16281000000</v>
      </c>
      <c r="I317" s="8">
        <v>16270000000</v>
      </c>
      <c r="J317" s="8"/>
      <c r="K317" s="8"/>
      <c r="L317" s="8">
        <v>66029000000</v>
      </c>
    </row>
    <row r="318" spans="1:12" x14ac:dyDescent="0.25">
      <c r="A318" s="4" t="s">
        <v>441</v>
      </c>
      <c r="B318" s="8"/>
      <c r="C318" s="8"/>
      <c r="D318" s="8"/>
      <c r="E318" s="8"/>
      <c r="F318" s="8">
        <v>4306800000</v>
      </c>
      <c r="G318" s="8">
        <v>6999700000</v>
      </c>
      <c r="H318" s="8">
        <v>7039000000</v>
      </c>
      <c r="I318" s="8">
        <v>6449000000</v>
      </c>
      <c r="J318" s="8"/>
      <c r="K318" s="8"/>
      <c r="L318" s="8">
        <v>24794500000</v>
      </c>
    </row>
    <row r="319" spans="1:12" x14ac:dyDescent="0.25">
      <c r="A319" s="4" t="s">
        <v>442</v>
      </c>
      <c r="B319" s="8"/>
      <c r="C319" s="8"/>
      <c r="D319" s="8"/>
      <c r="E319" s="8"/>
      <c r="F319" s="8">
        <v>3301804000</v>
      </c>
      <c r="G319" s="8">
        <v>3454628000</v>
      </c>
      <c r="H319" s="8">
        <v>3491632000</v>
      </c>
      <c r="I319" s="8">
        <v>3495443000</v>
      </c>
      <c r="J319" s="8"/>
      <c r="K319" s="8"/>
      <c r="L319" s="8">
        <v>13743507000</v>
      </c>
    </row>
    <row r="320" spans="1:12" x14ac:dyDescent="0.25">
      <c r="A320" s="4" t="s">
        <v>443</v>
      </c>
      <c r="B320" s="8"/>
      <c r="C320" s="8"/>
      <c r="D320" s="8"/>
      <c r="E320" s="8"/>
      <c r="F320" s="8"/>
      <c r="G320" s="8">
        <v>14265000000</v>
      </c>
      <c r="H320" s="8">
        <v>14791000000</v>
      </c>
      <c r="I320" s="8">
        <v>14766000000</v>
      </c>
      <c r="J320" s="8">
        <v>14751000000</v>
      </c>
      <c r="K320" s="8"/>
      <c r="L320" s="8">
        <v>58573000000</v>
      </c>
    </row>
    <row r="321" spans="1:12" x14ac:dyDescent="0.25">
      <c r="A321" s="4" t="s">
        <v>444</v>
      </c>
      <c r="B321" s="8"/>
      <c r="C321" s="8"/>
      <c r="D321" s="8"/>
      <c r="E321" s="8"/>
      <c r="F321" s="8">
        <v>12132000000</v>
      </c>
      <c r="G321" s="8">
        <v>7263000000</v>
      </c>
      <c r="H321" s="8">
        <v>7852000000</v>
      </c>
      <c r="I321" s="8">
        <v>7669000000</v>
      </c>
      <c r="J321" s="8"/>
      <c r="K321" s="8"/>
      <c r="L321" s="8">
        <v>34916000000</v>
      </c>
    </row>
    <row r="322" spans="1:12" x14ac:dyDescent="0.25">
      <c r="A322" s="4" t="s">
        <v>445</v>
      </c>
      <c r="B322" s="8"/>
      <c r="C322" s="8"/>
      <c r="D322" s="8"/>
      <c r="E322" s="8"/>
      <c r="F322" s="8">
        <v>84847000000</v>
      </c>
      <c r="G322" s="8">
        <v>41461000000</v>
      </c>
      <c r="H322" s="8">
        <v>54105000000</v>
      </c>
      <c r="I322" s="8">
        <v>57119000000</v>
      </c>
      <c r="J322" s="8"/>
      <c r="K322" s="8"/>
      <c r="L322" s="8">
        <v>237532000000</v>
      </c>
    </row>
    <row r="323" spans="1:12" x14ac:dyDescent="0.25">
      <c r="A323" s="4" t="s">
        <v>446</v>
      </c>
      <c r="B323" s="8"/>
      <c r="C323" s="8"/>
      <c r="D323" s="8"/>
      <c r="E323" s="8"/>
      <c r="F323" s="8">
        <v>179290000000</v>
      </c>
      <c r="G323" s="8">
        <v>171596000000</v>
      </c>
      <c r="H323" s="8">
        <v>161212000000</v>
      </c>
      <c r="I323" s="8">
        <v>98975000000</v>
      </c>
      <c r="J323" s="8"/>
      <c r="K323" s="8"/>
      <c r="L323" s="8">
        <v>611073000000</v>
      </c>
    </row>
    <row r="324" spans="1:12" x14ac:dyDescent="0.25">
      <c r="A324" s="4" t="s">
        <v>447</v>
      </c>
      <c r="B324" s="8"/>
      <c r="C324" s="8"/>
      <c r="D324" s="8"/>
      <c r="E324" s="8"/>
      <c r="F324" s="8"/>
      <c r="G324" s="8">
        <v>6043000000</v>
      </c>
      <c r="H324" s="8">
        <v>8186400000</v>
      </c>
      <c r="I324" s="8">
        <v>8241200000</v>
      </c>
      <c r="J324" s="8">
        <v>8020300000</v>
      </c>
      <c r="K324" s="8"/>
      <c r="L324" s="8">
        <v>30490900000</v>
      </c>
    </row>
    <row r="325" spans="1:12" x14ac:dyDescent="0.25">
      <c r="A325" s="4" t="s">
        <v>448</v>
      </c>
      <c r="B325" s="8"/>
      <c r="C325" s="8"/>
      <c r="D325" s="8"/>
      <c r="E325" s="8"/>
      <c r="F325" s="8">
        <v>5920269000</v>
      </c>
      <c r="G325" s="8">
        <v>6411577000</v>
      </c>
      <c r="H325" s="8">
        <v>7747229000</v>
      </c>
      <c r="I325" s="8">
        <v>7572436000</v>
      </c>
      <c r="J325" s="8"/>
      <c r="K325" s="8"/>
      <c r="L325" s="8">
        <v>27651511000</v>
      </c>
    </row>
    <row r="326" spans="1:12" x14ac:dyDescent="0.25">
      <c r="A326" s="4" t="s">
        <v>449</v>
      </c>
      <c r="B326" s="8"/>
      <c r="C326" s="8"/>
      <c r="D326" s="8"/>
      <c r="E326" s="8"/>
      <c r="F326" s="8">
        <v>11224000000</v>
      </c>
      <c r="G326" s="8">
        <v>11925000000</v>
      </c>
      <c r="H326" s="8">
        <v>12273000000</v>
      </c>
      <c r="I326" s="8">
        <v>10776000000</v>
      </c>
      <c r="J326" s="8"/>
      <c r="K326" s="8"/>
      <c r="L326" s="8">
        <v>46198000000</v>
      </c>
    </row>
    <row r="327" spans="1:12" x14ac:dyDescent="0.25">
      <c r="A327" s="4" t="s">
        <v>450</v>
      </c>
      <c r="B327" s="8"/>
      <c r="C327" s="8"/>
      <c r="D327" s="8"/>
      <c r="E327" s="8"/>
      <c r="F327" s="8"/>
      <c r="G327" s="8">
        <v>24866000000</v>
      </c>
      <c r="H327" s="8">
        <v>26487000000</v>
      </c>
      <c r="I327" s="8">
        <v>25281000000</v>
      </c>
      <c r="J327" s="8">
        <v>23554000000</v>
      </c>
      <c r="K327" s="8"/>
      <c r="L327" s="8">
        <v>100188000000</v>
      </c>
    </row>
    <row r="328" spans="1:12" x14ac:dyDescent="0.25">
      <c r="A328" s="4" t="s">
        <v>451</v>
      </c>
      <c r="B328" s="8"/>
      <c r="C328" s="8"/>
      <c r="D328" s="8"/>
      <c r="E328" s="8"/>
      <c r="F328" s="8"/>
      <c r="G328" s="8"/>
      <c r="H328" s="8">
        <v>1148231000</v>
      </c>
      <c r="I328" s="8">
        <v>1710966000</v>
      </c>
      <c r="J328" s="8">
        <v>2610726000</v>
      </c>
      <c r="K328" s="8"/>
      <c r="L328" s="8">
        <v>5469923000</v>
      </c>
    </row>
    <row r="329" spans="1:12" x14ac:dyDescent="0.25">
      <c r="A329" s="4" t="s">
        <v>452</v>
      </c>
      <c r="B329" s="8"/>
      <c r="C329" s="8"/>
      <c r="D329" s="8"/>
      <c r="E329" s="8"/>
      <c r="F329" s="8"/>
      <c r="G329" s="8">
        <v>6419285000</v>
      </c>
      <c r="H329" s="8">
        <v>6638774000</v>
      </c>
      <c r="I329" s="8">
        <v>6571893000</v>
      </c>
      <c r="J329" s="8">
        <v>6786984000</v>
      </c>
      <c r="K329" s="8"/>
      <c r="L329" s="8">
        <v>26416936000</v>
      </c>
    </row>
    <row r="330" spans="1:12" x14ac:dyDescent="0.25">
      <c r="A330" s="4" t="s">
        <v>453</v>
      </c>
      <c r="B330" s="8"/>
      <c r="C330" s="8"/>
      <c r="D330" s="8"/>
      <c r="E330" s="8"/>
      <c r="F330" s="8">
        <v>7688024000</v>
      </c>
      <c r="G330" s="8">
        <v>7959894000</v>
      </c>
      <c r="H330" s="8">
        <v>8073855000</v>
      </c>
      <c r="I330" s="8">
        <v>8299074000</v>
      </c>
      <c r="J330" s="8"/>
      <c r="K330" s="8"/>
      <c r="L330" s="8">
        <v>32020847000</v>
      </c>
    </row>
    <row r="331" spans="1:12" x14ac:dyDescent="0.25">
      <c r="A331" s="4" t="s">
        <v>454</v>
      </c>
      <c r="B331" s="8"/>
      <c r="C331" s="8"/>
      <c r="D331" s="8"/>
      <c r="E331" s="8"/>
      <c r="F331" s="8"/>
      <c r="G331" s="8">
        <v>2104745000</v>
      </c>
      <c r="H331" s="8">
        <v>2819557000</v>
      </c>
      <c r="I331" s="8">
        <v>4103728000</v>
      </c>
      <c r="J331" s="8">
        <v>4860427000</v>
      </c>
      <c r="K331" s="8"/>
      <c r="L331" s="8">
        <v>13888457000</v>
      </c>
    </row>
    <row r="332" spans="1:12" x14ac:dyDescent="0.25">
      <c r="A332" s="4" t="s">
        <v>455</v>
      </c>
      <c r="B332" s="8"/>
      <c r="C332" s="8"/>
      <c r="D332" s="8"/>
      <c r="E332" s="8"/>
      <c r="F332" s="8"/>
      <c r="G332" s="8">
        <v>4245895000</v>
      </c>
      <c r="H332" s="8">
        <v>4695014000</v>
      </c>
      <c r="I332" s="8">
        <v>5094933000</v>
      </c>
      <c r="J332" s="8">
        <v>5250399000</v>
      </c>
      <c r="K332" s="8"/>
      <c r="L332" s="8">
        <v>19286241000</v>
      </c>
    </row>
    <row r="333" spans="1:12" x14ac:dyDescent="0.25">
      <c r="A333" s="4" t="s">
        <v>457</v>
      </c>
      <c r="B333" s="8"/>
      <c r="C333" s="8"/>
      <c r="D333" s="8"/>
      <c r="E333" s="8"/>
      <c r="F333" s="8"/>
      <c r="G333" s="8">
        <v>1328817000</v>
      </c>
      <c r="H333" s="8">
        <v>1534615000</v>
      </c>
      <c r="I333" s="8">
        <v>1789489000</v>
      </c>
      <c r="J333" s="8">
        <v>2052230000</v>
      </c>
      <c r="K333" s="8"/>
      <c r="L333" s="8">
        <v>6705151000</v>
      </c>
    </row>
    <row r="334" spans="1:12" x14ac:dyDescent="0.25">
      <c r="A334" s="4" t="s">
        <v>458</v>
      </c>
      <c r="B334" s="8"/>
      <c r="C334" s="8"/>
      <c r="D334" s="8"/>
      <c r="E334" s="8"/>
      <c r="F334" s="8"/>
      <c r="G334" s="8">
        <v>6945000000</v>
      </c>
      <c r="H334" s="8">
        <v>7450000000</v>
      </c>
      <c r="I334" s="8">
        <v>7620000000</v>
      </c>
      <c r="J334" s="8">
        <v>7405000000</v>
      </c>
      <c r="K334" s="8"/>
      <c r="L334" s="8">
        <v>29420000000</v>
      </c>
    </row>
    <row r="335" spans="1:12" x14ac:dyDescent="0.25">
      <c r="A335" s="4" t="s">
        <v>459</v>
      </c>
      <c r="B335" s="8"/>
      <c r="C335" s="8"/>
      <c r="D335" s="8"/>
      <c r="E335" s="8"/>
      <c r="F335" s="8"/>
      <c r="G335" s="8">
        <v>6351900000</v>
      </c>
      <c r="H335" s="8">
        <v>6623500000</v>
      </c>
      <c r="I335" s="8">
        <v>6307900000</v>
      </c>
      <c r="J335" s="8">
        <v>5879500000</v>
      </c>
      <c r="K335" s="8"/>
      <c r="L335" s="8">
        <v>25162800000</v>
      </c>
    </row>
    <row r="336" spans="1:12" x14ac:dyDescent="0.25">
      <c r="A336" s="4" t="s">
        <v>460</v>
      </c>
      <c r="B336" s="8"/>
      <c r="C336" s="8"/>
      <c r="D336" s="8"/>
      <c r="E336" s="8"/>
      <c r="F336" s="8">
        <v>2993489000</v>
      </c>
      <c r="G336" s="8">
        <v>3238128000</v>
      </c>
      <c r="H336" s="8">
        <v>3549494000</v>
      </c>
      <c r="I336" s="8">
        <v>3582395000</v>
      </c>
      <c r="J336" s="8"/>
      <c r="K336" s="8"/>
      <c r="L336" s="8">
        <v>13363506000</v>
      </c>
    </row>
    <row r="337" spans="1:12" x14ac:dyDescent="0.25">
      <c r="A337" s="4" t="s">
        <v>461</v>
      </c>
      <c r="B337" s="8"/>
      <c r="C337" s="8"/>
      <c r="D337" s="8"/>
      <c r="E337" s="8"/>
      <c r="F337" s="8"/>
      <c r="G337" s="8">
        <v>9721065000</v>
      </c>
      <c r="H337" s="8">
        <v>10230353000</v>
      </c>
      <c r="I337" s="8">
        <v>11041677000</v>
      </c>
      <c r="J337" s="8">
        <v>11939999000</v>
      </c>
      <c r="K337" s="8"/>
      <c r="L337" s="8">
        <v>42933094000</v>
      </c>
    </row>
    <row r="338" spans="1:12" x14ac:dyDescent="0.25">
      <c r="A338" s="4" t="s">
        <v>462</v>
      </c>
      <c r="B338" s="8"/>
      <c r="C338" s="8"/>
      <c r="D338" s="8"/>
      <c r="E338" s="8"/>
      <c r="F338" s="8">
        <v>1367135000</v>
      </c>
      <c r="G338" s="8">
        <v>1832253000</v>
      </c>
      <c r="H338" s="8">
        <v>2042537000</v>
      </c>
      <c r="I338" s="8">
        <v>1181704000</v>
      </c>
      <c r="J338" s="8"/>
      <c r="K338" s="8"/>
      <c r="L338" s="8">
        <v>6423629000</v>
      </c>
    </row>
    <row r="339" spans="1:12" x14ac:dyDescent="0.25">
      <c r="A339" s="4" t="s">
        <v>463</v>
      </c>
      <c r="B339" s="8"/>
      <c r="C339" s="8"/>
      <c r="D339" s="8"/>
      <c r="E339" s="8"/>
      <c r="F339" s="8"/>
      <c r="G339" s="8">
        <v>8417200000</v>
      </c>
      <c r="H339" s="8">
        <v>8803300000</v>
      </c>
      <c r="I339" s="8">
        <v>9115000000</v>
      </c>
      <c r="J339" s="8">
        <v>9387700000</v>
      </c>
      <c r="K339" s="8"/>
      <c r="L339" s="8">
        <v>35723200000</v>
      </c>
    </row>
    <row r="340" spans="1:12" x14ac:dyDescent="0.25">
      <c r="A340" s="4" t="s">
        <v>464</v>
      </c>
      <c r="B340" s="8"/>
      <c r="C340" s="8"/>
      <c r="D340" s="8"/>
      <c r="E340" s="8"/>
      <c r="F340" s="8"/>
      <c r="G340" s="8">
        <v>14866800000</v>
      </c>
      <c r="H340" s="8">
        <v>16447800000</v>
      </c>
      <c r="I340" s="8">
        <v>19162700000</v>
      </c>
      <c r="J340" s="8">
        <v>21315900000</v>
      </c>
      <c r="K340" s="8"/>
      <c r="L340" s="8">
        <v>71793200000</v>
      </c>
    </row>
    <row r="341" spans="1:12" x14ac:dyDescent="0.25">
      <c r="A341" s="4" t="s">
        <v>465</v>
      </c>
      <c r="B341" s="8"/>
      <c r="C341" s="8"/>
      <c r="D341" s="8"/>
      <c r="E341" s="8"/>
      <c r="F341" s="8">
        <v>4176000000</v>
      </c>
      <c r="G341" s="8">
        <v>4495000000</v>
      </c>
      <c r="H341" s="8">
        <v>4951000000</v>
      </c>
      <c r="I341" s="8">
        <v>4380000000</v>
      </c>
      <c r="J341" s="8"/>
      <c r="K341" s="8"/>
      <c r="L341" s="8">
        <v>18002000000</v>
      </c>
    </row>
    <row r="342" spans="1:12" x14ac:dyDescent="0.25">
      <c r="A342" s="4" t="s">
        <v>466</v>
      </c>
      <c r="B342" s="8"/>
      <c r="C342" s="8"/>
      <c r="D342" s="8"/>
      <c r="E342" s="8"/>
      <c r="F342" s="8">
        <v>5075000000</v>
      </c>
      <c r="G342" s="8">
        <v>5518000000</v>
      </c>
      <c r="H342" s="8">
        <v>5903000000</v>
      </c>
      <c r="I342" s="8">
        <v>5234000000</v>
      </c>
      <c r="J342" s="8"/>
      <c r="K342" s="8"/>
      <c r="L342" s="8">
        <v>21730000000</v>
      </c>
    </row>
    <row r="343" spans="1:12" x14ac:dyDescent="0.25">
      <c r="A343" s="4" t="s">
        <v>467</v>
      </c>
      <c r="B343" s="8"/>
      <c r="C343" s="8"/>
      <c r="D343" s="8"/>
      <c r="E343" s="8"/>
      <c r="F343" s="8"/>
      <c r="G343" s="8">
        <v>7690800000</v>
      </c>
      <c r="H343" s="8">
        <v>7750500000</v>
      </c>
      <c r="I343" s="8">
        <v>7031500000</v>
      </c>
      <c r="J343" s="8">
        <v>6778300000</v>
      </c>
      <c r="K343" s="8"/>
      <c r="L343" s="8">
        <v>29251100000</v>
      </c>
    </row>
    <row r="344" spans="1:12" x14ac:dyDescent="0.25">
      <c r="A344" s="4" t="s">
        <v>468</v>
      </c>
      <c r="B344" s="8"/>
      <c r="C344" s="8"/>
      <c r="D344" s="8"/>
      <c r="E344" s="8"/>
      <c r="F344" s="8">
        <v>9534462000</v>
      </c>
      <c r="G344" s="8">
        <v>10185532000</v>
      </c>
      <c r="H344" s="8">
        <v>11129533000</v>
      </c>
      <c r="I344" s="8">
        <v>11339304000</v>
      </c>
      <c r="J344" s="8"/>
      <c r="K344" s="8"/>
      <c r="L344" s="8">
        <v>42188831000</v>
      </c>
    </row>
    <row r="345" spans="1:12" x14ac:dyDescent="0.25">
      <c r="A345" s="4" t="s">
        <v>469</v>
      </c>
      <c r="B345" s="8"/>
      <c r="C345" s="8"/>
      <c r="D345" s="8"/>
      <c r="E345" s="8"/>
      <c r="F345" s="8"/>
      <c r="G345" s="8">
        <v>3983400000</v>
      </c>
      <c r="H345" s="8">
        <v>4209200000</v>
      </c>
      <c r="I345" s="8">
        <v>5736300000</v>
      </c>
      <c r="J345" s="8">
        <v>6550200000</v>
      </c>
      <c r="K345" s="8"/>
      <c r="L345" s="8">
        <v>20479100000</v>
      </c>
    </row>
    <row r="346" spans="1:12" x14ac:dyDescent="0.25">
      <c r="A346" s="4" t="s">
        <v>470</v>
      </c>
      <c r="B346" s="8"/>
      <c r="C346" s="8"/>
      <c r="D346" s="8"/>
      <c r="E346" s="8"/>
      <c r="F346" s="8"/>
      <c r="G346" s="8">
        <v>5897700000</v>
      </c>
      <c r="H346" s="8">
        <v>5610600000</v>
      </c>
      <c r="I346" s="8">
        <v>5692700000</v>
      </c>
      <c r="J346" s="8">
        <v>7811200000</v>
      </c>
      <c r="K346" s="8"/>
      <c r="L346" s="8">
        <v>25012200000</v>
      </c>
    </row>
    <row r="347" spans="1:12" x14ac:dyDescent="0.25">
      <c r="A347" s="4" t="s">
        <v>471</v>
      </c>
      <c r="B347" s="8"/>
      <c r="C347" s="8"/>
      <c r="D347" s="8"/>
      <c r="E347" s="8"/>
      <c r="F347" s="8">
        <v>1290052000</v>
      </c>
      <c r="G347" s="8">
        <v>1371065000</v>
      </c>
      <c r="H347" s="8">
        <v>1519978000</v>
      </c>
      <c r="I347" s="8">
        <v>1662829000</v>
      </c>
      <c r="J347" s="8"/>
      <c r="K347" s="8"/>
      <c r="L347" s="8">
        <v>5843924000</v>
      </c>
    </row>
    <row r="348" spans="1:12" x14ac:dyDescent="0.25">
      <c r="A348" s="4" t="s">
        <v>473</v>
      </c>
      <c r="B348" s="8"/>
      <c r="C348" s="8"/>
      <c r="D348" s="8"/>
      <c r="E348" s="8"/>
      <c r="F348" s="8"/>
      <c r="G348" s="8">
        <v>3237500000</v>
      </c>
      <c r="H348" s="8"/>
      <c r="I348" s="8">
        <v>3492600000</v>
      </c>
      <c r="J348" s="8">
        <v>7304900000</v>
      </c>
      <c r="K348" s="8"/>
      <c r="L348" s="8">
        <v>14035000000</v>
      </c>
    </row>
    <row r="349" spans="1:12" x14ac:dyDescent="0.25">
      <c r="A349" s="4" t="s">
        <v>475</v>
      </c>
      <c r="B349" s="8"/>
      <c r="C349" s="8"/>
      <c r="D349" s="8"/>
      <c r="E349" s="8"/>
      <c r="F349" s="8">
        <v>2307182000</v>
      </c>
      <c r="G349" s="8">
        <v>2530809000</v>
      </c>
      <c r="H349" s="8">
        <v>2665456000</v>
      </c>
      <c r="I349" s="8">
        <v>3018227000</v>
      </c>
      <c r="J349" s="8"/>
      <c r="K349" s="8"/>
      <c r="L349" s="8">
        <v>10521674000</v>
      </c>
    </row>
    <row r="350" spans="1:12" x14ac:dyDescent="0.25">
      <c r="A350" s="4" t="s">
        <v>476</v>
      </c>
      <c r="B350" s="8"/>
      <c r="C350" s="8"/>
      <c r="D350" s="8"/>
      <c r="E350" s="8"/>
      <c r="F350" s="8">
        <v>16537000000</v>
      </c>
      <c r="G350" s="8">
        <v>17087000000</v>
      </c>
      <c r="H350" s="8">
        <v>18467000000</v>
      </c>
      <c r="I350" s="8">
        <v>17489000000</v>
      </c>
      <c r="J350" s="8"/>
      <c r="K350" s="8"/>
      <c r="L350" s="8">
        <v>69580000000</v>
      </c>
    </row>
    <row r="351" spans="1:12" x14ac:dyDescent="0.25">
      <c r="A351" s="4" t="s">
        <v>477</v>
      </c>
      <c r="B351" s="8"/>
      <c r="C351" s="8"/>
      <c r="D351" s="8"/>
      <c r="E351" s="8"/>
      <c r="F351" s="8">
        <v>4256157000</v>
      </c>
      <c r="G351" s="8">
        <v>4543849000</v>
      </c>
      <c r="H351" s="8">
        <v>4870818000</v>
      </c>
      <c r="I351" s="8">
        <v>5266103000</v>
      </c>
      <c r="J351" s="8"/>
      <c r="K351" s="8"/>
      <c r="L351" s="8">
        <v>18936927000</v>
      </c>
    </row>
    <row r="352" spans="1:12" x14ac:dyDescent="0.25">
      <c r="A352" s="4" t="s">
        <v>478</v>
      </c>
      <c r="B352" s="8"/>
      <c r="C352" s="8"/>
      <c r="D352" s="8"/>
      <c r="E352" s="8"/>
      <c r="F352" s="8"/>
      <c r="G352" s="8">
        <v>24380510000</v>
      </c>
      <c r="H352" s="8">
        <v>23114000000</v>
      </c>
      <c r="I352" s="8">
        <v>22492000000</v>
      </c>
      <c r="J352" s="8">
        <v>21059000000</v>
      </c>
      <c r="K352" s="8"/>
      <c r="L352" s="8">
        <v>91045510000</v>
      </c>
    </row>
    <row r="353" spans="1:12" x14ac:dyDescent="0.25">
      <c r="A353" s="4" t="s">
        <v>479</v>
      </c>
      <c r="B353" s="8"/>
      <c r="C353" s="8"/>
      <c r="D353" s="8"/>
      <c r="E353" s="8"/>
      <c r="F353" s="8">
        <v>1913149000</v>
      </c>
      <c r="G353" s="8">
        <v>2142807000</v>
      </c>
      <c r="H353" s="8">
        <v>2555601000</v>
      </c>
      <c r="I353" s="8">
        <v>2985908000</v>
      </c>
      <c r="J353" s="8"/>
      <c r="K353" s="8"/>
      <c r="L353" s="8">
        <v>9597465000</v>
      </c>
    </row>
    <row r="354" spans="1:12" x14ac:dyDescent="0.25">
      <c r="A354" s="4" t="s">
        <v>480</v>
      </c>
      <c r="B354" s="8"/>
      <c r="C354" s="8"/>
      <c r="D354" s="8"/>
      <c r="E354" s="8"/>
      <c r="F354" s="8">
        <v>9647000000</v>
      </c>
      <c r="G354" s="8">
        <v>10557000000</v>
      </c>
      <c r="H354" s="8">
        <v>11035000000</v>
      </c>
      <c r="I354" s="8">
        <v>10231000000</v>
      </c>
      <c r="J354" s="8"/>
      <c r="K354" s="8"/>
      <c r="L354" s="8">
        <v>41470000000</v>
      </c>
    </row>
    <row r="355" spans="1:12" x14ac:dyDescent="0.25">
      <c r="A355" s="4" t="s">
        <v>481</v>
      </c>
      <c r="B355" s="8"/>
      <c r="C355" s="8"/>
      <c r="D355" s="8"/>
      <c r="E355" s="8"/>
      <c r="F355" s="8">
        <v>11240000000</v>
      </c>
      <c r="G355" s="8">
        <v>8602000000</v>
      </c>
      <c r="H355" s="8">
        <v>8707000000</v>
      </c>
      <c r="I355" s="8">
        <v>8533000000</v>
      </c>
      <c r="J355" s="8"/>
      <c r="K355" s="8"/>
      <c r="L355" s="8">
        <v>37082000000</v>
      </c>
    </row>
    <row r="356" spans="1:12" x14ac:dyDescent="0.25">
      <c r="A356" s="4" t="s">
        <v>482</v>
      </c>
      <c r="B356" s="8"/>
      <c r="C356" s="8"/>
      <c r="D356" s="8"/>
      <c r="E356" s="8"/>
      <c r="F356" s="8"/>
      <c r="G356" s="8">
        <v>14351000000</v>
      </c>
      <c r="H356" s="8">
        <v>13724000000</v>
      </c>
      <c r="I356" s="8">
        <v>13739000000</v>
      </c>
      <c r="J356" s="8">
        <v>11160000000</v>
      </c>
      <c r="K356" s="8"/>
      <c r="L356" s="8">
        <v>52974000000</v>
      </c>
    </row>
    <row r="357" spans="1:12" x14ac:dyDescent="0.25">
      <c r="A357" s="4" t="s">
        <v>484</v>
      </c>
      <c r="B357" s="8"/>
      <c r="C357" s="8"/>
      <c r="D357" s="8"/>
      <c r="E357" s="8"/>
      <c r="F357" s="8"/>
      <c r="G357" s="8">
        <v>2796100000</v>
      </c>
      <c r="H357" s="8">
        <v>4867700000</v>
      </c>
      <c r="I357" s="8">
        <v>6028000000</v>
      </c>
      <c r="J357" s="8">
        <v>6548400000</v>
      </c>
      <c r="K357" s="8"/>
      <c r="L357" s="8">
        <v>20240200000</v>
      </c>
    </row>
    <row r="358" spans="1:12" x14ac:dyDescent="0.25">
      <c r="A358" s="4" t="s">
        <v>486</v>
      </c>
      <c r="B358" s="8"/>
      <c r="C358" s="8"/>
      <c r="D358" s="8"/>
      <c r="E358" s="8"/>
      <c r="F358" s="8"/>
      <c r="G358" s="8">
        <v>10889500000</v>
      </c>
      <c r="H358" s="8"/>
      <c r="I358" s="8">
        <v>11338600000</v>
      </c>
      <c r="J358" s="8">
        <v>22578700000</v>
      </c>
      <c r="K358" s="8"/>
      <c r="L358" s="8">
        <v>44806800000</v>
      </c>
    </row>
    <row r="359" spans="1:12" x14ac:dyDescent="0.25">
      <c r="A359" s="4" t="s">
        <v>487</v>
      </c>
      <c r="B359" s="8"/>
      <c r="C359" s="8"/>
      <c r="D359" s="8"/>
      <c r="E359" s="8"/>
      <c r="F359" s="8"/>
      <c r="G359" s="8">
        <v>1792000000</v>
      </c>
      <c r="H359" s="8">
        <v>2291500000</v>
      </c>
      <c r="I359" s="8">
        <v>3258400000</v>
      </c>
      <c r="J359" s="8">
        <v>3289000000</v>
      </c>
      <c r="K359" s="8"/>
      <c r="L359" s="8">
        <v>10630900000</v>
      </c>
    </row>
    <row r="360" spans="1:12" x14ac:dyDescent="0.25">
      <c r="A360" s="4" t="s">
        <v>488</v>
      </c>
      <c r="B360" s="8"/>
      <c r="C360" s="8"/>
      <c r="D360" s="8"/>
      <c r="E360" s="8"/>
      <c r="F360" s="8">
        <v>2730000000</v>
      </c>
      <c r="G360" s="8">
        <v>3371000000</v>
      </c>
      <c r="H360" s="8">
        <v>4038000000</v>
      </c>
      <c r="I360" s="8">
        <v>3133000000</v>
      </c>
      <c r="J360" s="8"/>
      <c r="K360" s="8"/>
      <c r="L360" s="8">
        <v>13272000000</v>
      </c>
    </row>
    <row r="361" spans="1:12" x14ac:dyDescent="0.25">
      <c r="A361" s="4" t="s">
        <v>489</v>
      </c>
      <c r="B361" s="8"/>
      <c r="C361" s="8"/>
      <c r="D361" s="8"/>
      <c r="E361" s="8"/>
      <c r="F361" s="8">
        <v>10793000000</v>
      </c>
      <c r="G361" s="8">
        <v>11813000000</v>
      </c>
      <c r="H361" s="8">
        <v>12727000000</v>
      </c>
      <c r="I361" s="8">
        <v>13620000000</v>
      </c>
      <c r="J361" s="8"/>
      <c r="K361" s="8"/>
      <c r="L361" s="8">
        <v>48953000000</v>
      </c>
    </row>
    <row r="362" spans="1:12" x14ac:dyDescent="0.25">
      <c r="A362" s="4" t="s">
        <v>490</v>
      </c>
      <c r="B362" s="8"/>
      <c r="C362" s="8"/>
      <c r="D362" s="8"/>
      <c r="E362" s="8"/>
      <c r="F362" s="8"/>
      <c r="G362" s="8">
        <v>9021000000</v>
      </c>
      <c r="H362" s="8">
        <v>9675000000</v>
      </c>
      <c r="I362" s="8">
        <v>9946000000</v>
      </c>
      <c r="J362" s="8">
        <v>11325000000</v>
      </c>
      <c r="K362" s="8"/>
      <c r="L362" s="8">
        <v>39967000000</v>
      </c>
    </row>
    <row r="363" spans="1:12" x14ac:dyDescent="0.25">
      <c r="A363" s="4" t="s">
        <v>491</v>
      </c>
      <c r="B363" s="8"/>
      <c r="C363" s="8"/>
      <c r="D363" s="8"/>
      <c r="E363" s="8"/>
      <c r="F363" s="8"/>
      <c r="G363" s="8">
        <v>6906000000</v>
      </c>
      <c r="H363" s="8">
        <v>4183000000</v>
      </c>
      <c r="I363" s="8">
        <v>3956000000</v>
      </c>
      <c r="J363" s="8">
        <v>3600000000</v>
      </c>
      <c r="K363" s="8"/>
      <c r="L363" s="8">
        <v>18645000000</v>
      </c>
    </row>
    <row r="364" spans="1:12" x14ac:dyDescent="0.25">
      <c r="A364" s="4" t="s">
        <v>492</v>
      </c>
      <c r="B364" s="8"/>
      <c r="C364" s="8"/>
      <c r="D364" s="8"/>
      <c r="E364" s="8"/>
      <c r="F364" s="8"/>
      <c r="G364" s="8">
        <v>44411233000</v>
      </c>
      <c r="H364" s="8">
        <v>46516712000</v>
      </c>
      <c r="I364" s="8">
        <v>48680752000</v>
      </c>
      <c r="J364" s="8">
        <v>50366919000</v>
      </c>
      <c r="K364" s="8"/>
      <c r="L364" s="8">
        <v>189975616000</v>
      </c>
    </row>
    <row r="365" spans="1:12" x14ac:dyDescent="0.25">
      <c r="A365" s="4" t="s">
        <v>494</v>
      </c>
      <c r="B365" s="8"/>
      <c r="C365" s="8"/>
      <c r="D365" s="8"/>
      <c r="E365" s="8"/>
      <c r="F365" s="8">
        <v>127434000000</v>
      </c>
      <c r="G365" s="8">
        <v>128752000000</v>
      </c>
      <c r="H365" s="8">
        <v>132447000000</v>
      </c>
      <c r="I365" s="8">
        <v>146801000000</v>
      </c>
      <c r="J365" s="8"/>
      <c r="K365" s="8"/>
      <c r="L365" s="8">
        <v>535434000000</v>
      </c>
    </row>
    <row r="366" spans="1:12" x14ac:dyDescent="0.25">
      <c r="A366" s="4" t="s">
        <v>495</v>
      </c>
      <c r="B366" s="8"/>
      <c r="C366" s="8"/>
      <c r="D366" s="8"/>
      <c r="E366" s="8"/>
      <c r="F366" s="8"/>
      <c r="G366" s="8">
        <v>4206100000</v>
      </c>
      <c r="H366" s="8">
        <v>4146300000</v>
      </c>
      <c r="I366" s="8">
        <v>3567500000</v>
      </c>
      <c r="J366" s="8">
        <v>4885000000</v>
      </c>
      <c r="K366" s="8"/>
      <c r="L366" s="8">
        <v>16804900000</v>
      </c>
    </row>
    <row r="367" spans="1:12" x14ac:dyDescent="0.25">
      <c r="A367" s="4" t="s">
        <v>497</v>
      </c>
      <c r="B367" s="8"/>
      <c r="C367" s="8"/>
      <c r="D367" s="8"/>
      <c r="E367" s="8"/>
      <c r="F367" s="8">
        <v>2665000000</v>
      </c>
      <c r="G367" s="8">
        <v>2692000000</v>
      </c>
      <c r="H367" s="8">
        <v>2732000000</v>
      </c>
      <c r="I367" s="8">
        <v>2530000000</v>
      </c>
      <c r="J367" s="8"/>
      <c r="K367" s="8"/>
      <c r="L367" s="8">
        <v>10619000000</v>
      </c>
    </row>
    <row r="368" spans="1:12" x14ac:dyDescent="0.25">
      <c r="A368" s="4" t="s">
        <v>498</v>
      </c>
      <c r="B368" s="8"/>
      <c r="C368" s="8"/>
      <c r="D368" s="8"/>
      <c r="E368" s="8"/>
      <c r="F368" s="8"/>
      <c r="G368" s="8">
        <v>1924400000</v>
      </c>
      <c r="H368" s="8">
        <v>2372906000</v>
      </c>
      <c r="I368" s="8">
        <v>2707115000</v>
      </c>
      <c r="J368" s="8">
        <v>3171411000</v>
      </c>
      <c r="K368" s="8"/>
      <c r="L368" s="8">
        <v>10175832000</v>
      </c>
    </row>
    <row r="369" spans="1:12" x14ac:dyDescent="0.25">
      <c r="A369" s="4" t="s">
        <v>499</v>
      </c>
      <c r="B369" s="8"/>
      <c r="C369" s="8"/>
      <c r="D369" s="8"/>
      <c r="E369" s="8"/>
      <c r="F369" s="8"/>
      <c r="G369" s="8">
        <v>11390000000</v>
      </c>
      <c r="H369" s="8">
        <v>11973000000</v>
      </c>
      <c r="I369" s="8">
        <v>12233000000</v>
      </c>
      <c r="J369" s="8">
        <v>12238000000</v>
      </c>
      <c r="K369" s="8"/>
      <c r="L369" s="8">
        <v>47834000000</v>
      </c>
    </row>
    <row r="370" spans="1:12" x14ac:dyDescent="0.25">
      <c r="A370" s="4" t="s">
        <v>501</v>
      </c>
      <c r="B370" s="8"/>
      <c r="C370" s="8"/>
      <c r="D370" s="8"/>
      <c r="E370" s="8"/>
      <c r="F370" s="8">
        <v>5353197000</v>
      </c>
      <c r="G370" s="8">
        <v>1603123000</v>
      </c>
      <c r="H370" s="8">
        <v>2626141000</v>
      </c>
      <c r="I370" s="8">
        <v>3050945000</v>
      </c>
      <c r="J370" s="8"/>
      <c r="K370" s="8"/>
      <c r="L370" s="8">
        <v>12633406000</v>
      </c>
    </row>
    <row r="371" spans="1:12" x14ac:dyDescent="0.25">
      <c r="A371" s="4" t="s">
        <v>503</v>
      </c>
      <c r="B371" s="8"/>
      <c r="C371" s="8"/>
      <c r="D371" s="8"/>
      <c r="E371" s="8"/>
      <c r="F371" s="8"/>
      <c r="G371" s="8">
        <v>73301000000</v>
      </c>
      <c r="H371" s="8">
        <v>71279000000</v>
      </c>
      <c r="I371" s="8">
        <v>72618000000</v>
      </c>
      <c r="J371" s="8">
        <v>73785000000</v>
      </c>
      <c r="K371" s="8"/>
      <c r="L371" s="8">
        <v>290983000000</v>
      </c>
    </row>
    <row r="372" spans="1:12" x14ac:dyDescent="0.25">
      <c r="A372" s="4" t="s">
        <v>504</v>
      </c>
      <c r="B372" s="8"/>
      <c r="C372" s="8"/>
      <c r="D372" s="8"/>
      <c r="E372" s="8"/>
      <c r="F372" s="8"/>
      <c r="G372" s="8">
        <v>3794249000</v>
      </c>
      <c r="H372" s="8">
        <v>4031100000</v>
      </c>
      <c r="I372" s="8">
        <v>4249900000</v>
      </c>
      <c r="J372" s="8">
        <v>4104900000</v>
      </c>
      <c r="K372" s="8"/>
      <c r="L372" s="8">
        <v>16180149000</v>
      </c>
    </row>
    <row r="373" spans="1:12" x14ac:dyDescent="0.25">
      <c r="A373" s="4" t="s">
        <v>505</v>
      </c>
      <c r="B373" s="8"/>
      <c r="C373" s="8"/>
      <c r="D373" s="8"/>
      <c r="E373" s="8"/>
      <c r="F373" s="8"/>
      <c r="G373" s="8">
        <v>25878372000</v>
      </c>
      <c r="H373" s="8">
        <v>27422696000</v>
      </c>
      <c r="I373" s="8">
        <v>29078407000</v>
      </c>
      <c r="J373" s="8">
        <v>30944938000</v>
      </c>
      <c r="K373" s="8"/>
      <c r="L373" s="8">
        <v>113324413000</v>
      </c>
    </row>
    <row r="374" spans="1:12" x14ac:dyDescent="0.25">
      <c r="A374" s="4" t="s">
        <v>506</v>
      </c>
      <c r="B374" s="8"/>
      <c r="C374" s="8"/>
      <c r="D374" s="8"/>
      <c r="E374" s="8"/>
      <c r="F374" s="8">
        <v>3589516000</v>
      </c>
      <c r="G374" s="8">
        <v>3494253000</v>
      </c>
      <c r="H374" s="8">
        <v>3620095000</v>
      </c>
      <c r="I374" s="8">
        <v>3766065000</v>
      </c>
      <c r="J374" s="8"/>
      <c r="K374" s="8"/>
      <c r="L374" s="8">
        <v>14469929000</v>
      </c>
    </row>
    <row r="375" spans="1:12" x14ac:dyDescent="0.25">
      <c r="A375" s="4" t="s">
        <v>507</v>
      </c>
      <c r="B375" s="8"/>
      <c r="C375" s="8"/>
      <c r="D375" s="8"/>
      <c r="E375" s="8"/>
      <c r="F375" s="8">
        <v>12509900000</v>
      </c>
      <c r="G375" s="8">
        <v>13090300000</v>
      </c>
      <c r="H375" s="8">
        <v>16889600000</v>
      </c>
      <c r="I375" s="8">
        <v>16965400000</v>
      </c>
      <c r="J375" s="8"/>
      <c r="K375" s="8"/>
      <c r="L375" s="8">
        <v>59455200000</v>
      </c>
    </row>
    <row r="376" spans="1:12" x14ac:dyDescent="0.25">
      <c r="A376" s="4" t="s">
        <v>508</v>
      </c>
      <c r="B376" s="8"/>
      <c r="C376" s="8"/>
      <c r="D376" s="8"/>
      <c r="E376" s="8"/>
      <c r="F376" s="8">
        <v>763000000</v>
      </c>
      <c r="G376" s="8">
        <v>945000000</v>
      </c>
      <c r="H376" s="8">
        <v>1246000000</v>
      </c>
      <c r="I376" s="8">
        <v>1492000000</v>
      </c>
      <c r="J376" s="8"/>
      <c r="K376" s="8"/>
      <c r="L376" s="8">
        <v>4446000000</v>
      </c>
    </row>
    <row r="377" spans="1:12" x14ac:dyDescent="0.25">
      <c r="A377" s="4" t="s">
        <v>509</v>
      </c>
      <c r="B377" s="8"/>
      <c r="C377" s="8"/>
      <c r="D377" s="8"/>
      <c r="E377" s="8"/>
      <c r="F377" s="8"/>
      <c r="G377" s="8">
        <v>26191000000</v>
      </c>
      <c r="H377" s="8">
        <v>27174000000</v>
      </c>
      <c r="I377" s="8">
        <v>26815000000</v>
      </c>
      <c r="J377" s="8">
        <v>27625000000</v>
      </c>
      <c r="K377" s="8"/>
      <c r="L377" s="8">
        <v>107805000000</v>
      </c>
    </row>
    <row r="378" spans="1:12" x14ac:dyDescent="0.25">
      <c r="A378" s="4" t="s">
        <v>510</v>
      </c>
      <c r="B378" s="8"/>
      <c r="C378" s="8"/>
      <c r="D378" s="8"/>
      <c r="E378" s="8"/>
      <c r="F378" s="8">
        <v>4664120000</v>
      </c>
      <c r="G378" s="8">
        <v>5164784000</v>
      </c>
      <c r="H378" s="8">
        <v>5711715000</v>
      </c>
      <c r="I378" s="8">
        <v>6226507000</v>
      </c>
      <c r="J378" s="8"/>
      <c r="K378" s="8"/>
      <c r="L378" s="8">
        <v>21767126000</v>
      </c>
    </row>
    <row r="379" spans="1:12" x14ac:dyDescent="0.25">
      <c r="A379" s="4" t="s">
        <v>512</v>
      </c>
      <c r="B379" s="8"/>
      <c r="C379" s="8"/>
      <c r="D379" s="8"/>
      <c r="E379" s="8"/>
      <c r="F379" s="8"/>
      <c r="G379" s="8">
        <v>34374000000</v>
      </c>
      <c r="H379" s="8">
        <v>37580000000</v>
      </c>
      <c r="I379" s="8">
        <v>41373000000</v>
      </c>
      <c r="J379" s="8">
        <v>36881000000</v>
      </c>
      <c r="K379" s="8"/>
      <c r="L379" s="8">
        <v>150208000000</v>
      </c>
    </row>
    <row r="380" spans="1:12" x14ac:dyDescent="0.25">
      <c r="A380" s="4" t="s">
        <v>513</v>
      </c>
      <c r="B380" s="8"/>
      <c r="C380" s="8"/>
      <c r="D380" s="8"/>
      <c r="E380" s="8"/>
      <c r="F380" s="8">
        <v>29809000000</v>
      </c>
      <c r="G380" s="8">
        <v>37601000000</v>
      </c>
      <c r="H380" s="8">
        <v>40633000000</v>
      </c>
      <c r="I380" s="8">
        <v>28711000000</v>
      </c>
      <c r="J380" s="8"/>
      <c r="K380" s="8"/>
      <c r="L380" s="8">
        <v>136754000000</v>
      </c>
    </row>
    <row r="381" spans="1:12" x14ac:dyDescent="0.25">
      <c r="A381" s="4" t="s">
        <v>514</v>
      </c>
      <c r="B381" s="8"/>
      <c r="C381" s="8"/>
      <c r="D381" s="8"/>
      <c r="E381" s="8"/>
      <c r="F381" s="8">
        <v>1793557000</v>
      </c>
      <c r="G381" s="8">
        <v>2064305000</v>
      </c>
      <c r="H381" s="8">
        <v>2446877000</v>
      </c>
      <c r="I381" s="8">
        <v>2779541000</v>
      </c>
      <c r="J381" s="8"/>
      <c r="K381" s="8"/>
      <c r="L381" s="8">
        <v>9084280000</v>
      </c>
    </row>
    <row r="382" spans="1:12" x14ac:dyDescent="0.25">
      <c r="A382" s="4" t="s">
        <v>515</v>
      </c>
      <c r="B382" s="8"/>
      <c r="C382" s="8"/>
      <c r="D382" s="8"/>
      <c r="E382" s="8"/>
      <c r="F382" s="8">
        <v>12825000000</v>
      </c>
      <c r="G382" s="8">
        <v>12205000000</v>
      </c>
      <c r="H382" s="8">
        <v>13045000000</v>
      </c>
      <c r="I382" s="8">
        <v>13000000000</v>
      </c>
      <c r="J382" s="8"/>
      <c r="K382" s="8"/>
      <c r="L382" s="8">
        <v>51075000000</v>
      </c>
    </row>
    <row r="383" spans="1:12" x14ac:dyDescent="0.25">
      <c r="A383" s="4" t="s">
        <v>516</v>
      </c>
      <c r="B383" s="8"/>
      <c r="C383" s="8"/>
      <c r="D383" s="8"/>
      <c r="E383" s="8"/>
      <c r="F383" s="8">
        <v>12237000000</v>
      </c>
      <c r="G383" s="8">
        <v>12104000000</v>
      </c>
      <c r="H383" s="8"/>
      <c r="I383" s="8">
        <v>13878000000</v>
      </c>
      <c r="J383" s="8">
        <v>13423000000</v>
      </c>
      <c r="K383" s="8"/>
      <c r="L383" s="8">
        <v>51642000000</v>
      </c>
    </row>
    <row r="384" spans="1:12" x14ac:dyDescent="0.25">
      <c r="A384" s="4" t="s">
        <v>517</v>
      </c>
      <c r="B384" s="8"/>
      <c r="C384" s="8"/>
      <c r="D384" s="8"/>
      <c r="E384" s="8"/>
      <c r="F384" s="8">
        <v>1834921000</v>
      </c>
      <c r="G384" s="8">
        <v>2332051000</v>
      </c>
      <c r="H384" s="8">
        <v>3084370000</v>
      </c>
      <c r="I384" s="8">
        <v>3963313000</v>
      </c>
      <c r="J384" s="8"/>
      <c r="K384" s="8"/>
      <c r="L384" s="8">
        <v>11214655000</v>
      </c>
    </row>
    <row r="385" spans="1:12" x14ac:dyDescent="0.25">
      <c r="A385" s="4" t="s">
        <v>518</v>
      </c>
      <c r="B385" s="8"/>
      <c r="C385" s="8"/>
      <c r="D385" s="8"/>
      <c r="E385" s="8"/>
      <c r="F385" s="8">
        <v>1834921000</v>
      </c>
      <c r="G385" s="8">
        <v>2332051000</v>
      </c>
      <c r="H385" s="8">
        <v>3084370000</v>
      </c>
      <c r="I385" s="8">
        <v>3963313000</v>
      </c>
      <c r="J385" s="8"/>
      <c r="K385" s="8"/>
      <c r="L385" s="8">
        <v>11214655000</v>
      </c>
    </row>
    <row r="386" spans="1:12" x14ac:dyDescent="0.25">
      <c r="A386" s="4" t="s">
        <v>519</v>
      </c>
      <c r="B386" s="8"/>
      <c r="C386" s="8"/>
      <c r="D386" s="8"/>
      <c r="E386" s="8"/>
      <c r="F386" s="8">
        <v>37152000000</v>
      </c>
      <c r="G386" s="8">
        <v>38279000000</v>
      </c>
      <c r="H386" s="8">
        <v>38901000000</v>
      </c>
      <c r="I386" s="8">
        <v>37864000000</v>
      </c>
      <c r="J386" s="8"/>
      <c r="K386" s="8"/>
      <c r="L386" s="8">
        <v>152196000000</v>
      </c>
    </row>
    <row r="387" spans="1:12" x14ac:dyDescent="0.25">
      <c r="A387" s="4" t="s">
        <v>520</v>
      </c>
      <c r="B387" s="8"/>
      <c r="C387" s="8"/>
      <c r="D387" s="8"/>
      <c r="E387" s="8"/>
      <c r="F387" s="8">
        <v>716612000</v>
      </c>
      <c r="G387" s="8">
        <v>758926000</v>
      </c>
      <c r="H387" s="8">
        <v>818046000</v>
      </c>
      <c r="I387" s="8">
        <v>894638000</v>
      </c>
      <c r="J387" s="8"/>
      <c r="K387" s="8"/>
      <c r="L387" s="8">
        <v>3188222000</v>
      </c>
    </row>
    <row r="388" spans="1:12" x14ac:dyDescent="0.25">
      <c r="A388" s="4" t="s">
        <v>521</v>
      </c>
      <c r="B388" s="8"/>
      <c r="C388" s="8"/>
      <c r="D388" s="8"/>
      <c r="E388" s="8"/>
      <c r="F388" s="8"/>
      <c r="G388" s="8">
        <v>2220256000</v>
      </c>
      <c r="H388" s="8">
        <v>2670573000</v>
      </c>
      <c r="I388" s="8">
        <v>3241369000</v>
      </c>
      <c r="J388" s="8">
        <v>3924116000</v>
      </c>
      <c r="K388" s="8"/>
      <c r="L388" s="8">
        <v>12056314000</v>
      </c>
    </row>
    <row r="389" spans="1:12" x14ac:dyDescent="0.25">
      <c r="A389" s="4" t="s">
        <v>522</v>
      </c>
      <c r="B389" s="8"/>
      <c r="C389" s="8"/>
      <c r="D389" s="8"/>
      <c r="E389" s="8"/>
      <c r="F389" s="8"/>
      <c r="G389" s="8">
        <v>122489000000</v>
      </c>
      <c r="H389" s="8">
        <v>130474000000</v>
      </c>
      <c r="I389" s="8">
        <v>157107000000</v>
      </c>
      <c r="J389" s="8">
        <v>184840000000</v>
      </c>
      <c r="K389" s="8"/>
      <c r="L389" s="8">
        <v>594910000000</v>
      </c>
    </row>
    <row r="390" spans="1:12" x14ac:dyDescent="0.25">
      <c r="A390" s="4" t="s">
        <v>523</v>
      </c>
      <c r="B390" s="8"/>
      <c r="C390" s="8"/>
      <c r="D390" s="8"/>
      <c r="E390" s="8"/>
      <c r="F390" s="8">
        <v>10515400000</v>
      </c>
      <c r="G390" s="8">
        <v>10368600000</v>
      </c>
      <c r="H390" s="8">
        <v>10524500000</v>
      </c>
      <c r="I390" s="8">
        <v>10731300000</v>
      </c>
      <c r="J390" s="8"/>
      <c r="K390" s="8"/>
      <c r="L390" s="8">
        <v>42139800000</v>
      </c>
    </row>
    <row r="391" spans="1:12" x14ac:dyDescent="0.25">
      <c r="A391" s="4" t="s">
        <v>524</v>
      </c>
      <c r="B391" s="8"/>
      <c r="C391" s="8"/>
      <c r="D391" s="8"/>
      <c r="E391" s="8"/>
      <c r="F391" s="8"/>
      <c r="G391" s="8">
        <v>21963000000</v>
      </c>
      <c r="H391" s="8">
        <v>23988000000</v>
      </c>
      <c r="I391" s="8">
        <v>21813000000</v>
      </c>
      <c r="J391" s="8">
        <v>19941000000</v>
      </c>
      <c r="K391" s="8"/>
      <c r="L391" s="8">
        <v>87705000000</v>
      </c>
    </row>
    <row r="392" spans="1:12" x14ac:dyDescent="0.25">
      <c r="A392" s="4" t="s">
        <v>525</v>
      </c>
      <c r="B392" s="8"/>
      <c r="C392" s="8"/>
      <c r="D392" s="8"/>
      <c r="E392" s="8"/>
      <c r="F392" s="8">
        <v>54127000000</v>
      </c>
      <c r="G392" s="8">
        <v>55438000000</v>
      </c>
      <c r="H392" s="8">
        <v>58232000000</v>
      </c>
      <c r="I392" s="8">
        <v>58363000000</v>
      </c>
      <c r="J392" s="8"/>
      <c r="K392" s="8"/>
      <c r="L392" s="8">
        <v>226160000000</v>
      </c>
    </row>
    <row r="393" spans="1:12" x14ac:dyDescent="0.25">
      <c r="A393" s="4" t="s">
        <v>526</v>
      </c>
      <c r="B393" s="8"/>
      <c r="C393" s="8"/>
      <c r="D393" s="8"/>
      <c r="E393" s="8"/>
      <c r="F393" s="8"/>
      <c r="G393" s="8">
        <v>2794925000</v>
      </c>
      <c r="H393" s="8">
        <v>3086608000</v>
      </c>
      <c r="I393" s="8">
        <v>3323077000</v>
      </c>
      <c r="J393" s="8">
        <v>3445134000</v>
      </c>
      <c r="K393" s="8"/>
      <c r="L393" s="8">
        <v>12649744000</v>
      </c>
    </row>
    <row r="394" spans="1:12" x14ac:dyDescent="0.25">
      <c r="A394" s="4" t="s">
        <v>527</v>
      </c>
      <c r="B394" s="8"/>
      <c r="C394" s="8"/>
      <c r="D394" s="8"/>
      <c r="E394" s="8"/>
      <c r="F394" s="8"/>
      <c r="G394" s="8">
        <v>2436948000</v>
      </c>
      <c r="H394" s="8">
        <v>2473500000</v>
      </c>
      <c r="I394" s="8">
        <v>2371200000</v>
      </c>
      <c r="J394" s="8">
        <v>2220300000</v>
      </c>
      <c r="K394" s="8"/>
      <c r="L394" s="8">
        <v>9501948000</v>
      </c>
    </row>
    <row r="395" spans="1:12" x14ac:dyDescent="0.25">
      <c r="A395" s="4" t="s">
        <v>528</v>
      </c>
      <c r="B395" s="8"/>
      <c r="C395" s="8"/>
      <c r="D395" s="8"/>
      <c r="E395" s="8"/>
      <c r="F395" s="8"/>
      <c r="G395" s="8">
        <v>56600000000</v>
      </c>
      <c r="H395" s="8">
        <v>57900000000</v>
      </c>
      <c r="I395" s="8">
        <v>56098000000</v>
      </c>
      <c r="J395" s="8">
        <v>57244000000</v>
      </c>
      <c r="K395" s="8"/>
      <c r="L395" s="8">
        <v>227842000000</v>
      </c>
    </row>
    <row r="396" spans="1:12" x14ac:dyDescent="0.25">
      <c r="A396" s="4" t="s">
        <v>529</v>
      </c>
      <c r="B396" s="8"/>
      <c r="C396" s="8"/>
      <c r="D396" s="8"/>
      <c r="E396" s="8"/>
      <c r="F396" s="8"/>
      <c r="G396" s="8">
        <v>11778000000</v>
      </c>
      <c r="H396" s="8">
        <v>12702000000</v>
      </c>
      <c r="I396" s="8">
        <v>13880000000</v>
      </c>
      <c r="J396" s="8">
        <v>15082000000</v>
      </c>
      <c r="K396" s="8"/>
      <c r="L396" s="8">
        <v>53442000000</v>
      </c>
    </row>
    <row r="397" spans="1:12" x14ac:dyDescent="0.25">
      <c r="A397" s="4" t="s">
        <v>530</v>
      </c>
      <c r="B397" s="8"/>
      <c r="C397" s="8"/>
      <c r="D397" s="8"/>
      <c r="E397" s="8"/>
      <c r="F397" s="8"/>
      <c r="G397" s="8">
        <v>2942897000</v>
      </c>
      <c r="H397" s="8">
        <v>3049800000</v>
      </c>
      <c r="I397" s="8">
        <v>3099100000</v>
      </c>
      <c r="J397" s="8">
        <v>3217800000</v>
      </c>
      <c r="K397" s="8"/>
      <c r="L397" s="8">
        <v>12309597000</v>
      </c>
    </row>
    <row r="398" spans="1:12" x14ac:dyDescent="0.25">
      <c r="A398" s="4" t="s">
        <v>531</v>
      </c>
      <c r="B398" s="8"/>
      <c r="C398" s="8"/>
      <c r="D398" s="8"/>
      <c r="E398" s="8"/>
      <c r="F398" s="8">
        <v>10879855000</v>
      </c>
      <c r="G398" s="8">
        <v>11419648000</v>
      </c>
      <c r="H398" s="8"/>
      <c r="I398" s="8">
        <v>12282161000</v>
      </c>
      <c r="J398" s="8">
        <v>12376744000</v>
      </c>
      <c r="K398" s="8"/>
      <c r="L398" s="8">
        <v>46958408000</v>
      </c>
    </row>
    <row r="399" spans="1:12" x14ac:dyDescent="0.25">
      <c r="A399" s="4" t="s">
        <v>532</v>
      </c>
      <c r="B399" s="8"/>
      <c r="C399" s="8"/>
      <c r="D399" s="8"/>
      <c r="E399" s="8"/>
      <c r="F399" s="8"/>
      <c r="G399" s="8">
        <v>13794000000</v>
      </c>
      <c r="H399" s="8">
        <v>13783000000</v>
      </c>
      <c r="I399" s="8">
        <v>13268000000</v>
      </c>
      <c r="J399" s="8">
        <v>12488000000</v>
      </c>
      <c r="K399" s="8"/>
      <c r="L399" s="8">
        <v>53333000000</v>
      </c>
    </row>
    <row r="400" spans="1:12" x14ac:dyDescent="0.25">
      <c r="A400" s="4" t="s">
        <v>533</v>
      </c>
      <c r="B400" s="8"/>
      <c r="C400" s="8"/>
      <c r="D400" s="8"/>
      <c r="E400" s="8"/>
      <c r="F400" s="8">
        <v>138393000000</v>
      </c>
      <c r="G400" s="8">
        <v>138074000000</v>
      </c>
      <c r="H400" s="8">
        <v>130844000000</v>
      </c>
      <c r="I400" s="8">
        <v>87804000000</v>
      </c>
      <c r="J400" s="8"/>
      <c r="K400" s="8"/>
      <c r="L400" s="8">
        <v>495115000000</v>
      </c>
    </row>
    <row r="401" spans="1:12" x14ac:dyDescent="0.25">
      <c r="A401" s="4" t="s">
        <v>534</v>
      </c>
      <c r="B401" s="8"/>
      <c r="C401" s="8"/>
      <c r="D401" s="8"/>
      <c r="E401" s="8"/>
      <c r="F401" s="8">
        <v>2567310000</v>
      </c>
      <c r="G401" s="8">
        <v>2770709000</v>
      </c>
      <c r="H401" s="8">
        <v>2994169000</v>
      </c>
      <c r="I401" s="8">
        <v>3422181000</v>
      </c>
      <c r="J401" s="8"/>
      <c r="K401" s="8"/>
      <c r="L401" s="8">
        <v>11754369000</v>
      </c>
    </row>
    <row r="402" spans="1:12" x14ac:dyDescent="0.25">
      <c r="A402" s="4" t="s">
        <v>535</v>
      </c>
      <c r="B402" s="8"/>
      <c r="C402" s="8"/>
      <c r="D402" s="8"/>
      <c r="E402" s="8"/>
      <c r="F402" s="8"/>
      <c r="G402" s="8">
        <v>2299176000</v>
      </c>
      <c r="H402" s="8">
        <v>2312512000</v>
      </c>
      <c r="I402" s="8">
        <v>2502267000</v>
      </c>
      <c r="J402" s="8">
        <v>2506202000</v>
      </c>
      <c r="K402" s="8"/>
      <c r="L402" s="8">
        <v>9620157000</v>
      </c>
    </row>
    <row r="403" spans="1:12" x14ac:dyDescent="0.25">
      <c r="A403" s="4" t="s">
        <v>536</v>
      </c>
      <c r="B403" s="8"/>
      <c r="C403" s="8"/>
      <c r="D403" s="8"/>
      <c r="E403" s="8"/>
      <c r="F403" s="8">
        <v>1407848000</v>
      </c>
      <c r="G403" s="8">
        <v>1595703000</v>
      </c>
      <c r="H403" s="8">
        <v>1746726000</v>
      </c>
      <c r="I403" s="8">
        <v>2068010000</v>
      </c>
      <c r="J403" s="8"/>
      <c r="K403" s="8"/>
      <c r="L403" s="8">
        <v>6818287000</v>
      </c>
    </row>
    <row r="404" spans="1:12" x14ac:dyDescent="0.25">
      <c r="A404" s="4" t="s">
        <v>537</v>
      </c>
      <c r="B404" s="8"/>
      <c r="C404" s="8"/>
      <c r="D404" s="8"/>
      <c r="E404" s="8"/>
      <c r="F404" s="8">
        <v>873592000</v>
      </c>
      <c r="G404" s="8">
        <v>965087000</v>
      </c>
      <c r="H404" s="8">
        <v>1010117000</v>
      </c>
      <c r="I404" s="8">
        <v>1059366000</v>
      </c>
      <c r="J404" s="8"/>
      <c r="K404" s="8"/>
      <c r="L404" s="8">
        <v>3908162000</v>
      </c>
    </row>
    <row r="405" spans="1:12" x14ac:dyDescent="0.25">
      <c r="A405" s="4" t="s">
        <v>538</v>
      </c>
      <c r="B405" s="8"/>
      <c r="C405" s="8"/>
      <c r="D405" s="8"/>
      <c r="E405" s="8"/>
      <c r="F405" s="8">
        <v>1527042000</v>
      </c>
      <c r="G405" s="8">
        <v>1211975000</v>
      </c>
      <c r="H405" s="8">
        <v>580415000</v>
      </c>
      <c r="I405" s="8">
        <v>1032336000</v>
      </c>
      <c r="J405" s="8"/>
      <c r="K405" s="8"/>
      <c r="L405" s="8">
        <v>4351768000</v>
      </c>
    </row>
    <row r="406" spans="1:12" x14ac:dyDescent="0.25">
      <c r="A406" s="4" t="s">
        <v>539</v>
      </c>
      <c r="B406" s="8"/>
      <c r="C406" s="8"/>
      <c r="D406" s="8"/>
      <c r="E406" s="8"/>
      <c r="F406" s="8"/>
      <c r="G406" s="8">
        <v>2514595000</v>
      </c>
      <c r="H406" s="8">
        <v>2772550000</v>
      </c>
      <c r="I406" s="8">
        <v>3285346000</v>
      </c>
      <c r="J406" s="8">
        <v>3442646000</v>
      </c>
      <c r="K406" s="8"/>
      <c r="L406" s="8">
        <v>12015137000</v>
      </c>
    </row>
    <row r="407" spans="1:12" x14ac:dyDescent="0.25">
      <c r="A407" s="4" t="s">
        <v>540</v>
      </c>
      <c r="B407" s="8"/>
      <c r="C407" s="8"/>
      <c r="D407" s="8"/>
      <c r="E407" s="8"/>
      <c r="F407" s="8">
        <v>115846000000</v>
      </c>
      <c r="G407" s="8">
        <v>120550000000</v>
      </c>
      <c r="H407" s="8">
        <v>127079000000</v>
      </c>
      <c r="I407" s="8">
        <v>131620000000</v>
      </c>
      <c r="J407" s="8"/>
      <c r="K407" s="8"/>
      <c r="L407" s="8">
        <v>495095000000</v>
      </c>
    </row>
    <row r="408" spans="1:12" x14ac:dyDescent="0.25">
      <c r="A408" s="4" t="s">
        <v>541</v>
      </c>
      <c r="B408" s="8"/>
      <c r="C408" s="8"/>
      <c r="D408" s="8"/>
      <c r="E408" s="8"/>
      <c r="F408" s="8">
        <v>1843641000</v>
      </c>
      <c r="G408" s="8">
        <v>1904218000</v>
      </c>
      <c r="H408" s="8">
        <v>1989344000</v>
      </c>
      <c r="I408" s="8">
        <v>2042332000</v>
      </c>
      <c r="J408" s="8"/>
      <c r="K408" s="8"/>
      <c r="L408" s="8">
        <v>7779535000</v>
      </c>
    </row>
    <row r="409" spans="1:12" x14ac:dyDescent="0.25">
      <c r="A409" s="4" t="s">
        <v>542</v>
      </c>
      <c r="B409" s="8"/>
      <c r="C409" s="8"/>
      <c r="D409" s="8"/>
      <c r="E409" s="8"/>
      <c r="F409" s="8"/>
      <c r="G409" s="8">
        <v>15351000000</v>
      </c>
      <c r="H409" s="8">
        <v>15130000000</v>
      </c>
      <c r="I409" s="8">
        <v>14572000000</v>
      </c>
      <c r="J409" s="8">
        <v>12994000000</v>
      </c>
      <c r="K409" s="8"/>
      <c r="L409" s="8">
        <v>58047000000</v>
      </c>
    </row>
    <row r="410" spans="1:12" x14ac:dyDescent="0.25">
      <c r="A410" s="4" t="s">
        <v>543</v>
      </c>
      <c r="B410" s="8"/>
      <c r="C410" s="8"/>
      <c r="D410" s="8"/>
      <c r="E410" s="8"/>
      <c r="F410" s="8">
        <v>4246400000</v>
      </c>
      <c r="G410" s="8">
        <v>4519000000</v>
      </c>
      <c r="H410" s="8">
        <v>4997100000</v>
      </c>
      <c r="I410" s="8">
        <v>5926100000</v>
      </c>
      <c r="J410" s="8"/>
      <c r="K410" s="8"/>
      <c r="L410" s="8">
        <v>19688600000</v>
      </c>
    </row>
    <row r="411" spans="1:12" x14ac:dyDescent="0.25">
      <c r="A411" s="4" t="s">
        <v>544</v>
      </c>
      <c r="B411" s="8"/>
      <c r="C411" s="8"/>
      <c r="D411" s="8"/>
      <c r="E411" s="8"/>
      <c r="F411" s="8">
        <v>91247000000</v>
      </c>
      <c r="G411" s="8">
        <v>88069000000</v>
      </c>
      <c r="H411" s="8">
        <v>88372000000</v>
      </c>
      <c r="I411" s="8">
        <v>90033000000</v>
      </c>
      <c r="J411" s="8"/>
      <c r="K411" s="8"/>
      <c r="L411" s="8">
        <v>357721000000</v>
      </c>
    </row>
    <row r="412" spans="1:12" x14ac:dyDescent="0.25">
      <c r="A412" s="4" t="s">
        <v>545</v>
      </c>
      <c r="B412" s="8"/>
      <c r="C412" s="8"/>
      <c r="D412" s="8"/>
      <c r="E412" s="8"/>
      <c r="F412" s="8"/>
      <c r="G412" s="8">
        <v>12917000000</v>
      </c>
      <c r="H412" s="8">
        <v>14194000000</v>
      </c>
      <c r="I412" s="8">
        <v>15389000000</v>
      </c>
      <c r="J412" s="8">
        <v>15724000000</v>
      </c>
      <c r="K412" s="8"/>
      <c r="L412" s="8">
        <v>58224000000</v>
      </c>
    </row>
    <row r="413" spans="1:12" x14ac:dyDescent="0.25">
      <c r="A413" s="4" t="s">
        <v>546</v>
      </c>
      <c r="B413" s="8"/>
      <c r="C413" s="8"/>
      <c r="D413" s="8"/>
      <c r="E413" s="8"/>
      <c r="F413" s="8"/>
      <c r="G413" s="8">
        <v>18769000000</v>
      </c>
      <c r="H413" s="8">
        <v>19872000000</v>
      </c>
      <c r="I413" s="8">
        <v>20891000000</v>
      </c>
      <c r="J413" s="8">
        <v>20718000000</v>
      </c>
      <c r="K413" s="8"/>
      <c r="L413" s="8">
        <v>80250000000</v>
      </c>
    </row>
    <row r="414" spans="1:12" x14ac:dyDescent="0.25">
      <c r="A414" s="4" t="s">
        <v>547</v>
      </c>
      <c r="B414" s="8"/>
      <c r="C414" s="8"/>
      <c r="D414" s="8"/>
      <c r="E414" s="8"/>
      <c r="F414" s="8"/>
      <c r="G414" s="8">
        <v>13983000000</v>
      </c>
      <c r="H414" s="8">
        <v>13996000000</v>
      </c>
      <c r="I414" s="8">
        <v>12961000000</v>
      </c>
      <c r="J414" s="8">
        <v>13609000000</v>
      </c>
      <c r="K414" s="8"/>
      <c r="L414" s="8">
        <v>54549000000</v>
      </c>
    </row>
    <row r="415" spans="1:12" x14ac:dyDescent="0.25">
      <c r="A415" s="4" t="s">
        <v>549</v>
      </c>
      <c r="B415" s="8"/>
      <c r="C415" s="8"/>
      <c r="D415" s="8"/>
      <c r="E415" s="8"/>
      <c r="F415" s="8">
        <v>7486000000</v>
      </c>
      <c r="G415" s="8">
        <v>6860000000</v>
      </c>
      <c r="H415" s="8">
        <v>7637000000</v>
      </c>
      <c r="I415" s="8">
        <v>7360000000</v>
      </c>
      <c r="J415" s="8"/>
      <c r="K415" s="8"/>
      <c r="L415" s="8">
        <v>29343000000</v>
      </c>
    </row>
    <row r="416" spans="1:12" x14ac:dyDescent="0.25">
      <c r="A416" s="4" t="s">
        <v>550</v>
      </c>
      <c r="B416" s="8"/>
      <c r="C416" s="8"/>
      <c r="D416" s="8"/>
      <c r="E416" s="8"/>
      <c r="F416" s="8"/>
      <c r="G416" s="8">
        <v>468651000000</v>
      </c>
      <c r="H416" s="8">
        <v>476294000000</v>
      </c>
      <c r="I416" s="8">
        <v>485651000000</v>
      </c>
      <c r="J416" s="8">
        <v>482130000000</v>
      </c>
      <c r="K416" s="8"/>
      <c r="L416" s="8">
        <v>1912726000000</v>
      </c>
    </row>
    <row r="417" spans="1:12" x14ac:dyDescent="0.25">
      <c r="A417" s="4" t="s">
        <v>551</v>
      </c>
      <c r="B417" s="8"/>
      <c r="C417" s="8"/>
      <c r="D417" s="8"/>
      <c r="E417" s="8"/>
      <c r="F417" s="8"/>
      <c r="G417" s="8"/>
      <c r="H417" s="8">
        <v>9895100000</v>
      </c>
      <c r="I417" s="8">
        <v>11124800000</v>
      </c>
      <c r="J417" s="8">
        <v>14171800000</v>
      </c>
      <c r="K417" s="8"/>
      <c r="L417" s="8">
        <v>35191700000</v>
      </c>
    </row>
    <row r="418" spans="1:12" x14ac:dyDescent="0.25">
      <c r="A418" s="4" t="s">
        <v>552</v>
      </c>
      <c r="B418" s="8"/>
      <c r="C418" s="8"/>
      <c r="D418" s="8"/>
      <c r="E418" s="8"/>
      <c r="F418" s="8">
        <v>5664800000</v>
      </c>
      <c r="G418" s="8">
        <v>5542000000</v>
      </c>
      <c r="H418" s="8">
        <v>5607200000</v>
      </c>
      <c r="I418" s="8">
        <v>5483700000</v>
      </c>
      <c r="J418" s="8"/>
      <c r="K418" s="8"/>
      <c r="L418" s="8">
        <v>22297700000</v>
      </c>
    </row>
    <row r="419" spans="1:12" x14ac:dyDescent="0.25">
      <c r="A419" s="4" t="s">
        <v>553</v>
      </c>
      <c r="B419" s="8"/>
      <c r="C419" s="8"/>
      <c r="D419" s="8"/>
      <c r="E419" s="8"/>
      <c r="F419" s="8">
        <v>5989000000</v>
      </c>
      <c r="G419" s="8">
        <v>7254000000</v>
      </c>
      <c r="H419" s="8">
        <v>7403000000</v>
      </c>
      <c r="I419" s="8">
        <v>7082000000</v>
      </c>
      <c r="J419" s="8"/>
      <c r="K419" s="8"/>
      <c r="L419" s="8">
        <v>27728000000</v>
      </c>
    </row>
    <row r="420" spans="1:12" x14ac:dyDescent="0.25">
      <c r="A420" s="4" t="s">
        <v>554</v>
      </c>
      <c r="B420" s="8"/>
      <c r="C420" s="8"/>
      <c r="D420" s="8"/>
      <c r="E420" s="8"/>
      <c r="F420" s="8">
        <v>4534000000</v>
      </c>
      <c r="G420" s="8">
        <v>5009000000</v>
      </c>
      <c r="H420" s="8">
        <v>5281000000</v>
      </c>
      <c r="I420" s="8">
        <v>5536000000</v>
      </c>
      <c r="J420" s="8"/>
      <c r="K420" s="8"/>
      <c r="L420" s="8">
        <v>20360000000</v>
      </c>
    </row>
    <row r="421" spans="1:12" x14ac:dyDescent="0.25">
      <c r="A421" s="4" t="s">
        <v>555</v>
      </c>
      <c r="B421" s="8"/>
      <c r="C421" s="8"/>
      <c r="D421" s="8"/>
      <c r="E421" s="8"/>
      <c r="F421" s="8">
        <v>5154284000</v>
      </c>
      <c r="G421" s="8">
        <v>5620936000</v>
      </c>
      <c r="H421" s="8">
        <v>5433661000</v>
      </c>
      <c r="I421" s="8">
        <v>4075883000</v>
      </c>
      <c r="J421" s="8"/>
      <c r="K421" s="8"/>
      <c r="L421" s="8">
        <v>20284764000</v>
      </c>
    </row>
    <row r="422" spans="1:12" x14ac:dyDescent="0.25">
      <c r="A422" s="4" t="s">
        <v>557</v>
      </c>
      <c r="B422" s="8"/>
      <c r="C422" s="8"/>
      <c r="D422" s="8"/>
      <c r="E422" s="8"/>
      <c r="F422" s="8">
        <v>1623938000</v>
      </c>
      <c r="G422" s="8">
        <v>1998051000</v>
      </c>
      <c r="H422" s="8">
        <v>2424176000</v>
      </c>
      <c r="I422" s="8">
        <v>1452619000</v>
      </c>
      <c r="J422" s="8"/>
      <c r="K422" s="8"/>
      <c r="L422" s="8">
        <v>7498784000</v>
      </c>
    </row>
    <row r="423" spans="1:12" x14ac:dyDescent="0.25">
      <c r="A423" s="4" t="s">
        <v>558</v>
      </c>
      <c r="B423" s="8"/>
      <c r="C423" s="8"/>
      <c r="D423" s="8"/>
      <c r="E423" s="8"/>
      <c r="F423" s="8">
        <v>10128223000</v>
      </c>
      <c r="G423" s="8">
        <v>10914922000</v>
      </c>
      <c r="H423" s="8">
        <v>11686135000</v>
      </c>
      <c r="I423" s="8">
        <v>11024486000</v>
      </c>
      <c r="J423" s="8"/>
      <c r="K423" s="8"/>
      <c r="L423" s="8">
        <v>43753766000</v>
      </c>
    </row>
    <row r="424" spans="1:12" x14ac:dyDescent="0.25">
      <c r="A424" s="4" t="s">
        <v>559</v>
      </c>
      <c r="B424" s="8"/>
      <c r="C424" s="8"/>
      <c r="D424" s="8"/>
      <c r="E424" s="8"/>
      <c r="F424" s="8">
        <v>7232397000</v>
      </c>
      <c r="G424" s="8">
        <v>7541234000</v>
      </c>
      <c r="H424" s="8">
        <v>6602267000</v>
      </c>
      <c r="I424" s="8">
        <v>9308926000</v>
      </c>
      <c r="J424" s="8"/>
      <c r="K424" s="8"/>
      <c r="L424" s="8">
        <v>30684824000</v>
      </c>
    </row>
    <row r="425" spans="1:12" x14ac:dyDescent="0.25">
      <c r="A425" s="4" t="s">
        <v>560</v>
      </c>
      <c r="B425" s="8"/>
      <c r="C425" s="8"/>
      <c r="D425" s="8"/>
      <c r="E425" s="8"/>
      <c r="F425" s="8"/>
      <c r="G425" s="8">
        <v>2168652000</v>
      </c>
      <c r="H425" s="8">
        <v>2382531000</v>
      </c>
      <c r="I425" s="8">
        <v>2377344000</v>
      </c>
      <c r="J425" s="8">
        <v>2213881000</v>
      </c>
      <c r="K425" s="8"/>
      <c r="L425" s="8">
        <v>9142408000</v>
      </c>
    </row>
    <row r="426" spans="1:12" x14ac:dyDescent="0.25">
      <c r="A426" s="4" t="s">
        <v>561</v>
      </c>
      <c r="B426" s="8"/>
      <c r="C426" s="8"/>
      <c r="D426" s="8"/>
      <c r="E426" s="8"/>
      <c r="F426" s="8">
        <v>451509000000</v>
      </c>
      <c r="G426" s="8">
        <v>420836000000</v>
      </c>
      <c r="H426" s="8">
        <v>394105000000</v>
      </c>
      <c r="I426" s="8">
        <v>259488000000</v>
      </c>
      <c r="J426" s="8"/>
      <c r="K426" s="8"/>
      <c r="L426" s="8">
        <v>1525938000000</v>
      </c>
    </row>
    <row r="427" spans="1:12" x14ac:dyDescent="0.25">
      <c r="A427" s="4" t="s">
        <v>562</v>
      </c>
      <c r="B427" s="8"/>
      <c r="C427" s="8"/>
      <c r="D427" s="8"/>
      <c r="E427" s="8"/>
      <c r="F427" s="8">
        <v>2928429000</v>
      </c>
      <c r="G427" s="8">
        <v>2950800000</v>
      </c>
      <c r="H427" s="8">
        <v>2922600000</v>
      </c>
      <c r="I427" s="8">
        <v>2674300000</v>
      </c>
      <c r="J427" s="8"/>
      <c r="K427" s="8"/>
      <c r="L427" s="8">
        <v>11476129000</v>
      </c>
    </row>
    <row r="428" spans="1:12" x14ac:dyDescent="0.25">
      <c r="A428" s="4" t="s">
        <v>563</v>
      </c>
      <c r="B428" s="8"/>
      <c r="C428" s="8"/>
      <c r="D428" s="8"/>
      <c r="E428" s="8"/>
      <c r="F428" s="8">
        <v>20421000000</v>
      </c>
      <c r="G428" s="8">
        <v>20006000000</v>
      </c>
      <c r="H428" s="8">
        <v>19540000000</v>
      </c>
      <c r="I428" s="8">
        <v>18045000000</v>
      </c>
      <c r="J428" s="8"/>
      <c r="K428" s="8"/>
      <c r="L428" s="8">
        <v>78012000000</v>
      </c>
    </row>
    <row r="429" spans="1:12" x14ac:dyDescent="0.25">
      <c r="A429" s="4" t="s">
        <v>564</v>
      </c>
      <c r="B429" s="8"/>
      <c r="C429" s="8"/>
      <c r="D429" s="8"/>
      <c r="E429" s="8"/>
      <c r="F429" s="8">
        <v>3791000000</v>
      </c>
      <c r="G429" s="8">
        <v>3837000000</v>
      </c>
      <c r="H429" s="8">
        <v>3916000000</v>
      </c>
      <c r="I429" s="8">
        <v>3653000000</v>
      </c>
      <c r="J429" s="8"/>
      <c r="K429" s="8"/>
      <c r="L429" s="8">
        <v>15197000000</v>
      </c>
    </row>
    <row r="430" spans="1:12" x14ac:dyDescent="0.25">
      <c r="A430" s="4" t="s">
        <v>565</v>
      </c>
      <c r="B430" s="8"/>
      <c r="C430" s="8"/>
      <c r="D430" s="8"/>
      <c r="E430" s="8"/>
      <c r="F430" s="8">
        <v>4986566000</v>
      </c>
      <c r="G430" s="8">
        <v>4680380000</v>
      </c>
      <c r="H430" s="8">
        <v>4618133000</v>
      </c>
      <c r="I430" s="8">
        <v>4968301000</v>
      </c>
      <c r="J430" s="8"/>
      <c r="K430" s="8"/>
      <c r="L430" s="8">
        <v>19253380000</v>
      </c>
    </row>
    <row r="431" spans="1:12" x14ac:dyDescent="0.25">
      <c r="A431" s="4" t="s">
        <v>566</v>
      </c>
      <c r="B431" s="8"/>
      <c r="C431" s="8"/>
      <c r="D431" s="8"/>
      <c r="E431" s="8"/>
      <c r="F431" s="8">
        <v>13633000000</v>
      </c>
      <c r="G431" s="8">
        <v>13084000000</v>
      </c>
      <c r="H431" s="8">
        <v>13279000000</v>
      </c>
      <c r="I431" s="8">
        <v>13105000000</v>
      </c>
      <c r="J431" s="8"/>
      <c r="K431" s="8"/>
      <c r="L431" s="8">
        <v>53101000000</v>
      </c>
    </row>
    <row r="432" spans="1:12" x14ac:dyDescent="0.25">
      <c r="A432" s="4" t="s">
        <v>567</v>
      </c>
      <c r="B432" s="8"/>
      <c r="C432" s="8"/>
      <c r="D432" s="8"/>
      <c r="E432" s="8"/>
      <c r="F432" s="8">
        <v>4471700000</v>
      </c>
      <c r="G432" s="8">
        <v>4623400000</v>
      </c>
      <c r="H432" s="8">
        <v>4673300000</v>
      </c>
      <c r="I432" s="8">
        <v>5997800000</v>
      </c>
      <c r="J432" s="8"/>
      <c r="K432" s="8"/>
      <c r="L432" s="8">
        <v>19766200000</v>
      </c>
    </row>
    <row r="433" spans="1:12" x14ac:dyDescent="0.25">
      <c r="A433" s="4" t="s">
        <v>568</v>
      </c>
      <c r="B433" s="8"/>
      <c r="C433" s="8"/>
      <c r="D433" s="8"/>
      <c r="E433" s="8"/>
      <c r="F433" s="8">
        <v>2458592000</v>
      </c>
      <c r="G433" s="8">
        <v>2278812000</v>
      </c>
      <c r="H433" s="8">
        <v>2361631000</v>
      </c>
      <c r="I433" s="8">
        <v>2210591000</v>
      </c>
      <c r="J433" s="8"/>
      <c r="K433" s="8"/>
      <c r="L433" s="8">
        <v>9309626000</v>
      </c>
    </row>
    <row r="434" spans="1:12" x14ac:dyDescent="0.25">
      <c r="A434" s="4" t="s">
        <v>569</v>
      </c>
      <c r="B434" s="8"/>
      <c r="C434" s="8"/>
      <c r="D434" s="8"/>
      <c r="E434" s="8"/>
      <c r="F434" s="8"/>
      <c r="G434" s="8">
        <v>4561000000</v>
      </c>
      <c r="H434" s="8">
        <v>4785000000</v>
      </c>
      <c r="I434" s="8">
        <v>4765000000</v>
      </c>
      <c r="J434" s="8">
        <v>4888000000</v>
      </c>
      <c r="K434" s="8"/>
      <c r="L434" s="8">
        <v>18999000000</v>
      </c>
    </row>
    <row r="435" spans="1:12" x14ac:dyDescent="0.25">
      <c r="A435" s="4" t="s">
        <v>588</v>
      </c>
      <c r="B435" s="8">
        <v>1577000</v>
      </c>
      <c r="C435" s="8">
        <v>1514000</v>
      </c>
      <c r="D435" s="8">
        <v>79562000</v>
      </c>
      <c r="E435" s="8">
        <v>99642000</v>
      </c>
      <c r="F435" s="8">
        <v>4123040240000</v>
      </c>
      <c r="G435" s="8">
        <v>8548031747000</v>
      </c>
      <c r="H435" s="8">
        <v>8825571553000</v>
      </c>
      <c r="I435" s="8">
        <v>8698774191000</v>
      </c>
      <c r="J435" s="8">
        <v>5234923997000</v>
      </c>
      <c r="K435" s="8">
        <v>2398373000</v>
      </c>
      <c r="L435" s="8">
        <v>35432922396000</v>
      </c>
    </row>
    <row r="436" spans="1:12" x14ac:dyDescent="0.25">
      <c r="A436" s="7" t="s">
        <v>591</v>
      </c>
      <c r="B436" s="9">
        <f>AVERAGEIF(B5:B434,"&lt;&gt;0")</f>
        <v>1577000</v>
      </c>
      <c r="C436" s="9">
        <f t="shared" ref="C436:L436" si="0">AVERAGEIF(C5:C434,"&lt;&gt;0")</f>
        <v>1514000</v>
      </c>
      <c r="D436" s="9">
        <f t="shared" si="0"/>
        <v>79562000</v>
      </c>
      <c r="E436" s="9">
        <f t="shared" si="0"/>
        <v>99642000</v>
      </c>
      <c r="F436" s="9">
        <f t="shared" si="0"/>
        <v>18243540884.955753</v>
      </c>
      <c r="G436" s="9">
        <f t="shared" si="0"/>
        <v>20304113413.301662</v>
      </c>
      <c r="H436" s="9">
        <f t="shared" si="0"/>
        <v>21113807543.062202</v>
      </c>
      <c r="I436" s="9">
        <f t="shared" si="0"/>
        <v>20371836512.880562</v>
      </c>
      <c r="J436" s="9">
        <f t="shared" si="0"/>
        <v>25047483239.234451</v>
      </c>
      <c r="K436" s="9">
        <f t="shared" si="0"/>
        <v>2398373000</v>
      </c>
      <c r="L436" s="9">
        <f t="shared" si="0"/>
        <v>82402145106.976746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4"/>
  <sheetViews>
    <sheetView workbookViewId="0"/>
  </sheetViews>
  <sheetFormatPr defaultRowHeight="15" x14ac:dyDescent="0.25"/>
  <cols>
    <col min="1" max="1" width="13.140625" bestFit="1" customWidth="1"/>
    <col min="3" max="3" width="13.42578125" bestFit="1" customWidth="1"/>
    <col min="5" max="5" width="13.140625" customWidth="1"/>
    <col min="6" max="6" width="7.140625" customWidth="1"/>
    <col min="7" max="14" width="16.28515625" bestFit="1" customWidth="1"/>
    <col min="15" max="15" width="11.28515625" bestFit="1" customWidth="1"/>
  </cols>
  <sheetData>
    <row r="3" spans="1:7" x14ac:dyDescent="0.25">
      <c r="A3" s="5" t="s">
        <v>587</v>
      </c>
      <c r="C3" s="12" t="s">
        <v>593</v>
      </c>
      <c r="E3" s="33" t="s">
        <v>587</v>
      </c>
      <c r="G3" s="12" t="s">
        <v>575</v>
      </c>
    </row>
    <row r="4" spans="1:7" x14ac:dyDescent="0.25">
      <c r="A4" s="31" t="s">
        <v>388</v>
      </c>
      <c r="C4" s="13" t="s">
        <v>388</v>
      </c>
      <c r="E4" s="32">
        <v>2003</v>
      </c>
      <c r="G4" s="14">
        <v>2003</v>
      </c>
    </row>
    <row r="5" spans="1:7" x14ac:dyDescent="0.25">
      <c r="A5" s="31" t="s">
        <v>366</v>
      </c>
      <c r="C5" s="13" t="s">
        <v>366</v>
      </c>
      <c r="E5" s="32">
        <v>2004</v>
      </c>
      <c r="G5" s="14">
        <v>2004</v>
      </c>
    </row>
    <row r="6" spans="1:7" x14ac:dyDescent="0.25">
      <c r="A6" s="31" t="s">
        <v>409</v>
      </c>
      <c r="C6" s="13" t="s">
        <v>409</v>
      </c>
      <c r="E6" s="32">
        <v>2006</v>
      </c>
      <c r="G6" s="14">
        <v>2006</v>
      </c>
    </row>
    <row r="7" spans="1:7" x14ac:dyDescent="0.25">
      <c r="A7" s="31" t="s">
        <v>5</v>
      </c>
      <c r="C7" s="13" t="s">
        <v>5</v>
      </c>
      <c r="E7" s="32">
        <v>2007</v>
      </c>
      <c r="G7" s="14">
        <v>2007</v>
      </c>
    </row>
    <row r="8" spans="1:7" x14ac:dyDescent="0.25">
      <c r="A8" s="31" t="s">
        <v>12</v>
      </c>
      <c r="C8" s="13" t="s">
        <v>12</v>
      </c>
      <c r="E8" s="32">
        <v>2012</v>
      </c>
      <c r="G8" s="14">
        <v>2012</v>
      </c>
    </row>
    <row r="9" spans="1:7" x14ac:dyDescent="0.25">
      <c r="A9" s="31" t="s">
        <v>15</v>
      </c>
      <c r="C9" s="13" t="s">
        <v>15</v>
      </c>
      <c r="E9" s="32">
        <v>2013</v>
      </c>
      <c r="G9" s="14">
        <v>2013</v>
      </c>
    </row>
    <row r="10" spans="1:7" x14ac:dyDescent="0.25">
      <c r="A10" s="31" t="s">
        <v>18</v>
      </c>
      <c r="C10" s="13" t="s">
        <v>18</v>
      </c>
      <c r="E10" s="32">
        <v>2014</v>
      </c>
      <c r="G10" s="14">
        <v>2014</v>
      </c>
    </row>
    <row r="11" spans="1:7" x14ac:dyDescent="0.25">
      <c r="A11" s="31" t="s">
        <v>21</v>
      </c>
      <c r="C11" s="13" t="s">
        <v>21</v>
      </c>
      <c r="E11" s="32">
        <v>2015</v>
      </c>
      <c r="G11" s="14">
        <v>2015</v>
      </c>
    </row>
    <row r="12" spans="1:7" x14ac:dyDescent="0.25">
      <c r="A12" s="31" t="s">
        <v>23</v>
      </c>
      <c r="C12" s="13" t="s">
        <v>23</v>
      </c>
      <c r="E12" s="32">
        <v>2016</v>
      </c>
      <c r="G12" s="14">
        <v>2016</v>
      </c>
    </row>
    <row r="13" spans="1:7" x14ac:dyDescent="0.25">
      <c r="A13" s="31" t="s">
        <v>25</v>
      </c>
      <c r="C13" s="13" t="s">
        <v>25</v>
      </c>
      <c r="E13" s="32">
        <v>2017</v>
      </c>
      <c r="G13" s="14">
        <v>2017</v>
      </c>
    </row>
    <row r="14" spans="1:7" x14ac:dyDescent="0.25">
      <c r="A14" s="31" t="s">
        <v>27</v>
      </c>
      <c r="C14" s="13" t="s">
        <v>27</v>
      </c>
      <c r="E14" s="10" t="s">
        <v>588</v>
      </c>
    </row>
    <row r="15" spans="1:7" x14ac:dyDescent="0.25">
      <c r="A15" s="31" t="s">
        <v>29</v>
      </c>
      <c r="C15" s="13" t="s">
        <v>29</v>
      </c>
    </row>
    <row r="16" spans="1:7" x14ac:dyDescent="0.25">
      <c r="A16" s="31" t="s">
        <v>32</v>
      </c>
      <c r="C16" s="13" t="s">
        <v>32</v>
      </c>
    </row>
    <row r="17" spans="1:3" x14ac:dyDescent="0.25">
      <c r="A17" s="31" t="s">
        <v>34</v>
      </c>
      <c r="C17" s="13" t="s">
        <v>34</v>
      </c>
    </row>
    <row r="18" spans="1:3" x14ac:dyDescent="0.25">
      <c r="A18" s="31" t="s">
        <v>35</v>
      </c>
      <c r="C18" s="13" t="s">
        <v>35</v>
      </c>
    </row>
    <row r="19" spans="1:3" x14ac:dyDescent="0.25">
      <c r="A19" s="31" t="s">
        <v>38</v>
      </c>
      <c r="C19" s="13" t="s">
        <v>38</v>
      </c>
    </row>
    <row r="20" spans="1:3" x14ac:dyDescent="0.25">
      <c r="A20" s="31" t="s">
        <v>40</v>
      </c>
      <c r="C20" s="13" t="s">
        <v>40</v>
      </c>
    </row>
    <row r="21" spans="1:3" x14ac:dyDescent="0.25">
      <c r="A21" s="31" t="s">
        <v>43</v>
      </c>
      <c r="C21" s="13" t="s">
        <v>43</v>
      </c>
    </row>
    <row r="22" spans="1:3" x14ac:dyDescent="0.25">
      <c r="A22" s="31" t="s">
        <v>45</v>
      </c>
      <c r="C22" s="13" t="s">
        <v>45</v>
      </c>
    </row>
    <row r="23" spans="1:3" x14ac:dyDescent="0.25">
      <c r="A23" s="31" t="s">
        <v>48</v>
      </c>
      <c r="C23" s="13" t="s">
        <v>48</v>
      </c>
    </row>
    <row r="24" spans="1:3" x14ac:dyDescent="0.25">
      <c r="A24" s="31" t="s">
        <v>50</v>
      </c>
      <c r="C24" s="13" t="s">
        <v>50</v>
      </c>
    </row>
    <row r="25" spans="1:3" x14ac:dyDescent="0.25">
      <c r="A25" s="31" t="s">
        <v>52</v>
      </c>
      <c r="C25" s="13" t="s">
        <v>52</v>
      </c>
    </row>
    <row r="26" spans="1:3" x14ac:dyDescent="0.25">
      <c r="A26" s="31" t="s">
        <v>55</v>
      </c>
      <c r="C26" s="13" t="s">
        <v>55</v>
      </c>
    </row>
    <row r="27" spans="1:3" x14ac:dyDescent="0.25">
      <c r="A27" s="31" t="s">
        <v>56</v>
      </c>
      <c r="C27" s="13" t="s">
        <v>56</v>
      </c>
    </row>
    <row r="28" spans="1:3" x14ac:dyDescent="0.25">
      <c r="A28" s="31" t="s">
        <v>57</v>
      </c>
      <c r="C28" s="13" t="s">
        <v>57</v>
      </c>
    </row>
    <row r="29" spans="1:3" x14ac:dyDescent="0.25">
      <c r="A29" s="31" t="s">
        <v>59</v>
      </c>
      <c r="C29" s="13" t="s">
        <v>59</v>
      </c>
    </row>
    <row r="30" spans="1:3" x14ac:dyDescent="0.25">
      <c r="A30" s="31" t="s">
        <v>61</v>
      </c>
      <c r="C30" s="13" t="s">
        <v>61</v>
      </c>
    </row>
    <row r="31" spans="1:3" x14ac:dyDescent="0.25">
      <c r="A31" s="31" t="s">
        <v>63</v>
      </c>
      <c r="C31" s="13" t="s">
        <v>63</v>
      </c>
    </row>
    <row r="32" spans="1:3" x14ac:dyDescent="0.25">
      <c r="A32" s="31" t="s">
        <v>65</v>
      </c>
      <c r="C32" s="13" t="s">
        <v>65</v>
      </c>
    </row>
    <row r="33" spans="1:3" x14ac:dyDescent="0.25">
      <c r="A33" s="31" t="s">
        <v>66</v>
      </c>
      <c r="C33" s="13" t="s">
        <v>66</v>
      </c>
    </row>
    <row r="34" spans="1:3" x14ac:dyDescent="0.25">
      <c r="A34" s="31" t="s">
        <v>68</v>
      </c>
      <c r="C34" s="13" t="s">
        <v>68</v>
      </c>
    </row>
    <row r="35" spans="1:3" x14ac:dyDescent="0.25">
      <c r="A35" s="31" t="s">
        <v>70</v>
      </c>
      <c r="C35" s="13" t="s">
        <v>70</v>
      </c>
    </row>
    <row r="36" spans="1:3" x14ac:dyDescent="0.25">
      <c r="A36" s="31" t="s">
        <v>72</v>
      </c>
      <c r="C36" s="13" t="s">
        <v>72</v>
      </c>
    </row>
    <row r="37" spans="1:3" x14ac:dyDescent="0.25">
      <c r="A37" s="31" t="s">
        <v>74</v>
      </c>
      <c r="C37" s="13" t="s">
        <v>74</v>
      </c>
    </row>
    <row r="38" spans="1:3" x14ac:dyDescent="0.25">
      <c r="A38" s="31" t="s">
        <v>76</v>
      </c>
      <c r="C38" s="13" t="s">
        <v>76</v>
      </c>
    </row>
    <row r="39" spans="1:3" x14ac:dyDescent="0.25">
      <c r="A39" s="31" t="s">
        <v>79</v>
      </c>
      <c r="C39" s="13" t="s">
        <v>79</v>
      </c>
    </row>
    <row r="40" spans="1:3" x14ac:dyDescent="0.25">
      <c r="A40" s="31" t="s">
        <v>80</v>
      </c>
      <c r="C40" s="13" t="s">
        <v>80</v>
      </c>
    </row>
    <row r="41" spans="1:3" x14ac:dyDescent="0.25">
      <c r="A41" s="31" t="s">
        <v>82</v>
      </c>
      <c r="C41" s="13" t="s">
        <v>82</v>
      </c>
    </row>
    <row r="42" spans="1:3" x14ac:dyDescent="0.25">
      <c r="A42" s="31" t="s">
        <v>84</v>
      </c>
      <c r="C42" s="13" t="s">
        <v>84</v>
      </c>
    </row>
    <row r="43" spans="1:3" x14ac:dyDescent="0.25">
      <c r="A43" s="31" t="s">
        <v>86</v>
      </c>
      <c r="C43" s="13" t="s">
        <v>86</v>
      </c>
    </row>
    <row r="44" spans="1:3" x14ac:dyDescent="0.25">
      <c r="A44" s="31" t="s">
        <v>88</v>
      </c>
      <c r="C44" s="13" t="s">
        <v>88</v>
      </c>
    </row>
    <row r="45" spans="1:3" x14ac:dyDescent="0.25">
      <c r="A45" s="31" t="s">
        <v>89</v>
      </c>
      <c r="C45" s="13" t="s">
        <v>89</v>
      </c>
    </row>
    <row r="46" spans="1:3" x14ac:dyDescent="0.25">
      <c r="A46" s="31" t="s">
        <v>91</v>
      </c>
      <c r="C46" s="13" t="s">
        <v>91</v>
      </c>
    </row>
    <row r="47" spans="1:3" x14ac:dyDescent="0.25">
      <c r="A47" s="31" t="s">
        <v>93</v>
      </c>
      <c r="C47" s="13" t="s">
        <v>93</v>
      </c>
    </row>
    <row r="48" spans="1:3" x14ac:dyDescent="0.25">
      <c r="A48" s="31" t="s">
        <v>95</v>
      </c>
      <c r="C48" s="13" t="s">
        <v>95</v>
      </c>
    </row>
    <row r="49" spans="1:3" x14ac:dyDescent="0.25">
      <c r="A49" s="31" t="s">
        <v>96</v>
      </c>
      <c r="C49" s="13" t="s">
        <v>96</v>
      </c>
    </row>
    <row r="50" spans="1:3" x14ac:dyDescent="0.25">
      <c r="A50" s="31" t="s">
        <v>97</v>
      </c>
      <c r="C50" s="13" t="s">
        <v>97</v>
      </c>
    </row>
    <row r="51" spans="1:3" x14ac:dyDescent="0.25">
      <c r="A51" s="31" t="s">
        <v>98</v>
      </c>
      <c r="C51" s="13" t="s">
        <v>98</v>
      </c>
    </row>
    <row r="52" spans="1:3" x14ac:dyDescent="0.25">
      <c r="A52" s="31" t="s">
        <v>100</v>
      </c>
      <c r="C52" s="13" t="s">
        <v>100</v>
      </c>
    </row>
    <row r="53" spans="1:3" x14ac:dyDescent="0.25">
      <c r="A53" s="31" t="s">
        <v>101</v>
      </c>
      <c r="C53" s="13" t="s">
        <v>101</v>
      </c>
    </row>
    <row r="54" spans="1:3" x14ac:dyDescent="0.25">
      <c r="A54" s="31" t="s">
        <v>102</v>
      </c>
      <c r="C54" s="13" t="s">
        <v>102</v>
      </c>
    </row>
    <row r="55" spans="1:3" x14ac:dyDescent="0.25">
      <c r="A55" s="31" t="s">
        <v>103</v>
      </c>
      <c r="C55" s="13" t="s">
        <v>103</v>
      </c>
    </row>
    <row r="56" spans="1:3" x14ac:dyDescent="0.25">
      <c r="A56" s="31" t="s">
        <v>105</v>
      </c>
      <c r="C56" s="13" t="s">
        <v>105</v>
      </c>
    </row>
    <row r="57" spans="1:3" x14ac:dyDescent="0.25">
      <c r="A57" s="31" t="s">
        <v>106</v>
      </c>
      <c r="C57" s="13" t="s">
        <v>106</v>
      </c>
    </row>
    <row r="58" spans="1:3" x14ac:dyDescent="0.25">
      <c r="A58" s="31" t="s">
        <v>107</v>
      </c>
      <c r="C58" s="13" t="s">
        <v>107</v>
      </c>
    </row>
    <row r="59" spans="1:3" x14ac:dyDescent="0.25">
      <c r="A59" s="31" t="s">
        <v>109</v>
      </c>
      <c r="C59" s="13" t="s">
        <v>109</v>
      </c>
    </row>
    <row r="60" spans="1:3" x14ac:dyDescent="0.25">
      <c r="A60" s="31" t="s">
        <v>110</v>
      </c>
      <c r="C60" s="13" t="s">
        <v>110</v>
      </c>
    </row>
    <row r="61" spans="1:3" x14ac:dyDescent="0.25">
      <c r="A61" s="31" t="s">
        <v>112</v>
      </c>
      <c r="C61" s="13" t="s">
        <v>112</v>
      </c>
    </row>
    <row r="62" spans="1:3" x14ac:dyDescent="0.25">
      <c r="A62" s="31" t="s">
        <v>113</v>
      </c>
      <c r="C62" s="13" t="s">
        <v>113</v>
      </c>
    </row>
    <row r="63" spans="1:3" x14ac:dyDescent="0.25">
      <c r="A63" s="31" t="s">
        <v>114</v>
      </c>
      <c r="C63" s="13" t="s">
        <v>114</v>
      </c>
    </row>
    <row r="64" spans="1:3" x14ac:dyDescent="0.25">
      <c r="A64" s="31" t="s">
        <v>116</v>
      </c>
      <c r="C64" s="13" t="s">
        <v>116</v>
      </c>
    </row>
    <row r="65" spans="1:3" x14ac:dyDescent="0.25">
      <c r="A65" s="31" t="s">
        <v>117</v>
      </c>
      <c r="C65" s="13" t="s">
        <v>117</v>
      </c>
    </row>
    <row r="66" spans="1:3" x14ac:dyDescent="0.25">
      <c r="A66" s="31" t="s">
        <v>119</v>
      </c>
      <c r="C66" s="13" t="s">
        <v>119</v>
      </c>
    </row>
    <row r="67" spans="1:3" x14ac:dyDescent="0.25">
      <c r="A67" s="31" t="s">
        <v>120</v>
      </c>
      <c r="C67" s="13" t="s">
        <v>120</v>
      </c>
    </row>
    <row r="68" spans="1:3" x14ac:dyDescent="0.25">
      <c r="A68" s="31" t="s">
        <v>122</v>
      </c>
      <c r="C68" s="13" t="s">
        <v>122</v>
      </c>
    </row>
    <row r="69" spans="1:3" x14ac:dyDescent="0.25">
      <c r="A69" s="31" t="s">
        <v>123</v>
      </c>
      <c r="C69" s="13" t="s">
        <v>123</v>
      </c>
    </row>
    <row r="70" spans="1:3" x14ac:dyDescent="0.25">
      <c r="A70" s="31" t="s">
        <v>125</v>
      </c>
      <c r="C70" s="13" t="s">
        <v>125</v>
      </c>
    </row>
    <row r="71" spans="1:3" x14ac:dyDescent="0.25">
      <c r="A71" s="31" t="s">
        <v>126</v>
      </c>
      <c r="C71" s="13" t="s">
        <v>126</v>
      </c>
    </row>
    <row r="72" spans="1:3" x14ac:dyDescent="0.25">
      <c r="A72" s="31" t="s">
        <v>128</v>
      </c>
      <c r="C72" s="13" t="s">
        <v>128</v>
      </c>
    </row>
    <row r="73" spans="1:3" x14ac:dyDescent="0.25">
      <c r="A73" s="31" t="s">
        <v>129</v>
      </c>
      <c r="C73" s="13" t="s">
        <v>129</v>
      </c>
    </row>
    <row r="74" spans="1:3" x14ac:dyDescent="0.25">
      <c r="A74" s="31" t="s">
        <v>131</v>
      </c>
      <c r="C74" s="13" t="s">
        <v>131</v>
      </c>
    </row>
    <row r="75" spans="1:3" x14ac:dyDescent="0.25">
      <c r="A75" s="31" t="s">
        <v>133</v>
      </c>
      <c r="C75" s="13" t="s">
        <v>133</v>
      </c>
    </row>
    <row r="76" spans="1:3" x14ac:dyDescent="0.25">
      <c r="A76" s="31" t="s">
        <v>135</v>
      </c>
      <c r="C76" s="13" t="s">
        <v>135</v>
      </c>
    </row>
    <row r="77" spans="1:3" x14ac:dyDescent="0.25">
      <c r="A77" s="31" t="s">
        <v>137</v>
      </c>
      <c r="C77" s="13" t="s">
        <v>137</v>
      </c>
    </row>
    <row r="78" spans="1:3" x14ac:dyDescent="0.25">
      <c r="A78" s="31" t="s">
        <v>139</v>
      </c>
      <c r="C78" s="13" t="s">
        <v>139</v>
      </c>
    </row>
    <row r="79" spans="1:3" x14ac:dyDescent="0.25">
      <c r="A79" s="31" t="s">
        <v>141</v>
      </c>
      <c r="C79" s="13" t="s">
        <v>141</v>
      </c>
    </row>
    <row r="80" spans="1:3" x14ac:dyDescent="0.25">
      <c r="A80" s="31" t="s">
        <v>143</v>
      </c>
      <c r="C80" s="13" t="s">
        <v>143</v>
      </c>
    </row>
    <row r="81" spans="1:3" x14ac:dyDescent="0.25">
      <c r="A81" s="31" t="s">
        <v>144</v>
      </c>
      <c r="C81" s="13" t="s">
        <v>144</v>
      </c>
    </row>
    <row r="82" spans="1:3" x14ac:dyDescent="0.25">
      <c r="A82" s="31" t="s">
        <v>145</v>
      </c>
      <c r="C82" s="13" t="s">
        <v>145</v>
      </c>
    </row>
    <row r="83" spans="1:3" x14ac:dyDescent="0.25">
      <c r="A83" s="31" t="s">
        <v>146</v>
      </c>
      <c r="C83" s="13" t="s">
        <v>146</v>
      </c>
    </row>
    <row r="84" spans="1:3" x14ac:dyDescent="0.25">
      <c r="A84" s="31" t="s">
        <v>147</v>
      </c>
      <c r="C84" s="13" t="s">
        <v>147</v>
      </c>
    </row>
    <row r="85" spans="1:3" x14ac:dyDescent="0.25">
      <c r="A85" s="31" t="s">
        <v>148</v>
      </c>
      <c r="C85" s="13" t="s">
        <v>148</v>
      </c>
    </row>
    <row r="86" spans="1:3" x14ac:dyDescent="0.25">
      <c r="A86" s="31" t="s">
        <v>150</v>
      </c>
      <c r="C86" s="13" t="s">
        <v>150</v>
      </c>
    </row>
    <row r="87" spans="1:3" x14ac:dyDescent="0.25">
      <c r="A87" s="31" t="s">
        <v>152</v>
      </c>
      <c r="C87" s="13" t="s">
        <v>152</v>
      </c>
    </row>
    <row r="88" spans="1:3" x14ac:dyDescent="0.25">
      <c r="A88" s="31" t="s">
        <v>153</v>
      </c>
      <c r="C88" s="13" t="s">
        <v>153</v>
      </c>
    </row>
    <row r="89" spans="1:3" x14ac:dyDescent="0.25">
      <c r="A89" s="31" t="s">
        <v>154</v>
      </c>
      <c r="C89" s="13" t="s">
        <v>154</v>
      </c>
    </row>
    <row r="90" spans="1:3" x14ac:dyDescent="0.25">
      <c r="A90" s="31" t="s">
        <v>155</v>
      </c>
      <c r="C90" s="13" t="s">
        <v>155</v>
      </c>
    </row>
    <row r="91" spans="1:3" x14ac:dyDescent="0.25">
      <c r="A91" s="31" t="s">
        <v>156</v>
      </c>
      <c r="C91" s="13" t="s">
        <v>156</v>
      </c>
    </row>
    <row r="92" spans="1:3" x14ac:dyDescent="0.25">
      <c r="A92" s="31" t="s">
        <v>157</v>
      </c>
      <c r="C92" s="13" t="s">
        <v>157</v>
      </c>
    </row>
    <row r="93" spans="1:3" x14ac:dyDescent="0.25">
      <c r="A93" s="31" t="s">
        <v>159</v>
      </c>
      <c r="C93" s="13" t="s">
        <v>159</v>
      </c>
    </row>
    <row r="94" spans="1:3" x14ac:dyDescent="0.25">
      <c r="A94" s="31" t="s">
        <v>161</v>
      </c>
      <c r="C94" s="13" t="s">
        <v>161</v>
      </c>
    </row>
    <row r="95" spans="1:3" x14ac:dyDescent="0.25">
      <c r="A95" s="31" t="s">
        <v>163</v>
      </c>
      <c r="C95" s="13" t="s">
        <v>163</v>
      </c>
    </row>
    <row r="96" spans="1:3" x14ac:dyDescent="0.25">
      <c r="A96" s="31" t="s">
        <v>165</v>
      </c>
      <c r="C96" s="13" t="s">
        <v>165</v>
      </c>
    </row>
    <row r="97" spans="1:3" x14ac:dyDescent="0.25">
      <c r="A97" s="31" t="s">
        <v>166</v>
      </c>
      <c r="C97" s="13" t="s">
        <v>166</v>
      </c>
    </row>
    <row r="98" spans="1:3" x14ac:dyDescent="0.25">
      <c r="A98" s="31" t="s">
        <v>167</v>
      </c>
      <c r="C98" s="13" t="s">
        <v>167</v>
      </c>
    </row>
    <row r="99" spans="1:3" x14ac:dyDescent="0.25">
      <c r="A99" s="31" t="s">
        <v>169</v>
      </c>
      <c r="C99" s="13" t="s">
        <v>169</v>
      </c>
    </row>
    <row r="100" spans="1:3" x14ac:dyDescent="0.25">
      <c r="A100" s="31" t="s">
        <v>171</v>
      </c>
      <c r="C100" s="13" t="s">
        <v>171</v>
      </c>
    </row>
    <row r="101" spans="1:3" x14ac:dyDescent="0.25">
      <c r="A101" s="31" t="s">
        <v>173</v>
      </c>
      <c r="C101" s="13" t="s">
        <v>173</v>
      </c>
    </row>
    <row r="102" spans="1:3" x14ac:dyDescent="0.25">
      <c r="A102" s="31" t="s">
        <v>175</v>
      </c>
      <c r="C102" s="13" t="s">
        <v>175</v>
      </c>
    </row>
    <row r="103" spans="1:3" x14ac:dyDescent="0.25">
      <c r="A103" s="31" t="s">
        <v>178</v>
      </c>
      <c r="C103" s="13" t="s">
        <v>178</v>
      </c>
    </row>
    <row r="104" spans="1:3" x14ac:dyDescent="0.25">
      <c r="A104" s="31" t="s">
        <v>179</v>
      </c>
      <c r="C104" s="13" t="s">
        <v>179</v>
      </c>
    </row>
    <row r="105" spans="1:3" x14ac:dyDescent="0.25">
      <c r="A105" s="31" t="s">
        <v>180</v>
      </c>
      <c r="C105" s="13" t="s">
        <v>180</v>
      </c>
    </row>
    <row r="106" spans="1:3" x14ac:dyDescent="0.25">
      <c r="A106" s="31" t="s">
        <v>182</v>
      </c>
      <c r="C106" s="13" t="s">
        <v>182</v>
      </c>
    </row>
    <row r="107" spans="1:3" x14ac:dyDescent="0.25">
      <c r="A107" s="31" t="s">
        <v>183</v>
      </c>
      <c r="C107" s="13" t="s">
        <v>183</v>
      </c>
    </row>
    <row r="108" spans="1:3" x14ac:dyDescent="0.25">
      <c r="A108" s="31" t="s">
        <v>184</v>
      </c>
      <c r="C108" s="13" t="s">
        <v>184</v>
      </c>
    </row>
    <row r="109" spans="1:3" x14ac:dyDescent="0.25">
      <c r="A109" s="31" t="s">
        <v>185</v>
      </c>
      <c r="C109" s="13" t="s">
        <v>185</v>
      </c>
    </row>
    <row r="110" spans="1:3" x14ac:dyDescent="0.25">
      <c r="A110" s="31" t="s">
        <v>186</v>
      </c>
      <c r="C110" s="13" t="s">
        <v>186</v>
      </c>
    </row>
    <row r="111" spans="1:3" x14ac:dyDescent="0.25">
      <c r="A111" s="31" t="s">
        <v>188</v>
      </c>
      <c r="C111" s="13" t="s">
        <v>188</v>
      </c>
    </row>
    <row r="112" spans="1:3" x14ac:dyDescent="0.25">
      <c r="A112" s="31" t="s">
        <v>189</v>
      </c>
      <c r="C112" s="13" t="s">
        <v>189</v>
      </c>
    </row>
    <row r="113" spans="1:3" x14ac:dyDescent="0.25">
      <c r="A113" s="31" t="s">
        <v>190</v>
      </c>
      <c r="C113" s="13" t="s">
        <v>190</v>
      </c>
    </row>
    <row r="114" spans="1:3" x14ac:dyDescent="0.25">
      <c r="A114" s="31" t="s">
        <v>192</v>
      </c>
      <c r="C114" s="13" t="s">
        <v>192</v>
      </c>
    </row>
    <row r="115" spans="1:3" x14ac:dyDescent="0.25">
      <c r="A115" s="31" t="s">
        <v>194</v>
      </c>
      <c r="C115" s="13" t="s">
        <v>194</v>
      </c>
    </row>
    <row r="116" spans="1:3" x14ac:dyDescent="0.25">
      <c r="A116" s="31" t="s">
        <v>196</v>
      </c>
      <c r="C116" s="13" t="s">
        <v>196</v>
      </c>
    </row>
    <row r="117" spans="1:3" x14ac:dyDescent="0.25">
      <c r="A117" s="31" t="s">
        <v>197</v>
      </c>
      <c r="C117" s="13" t="s">
        <v>197</v>
      </c>
    </row>
    <row r="118" spans="1:3" x14ac:dyDescent="0.25">
      <c r="A118" s="31" t="s">
        <v>199</v>
      </c>
      <c r="C118" s="13" t="s">
        <v>199</v>
      </c>
    </row>
    <row r="119" spans="1:3" x14ac:dyDescent="0.25">
      <c r="A119" s="31" t="s">
        <v>200</v>
      </c>
      <c r="C119" s="13" t="s">
        <v>200</v>
      </c>
    </row>
    <row r="120" spans="1:3" x14ac:dyDescent="0.25">
      <c r="A120" s="31" t="s">
        <v>201</v>
      </c>
      <c r="C120" s="13" t="s">
        <v>201</v>
      </c>
    </row>
    <row r="121" spans="1:3" x14ac:dyDescent="0.25">
      <c r="A121" s="31" t="s">
        <v>202</v>
      </c>
      <c r="C121" s="13" t="s">
        <v>202</v>
      </c>
    </row>
    <row r="122" spans="1:3" x14ac:dyDescent="0.25">
      <c r="A122" s="31" t="s">
        <v>203</v>
      </c>
      <c r="C122" s="13" t="s">
        <v>203</v>
      </c>
    </row>
    <row r="123" spans="1:3" x14ac:dyDescent="0.25">
      <c r="A123" s="31" t="s">
        <v>204</v>
      </c>
      <c r="C123" s="13" t="s">
        <v>204</v>
      </c>
    </row>
    <row r="124" spans="1:3" x14ac:dyDescent="0.25">
      <c r="A124" s="31" t="s">
        <v>206</v>
      </c>
      <c r="C124" s="13" t="s">
        <v>206</v>
      </c>
    </row>
    <row r="125" spans="1:3" x14ac:dyDescent="0.25">
      <c r="A125" s="31" t="s">
        <v>207</v>
      </c>
      <c r="C125" s="13" t="s">
        <v>207</v>
      </c>
    </row>
    <row r="126" spans="1:3" x14ac:dyDescent="0.25">
      <c r="A126" s="31" t="s">
        <v>209</v>
      </c>
      <c r="C126" s="13" t="s">
        <v>209</v>
      </c>
    </row>
    <row r="127" spans="1:3" x14ac:dyDescent="0.25">
      <c r="A127" s="31" t="s">
        <v>210</v>
      </c>
      <c r="C127" s="13" t="s">
        <v>210</v>
      </c>
    </row>
    <row r="128" spans="1:3" x14ac:dyDescent="0.25">
      <c r="A128" s="31" t="s">
        <v>211</v>
      </c>
      <c r="C128" s="13" t="s">
        <v>211</v>
      </c>
    </row>
    <row r="129" spans="1:3" x14ac:dyDescent="0.25">
      <c r="A129" s="31" t="s">
        <v>212</v>
      </c>
      <c r="C129" s="13" t="s">
        <v>212</v>
      </c>
    </row>
    <row r="130" spans="1:3" x14ac:dyDescent="0.25">
      <c r="A130" s="31" t="s">
        <v>213</v>
      </c>
      <c r="C130" s="13" t="s">
        <v>213</v>
      </c>
    </row>
    <row r="131" spans="1:3" x14ac:dyDescent="0.25">
      <c r="A131" s="31" t="s">
        <v>214</v>
      </c>
      <c r="C131" s="13" t="s">
        <v>214</v>
      </c>
    </row>
    <row r="132" spans="1:3" x14ac:dyDescent="0.25">
      <c r="A132" s="31" t="s">
        <v>215</v>
      </c>
      <c r="C132" s="13" t="s">
        <v>215</v>
      </c>
    </row>
    <row r="133" spans="1:3" x14ac:dyDescent="0.25">
      <c r="A133" s="31" t="s">
        <v>216</v>
      </c>
      <c r="C133" s="13" t="s">
        <v>216</v>
      </c>
    </row>
    <row r="134" spans="1:3" x14ac:dyDescent="0.25">
      <c r="A134" s="31" t="s">
        <v>217</v>
      </c>
      <c r="C134" s="13" t="s">
        <v>217</v>
      </c>
    </row>
    <row r="135" spans="1:3" x14ac:dyDescent="0.25">
      <c r="A135" s="31" t="s">
        <v>218</v>
      </c>
      <c r="C135" s="13" t="s">
        <v>218</v>
      </c>
    </row>
    <row r="136" spans="1:3" x14ac:dyDescent="0.25">
      <c r="A136" s="31" t="s">
        <v>219</v>
      </c>
      <c r="C136" s="13" t="s">
        <v>219</v>
      </c>
    </row>
    <row r="137" spans="1:3" x14ac:dyDescent="0.25">
      <c r="A137" s="31" t="s">
        <v>220</v>
      </c>
      <c r="C137" s="13" t="s">
        <v>220</v>
      </c>
    </row>
    <row r="138" spans="1:3" x14ac:dyDescent="0.25">
      <c r="A138" s="31" t="s">
        <v>221</v>
      </c>
      <c r="C138" s="13" t="s">
        <v>221</v>
      </c>
    </row>
    <row r="139" spans="1:3" x14ac:dyDescent="0.25">
      <c r="A139" s="31" t="s">
        <v>222</v>
      </c>
      <c r="C139" s="13" t="s">
        <v>222</v>
      </c>
    </row>
    <row r="140" spans="1:3" x14ac:dyDescent="0.25">
      <c r="A140" s="31" t="s">
        <v>223</v>
      </c>
      <c r="C140" s="13" t="s">
        <v>223</v>
      </c>
    </row>
    <row r="141" spans="1:3" x14ac:dyDescent="0.25">
      <c r="A141" s="31" t="s">
        <v>224</v>
      </c>
      <c r="C141" s="13" t="s">
        <v>224</v>
      </c>
    </row>
    <row r="142" spans="1:3" x14ac:dyDescent="0.25">
      <c r="A142" s="31" t="s">
        <v>225</v>
      </c>
      <c r="C142" s="13" t="s">
        <v>225</v>
      </c>
    </row>
    <row r="143" spans="1:3" x14ac:dyDescent="0.25">
      <c r="A143" s="31" t="s">
        <v>226</v>
      </c>
      <c r="C143" s="13" t="s">
        <v>226</v>
      </c>
    </row>
    <row r="144" spans="1:3" x14ac:dyDescent="0.25">
      <c r="A144" s="31" t="s">
        <v>227</v>
      </c>
      <c r="C144" s="13" t="s">
        <v>227</v>
      </c>
    </row>
    <row r="145" spans="1:3" x14ac:dyDescent="0.25">
      <c r="A145" s="31" t="s">
        <v>229</v>
      </c>
      <c r="C145" s="13" t="s">
        <v>229</v>
      </c>
    </row>
    <row r="146" spans="1:3" x14ac:dyDescent="0.25">
      <c r="A146" s="31" t="s">
        <v>231</v>
      </c>
      <c r="C146" s="13" t="s">
        <v>231</v>
      </c>
    </row>
    <row r="147" spans="1:3" x14ac:dyDescent="0.25">
      <c r="A147" s="31" t="s">
        <v>232</v>
      </c>
      <c r="C147" s="13" t="s">
        <v>232</v>
      </c>
    </row>
    <row r="148" spans="1:3" x14ac:dyDescent="0.25">
      <c r="A148" s="31" t="s">
        <v>233</v>
      </c>
      <c r="C148" s="13" t="s">
        <v>233</v>
      </c>
    </row>
    <row r="149" spans="1:3" x14ac:dyDescent="0.25">
      <c r="A149" s="31" t="s">
        <v>234</v>
      </c>
      <c r="C149" s="13" t="s">
        <v>234</v>
      </c>
    </row>
    <row r="150" spans="1:3" x14ac:dyDescent="0.25">
      <c r="A150" s="31" t="s">
        <v>235</v>
      </c>
      <c r="C150" s="13" t="s">
        <v>235</v>
      </c>
    </row>
    <row r="151" spans="1:3" x14ac:dyDescent="0.25">
      <c r="A151" s="31" t="s">
        <v>236</v>
      </c>
      <c r="C151" s="13" t="s">
        <v>236</v>
      </c>
    </row>
    <row r="152" spans="1:3" x14ac:dyDescent="0.25">
      <c r="A152" s="31" t="s">
        <v>237</v>
      </c>
      <c r="C152" s="13" t="s">
        <v>237</v>
      </c>
    </row>
    <row r="153" spans="1:3" x14ac:dyDescent="0.25">
      <c r="A153" s="31" t="s">
        <v>238</v>
      </c>
      <c r="C153" s="13" t="s">
        <v>238</v>
      </c>
    </row>
    <row r="154" spans="1:3" x14ac:dyDescent="0.25">
      <c r="A154" s="31" t="s">
        <v>240</v>
      </c>
      <c r="C154" s="13" t="s">
        <v>240</v>
      </c>
    </row>
    <row r="155" spans="1:3" x14ac:dyDescent="0.25">
      <c r="A155" s="31" t="s">
        <v>241</v>
      </c>
      <c r="C155" s="13" t="s">
        <v>241</v>
      </c>
    </row>
    <row r="156" spans="1:3" x14ac:dyDescent="0.25">
      <c r="A156" s="31" t="s">
        <v>242</v>
      </c>
      <c r="C156" s="13" t="s">
        <v>242</v>
      </c>
    </row>
    <row r="157" spans="1:3" x14ac:dyDescent="0.25">
      <c r="A157" s="31" t="s">
        <v>243</v>
      </c>
      <c r="C157" s="13" t="s">
        <v>243</v>
      </c>
    </row>
    <row r="158" spans="1:3" x14ac:dyDescent="0.25">
      <c r="A158" s="31" t="s">
        <v>245</v>
      </c>
      <c r="C158" s="13" t="s">
        <v>245</v>
      </c>
    </row>
    <row r="159" spans="1:3" x14ac:dyDescent="0.25">
      <c r="A159" s="31" t="s">
        <v>246</v>
      </c>
      <c r="C159" s="13" t="s">
        <v>246</v>
      </c>
    </row>
    <row r="160" spans="1:3" x14ac:dyDescent="0.25">
      <c r="A160" s="31" t="s">
        <v>247</v>
      </c>
      <c r="C160" s="13" t="s">
        <v>247</v>
      </c>
    </row>
    <row r="161" spans="1:3" x14ac:dyDescent="0.25">
      <c r="A161" s="31" t="s">
        <v>248</v>
      </c>
      <c r="C161" s="13" t="s">
        <v>248</v>
      </c>
    </row>
    <row r="162" spans="1:3" x14ac:dyDescent="0.25">
      <c r="A162" s="31" t="s">
        <v>249</v>
      </c>
      <c r="C162" s="13" t="s">
        <v>249</v>
      </c>
    </row>
    <row r="163" spans="1:3" x14ac:dyDescent="0.25">
      <c r="A163" s="31" t="s">
        <v>250</v>
      </c>
      <c r="C163" s="13" t="s">
        <v>250</v>
      </c>
    </row>
    <row r="164" spans="1:3" x14ac:dyDescent="0.25">
      <c r="A164" s="31" t="s">
        <v>252</v>
      </c>
      <c r="C164" s="13" t="s">
        <v>252</v>
      </c>
    </row>
    <row r="165" spans="1:3" x14ac:dyDescent="0.25">
      <c r="A165" s="31" t="s">
        <v>254</v>
      </c>
      <c r="C165" s="13" t="s">
        <v>254</v>
      </c>
    </row>
    <row r="166" spans="1:3" x14ac:dyDescent="0.25">
      <c r="A166" s="31" t="s">
        <v>256</v>
      </c>
      <c r="C166" s="13" t="s">
        <v>256</v>
      </c>
    </row>
    <row r="167" spans="1:3" x14ac:dyDescent="0.25">
      <c r="A167" s="31" t="s">
        <v>257</v>
      </c>
      <c r="C167" s="13" t="s">
        <v>257</v>
      </c>
    </row>
    <row r="168" spans="1:3" x14ac:dyDescent="0.25">
      <c r="A168" s="31" t="s">
        <v>258</v>
      </c>
      <c r="C168" s="13" t="s">
        <v>258</v>
      </c>
    </row>
    <row r="169" spans="1:3" x14ac:dyDescent="0.25">
      <c r="A169" s="31" t="s">
        <v>260</v>
      </c>
      <c r="C169" s="13" t="s">
        <v>260</v>
      </c>
    </row>
    <row r="170" spans="1:3" x14ac:dyDescent="0.25">
      <c r="A170" s="31" t="s">
        <v>261</v>
      </c>
      <c r="C170" s="13" t="s">
        <v>261</v>
      </c>
    </row>
    <row r="171" spans="1:3" x14ac:dyDescent="0.25">
      <c r="A171" s="31" t="s">
        <v>262</v>
      </c>
      <c r="C171" s="13" t="s">
        <v>262</v>
      </c>
    </row>
    <row r="172" spans="1:3" x14ac:dyDescent="0.25">
      <c r="A172" s="31" t="s">
        <v>263</v>
      </c>
      <c r="C172" s="13" t="s">
        <v>263</v>
      </c>
    </row>
    <row r="173" spans="1:3" x14ac:dyDescent="0.25">
      <c r="A173" s="31" t="s">
        <v>264</v>
      </c>
      <c r="C173" s="13" t="s">
        <v>264</v>
      </c>
    </row>
    <row r="174" spans="1:3" x14ac:dyDescent="0.25">
      <c r="A174" s="31" t="s">
        <v>265</v>
      </c>
      <c r="C174" s="13" t="s">
        <v>265</v>
      </c>
    </row>
    <row r="175" spans="1:3" x14ac:dyDescent="0.25">
      <c r="A175" s="31" t="s">
        <v>266</v>
      </c>
      <c r="C175" s="13" t="s">
        <v>266</v>
      </c>
    </row>
    <row r="176" spans="1:3" x14ac:dyDescent="0.25">
      <c r="A176" s="31" t="s">
        <v>267</v>
      </c>
      <c r="C176" s="13" t="s">
        <v>267</v>
      </c>
    </row>
    <row r="177" spans="1:3" x14ac:dyDescent="0.25">
      <c r="A177" s="31" t="s">
        <v>268</v>
      </c>
      <c r="C177" s="13" t="s">
        <v>268</v>
      </c>
    </row>
    <row r="178" spans="1:3" x14ac:dyDescent="0.25">
      <c r="A178" s="31" t="s">
        <v>269</v>
      </c>
      <c r="C178" s="13" t="s">
        <v>269</v>
      </c>
    </row>
    <row r="179" spans="1:3" x14ac:dyDescent="0.25">
      <c r="A179" s="31" t="s">
        <v>270</v>
      </c>
      <c r="C179" s="13" t="s">
        <v>270</v>
      </c>
    </row>
    <row r="180" spans="1:3" x14ac:dyDescent="0.25">
      <c r="A180" s="31" t="s">
        <v>271</v>
      </c>
      <c r="C180" s="13" t="s">
        <v>271</v>
      </c>
    </row>
    <row r="181" spans="1:3" x14ac:dyDescent="0.25">
      <c r="A181" s="31" t="s">
        <v>273</v>
      </c>
      <c r="C181" s="13" t="s">
        <v>273</v>
      </c>
    </row>
    <row r="182" spans="1:3" x14ac:dyDescent="0.25">
      <c r="A182" s="31" t="s">
        <v>275</v>
      </c>
      <c r="C182" s="13" t="s">
        <v>275</v>
      </c>
    </row>
    <row r="183" spans="1:3" x14ac:dyDescent="0.25">
      <c r="A183" s="31" t="s">
        <v>277</v>
      </c>
      <c r="C183" s="13" t="s">
        <v>277</v>
      </c>
    </row>
    <row r="184" spans="1:3" x14ac:dyDescent="0.25">
      <c r="A184" s="31" t="s">
        <v>278</v>
      </c>
      <c r="C184" s="13" t="s">
        <v>278</v>
      </c>
    </row>
    <row r="185" spans="1:3" x14ac:dyDescent="0.25">
      <c r="A185" s="31" t="s">
        <v>279</v>
      </c>
      <c r="C185" s="13" t="s">
        <v>279</v>
      </c>
    </row>
    <row r="186" spans="1:3" x14ac:dyDescent="0.25">
      <c r="A186" s="31" t="s">
        <v>281</v>
      </c>
      <c r="C186" s="13" t="s">
        <v>281</v>
      </c>
    </row>
    <row r="187" spans="1:3" x14ac:dyDescent="0.25">
      <c r="A187" s="31" t="s">
        <v>282</v>
      </c>
      <c r="C187" s="13" t="s">
        <v>282</v>
      </c>
    </row>
    <row r="188" spans="1:3" x14ac:dyDescent="0.25">
      <c r="A188" s="31" t="s">
        <v>284</v>
      </c>
      <c r="C188" s="13" t="s">
        <v>284</v>
      </c>
    </row>
    <row r="189" spans="1:3" x14ac:dyDescent="0.25">
      <c r="A189" s="31" t="s">
        <v>285</v>
      </c>
      <c r="C189" s="13" t="s">
        <v>285</v>
      </c>
    </row>
    <row r="190" spans="1:3" x14ac:dyDescent="0.25">
      <c r="A190" s="31" t="s">
        <v>286</v>
      </c>
      <c r="C190" s="13" t="s">
        <v>286</v>
      </c>
    </row>
    <row r="191" spans="1:3" x14ac:dyDescent="0.25">
      <c r="A191" s="31" t="s">
        <v>287</v>
      </c>
      <c r="C191" s="13" t="s">
        <v>287</v>
      </c>
    </row>
    <row r="192" spans="1:3" x14ac:dyDescent="0.25">
      <c r="A192" s="31" t="s">
        <v>289</v>
      </c>
      <c r="C192" s="13" t="s">
        <v>289</v>
      </c>
    </row>
    <row r="193" spans="1:3" x14ac:dyDescent="0.25">
      <c r="A193" s="31" t="s">
        <v>290</v>
      </c>
      <c r="C193" s="13" t="s">
        <v>290</v>
      </c>
    </row>
    <row r="194" spans="1:3" x14ac:dyDescent="0.25">
      <c r="A194" s="31" t="s">
        <v>291</v>
      </c>
      <c r="C194" s="13" t="s">
        <v>291</v>
      </c>
    </row>
    <row r="195" spans="1:3" x14ac:dyDescent="0.25">
      <c r="A195" s="31" t="s">
        <v>293</v>
      </c>
      <c r="C195" s="13" t="s">
        <v>293</v>
      </c>
    </row>
    <row r="196" spans="1:3" x14ac:dyDescent="0.25">
      <c r="A196" s="31" t="s">
        <v>294</v>
      </c>
      <c r="C196" s="13" t="s">
        <v>294</v>
      </c>
    </row>
    <row r="197" spans="1:3" x14ac:dyDescent="0.25">
      <c r="A197" s="31" t="s">
        <v>295</v>
      </c>
      <c r="C197" s="13" t="s">
        <v>295</v>
      </c>
    </row>
    <row r="198" spans="1:3" x14ac:dyDescent="0.25">
      <c r="A198" s="31" t="s">
        <v>297</v>
      </c>
      <c r="C198" s="13" t="s">
        <v>297</v>
      </c>
    </row>
    <row r="199" spans="1:3" x14ac:dyDescent="0.25">
      <c r="A199" s="31" t="s">
        <v>299</v>
      </c>
      <c r="C199" s="13" t="s">
        <v>299</v>
      </c>
    </row>
    <row r="200" spans="1:3" x14ac:dyDescent="0.25">
      <c r="A200" s="31" t="s">
        <v>300</v>
      </c>
      <c r="C200" s="13" t="s">
        <v>300</v>
      </c>
    </row>
    <row r="201" spans="1:3" x14ac:dyDescent="0.25">
      <c r="A201" s="31" t="s">
        <v>301</v>
      </c>
      <c r="C201" s="13" t="s">
        <v>301</v>
      </c>
    </row>
    <row r="202" spans="1:3" x14ac:dyDescent="0.25">
      <c r="A202" s="31" t="s">
        <v>302</v>
      </c>
      <c r="C202" s="13" t="s">
        <v>302</v>
      </c>
    </row>
    <row r="203" spans="1:3" x14ac:dyDescent="0.25">
      <c r="A203" s="31" t="s">
        <v>304</v>
      </c>
      <c r="C203" s="13" t="s">
        <v>304</v>
      </c>
    </row>
    <row r="204" spans="1:3" x14ac:dyDescent="0.25">
      <c r="A204" s="31" t="s">
        <v>305</v>
      </c>
      <c r="C204" s="13" t="s">
        <v>305</v>
      </c>
    </row>
    <row r="205" spans="1:3" x14ac:dyDescent="0.25">
      <c r="A205" s="31" t="s">
        <v>306</v>
      </c>
      <c r="C205" s="13" t="s">
        <v>306</v>
      </c>
    </row>
    <row r="206" spans="1:3" x14ac:dyDescent="0.25">
      <c r="A206" s="31" t="s">
        <v>307</v>
      </c>
      <c r="C206" s="13" t="s">
        <v>307</v>
      </c>
    </row>
    <row r="207" spans="1:3" x14ac:dyDescent="0.25">
      <c r="A207" s="31" t="s">
        <v>308</v>
      </c>
      <c r="C207" s="13" t="s">
        <v>308</v>
      </c>
    </row>
    <row r="208" spans="1:3" x14ac:dyDescent="0.25">
      <c r="A208" s="31" t="s">
        <v>309</v>
      </c>
      <c r="C208" s="13" t="s">
        <v>309</v>
      </c>
    </row>
    <row r="209" spans="1:3" x14ac:dyDescent="0.25">
      <c r="A209" s="31" t="s">
        <v>310</v>
      </c>
      <c r="C209" s="13" t="s">
        <v>310</v>
      </c>
    </row>
    <row r="210" spans="1:3" x14ac:dyDescent="0.25">
      <c r="A210" s="31" t="s">
        <v>311</v>
      </c>
      <c r="C210" s="13" t="s">
        <v>311</v>
      </c>
    </row>
    <row r="211" spans="1:3" x14ac:dyDescent="0.25">
      <c r="A211" s="31" t="s">
        <v>313</v>
      </c>
      <c r="C211" s="13" t="s">
        <v>313</v>
      </c>
    </row>
    <row r="212" spans="1:3" x14ac:dyDescent="0.25">
      <c r="A212" s="31" t="s">
        <v>314</v>
      </c>
      <c r="C212" s="13" t="s">
        <v>314</v>
      </c>
    </row>
    <row r="213" spans="1:3" x14ac:dyDescent="0.25">
      <c r="A213" s="31" t="s">
        <v>315</v>
      </c>
      <c r="C213" s="13" t="s">
        <v>315</v>
      </c>
    </row>
    <row r="214" spans="1:3" x14ac:dyDescent="0.25">
      <c r="A214" s="31" t="s">
        <v>316</v>
      </c>
      <c r="C214" s="13" t="s">
        <v>316</v>
      </c>
    </row>
    <row r="215" spans="1:3" x14ac:dyDescent="0.25">
      <c r="A215" s="31" t="s">
        <v>318</v>
      </c>
      <c r="C215" s="13" t="s">
        <v>318</v>
      </c>
    </row>
    <row r="216" spans="1:3" x14ac:dyDescent="0.25">
      <c r="A216" s="31" t="s">
        <v>319</v>
      </c>
      <c r="C216" s="13" t="s">
        <v>319</v>
      </c>
    </row>
    <row r="217" spans="1:3" x14ac:dyDescent="0.25">
      <c r="A217" s="31" t="s">
        <v>320</v>
      </c>
      <c r="C217" s="13" t="s">
        <v>320</v>
      </c>
    </row>
    <row r="218" spans="1:3" x14ac:dyDescent="0.25">
      <c r="A218" s="31" t="s">
        <v>321</v>
      </c>
      <c r="C218" s="13" t="s">
        <v>321</v>
      </c>
    </row>
    <row r="219" spans="1:3" x14ac:dyDescent="0.25">
      <c r="A219" s="31" t="s">
        <v>322</v>
      </c>
      <c r="C219" s="13" t="s">
        <v>322</v>
      </c>
    </row>
    <row r="220" spans="1:3" x14ac:dyDescent="0.25">
      <c r="A220" s="31" t="s">
        <v>324</v>
      </c>
      <c r="C220" s="13" t="s">
        <v>324</v>
      </c>
    </row>
    <row r="221" spans="1:3" x14ac:dyDescent="0.25">
      <c r="A221" s="31" t="s">
        <v>325</v>
      </c>
      <c r="C221" s="13" t="s">
        <v>325</v>
      </c>
    </row>
    <row r="222" spans="1:3" x14ac:dyDescent="0.25">
      <c r="A222" s="31" t="s">
        <v>326</v>
      </c>
      <c r="C222" s="13" t="s">
        <v>326</v>
      </c>
    </row>
    <row r="223" spans="1:3" x14ac:dyDescent="0.25">
      <c r="A223" s="31" t="s">
        <v>327</v>
      </c>
      <c r="C223" s="13" t="s">
        <v>327</v>
      </c>
    </row>
    <row r="224" spans="1:3" x14ac:dyDescent="0.25">
      <c r="A224" s="31" t="s">
        <v>329</v>
      </c>
      <c r="C224" s="13" t="s">
        <v>329</v>
      </c>
    </row>
    <row r="225" spans="1:3" x14ac:dyDescent="0.25">
      <c r="A225" s="31" t="s">
        <v>330</v>
      </c>
      <c r="C225" s="13" t="s">
        <v>330</v>
      </c>
    </row>
    <row r="226" spans="1:3" x14ac:dyDescent="0.25">
      <c r="A226" s="31" t="s">
        <v>331</v>
      </c>
      <c r="C226" s="13" t="s">
        <v>331</v>
      </c>
    </row>
    <row r="227" spans="1:3" x14ac:dyDescent="0.25">
      <c r="A227" s="31" t="s">
        <v>332</v>
      </c>
      <c r="C227" s="13" t="s">
        <v>332</v>
      </c>
    </row>
    <row r="228" spans="1:3" x14ac:dyDescent="0.25">
      <c r="A228" s="31" t="s">
        <v>333</v>
      </c>
      <c r="C228" s="13" t="s">
        <v>333</v>
      </c>
    </row>
    <row r="229" spans="1:3" x14ac:dyDescent="0.25">
      <c r="A229" s="31" t="s">
        <v>334</v>
      </c>
      <c r="C229" s="13" t="s">
        <v>334</v>
      </c>
    </row>
    <row r="230" spans="1:3" x14ac:dyDescent="0.25">
      <c r="A230" s="31" t="s">
        <v>336</v>
      </c>
      <c r="C230" s="13" t="s">
        <v>336</v>
      </c>
    </row>
    <row r="231" spans="1:3" x14ac:dyDescent="0.25">
      <c r="A231" s="31" t="s">
        <v>337</v>
      </c>
      <c r="C231" s="13" t="s">
        <v>337</v>
      </c>
    </row>
    <row r="232" spans="1:3" x14ac:dyDescent="0.25">
      <c r="A232" s="31" t="s">
        <v>338</v>
      </c>
      <c r="C232" s="13" t="s">
        <v>338</v>
      </c>
    </row>
    <row r="233" spans="1:3" x14ac:dyDescent="0.25">
      <c r="A233" s="31" t="s">
        <v>339</v>
      </c>
      <c r="C233" s="13" t="s">
        <v>339</v>
      </c>
    </row>
    <row r="234" spans="1:3" x14ac:dyDescent="0.25">
      <c r="A234" s="31" t="s">
        <v>341</v>
      </c>
      <c r="C234" s="13" t="s">
        <v>341</v>
      </c>
    </row>
    <row r="235" spans="1:3" x14ac:dyDescent="0.25">
      <c r="A235" s="31" t="s">
        <v>342</v>
      </c>
      <c r="C235" s="13" t="s">
        <v>342</v>
      </c>
    </row>
    <row r="236" spans="1:3" x14ac:dyDescent="0.25">
      <c r="A236" s="31" t="s">
        <v>343</v>
      </c>
      <c r="C236" s="13" t="s">
        <v>343</v>
      </c>
    </row>
    <row r="237" spans="1:3" x14ac:dyDescent="0.25">
      <c r="A237" s="31" t="s">
        <v>344</v>
      </c>
      <c r="C237" s="13" t="s">
        <v>344</v>
      </c>
    </row>
    <row r="238" spans="1:3" x14ac:dyDescent="0.25">
      <c r="A238" s="31" t="s">
        <v>345</v>
      </c>
      <c r="C238" s="13" t="s">
        <v>345</v>
      </c>
    </row>
    <row r="239" spans="1:3" x14ac:dyDescent="0.25">
      <c r="A239" s="31" t="s">
        <v>346</v>
      </c>
      <c r="C239" s="13" t="s">
        <v>346</v>
      </c>
    </row>
    <row r="240" spans="1:3" x14ac:dyDescent="0.25">
      <c r="A240" s="31" t="s">
        <v>347</v>
      </c>
      <c r="C240" s="13" t="s">
        <v>347</v>
      </c>
    </row>
    <row r="241" spans="1:3" x14ac:dyDescent="0.25">
      <c r="A241" s="31" t="s">
        <v>349</v>
      </c>
      <c r="C241" s="13" t="s">
        <v>349</v>
      </c>
    </row>
    <row r="242" spans="1:3" x14ac:dyDescent="0.25">
      <c r="A242" s="31" t="s">
        <v>350</v>
      </c>
      <c r="C242" s="13" t="s">
        <v>350</v>
      </c>
    </row>
    <row r="243" spans="1:3" x14ac:dyDescent="0.25">
      <c r="A243" s="31" t="s">
        <v>351</v>
      </c>
      <c r="C243" s="13" t="s">
        <v>351</v>
      </c>
    </row>
    <row r="244" spans="1:3" x14ac:dyDescent="0.25">
      <c r="A244" s="31" t="s">
        <v>352</v>
      </c>
      <c r="C244" s="13" t="s">
        <v>352</v>
      </c>
    </row>
    <row r="245" spans="1:3" x14ac:dyDescent="0.25">
      <c r="A245" s="31" t="s">
        <v>353</v>
      </c>
      <c r="C245" s="13" t="s">
        <v>353</v>
      </c>
    </row>
    <row r="246" spans="1:3" x14ac:dyDescent="0.25">
      <c r="A246" s="31" t="s">
        <v>354</v>
      </c>
      <c r="C246" s="13" t="s">
        <v>354</v>
      </c>
    </row>
    <row r="247" spans="1:3" x14ac:dyDescent="0.25">
      <c r="A247" s="31" t="s">
        <v>355</v>
      </c>
      <c r="C247" s="13" t="s">
        <v>355</v>
      </c>
    </row>
    <row r="248" spans="1:3" x14ac:dyDescent="0.25">
      <c r="A248" s="31" t="s">
        <v>356</v>
      </c>
      <c r="C248" s="13" t="s">
        <v>356</v>
      </c>
    </row>
    <row r="249" spans="1:3" x14ac:dyDescent="0.25">
      <c r="A249" s="31" t="s">
        <v>358</v>
      </c>
      <c r="C249" s="13" t="s">
        <v>358</v>
      </c>
    </row>
    <row r="250" spans="1:3" x14ac:dyDescent="0.25">
      <c r="A250" s="31" t="s">
        <v>359</v>
      </c>
      <c r="C250" s="13" t="s">
        <v>359</v>
      </c>
    </row>
    <row r="251" spans="1:3" x14ac:dyDescent="0.25">
      <c r="A251" s="31" t="s">
        <v>361</v>
      </c>
      <c r="C251" s="13" t="s">
        <v>361</v>
      </c>
    </row>
    <row r="252" spans="1:3" x14ac:dyDescent="0.25">
      <c r="A252" s="31" t="s">
        <v>362</v>
      </c>
      <c r="C252" s="13" t="s">
        <v>362</v>
      </c>
    </row>
    <row r="253" spans="1:3" x14ac:dyDescent="0.25">
      <c r="A253" s="31" t="s">
        <v>363</v>
      </c>
      <c r="C253" s="13" t="s">
        <v>363</v>
      </c>
    </row>
    <row r="254" spans="1:3" x14ac:dyDescent="0.25">
      <c r="A254" s="31" t="s">
        <v>364</v>
      </c>
      <c r="C254" s="13" t="s">
        <v>364</v>
      </c>
    </row>
    <row r="255" spans="1:3" x14ac:dyDescent="0.25">
      <c r="A255" s="31" t="s">
        <v>365</v>
      </c>
      <c r="C255" s="13" t="s">
        <v>365</v>
      </c>
    </row>
    <row r="256" spans="1:3" x14ac:dyDescent="0.25">
      <c r="A256" s="31" t="s">
        <v>367</v>
      </c>
      <c r="C256" s="13" t="s">
        <v>367</v>
      </c>
    </row>
    <row r="257" spans="1:3" x14ac:dyDescent="0.25">
      <c r="A257" s="31" t="s">
        <v>368</v>
      </c>
      <c r="C257" s="13" t="s">
        <v>368</v>
      </c>
    </row>
    <row r="258" spans="1:3" x14ac:dyDescent="0.25">
      <c r="A258" s="31" t="s">
        <v>369</v>
      </c>
      <c r="C258" s="13" t="s">
        <v>369</v>
      </c>
    </row>
    <row r="259" spans="1:3" x14ac:dyDescent="0.25">
      <c r="A259" s="31" t="s">
        <v>370</v>
      </c>
      <c r="C259" s="13" t="s">
        <v>370</v>
      </c>
    </row>
    <row r="260" spans="1:3" x14ac:dyDescent="0.25">
      <c r="A260" s="31" t="s">
        <v>371</v>
      </c>
      <c r="C260" s="13" t="s">
        <v>371</v>
      </c>
    </row>
    <row r="261" spans="1:3" x14ac:dyDescent="0.25">
      <c r="A261" s="31" t="s">
        <v>372</v>
      </c>
      <c r="C261" s="13" t="s">
        <v>372</v>
      </c>
    </row>
    <row r="262" spans="1:3" x14ac:dyDescent="0.25">
      <c r="A262" s="31" t="s">
        <v>374</v>
      </c>
      <c r="C262" s="13" t="s">
        <v>374</v>
      </c>
    </row>
    <row r="263" spans="1:3" x14ac:dyDescent="0.25">
      <c r="A263" s="31" t="s">
        <v>375</v>
      </c>
      <c r="C263" s="13" t="s">
        <v>375</v>
      </c>
    </row>
    <row r="264" spans="1:3" x14ac:dyDescent="0.25">
      <c r="A264" s="31" t="s">
        <v>376</v>
      </c>
      <c r="C264" s="13" t="s">
        <v>376</v>
      </c>
    </row>
    <row r="265" spans="1:3" x14ac:dyDescent="0.25">
      <c r="A265" s="31" t="s">
        <v>378</v>
      </c>
      <c r="C265" s="13" t="s">
        <v>378</v>
      </c>
    </row>
    <row r="266" spans="1:3" x14ac:dyDescent="0.25">
      <c r="A266" s="31" t="s">
        <v>379</v>
      </c>
      <c r="C266" s="13" t="s">
        <v>379</v>
      </c>
    </row>
    <row r="267" spans="1:3" x14ac:dyDescent="0.25">
      <c r="A267" s="31" t="s">
        <v>380</v>
      </c>
      <c r="C267" s="13" t="s">
        <v>380</v>
      </c>
    </row>
    <row r="268" spans="1:3" x14ac:dyDescent="0.25">
      <c r="A268" s="31" t="s">
        <v>382</v>
      </c>
      <c r="C268" s="13" t="s">
        <v>382</v>
      </c>
    </row>
    <row r="269" spans="1:3" x14ac:dyDescent="0.25">
      <c r="A269" s="31" t="s">
        <v>384</v>
      </c>
      <c r="C269" s="13" t="s">
        <v>384</v>
      </c>
    </row>
    <row r="270" spans="1:3" x14ac:dyDescent="0.25">
      <c r="A270" s="31" t="s">
        <v>385</v>
      </c>
      <c r="C270" s="13" t="s">
        <v>385</v>
      </c>
    </row>
    <row r="271" spans="1:3" x14ac:dyDescent="0.25">
      <c r="A271" s="31" t="s">
        <v>386</v>
      </c>
      <c r="C271" s="13" t="s">
        <v>386</v>
      </c>
    </row>
    <row r="272" spans="1:3" x14ac:dyDescent="0.25">
      <c r="A272" s="31" t="s">
        <v>389</v>
      </c>
      <c r="C272" s="13" t="s">
        <v>389</v>
      </c>
    </row>
    <row r="273" spans="1:3" x14ac:dyDescent="0.25">
      <c r="A273" s="31" t="s">
        <v>390</v>
      </c>
      <c r="C273" s="13" t="s">
        <v>390</v>
      </c>
    </row>
    <row r="274" spans="1:3" x14ac:dyDescent="0.25">
      <c r="A274" s="31" t="s">
        <v>391</v>
      </c>
      <c r="C274" s="13" t="s">
        <v>391</v>
      </c>
    </row>
    <row r="275" spans="1:3" x14ac:dyDescent="0.25">
      <c r="A275" s="31" t="s">
        <v>392</v>
      </c>
      <c r="C275" s="13" t="s">
        <v>392</v>
      </c>
    </row>
    <row r="276" spans="1:3" x14ac:dyDescent="0.25">
      <c r="A276" s="31" t="s">
        <v>393</v>
      </c>
      <c r="C276" s="13" t="s">
        <v>393</v>
      </c>
    </row>
    <row r="277" spans="1:3" x14ac:dyDescent="0.25">
      <c r="A277" s="31" t="s">
        <v>395</v>
      </c>
      <c r="C277" s="13" t="s">
        <v>395</v>
      </c>
    </row>
    <row r="278" spans="1:3" x14ac:dyDescent="0.25">
      <c r="A278" s="31" t="s">
        <v>396</v>
      </c>
      <c r="C278" s="13" t="s">
        <v>396</v>
      </c>
    </row>
    <row r="279" spans="1:3" x14ac:dyDescent="0.25">
      <c r="A279" s="31" t="s">
        <v>397</v>
      </c>
      <c r="C279" s="13" t="s">
        <v>397</v>
      </c>
    </row>
    <row r="280" spans="1:3" x14ac:dyDescent="0.25">
      <c r="A280" s="31" t="s">
        <v>398</v>
      </c>
      <c r="C280" s="13" t="s">
        <v>398</v>
      </c>
    </row>
    <row r="281" spans="1:3" x14ac:dyDescent="0.25">
      <c r="A281" s="31" t="s">
        <v>399</v>
      </c>
      <c r="C281" s="13" t="s">
        <v>399</v>
      </c>
    </row>
    <row r="282" spans="1:3" x14ac:dyDescent="0.25">
      <c r="A282" s="31" t="s">
        <v>400</v>
      </c>
      <c r="C282" s="13" t="s">
        <v>400</v>
      </c>
    </row>
    <row r="283" spans="1:3" x14ac:dyDescent="0.25">
      <c r="A283" s="31" t="s">
        <v>401</v>
      </c>
      <c r="C283" s="13" t="s">
        <v>401</v>
      </c>
    </row>
    <row r="284" spans="1:3" x14ac:dyDescent="0.25">
      <c r="A284" s="31" t="s">
        <v>402</v>
      </c>
      <c r="C284" s="13" t="s">
        <v>402</v>
      </c>
    </row>
    <row r="285" spans="1:3" x14ac:dyDescent="0.25">
      <c r="A285" s="31" t="s">
        <v>403</v>
      </c>
      <c r="C285" s="13" t="s">
        <v>403</v>
      </c>
    </row>
    <row r="286" spans="1:3" x14ac:dyDescent="0.25">
      <c r="A286" s="31" t="s">
        <v>405</v>
      </c>
      <c r="C286" s="13" t="s">
        <v>405</v>
      </c>
    </row>
    <row r="287" spans="1:3" x14ac:dyDescent="0.25">
      <c r="A287" s="31" t="s">
        <v>406</v>
      </c>
      <c r="C287" s="13" t="s">
        <v>406</v>
      </c>
    </row>
    <row r="288" spans="1:3" x14ac:dyDescent="0.25">
      <c r="A288" s="31" t="s">
        <v>407</v>
      </c>
      <c r="C288" s="13" t="s">
        <v>407</v>
      </c>
    </row>
    <row r="289" spans="1:3" x14ac:dyDescent="0.25">
      <c r="A289" s="31" t="s">
        <v>408</v>
      </c>
      <c r="C289" s="13" t="s">
        <v>408</v>
      </c>
    </row>
    <row r="290" spans="1:3" x14ac:dyDescent="0.25">
      <c r="A290" s="31" t="s">
        <v>410</v>
      </c>
      <c r="C290" s="13" t="s">
        <v>410</v>
      </c>
    </row>
    <row r="291" spans="1:3" x14ac:dyDescent="0.25">
      <c r="A291" s="31" t="s">
        <v>411</v>
      </c>
      <c r="C291" s="13" t="s">
        <v>411</v>
      </c>
    </row>
    <row r="292" spans="1:3" x14ac:dyDescent="0.25">
      <c r="A292" s="31" t="s">
        <v>412</v>
      </c>
      <c r="C292" s="13" t="s">
        <v>412</v>
      </c>
    </row>
    <row r="293" spans="1:3" x14ac:dyDescent="0.25">
      <c r="A293" s="31" t="s">
        <v>414</v>
      </c>
      <c r="C293" s="13" t="s">
        <v>414</v>
      </c>
    </row>
    <row r="294" spans="1:3" x14ac:dyDescent="0.25">
      <c r="A294" s="31" t="s">
        <v>415</v>
      </c>
      <c r="C294" s="13" t="s">
        <v>415</v>
      </c>
    </row>
    <row r="295" spans="1:3" x14ac:dyDescent="0.25">
      <c r="A295" s="31" t="s">
        <v>417</v>
      </c>
      <c r="C295" s="13" t="s">
        <v>417</v>
      </c>
    </row>
    <row r="296" spans="1:3" x14ac:dyDescent="0.25">
      <c r="A296" s="31" t="s">
        <v>418</v>
      </c>
      <c r="C296" s="13" t="s">
        <v>418</v>
      </c>
    </row>
    <row r="297" spans="1:3" x14ac:dyDescent="0.25">
      <c r="A297" s="31" t="s">
        <v>419</v>
      </c>
      <c r="C297" s="13" t="s">
        <v>419</v>
      </c>
    </row>
    <row r="298" spans="1:3" x14ac:dyDescent="0.25">
      <c r="A298" s="31" t="s">
        <v>420</v>
      </c>
      <c r="C298" s="13" t="s">
        <v>420</v>
      </c>
    </row>
    <row r="299" spans="1:3" x14ac:dyDescent="0.25">
      <c r="A299" s="31" t="s">
        <v>421</v>
      </c>
      <c r="C299" s="13" t="s">
        <v>421</v>
      </c>
    </row>
    <row r="300" spans="1:3" x14ac:dyDescent="0.25">
      <c r="A300" s="31" t="s">
        <v>422</v>
      </c>
      <c r="C300" s="13" t="s">
        <v>422</v>
      </c>
    </row>
    <row r="301" spans="1:3" x14ac:dyDescent="0.25">
      <c r="A301" s="31" t="s">
        <v>424</v>
      </c>
      <c r="C301" s="13" t="s">
        <v>424</v>
      </c>
    </row>
    <row r="302" spans="1:3" x14ac:dyDescent="0.25">
      <c r="A302" s="31" t="s">
        <v>426</v>
      </c>
      <c r="C302" s="13" t="s">
        <v>426</v>
      </c>
    </row>
    <row r="303" spans="1:3" x14ac:dyDescent="0.25">
      <c r="A303" s="31" t="s">
        <v>427</v>
      </c>
      <c r="C303" s="13" t="s">
        <v>427</v>
      </c>
    </row>
    <row r="304" spans="1:3" x14ac:dyDescent="0.25">
      <c r="A304" s="31" t="s">
        <v>428</v>
      </c>
      <c r="C304" s="13" t="s">
        <v>428</v>
      </c>
    </row>
    <row r="305" spans="1:3" x14ac:dyDescent="0.25">
      <c r="A305" s="31" t="s">
        <v>429</v>
      </c>
      <c r="C305" s="13" t="s">
        <v>429</v>
      </c>
    </row>
    <row r="306" spans="1:3" x14ac:dyDescent="0.25">
      <c r="A306" s="31" t="s">
        <v>430</v>
      </c>
      <c r="C306" s="13" t="s">
        <v>430</v>
      </c>
    </row>
    <row r="307" spans="1:3" x14ac:dyDescent="0.25">
      <c r="A307" s="31" t="s">
        <v>431</v>
      </c>
      <c r="C307" s="13" t="s">
        <v>431</v>
      </c>
    </row>
    <row r="308" spans="1:3" x14ac:dyDescent="0.25">
      <c r="A308" s="31" t="s">
        <v>432</v>
      </c>
      <c r="C308" s="13" t="s">
        <v>432</v>
      </c>
    </row>
    <row r="309" spans="1:3" x14ac:dyDescent="0.25">
      <c r="A309" s="31" t="s">
        <v>433</v>
      </c>
      <c r="C309" s="13" t="s">
        <v>433</v>
      </c>
    </row>
    <row r="310" spans="1:3" x14ac:dyDescent="0.25">
      <c r="A310" s="31" t="s">
        <v>434</v>
      </c>
      <c r="C310" s="13" t="s">
        <v>434</v>
      </c>
    </row>
    <row r="311" spans="1:3" x14ac:dyDescent="0.25">
      <c r="A311" s="31" t="s">
        <v>435</v>
      </c>
      <c r="C311" s="13" t="s">
        <v>435</v>
      </c>
    </row>
    <row r="312" spans="1:3" x14ac:dyDescent="0.25">
      <c r="A312" s="31" t="s">
        <v>436</v>
      </c>
      <c r="C312" s="13" t="s">
        <v>436</v>
      </c>
    </row>
    <row r="313" spans="1:3" x14ac:dyDescent="0.25">
      <c r="A313" s="31" t="s">
        <v>437</v>
      </c>
      <c r="C313" s="13" t="s">
        <v>437</v>
      </c>
    </row>
    <row r="314" spans="1:3" x14ac:dyDescent="0.25">
      <c r="A314" s="31" t="s">
        <v>438</v>
      </c>
      <c r="C314" s="13" t="s">
        <v>438</v>
      </c>
    </row>
    <row r="315" spans="1:3" x14ac:dyDescent="0.25">
      <c r="A315" s="31" t="s">
        <v>439</v>
      </c>
      <c r="C315" s="13" t="s">
        <v>439</v>
      </c>
    </row>
    <row r="316" spans="1:3" x14ac:dyDescent="0.25">
      <c r="A316" s="31" t="s">
        <v>440</v>
      </c>
      <c r="C316" s="13" t="s">
        <v>440</v>
      </c>
    </row>
    <row r="317" spans="1:3" x14ac:dyDescent="0.25">
      <c r="A317" s="31" t="s">
        <v>441</v>
      </c>
      <c r="C317" s="13" t="s">
        <v>441</v>
      </c>
    </row>
    <row r="318" spans="1:3" x14ac:dyDescent="0.25">
      <c r="A318" s="31" t="s">
        <v>442</v>
      </c>
      <c r="C318" s="13" t="s">
        <v>442</v>
      </c>
    </row>
    <row r="319" spans="1:3" x14ac:dyDescent="0.25">
      <c r="A319" s="31" t="s">
        <v>443</v>
      </c>
      <c r="C319" s="13" t="s">
        <v>443</v>
      </c>
    </row>
    <row r="320" spans="1:3" x14ac:dyDescent="0.25">
      <c r="A320" s="31" t="s">
        <v>444</v>
      </c>
      <c r="C320" s="13" t="s">
        <v>444</v>
      </c>
    </row>
    <row r="321" spans="1:3" x14ac:dyDescent="0.25">
      <c r="A321" s="31" t="s">
        <v>445</v>
      </c>
      <c r="C321" s="13" t="s">
        <v>445</v>
      </c>
    </row>
    <row r="322" spans="1:3" x14ac:dyDescent="0.25">
      <c r="A322" s="31" t="s">
        <v>446</v>
      </c>
      <c r="C322" s="13" t="s">
        <v>446</v>
      </c>
    </row>
    <row r="323" spans="1:3" x14ac:dyDescent="0.25">
      <c r="A323" s="31" t="s">
        <v>447</v>
      </c>
      <c r="C323" s="13" t="s">
        <v>447</v>
      </c>
    </row>
    <row r="324" spans="1:3" x14ac:dyDescent="0.25">
      <c r="A324" s="31" t="s">
        <v>448</v>
      </c>
      <c r="C324" s="13" t="s">
        <v>448</v>
      </c>
    </row>
    <row r="325" spans="1:3" x14ac:dyDescent="0.25">
      <c r="A325" s="31" t="s">
        <v>449</v>
      </c>
      <c r="C325" s="13" t="s">
        <v>449</v>
      </c>
    </row>
    <row r="326" spans="1:3" x14ac:dyDescent="0.25">
      <c r="A326" s="31" t="s">
        <v>450</v>
      </c>
      <c r="C326" s="13" t="s">
        <v>450</v>
      </c>
    </row>
    <row r="327" spans="1:3" x14ac:dyDescent="0.25">
      <c r="A327" s="31" t="s">
        <v>451</v>
      </c>
      <c r="C327" s="13" t="s">
        <v>451</v>
      </c>
    </row>
    <row r="328" spans="1:3" x14ac:dyDescent="0.25">
      <c r="A328" s="31" t="s">
        <v>452</v>
      </c>
      <c r="C328" s="13" t="s">
        <v>452</v>
      </c>
    </row>
    <row r="329" spans="1:3" x14ac:dyDescent="0.25">
      <c r="A329" s="31" t="s">
        <v>453</v>
      </c>
      <c r="C329" s="13" t="s">
        <v>453</v>
      </c>
    </row>
    <row r="330" spans="1:3" x14ac:dyDescent="0.25">
      <c r="A330" s="31" t="s">
        <v>454</v>
      </c>
      <c r="C330" s="13" t="s">
        <v>454</v>
      </c>
    </row>
    <row r="331" spans="1:3" x14ac:dyDescent="0.25">
      <c r="A331" s="31" t="s">
        <v>455</v>
      </c>
      <c r="C331" s="13" t="s">
        <v>455</v>
      </c>
    </row>
    <row r="332" spans="1:3" x14ac:dyDescent="0.25">
      <c r="A332" s="31" t="s">
        <v>457</v>
      </c>
      <c r="C332" s="13" t="s">
        <v>457</v>
      </c>
    </row>
    <row r="333" spans="1:3" x14ac:dyDescent="0.25">
      <c r="A333" s="31" t="s">
        <v>458</v>
      </c>
      <c r="C333" s="13" t="s">
        <v>458</v>
      </c>
    </row>
    <row r="334" spans="1:3" x14ac:dyDescent="0.25">
      <c r="A334" s="31" t="s">
        <v>459</v>
      </c>
      <c r="C334" s="13" t="s">
        <v>459</v>
      </c>
    </row>
    <row r="335" spans="1:3" x14ac:dyDescent="0.25">
      <c r="A335" s="31" t="s">
        <v>460</v>
      </c>
      <c r="C335" s="13" t="s">
        <v>460</v>
      </c>
    </row>
    <row r="336" spans="1:3" x14ac:dyDescent="0.25">
      <c r="A336" s="31" t="s">
        <v>461</v>
      </c>
      <c r="C336" s="13" t="s">
        <v>461</v>
      </c>
    </row>
    <row r="337" spans="1:3" x14ac:dyDescent="0.25">
      <c r="A337" s="31" t="s">
        <v>462</v>
      </c>
      <c r="C337" s="13" t="s">
        <v>462</v>
      </c>
    </row>
    <row r="338" spans="1:3" x14ac:dyDescent="0.25">
      <c r="A338" s="31" t="s">
        <v>463</v>
      </c>
      <c r="C338" s="13" t="s">
        <v>463</v>
      </c>
    </row>
    <row r="339" spans="1:3" x14ac:dyDescent="0.25">
      <c r="A339" s="31" t="s">
        <v>464</v>
      </c>
      <c r="C339" s="13" t="s">
        <v>464</v>
      </c>
    </row>
    <row r="340" spans="1:3" x14ac:dyDescent="0.25">
      <c r="A340" s="31" t="s">
        <v>465</v>
      </c>
      <c r="C340" s="13" t="s">
        <v>465</v>
      </c>
    </row>
    <row r="341" spans="1:3" x14ac:dyDescent="0.25">
      <c r="A341" s="31" t="s">
        <v>466</v>
      </c>
      <c r="C341" s="13" t="s">
        <v>466</v>
      </c>
    </row>
    <row r="342" spans="1:3" x14ac:dyDescent="0.25">
      <c r="A342" s="31" t="s">
        <v>467</v>
      </c>
      <c r="C342" s="13" t="s">
        <v>467</v>
      </c>
    </row>
    <row r="343" spans="1:3" x14ac:dyDescent="0.25">
      <c r="A343" s="31" t="s">
        <v>468</v>
      </c>
      <c r="C343" s="13" t="s">
        <v>468</v>
      </c>
    </row>
    <row r="344" spans="1:3" x14ac:dyDescent="0.25">
      <c r="A344" s="31" t="s">
        <v>469</v>
      </c>
      <c r="C344" s="13" t="s">
        <v>469</v>
      </c>
    </row>
    <row r="345" spans="1:3" x14ac:dyDescent="0.25">
      <c r="A345" s="31" t="s">
        <v>470</v>
      </c>
      <c r="C345" s="13" t="s">
        <v>470</v>
      </c>
    </row>
    <row r="346" spans="1:3" x14ac:dyDescent="0.25">
      <c r="A346" s="31" t="s">
        <v>471</v>
      </c>
      <c r="C346" s="13" t="s">
        <v>471</v>
      </c>
    </row>
    <row r="347" spans="1:3" x14ac:dyDescent="0.25">
      <c r="A347" s="31" t="s">
        <v>473</v>
      </c>
      <c r="C347" s="13" t="s">
        <v>473</v>
      </c>
    </row>
    <row r="348" spans="1:3" x14ac:dyDescent="0.25">
      <c r="A348" s="31" t="s">
        <v>475</v>
      </c>
      <c r="C348" s="13" t="s">
        <v>475</v>
      </c>
    </row>
    <row r="349" spans="1:3" x14ac:dyDescent="0.25">
      <c r="A349" s="31" t="s">
        <v>476</v>
      </c>
      <c r="C349" s="13" t="s">
        <v>476</v>
      </c>
    </row>
    <row r="350" spans="1:3" x14ac:dyDescent="0.25">
      <c r="A350" s="31" t="s">
        <v>477</v>
      </c>
      <c r="C350" s="13" t="s">
        <v>477</v>
      </c>
    </row>
    <row r="351" spans="1:3" x14ac:dyDescent="0.25">
      <c r="A351" s="31" t="s">
        <v>478</v>
      </c>
      <c r="C351" s="13" t="s">
        <v>478</v>
      </c>
    </row>
    <row r="352" spans="1:3" x14ac:dyDescent="0.25">
      <c r="A352" s="31" t="s">
        <v>479</v>
      </c>
      <c r="C352" s="13" t="s">
        <v>479</v>
      </c>
    </row>
    <row r="353" spans="1:3" x14ac:dyDescent="0.25">
      <c r="A353" s="31" t="s">
        <v>480</v>
      </c>
      <c r="C353" s="13" t="s">
        <v>480</v>
      </c>
    </row>
    <row r="354" spans="1:3" x14ac:dyDescent="0.25">
      <c r="A354" s="31" t="s">
        <v>481</v>
      </c>
      <c r="C354" s="13" t="s">
        <v>481</v>
      </c>
    </row>
    <row r="355" spans="1:3" x14ac:dyDescent="0.25">
      <c r="A355" s="31" t="s">
        <v>482</v>
      </c>
      <c r="C355" s="13" t="s">
        <v>482</v>
      </c>
    </row>
    <row r="356" spans="1:3" x14ac:dyDescent="0.25">
      <c r="A356" s="31" t="s">
        <v>484</v>
      </c>
      <c r="C356" s="13" t="s">
        <v>484</v>
      </c>
    </row>
    <row r="357" spans="1:3" x14ac:dyDescent="0.25">
      <c r="A357" s="31" t="s">
        <v>486</v>
      </c>
      <c r="C357" s="13" t="s">
        <v>486</v>
      </c>
    </row>
    <row r="358" spans="1:3" x14ac:dyDescent="0.25">
      <c r="A358" s="31" t="s">
        <v>487</v>
      </c>
      <c r="C358" s="13" t="s">
        <v>487</v>
      </c>
    </row>
    <row r="359" spans="1:3" x14ac:dyDescent="0.25">
      <c r="A359" s="31" t="s">
        <v>488</v>
      </c>
      <c r="C359" s="13" t="s">
        <v>488</v>
      </c>
    </row>
    <row r="360" spans="1:3" x14ac:dyDescent="0.25">
      <c r="A360" s="31" t="s">
        <v>489</v>
      </c>
      <c r="C360" s="13" t="s">
        <v>489</v>
      </c>
    </row>
    <row r="361" spans="1:3" x14ac:dyDescent="0.25">
      <c r="A361" s="31" t="s">
        <v>490</v>
      </c>
      <c r="C361" s="13" t="s">
        <v>490</v>
      </c>
    </row>
    <row r="362" spans="1:3" x14ac:dyDescent="0.25">
      <c r="A362" s="31" t="s">
        <v>491</v>
      </c>
      <c r="C362" s="13" t="s">
        <v>491</v>
      </c>
    </row>
    <row r="363" spans="1:3" x14ac:dyDescent="0.25">
      <c r="A363" s="31" t="s">
        <v>492</v>
      </c>
      <c r="C363" s="13" t="s">
        <v>492</v>
      </c>
    </row>
    <row r="364" spans="1:3" x14ac:dyDescent="0.25">
      <c r="A364" s="31" t="s">
        <v>494</v>
      </c>
      <c r="C364" s="13" t="s">
        <v>494</v>
      </c>
    </row>
    <row r="365" spans="1:3" x14ac:dyDescent="0.25">
      <c r="A365" s="31" t="s">
        <v>495</v>
      </c>
      <c r="C365" s="13" t="s">
        <v>495</v>
      </c>
    </row>
    <row r="366" spans="1:3" x14ac:dyDescent="0.25">
      <c r="A366" s="31" t="s">
        <v>497</v>
      </c>
      <c r="C366" s="13" t="s">
        <v>497</v>
      </c>
    </row>
    <row r="367" spans="1:3" x14ac:dyDescent="0.25">
      <c r="A367" s="31" t="s">
        <v>498</v>
      </c>
      <c r="C367" s="13" t="s">
        <v>498</v>
      </c>
    </row>
    <row r="368" spans="1:3" x14ac:dyDescent="0.25">
      <c r="A368" s="31" t="s">
        <v>499</v>
      </c>
      <c r="C368" s="13" t="s">
        <v>499</v>
      </c>
    </row>
    <row r="369" spans="1:3" x14ac:dyDescent="0.25">
      <c r="A369" s="31" t="s">
        <v>501</v>
      </c>
      <c r="C369" s="13" t="s">
        <v>501</v>
      </c>
    </row>
    <row r="370" spans="1:3" x14ac:dyDescent="0.25">
      <c r="A370" s="31" t="s">
        <v>503</v>
      </c>
      <c r="C370" s="13" t="s">
        <v>503</v>
      </c>
    </row>
    <row r="371" spans="1:3" x14ac:dyDescent="0.25">
      <c r="A371" s="31" t="s">
        <v>504</v>
      </c>
      <c r="C371" s="13" t="s">
        <v>504</v>
      </c>
    </row>
    <row r="372" spans="1:3" x14ac:dyDescent="0.25">
      <c r="A372" s="31" t="s">
        <v>505</v>
      </c>
      <c r="C372" s="13" t="s">
        <v>505</v>
      </c>
    </row>
    <row r="373" spans="1:3" x14ac:dyDescent="0.25">
      <c r="A373" s="31" t="s">
        <v>506</v>
      </c>
      <c r="C373" s="13" t="s">
        <v>506</v>
      </c>
    </row>
    <row r="374" spans="1:3" x14ac:dyDescent="0.25">
      <c r="A374" s="31" t="s">
        <v>507</v>
      </c>
      <c r="C374" s="13" t="s">
        <v>507</v>
      </c>
    </row>
    <row r="375" spans="1:3" x14ac:dyDescent="0.25">
      <c r="A375" s="31" t="s">
        <v>508</v>
      </c>
      <c r="C375" s="13" t="s">
        <v>508</v>
      </c>
    </row>
    <row r="376" spans="1:3" x14ac:dyDescent="0.25">
      <c r="A376" s="31" t="s">
        <v>509</v>
      </c>
      <c r="C376" s="13" t="s">
        <v>509</v>
      </c>
    </row>
    <row r="377" spans="1:3" x14ac:dyDescent="0.25">
      <c r="A377" s="31" t="s">
        <v>510</v>
      </c>
      <c r="C377" s="13" t="s">
        <v>510</v>
      </c>
    </row>
    <row r="378" spans="1:3" x14ac:dyDescent="0.25">
      <c r="A378" s="31" t="s">
        <v>512</v>
      </c>
      <c r="C378" s="13" t="s">
        <v>512</v>
      </c>
    </row>
    <row r="379" spans="1:3" x14ac:dyDescent="0.25">
      <c r="A379" s="31" t="s">
        <v>513</v>
      </c>
      <c r="C379" s="13" t="s">
        <v>513</v>
      </c>
    </row>
    <row r="380" spans="1:3" x14ac:dyDescent="0.25">
      <c r="A380" s="31" t="s">
        <v>514</v>
      </c>
      <c r="C380" s="13" t="s">
        <v>514</v>
      </c>
    </row>
    <row r="381" spans="1:3" x14ac:dyDescent="0.25">
      <c r="A381" s="31" t="s">
        <v>515</v>
      </c>
      <c r="C381" s="13" t="s">
        <v>515</v>
      </c>
    </row>
    <row r="382" spans="1:3" x14ac:dyDescent="0.25">
      <c r="A382" s="31" t="s">
        <v>516</v>
      </c>
      <c r="C382" s="13" t="s">
        <v>516</v>
      </c>
    </row>
    <row r="383" spans="1:3" x14ac:dyDescent="0.25">
      <c r="A383" s="31" t="s">
        <v>517</v>
      </c>
      <c r="C383" s="13" t="s">
        <v>517</v>
      </c>
    </row>
    <row r="384" spans="1:3" x14ac:dyDescent="0.25">
      <c r="A384" s="31" t="s">
        <v>518</v>
      </c>
      <c r="C384" s="13" t="s">
        <v>518</v>
      </c>
    </row>
    <row r="385" spans="1:3" x14ac:dyDescent="0.25">
      <c r="A385" s="31" t="s">
        <v>519</v>
      </c>
      <c r="C385" s="13" t="s">
        <v>519</v>
      </c>
    </row>
    <row r="386" spans="1:3" x14ac:dyDescent="0.25">
      <c r="A386" s="31" t="s">
        <v>520</v>
      </c>
      <c r="C386" s="13" t="s">
        <v>520</v>
      </c>
    </row>
    <row r="387" spans="1:3" x14ac:dyDescent="0.25">
      <c r="A387" s="31" t="s">
        <v>521</v>
      </c>
      <c r="C387" s="13" t="s">
        <v>521</v>
      </c>
    </row>
    <row r="388" spans="1:3" x14ac:dyDescent="0.25">
      <c r="A388" s="31" t="s">
        <v>522</v>
      </c>
      <c r="C388" s="13" t="s">
        <v>522</v>
      </c>
    </row>
    <row r="389" spans="1:3" x14ac:dyDescent="0.25">
      <c r="A389" s="31" t="s">
        <v>523</v>
      </c>
      <c r="C389" s="13" t="s">
        <v>523</v>
      </c>
    </row>
    <row r="390" spans="1:3" x14ac:dyDescent="0.25">
      <c r="A390" s="31" t="s">
        <v>524</v>
      </c>
      <c r="C390" s="13" t="s">
        <v>524</v>
      </c>
    </row>
    <row r="391" spans="1:3" x14ac:dyDescent="0.25">
      <c r="A391" s="31" t="s">
        <v>525</v>
      </c>
      <c r="C391" s="13" t="s">
        <v>525</v>
      </c>
    </row>
    <row r="392" spans="1:3" x14ac:dyDescent="0.25">
      <c r="A392" s="31" t="s">
        <v>526</v>
      </c>
      <c r="C392" s="13" t="s">
        <v>526</v>
      </c>
    </row>
    <row r="393" spans="1:3" x14ac:dyDescent="0.25">
      <c r="A393" s="31" t="s">
        <v>527</v>
      </c>
      <c r="C393" s="13" t="s">
        <v>527</v>
      </c>
    </row>
    <row r="394" spans="1:3" x14ac:dyDescent="0.25">
      <c r="A394" s="31" t="s">
        <v>528</v>
      </c>
      <c r="C394" s="13" t="s">
        <v>528</v>
      </c>
    </row>
    <row r="395" spans="1:3" x14ac:dyDescent="0.25">
      <c r="A395" s="31" t="s">
        <v>529</v>
      </c>
      <c r="C395" s="13" t="s">
        <v>529</v>
      </c>
    </row>
    <row r="396" spans="1:3" x14ac:dyDescent="0.25">
      <c r="A396" s="31" t="s">
        <v>530</v>
      </c>
      <c r="C396" s="13" t="s">
        <v>530</v>
      </c>
    </row>
    <row r="397" spans="1:3" x14ac:dyDescent="0.25">
      <c r="A397" s="31" t="s">
        <v>531</v>
      </c>
      <c r="C397" s="13" t="s">
        <v>531</v>
      </c>
    </row>
    <row r="398" spans="1:3" x14ac:dyDescent="0.25">
      <c r="A398" s="31" t="s">
        <v>532</v>
      </c>
      <c r="C398" s="13" t="s">
        <v>532</v>
      </c>
    </row>
    <row r="399" spans="1:3" x14ac:dyDescent="0.25">
      <c r="A399" s="31" t="s">
        <v>533</v>
      </c>
      <c r="C399" s="13" t="s">
        <v>533</v>
      </c>
    </row>
    <row r="400" spans="1:3" x14ac:dyDescent="0.25">
      <c r="A400" s="31" t="s">
        <v>534</v>
      </c>
      <c r="C400" s="13" t="s">
        <v>534</v>
      </c>
    </row>
    <row r="401" spans="1:3" x14ac:dyDescent="0.25">
      <c r="A401" s="31" t="s">
        <v>535</v>
      </c>
      <c r="C401" s="13" t="s">
        <v>535</v>
      </c>
    </row>
    <row r="402" spans="1:3" x14ac:dyDescent="0.25">
      <c r="A402" s="31" t="s">
        <v>536</v>
      </c>
      <c r="C402" s="13" t="s">
        <v>536</v>
      </c>
    </row>
    <row r="403" spans="1:3" x14ac:dyDescent="0.25">
      <c r="A403" s="31" t="s">
        <v>537</v>
      </c>
      <c r="C403" s="13" t="s">
        <v>537</v>
      </c>
    </row>
    <row r="404" spans="1:3" x14ac:dyDescent="0.25">
      <c r="A404" s="31" t="s">
        <v>538</v>
      </c>
      <c r="C404" s="13" t="s">
        <v>538</v>
      </c>
    </row>
    <row r="405" spans="1:3" x14ac:dyDescent="0.25">
      <c r="A405" s="31" t="s">
        <v>539</v>
      </c>
      <c r="C405" s="13" t="s">
        <v>539</v>
      </c>
    </row>
    <row r="406" spans="1:3" x14ac:dyDescent="0.25">
      <c r="A406" s="31" t="s">
        <v>540</v>
      </c>
      <c r="C406" s="13" t="s">
        <v>540</v>
      </c>
    </row>
    <row r="407" spans="1:3" x14ac:dyDescent="0.25">
      <c r="A407" s="31" t="s">
        <v>541</v>
      </c>
      <c r="C407" s="13" t="s">
        <v>541</v>
      </c>
    </row>
    <row r="408" spans="1:3" x14ac:dyDescent="0.25">
      <c r="A408" s="31" t="s">
        <v>542</v>
      </c>
      <c r="C408" s="13" t="s">
        <v>542</v>
      </c>
    </row>
    <row r="409" spans="1:3" x14ac:dyDescent="0.25">
      <c r="A409" s="31" t="s">
        <v>543</v>
      </c>
      <c r="C409" s="13" t="s">
        <v>543</v>
      </c>
    </row>
    <row r="410" spans="1:3" x14ac:dyDescent="0.25">
      <c r="A410" s="31" t="s">
        <v>544</v>
      </c>
      <c r="C410" s="13" t="s">
        <v>544</v>
      </c>
    </row>
    <row r="411" spans="1:3" x14ac:dyDescent="0.25">
      <c r="A411" s="31" t="s">
        <v>545</v>
      </c>
      <c r="C411" s="13" t="s">
        <v>545</v>
      </c>
    </row>
    <row r="412" spans="1:3" x14ac:dyDescent="0.25">
      <c r="A412" s="31" t="s">
        <v>546</v>
      </c>
      <c r="C412" s="13" t="s">
        <v>546</v>
      </c>
    </row>
    <row r="413" spans="1:3" x14ac:dyDescent="0.25">
      <c r="A413" s="31" t="s">
        <v>547</v>
      </c>
      <c r="C413" s="13" t="s">
        <v>547</v>
      </c>
    </row>
    <row r="414" spans="1:3" x14ac:dyDescent="0.25">
      <c r="A414" s="31" t="s">
        <v>549</v>
      </c>
      <c r="C414" s="13" t="s">
        <v>549</v>
      </c>
    </row>
    <row r="415" spans="1:3" x14ac:dyDescent="0.25">
      <c r="A415" s="31" t="s">
        <v>550</v>
      </c>
      <c r="C415" s="13" t="s">
        <v>550</v>
      </c>
    </row>
    <row r="416" spans="1:3" x14ac:dyDescent="0.25">
      <c r="A416" s="31" t="s">
        <v>551</v>
      </c>
      <c r="C416" s="13" t="s">
        <v>551</v>
      </c>
    </row>
    <row r="417" spans="1:3" x14ac:dyDescent="0.25">
      <c r="A417" s="31" t="s">
        <v>552</v>
      </c>
      <c r="C417" s="13" t="s">
        <v>552</v>
      </c>
    </row>
    <row r="418" spans="1:3" x14ac:dyDescent="0.25">
      <c r="A418" s="31" t="s">
        <v>553</v>
      </c>
      <c r="C418" s="13" t="s">
        <v>553</v>
      </c>
    </row>
    <row r="419" spans="1:3" x14ac:dyDescent="0.25">
      <c r="A419" s="31" t="s">
        <v>554</v>
      </c>
      <c r="C419" s="13" t="s">
        <v>554</v>
      </c>
    </row>
    <row r="420" spans="1:3" x14ac:dyDescent="0.25">
      <c r="A420" s="31" t="s">
        <v>555</v>
      </c>
      <c r="C420" s="13" t="s">
        <v>555</v>
      </c>
    </row>
    <row r="421" spans="1:3" x14ac:dyDescent="0.25">
      <c r="A421" s="31" t="s">
        <v>557</v>
      </c>
      <c r="C421" s="13" t="s">
        <v>557</v>
      </c>
    </row>
    <row r="422" spans="1:3" x14ac:dyDescent="0.25">
      <c r="A422" s="31" t="s">
        <v>558</v>
      </c>
      <c r="C422" s="13" t="s">
        <v>558</v>
      </c>
    </row>
    <row r="423" spans="1:3" x14ac:dyDescent="0.25">
      <c r="A423" s="31" t="s">
        <v>559</v>
      </c>
      <c r="C423" s="13" t="s">
        <v>559</v>
      </c>
    </row>
    <row r="424" spans="1:3" x14ac:dyDescent="0.25">
      <c r="A424" s="31" t="s">
        <v>560</v>
      </c>
      <c r="C424" s="13" t="s">
        <v>560</v>
      </c>
    </row>
    <row r="425" spans="1:3" x14ac:dyDescent="0.25">
      <c r="A425" s="31" t="s">
        <v>561</v>
      </c>
      <c r="C425" s="13" t="s">
        <v>561</v>
      </c>
    </row>
    <row r="426" spans="1:3" x14ac:dyDescent="0.25">
      <c r="A426" s="31" t="s">
        <v>562</v>
      </c>
      <c r="C426" s="13" t="s">
        <v>562</v>
      </c>
    </row>
    <row r="427" spans="1:3" x14ac:dyDescent="0.25">
      <c r="A427" s="31" t="s">
        <v>563</v>
      </c>
      <c r="C427" s="13" t="s">
        <v>563</v>
      </c>
    </row>
    <row r="428" spans="1:3" x14ac:dyDescent="0.25">
      <c r="A428" s="31" t="s">
        <v>564</v>
      </c>
      <c r="C428" s="13" t="s">
        <v>564</v>
      </c>
    </row>
    <row r="429" spans="1:3" x14ac:dyDescent="0.25">
      <c r="A429" s="31" t="s">
        <v>565</v>
      </c>
      <c r="C429" s="13" t="s">
        <v>565</v>
      </c>
    </row>
    <row r="430" spans="1:3" x14ac:dyDescent="0.25">
      <c r="A430" s="31" t="s">
        <v>566</v>
      </c>
      <c r="C430" s="13" t="s">
        <v>566</v>
      </c>
    </row>
    <row r="431" spans="1:3" x14ac:dyDescent="0.25">
      <c r="A431" s="31" t="s">
        <v>567</v>
      </c>
      <c r="C431" s="13" t="s">
        <v>567</v>
      </c>
    </row>
    <row r="432" spans="1:3" x14ac:dyDescent="0.25">
      <c r="A432" s="31" t="s">
        <v>568</v>
      </c>
      <c r="C432" s="13" t="s">
        <v>568</v>
      </c>
    </row>
    <row r="433" spans="1:3" x14ac:dyDescent="0.25">
      <c r="A433" s="31" t="s">
        <v>569</v>
      </c>
      <c r="C433" s="13" t="s">
        <v>569</v>
      </c>
    </row>
    <row r="434" spans="1:3" x14ac:dyDescent="0.25">
      <c r="A434" s="4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showGridLines="0" tabSelected="1" workbookViewId="0">
      <selection activeCell="C2" sqref="C2"/>
    </sheetView>
  </sheetViews>
  <sheetFormatPr defaultRowHeight="15" x14ac:dyDescent="0.25"/>
  <cols>
    <col min="5" max="5" width="16.28515625" customWidth="1"/>
    <col min="6" max="7" width="14.7109375" bestFit="1" customWidth="1"/>
    <col min="8" max="9" width="16.28515625" bestFit="1" customWidth="1"/>
    <col min="10" max="10" width="19.28515625" bestFit="1" customWidth="1"/>
    <col min="11" max="14" width="20.85546875" bestFit="1" customWidth="1"/>
    <col min="15" max="15" width="9.42578125" bestFit="1" customWidth="1"/>
  </cols>
  <sheetData>
    <row r="2" spans="1:15" x14ac:dyDescent="0.25">
      <c r="A2" s="54" t="s">
        <v>0</v>
      </c>
      <c r="B2" s="54"/>
      <c r="C2" s="12" t="s">
        <v>238</v>
      </c>
    </row>
    <row r="4" spans="1:15" ht="18.75" x14ac:dyDescent="0.3">
      <c r="C4" s="51" t="s">
        <v>599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3"/>
    </row>
    <row r="5" spans="1:15" x14ac:dyDescent="0.25">
      <c r="C5" s="55"/>
      <c r="D5" s="56"/>
      <c r="E5" s="57"/>
      <c r="F5" s="30">
        <v>2003</v>
      </c>
      <c r="G5" s="29">
        <v>2004</v>
      </c>
      <c r="H5" s="29">
        <v>2006</v>
      </c>
      <c r="I5" s="29">
        <v>2007</v>
      </c>
      <c r="J5" s="29">
        <v>2012</v>
      </c>
      <c r="K5" s="29">
        <v>2013</v>
      </c>
      <c r="L5" s="29">
        <v>2014</v>
      </c>
      <c r="M5" s="29">
        <v>2015</v>
      </c>
      <c r="N5" s="29">
        <v>2016</v>
      </c>
      <c r="O5" s="28">
        <v>2017</v>
      </c>
    </row>
    <row r="6" spans="1:15" x14ac:dyDescent="0.25">
      <c r="C6" s="49" t="s">
        <v>594</v>
      </c>
      <c r="D6" s="50"/>
      <c r="E6" s="50"/>
      <c r="F6" s="25">
        <f t="array" ref="F6">IF(ISNUMBER(INDEX(Total_Revenue,MATCH(1,($C$2=Ticker_Symbol)*(F5=Years),0),0)),INDEX(Total_Revenue,MATCH(1,($C$2=Ticker_Symbol)*(F5=Years),0),0),_xlfn.NUMBERVALUE(0))</f>
        <v>0</v>
      </c>
      <c r="G6" s="26">
        <f t="array" ref="G6">IF(ISNUMBER(INDEX(Total_Revenue,MATCH(1,($C$2=Ticker_Symbol)*(G5=Years),0),0)),INDEX(Total_Revenue,MATCH(1,($C$2=Ticker_Symbol)*(G5=Years),0),0),_xlfn.NUMBERVALUE(0))</f>
        <v>0</v>
      </c>
      <c r="H6" s="26">
        <f t="array" ref="H6">IF(ISNUMBER(INDEX(Total_Revenue,MATCH(1,($C$2=Ticker_Symbol)*(H5=Years),0),0)),INDEX(Total_Revenue,MATCH(1,($C$2=Ticker_Symbol)*(H5=Years),0),0),_xlfn.NUMBERVALUE(0))</f>
        <v>0</v>
      </c>
      <c r="I6" s="26">
        <f t="array" ref="I6">IF(ISNUMBER(INDEX(Total_Revenue,MATCH(1,($C$2=Ticker_Symbol)*(I5=Years),0),0)),INDEX(Total_Revenue,MATCH(1,($C$2=Ticker_Symbol)*(I5=Years),0),0),_xlfn.NUMBERVALUE(0))</f>
        <v>0</v>
      </c>
      <c r="J6" s="26">
        <f t="array" ref="J6">IF(ISNUMBER(INDEX(Total_Revenue,MATCH(1,($C$2=Ticker_Symbol)*(J5=Years),0),0)),INDEX(Total_Revenue,MATCH(1,($C$2=Ticker_Symbol)*(J5=Years),0),0),_xlfn.NUMBERVALUE(0))</f>
        <v>0</v>
      </c>
      <c r="K6" s="26">
        <f t="array" ref="K6">IF(ISNUMBER(INDEX(Total_Revenue,MATCH(1,($C$2=Ticker_Symbol)*(K5=Years),0),0)),INDEX(Total_Revenue,MATCH(1,($C$2=Ticker_Symbol)*(K5=Years),0),0),_xlfn.NUMBERVALUE(0))</f>
        <v>146917000000</v>
      </c>
      <c r="L6" s="26">
        <f t="array" ref="L6">IF(ISNUMBER(INDEX(Total_Revenue,MATCH(1,($C$2=Ticker_Symbol)*(L5=Years),0),0)),INDEX(Total_Revenue,MATCH(1,($C$2=Ticker_Symbol)*(L5=Years),0),0),_xlfn.NUMBERVALUE(0))</f>
        <v>144077000000</v>
      </c>
      <c r="M6" s="26">
        <f t="array" ref="M6">IF(ISNUMBER(INDEX(Total_Revenue,MATCH(1,($C$2=Ticker_Symbol)*(M5=Years),0),0)),INDEX(Total_Revenue,MATCH(1,($C$2=Ticker_Symbol)*(M5=Years),0),0),_xlfn.NUMBERVALUE(0))</f>
        <v>149558000000</v>
      </c>
      <c r="N6" s="26">
        <f t="array" ref="N6">IF(ISNUMBER(INDEX(Total_Revenue,MATCH(1,($C$2=Ticker_Symbol)*(N5=Years),0),0)),INDEX(Total_Revenue,MATCH(1,($C$2=Ticker_Symbol)*(N5=Years),0),0),_xlfn.NUMBERVALUE(0))</f>
        <v>151800000000</v>
      </c>
      <c r="O6" s="27">
        <f t="array" ref="O6">IF(ISNUMBER(INDEX(Total_Revenue,MATCH(1,($C$2=Ticker_Symbol)*(O5=Years),0),0)),INDEX(Total_Revenue,MATCH(1,($C$2=Ticker_Symbol)*(O5=Years),0),0),_xlfn.NUMBERVALUE(0))</f>
        <v>0</v>
      </c>
    </row>
    <row r="7" spans="1:15" x14ac:dyDescent="0.25">
      <c r="C7" s="43" t="s">
        <v>581</v>
      </c>
      <c r="D7" s="44"/>
      <c r="E7" s="44"/>
      <c r="F7" s="16">
        <f t="array" ref="F7">IF(ISNUMBER(INDEX(COGS,MATCH(1,($C$2=Ticker_Symbol)*(F5=Years),0),0)),INDEX(COGS,MATCH(1,($C$2=Ticker_Symbol)*(F5=Years),0),0),_xlfn.NUMBERVALUE(0))</f>
        <v>0</v>
      </c>
      <c r="G7" s="17">
        <f t="array" ref="G7">IF(ISNUMBER(INDEX(COGS,MATCH(1,($C$2=Ticker_Symbol)*(G5=Years),0),0)),INDEX(COGS,MATCH(1,($C$2=Ticker_Symbol)*(G5=Years),0),0),_xlfn.NUMBERVALUE(0))</f>
        <v>0</v>
      </c>
      <c r="H7" s="17">
        <f t="array" ref="H7">IF(ISNUMBER(INDEX(COGS,MATCH(1,($C$2=Ticker_Symbol)*(H5=Years),0),0)),INDEX(COGS,MATCH(1,($C$2=Ticker_Symbol)*(H5=Years),0),0),_xlfn.NUMBERVALUE(0))</f>
        <v>0</v>
      </c>
      <c r="I7" s="17">
        <f t="array" ref="I7">IF(ISNUMBER(INDEX(COGS,MATCH(1,($C$2=Ticker_Symbol)*(I5=Years),0),0)),INDEX(COGS,MATCH(1,($C$2=Ticker_Symbol)*(I5=Years),0),0),_xlfn.NUMBERVALUE(0))</f>
        <v>0</v>
      </c>
      <c r="J7" s="17">
        <f t="array" ref="J7">IF(ISNUMBER(INDEX(COGS,MATCH(1,($C$2=Ticker_Symbol)*(J5=Years),0),0)),INDEX(COGS,MATCH(1,($C$2=Ticker_Symbol)*(J5=Years),0),0),_xlfn.NUMBERVALUE(0))</f>
        <v>0</v>
      </c>
      <c r="K7" s="17">
        <f t="array" ref="K7">IF(ISNUMBER(INDEX(COGS,MATCH(1,($C$2=Ticker_Symbol)*(K5=Years),0),0)),INDEX(COGS,MATCH(1,($C$2=Ticker_Symbol)*(K5=Years),0),0),_xlfn.NUMBERVALUE(0))</f>
        <v>123050000000</v>
      </c>
      <c r="L7" s="17">
        <f t="array" ref="L7">IF(ISNUMBER(INDEX(COGS,MATCH(1,($C$2=Ticker_Symbol)*(L5=Years),0),0)),INDEX(COGS,MATCH(1,($C$2=Ticker_Symbol)*(L5=Years),0),0),_xlfn.NUMBERVALUE(0))</f>
        <v>131903000000</v>
      </c>
      <c r="M7" s="17">
        <f t="array" ref="M7">IF(ISNUMBER(INDEX(COGS,MATCH(1,($C$2=Ticker_Symbol)*(M5=Years),0),0)),INDEX(COGS,MATCH(1,($C$2=Ticker_Symbol)*(M5=Years),0),0),_xlfn.NUMBERVALUE(0))</f>
        <v>131409000000</v>
      </c>
      <c r="N7" s="17">
        <f t="array" ref="N7">IF(ISNUMBER(INDEX(COGS,MATCH(1,($C$2=Ticker_Symbol)*(N5=Years),0),0)),INDEX(COGS,MATCH(1,($C$2=Ticker_Symbol)*(N5=Years),0),0),_xlfn.NUMBERVALUE(0))</f>
        <v>135488000000</v>
      </c>
      <c r="O7" s="18">
        <f t="array" ref="O7">IF(ISNUMBER(INDEX(COGS,MATCH(1,($C$2=Ticker_Symbol)*(O5=Years),0),0)),INDEX(COGS,MATCH(1,($C$2=Ticker_Symbol)*(O5=Years),0),0),_xlfn.NUMBERVALUE(0))</f>
        <v>0</v>
      </c>
    </row>
    <row r="8" spans="1:15" x14ac:dyDescent="0.25">
      <c r="C8" s="49" t="s">
        <v>595</v>
      </c>
      <c r="D8" s="50"/>
      <c r="E8" s="50"/>
      <c r="F8" s="19">
        <f>IF(ISNUMBER(F6-F7),F6-F7,_xlfn.NUMBERVALUE(0))</f>
        <v>0</v>
      </c>
      <c r="G8" s="20">
        <f t="shared" ref="G8:O8" si="0">IF(ISNUMBER(G6-G7),G6-G7,_xlfn.NUMBERVALUE(0))</f>
        <v>0</v>
      </c>
      <c r="H8" s="20">
        <f t="shared" si="0"/>
        <v>0</v>
      </c>
      <c r="I8" s="20">
        <f t="shared" si="0"/>
        <v>0</v>
      </c>
      <c r="J8" s="20">
        <f t="shared" si="0"/>
        <v>0</v>
      </c>
      <c r="K8" s="20">
        <f t="shared" si="0"/>
        <v>23867000000</v>
      </c>
      <c r="L8" s="20">
        <f t="shared" si="0"/>
        <v>12174000000</v>
      </c>
      <c r="M8" s="20">
        <f t="shared" si="0"/>
        <v>18149000000</v>
      </c>
      <c r="N8" s="20">
        <f t="shared" si="0"/>
        <v>16312000000</v>
      </c>
      <c r="O8" s="21">
        <f t="shared" si="0"/>
        <v>0</v>
      </c>
    </row>
    <row r="9" spans="1:15" x14ac:dyDescent="0.25">
      <c r="C9" s="43" t="s">
        <v>598</v>
      </c>
      <c r="D9" s="44"/>
      <c r="E9" s="44"/>
      <c r="F9" s="16">
        <f t="array" ref="F9">IF(ISNUMBER(INDEX(SGA,MATCH(1,($C$2=Ticker_Symbol)*(F5=Years),0),0)),INDEX(SGA,MATCH(1,($C$2=Ticker_Symbol)*(F5=Years),0),0),_xlfn.NUMBERVALUE(0))</f>
        <v>0</v>
      </c>
      <c r="G9" s="17">
        <f t="array" ref="G9">IF(ISNUMBER(INDEX(SGA,MATCH(1,($C$2=Ticker_Symbol)*(G5=Years),0),0)),INDEX(SGA,MATCH(1,($C$2=Ticker_Symbol)*(G5=Years),0),0),_xlfn.NUMBERVALUE(0))</f>
        <v>0</v>
      </c>
      <c r="H9" s="17">
        <f t="array" ref="H9">IF(ISNUMBER(INDEX(SGA,MATCH(1,($C$2=Ticker_Symbol)*(H5=Years),0),0)),INDEX(SGA,MATCH(1,($C$2=Ticker_Symbol)*(H5=Years),0),0),_xlfn.NUMBERVALUE(0))</f>
        <v>0</v>
      </c>
      <c r="I9" s="17">
        <f t="array" ref="I9">IF(ISNUMBER(INDEX(SGA,MATCH(1,($C$2=Ticker_Symbol)*(I5=Years),0),0)),INDEX(SGA,MATCH(1,($C$2=Ticker_Symbol)*(I5=Years),0),0),_xlfn.NUMBERVALUE(0))</f>
        <v>0</v>
      </c>
      <c r="J9" s="17">
        <f t="array" ref="J9">IF(ISNUMBER(INDEX(SGA,MATCH(1,($C$2=Ticker_Symbol)*(J5=Years),0),0)),INDEX(SGA,MATCH(1,($C$2=Ticker_Symbol)*(J5=Years),0),0),_xlfn.NUMBERVALUE(0))</f>
        <v>0</v>
      </c>
      <c r="K9" s="17">
        <f t="array" ref="K9">IF(ISNUMBER(INDEX(SGA,MATCH(1,($C$2=Ticker_Symbol)*(K5=Years),0),0)),INDEX(SGA,MATCH(1,($C$2=Ticker_Symbol)*(K5=Years),0),0),_xlfn.NUMBERVALUE(0))</f>
        <v>10850000000</v>
      </c>
      <c r="L9" s="17">
        <f t="array" ref="L9">IF(ISNUMBER(INDEX(SGA,MATCH(1,($C$2=Ticker_Symbol)*(L5=Years),0),0)),INDEX(SGA,MATCH(1,($C$2=Ticker_Symbol)*(L5=Years),0),0),_xlfn.NUMBERVALUE(0))</f>
        <v>11842000000</v>
      </c>
      <c r="M9" s="17">
        <f t="array" ref="M9">IF(ISNUMBER(INDEX(SGA,MATCH(1,($C$2=Ticker_Symbol)*(M5=Years),0),0)),INDEX(SGA,MATCH(1,($C$2=Ticker_Symbol)*(M5=Years),0),0),_xlfn.NUMBERVALUE(0))</f>
        <v>10502000000</v>
      </c>
      <c r="N9" s="17">
        <f t="array" ref="N9">IF(ISNUMBER(INDEX(SGA,MATCH(1,($C$2=Ticker_Symbol)*(N5=Years),0),0)),INDEX(SGA,MATCH(1,($C$2=Ticker_Symbol)*(N5=Years),0),0),_xlfn.NUMBERVALUE(0))</f>
        <v>12196000000</v>
      </c>
      <c r="O9" s="18">
        <f t="array" ref="O9">IF(ISNUMBER(INDEX(SGA,MATCH(1,($C$2=Ticker_Symbol)*(O5=Years),0),0)),INDEX(SGA,MATCH(1,($C$2=Ticker_Symbol)*(O5=Years),0),0),_xlfn.NUMBERVALUE(0))</f>
        <v>0</v>
      </c>
    </row>
    <row r="10" spans="1:15" x14ac:dyDescent="0.25">
      <c r="C10" s="43" t="s">
        <v>597</v>
      </c>
      <c r="D10" s="44"/>
      <c r="E10" s="44"/>
      <c r="F10" s="16">
        <f t="array" ref="F10">IF(ISNUMBER(INDEX(R_and_D,MATCH(1,($C$2=Ticker_Symbol)*(F5=Years),0),0)),INDEX(R_and_D,MATCH(1,($C$2=Ticker_Symbol)*(F5=Years),0),0),_xlfn.NUMBERVALUE(0))</f>
        <v>0</v>
      </c>
      <c r="G10" s="17">
        <f t="array" ref="G10">IF(ISNUMBER(INDEX(R_and_D,MATCH(1,($C$2=Ticker_Symbol)*(G5=Years),0),0)),INDEX(R_and_D,MATCH(1,($C$2=Ticker_Symbol)*(G5=Years),0),0),_xlfn.NUMBERVALUE(0))</f>
        <v>0</v>
      </c>
      <c r="H10" s="17">
        <f t="array" ref="H10">IF(ISNUMBER(INDEX(R_and_D,MATCH(1,($C$2=Ticker_Symbol)*(H5=Years),0),0)),INDEX(R_and_D,MATCH(1,($C$2=Ticker_Symbol)*(H5=Years),0),0),_xlfn.NUMBERVALUE(0))</f>
        <v>0</v>
      </c>
      <c r="I10" s="17">
        <f t="array" ref="I10">IF(ISNUMBER(INDEX(R_and_D,MATCH(1,($C$2=Ticker_Symbol)*(I5=Years),0),0)),INDEX(R_and_D,MATCH(1,($C$2=Ticker_Symbol)*(I5=Years),0),0),_xlfn.NUMBERVALUE(0))</f>
        <v>0</v>
      </c>
      <c r="J10" s="17">
        <f t="array" ref="J10">IF(ISNUMBER(INDEX(R_and_D,MATCH(1,($C$2=Ticker_Symbol)*(J5=Years),0),0)),INDEX(R_and_D,MATCH(1,($C$2=Ticker_Symbol)*(J5=Years),0),0),_xlfn.NUMBERVALUE(0))</f>
        <v>0</v>
      </c>
      <c r="K10" s="17">
        <f t="array" ref="K10">IF(ISNUMBER(INDEX(R_and_D,MATCH(1,($C$2=Ticker_Symbol)*(K5=Years),0),0)),INDEX(R_and_D,MATCH(1,($C$2=Ticker_Symbol)*(K5=Years),0),0),_xlfn.NUMBERVALUE(0))</f>
        <v>0</v>
      </c>
      <c r="L10" s="17">
        <f t="array" ref="L10">IF(ISNUMBER(INDEX(R_and_D,MATCH(1,($C$2=Ticker_Symbol)*(L5=Years),0),0)),INDEX(R_and_D,MATCH(1,($C$2=Ticker_Symbol)*(L5=Years),0),0),_xlfn.NUMBERVALUE(0))</f>
        <v>0</v>
      </c>
      <c r="M10" s="17">
        <f t="array" ref="M10">IF(ISNUMBER(INDEX(R_and_D,MATCH(1,($C$2=Ticker_Symbol)*(M5=Years),0),0)),INDEX(R_and_D,MATCH(1,($C$2=Ticker_Symbol)*(M5=Years),0),0),_xlfn.NUMBERVALUE(0))</f>
        <v>0</v>
      </c>
      <c r="N10" s="17">
        <f t="array" ref="N10">IF(ISNUMBER(INDEX(R_and_D,MATCH(1,($C$2=Ticker_Symbol)*(N5=Years),0),0)),INDEX(R_and_D,MATCH(1,($C$2=Ticker_Symbol)*(N5=Years),0),0),_xlfn.NUMBERVALUE(0))</f>
        <v>0</v>
      </c>
      <c r="O10" s="18">
        <f t="array" ref="O10">IF(ISNUMBER(INDEX(R_and_D,MATCH(1,($C$2=Ticker_Symbol)*(O5=Years),0),0)),INDEX(R_and_D,MATCH(1,($C$2=Ticker_Symbol)*(O5=Years),0),0),_xlfn.NUMBERVALUE(0))</f>
        <v>0</v>
      </c>
    </row>
    <row r="11" spans="1:15" x14ac:dyDescent="0.25">
      <c r="C11" s="43" t="s">
        <v>583</v>
      </c>
      <c r="D11" s="44"/>
      <c r="E11" s="44"/>
      <c r="F11" s="16">
        <f t="array" ref="F11">IF(ISNUMBER(INDEX(OPE,MATCH(1,($C$2=Ticker_Symbol)*(F5=Years),0),0)),INDEX(OPE,MATCH(1,($C$2=Ticker_Symbol)*(F5=Years),0),0),_xlfn.NUMBERVALUE(0))</f>
        <v>0</v>
      </c>
      <c r="G11" s="17">
        <f t="array" ref="G11">IF(ISNUMBER(INDEX(OPE,MATCH(1,($C$2=Ticker_Symbol)*(G5=Years),0),0)),INDEX(OPE,MATCH(1,($C$2=Ticker_Symbol)*(G5=Years),0),0),_xlfn.NUMBERVALUE(0))</f>
        <v>0</v>
      </c>
      <c r="H11" s="17">
        <f t="array" ref="H11">IF(ISNUMBER(INDEX(OPE,MATCH(1,($C$2=Ticker_Symbol)*(H5=Years),0),0)),INDEX(OPE,MATCH(1,($C$2=Ticker_Symbol)*(H5=Years),0),0),_xlfn.NUMBERVALUE(0))</f>
        <v>0</v>
      </c>
      <c r="I11" s="17">
        <f t="array" ref="I11">IF(ISNUMBER(INDEX(OPE,MATCH(1,($C$2=Ticker_Symbol)*(I5=Years),0),0)),INDEX(OPE,MATCH(1,($C$2=Ticker_Symbol)*(I5=Years),0),0),_xlfn.NUMBERVALUE(0))</f>
        <v>0</v>
      </c>
      <c r="J11" s="17">
        <f t="array" ref="J11">IF(ISNUMBER(INDEX(OPE,MATCH(1,($C$2=Ticker_Symbol)*(J5=Years),0),0)),INDEX(OPE,MATCH(1,($C$2=Ticker_Symbol)*(J5=Years),0),0),_xlfn.NUMBERVALUE(0))</f>
        <v>0</v>
      </c>
      <c r="K11" s="17">
        <f t="array" ref="K11">IF(ISNUMBER(INDEX(OPE,MATCH(1,($C$2=Ticker_Symbol)*(K5=Years),0),0)),INDEX(OPE,MATCH(1,($C$2=Ticker_Symbol)*(K5=Years),0),0),_xlfn.NUMBERVALUE(0))</f>
        <v>0</v>
      </c>
      <c r="L11" s="17">
        <f t="array" ref="L11">IF(ISNUMBER(INDEX(OPE,MATCH(1,($C$2=Ticker_Symbol)*(L5=Years),0),0)),INDEX(OPE,MATCH(1,($C$2=Ticker_Symbol)*(L5=Years),0),0),_xlfn.NUMBERVALUE(0))</f>
        <v>0</v>
      </c>
      <c r="M11" s="17">
        <f t="array" ref="M11">IF(ISNUMBER(INDEX(OPE,MATCH(1,($C$2=Ticker_Symbol)*(M5=Years),0),0)),INDEX(OPE,MATCH(1,($C$2=Ticker_Symbol)*(M5=Years),0),0),_xlfn.NUMBERVALUE(0))</f>
        <v>0</v>
      </c>
      <c r="N11" s="17">
        <f t="array" ref="N11">IF(ISNUMBER(INDEX(OPE,MATCH(1,($C$2=Ticker_Symbol)*(N5=Years),0),0)),INDEX(OPE,MATCH(1,($C$2=Ticker_Symbol)*(N5=Years),0),0),_xlfn.NUMBERVALUE(0))</f>
        <v>0</v>
      </c>
      <c r="O11" s="18">
        <f t="array" ref="O11">IF(ISNUMBER(INDEX(OPE,MATCH(1,($C$2=Ticker_Symbol)*(O5=Years),0),0)),INDEX(OPE,MATCH(1,($C$2=Ticker_Symbol)*(O5=Years),0),0),_xlfn.NUMBERVALUE(0))</f>
        <v>0</v>
      </c>
    </row>
    <row r="12" spans="1:15" x14ac:dyDescent="0.25">
      <c r="C12" s="45" t="s">
        <v>585</v>
      </c>
      <c r="D12" s="46"/>
      <c r="E12" s="46"/>
      <c r="F12" s="19">
        <f>IF(ISNUMBER(F9+F10+F11),F9+F10+F11,_xlfn.NUMBERVALUE(0))</f>
        <v>0</v>
      </c>
      <c r="G12" s="20">
        <f t="shared" ref="G12:O12" si="1">IF(ISNUMBER(G9+G10+G11),G9+G10+G11,_xlfn.NUMBERVALUE(0))</f>
        <v>0</v>
      </c>
      <c r="H12" s="20">
        <f t="shared" si="1"/>
        <v>0</v>
      </c>
      <c r="I12" s="20">
        <f t="shared" si="1"/>
        <v>0</v>
      </c>
      <c r="J12" s="20">
        <f t="shared" si="1"/>
        <v>0</v>
      </c>
      <c r="K12" s="20">
        <f t="shared" si="1"/>
        <v>10850000000</v>
      </c>
      <c r="L12" s="20">
        <f t="shared" si="1"/>
        <v>11842000000</v>
      </c>
      <c r="M12" s="20">
        <f t="shared" si="1"/>
        <v>10502000000</v>
      </c>
      <c r="N12" s="20">
        <f t="shared" si="1"/>
        <v>12196000000</v>
      </c>
      <c r="O12" s="21">
        <f t="shared" si="1"/>
        <v>0</v>
      </c>
    </row>
    <row r="13" spans="1:15" x14ac:dyDescent="0.25">
      <c r="C13" s="47" t="s">
        <v>596</v>
      </c>
      <c r="D13" s="48"/>
      <c r="E13" s="48"/>
      <c r="F13" s="22">
        <f>IF(ISNUMBER(F8-F12),F8-F12,_xlfn.NUMBERVALUE(0))</f>
        <v>0</v>
      </c>
      <c r="G13" s="23">
        <f t="shared" ref="G13:O13" si="2">IF(ISNUMBER(G8-G12),G8-G12,_xlfn.NUMBERVALUE(0))</f>
        <v>0</v>
      </c>
      <c r="H13" s="23">
        <f t="shared" si="2"/>
        <v>0</v>
      </c>
      <c r="I13" s="23">
        <f t="shared" si="2"/>
        <v>0</v>
      </c>
      <c r="J13" s="23">
        <f t="shared" si="2"/>
        <v>0</v>
      </c>
      <c r="K13" s="23">
        <f t="shared" si="2"/>
        <v>13017000000</v>
      </c>
      <c r="L13" s="23">
        <f t="shared" si="2"/>
        <v>332000000</v>
      </c>
      <c r="M13" s="23">
        <f t="shared" si="2"/>
        <v>7647000000</v>
      </c>
      <c r="N13" s="23">
        <f t="shared" si="2"/>
        <v>4116000000</v>
      </c>
      <c r="O13" s="24">
        <f t="shared" si="2"/>
        <v>0</v>
      </c>
    </row>
    <row r="14" spans="1:15" ht="18.75" x14ac:dyDescent="0.3">
      <c r="C14" s="42" t="s">
        <v>600</v>
      </c>
      <c r="D14" s="42"/>
      <c r="E14" s="42"/>
      <c r="F14" s="42"/>
      <c r="G14" s="42"/>
      <c r="H14" s="42"/>
      <c r="I14" s="42"/>
      <c r="J14" s="42"/>
      <c r="K14" s="42"/>
      <c r="L14" s="42"/>
      <c r="M14" s="5"/>
      <c r="N14" s="5"/>
      <c r="O14" s="5"/>
    </row>
  </sheetData>
  <mergeCells count="12">
    <mergeCell ref="C8:E8"/>
    <mergeCell ref="C4:O4"/>
    <mergeCell ref="A2:B2"/>
    <mergeCell ref="C5:E5"/>
    <mergeCell ref="C6:E6"/>
    <mergeCell ref="C7:E7"/>
    <mergeCell ref="C14:L14"/>
    <mergeCell ref="C9:E9"/>
    <mergeCell ref="C10:E10"/>
    <mergeCell ref="C11:E11"/>
    <mergeCell ref="C12:E12"/>
    <mergeCell ref="C13:E13"/>
  </mergeCells>
  <dataValidations count="1">
    <dataValidation type="list" allowBlank="1" showInputMessage="1" showErrorMessage="1" sqref="C2">
      <formula1>Company_List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NYSE datasheet-cleaned</vt:lpstr>
      <vt:lpstr>Total Revenue Pivot Table</vt:lpstr>
      <vt:lpstr>Support-file</vt:lpstr>
      <vt:lpstr>Profit &amp; Loss Statement</vt:lpstr>
      <vt:lpstr>COGS</vt:lpstr>
      <vt:lpstr>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VAMSHI-KRISHNA-PRIME</cp:lastModifiedBy>
  <dcterms:created xsi:type="dcterms:W3CDTF">2019-09-27T07:31:02Z</dcterms:created>
  <dcterms:modified xsi:type="dcterms:W3CDTF">2019-11-01T15:19:12Z</dcterms:modified>
</cp:coreProperties>
</file>