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o\Desktop\Doctorado 2020-1\Presentaciones Doctorado 2020-2024\"/>
    </mc:Choice>
  </mc:AlternateContent>
  <bookViews>
    <workbookView xWindow="0" yWindow="0" windowWidth="28800" windowHeight="12030"/>
  </bookViews>
  <sheets>
    <sheet name="Datos" sheetId="1" r:id="rId1"/>
    <sheet name="Codebook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4" i="1" l="1"/>
  <c r="H96" i="1"/>
  <c r="H97" i="1"/>
  <c r="H98" i="1"/>
  <c r="H99" i="1"/>
  <c r="W102" i="1"/>
  <c r="U102" i="1"/>
  <c r="Q102" i="1"/>
  <c r="X102" i="1" s="1"/>
  <c r="M102" i="1"/>
  <c r="L102" i="1"/>
  <c r="I102" i="1"/>
  <c r="W101" i="1"/>
  <c r="Q101" i="1"/>
  <c r="S101" i="1" s="1"/>
  <c r="G101" i="1"/>
  <c r="U101" i="1" s="1"/>
  <c r="W100" i="1"/>
  <c r="U100" i="1"/>
  <c r="Q100" i="1"/>
  <c r="S100" i="1" s="1"/>
  <c r="M100" i="1"/>
  <c r="L100" i="1"/>
  <c r="I100" i="1"/>
  <c r="W99" i="1"/>
  <c r="U99" i="1"/>
  <c r="Q99" i="1"/>
  <c r="S99" i="1" s="1"/>
  <c r="M99" i="1"/>
  <c r="L99" i="1"/>
  <c r="I99" i="1"/>
  <c r="W98" i="1"/>
  <c r="U98" i="1"/>
  <c r="Q98" i="1"/>
  <c r="S98" i="1" s="1"/>
  <c r="M98" i="1"/>
  <c r="L98" i="1"/>
  <c r="I98" i="1"/>
  <c r="X97" i="1"/>
  <c r="W97" i="1"/>
  <c r="U97" i="1"/>
  <c r="S97" i="1"/>
  <c r="R97" i="1"/>
  <c r="P97" i="1"/>
  <c r="M97" i="1"/>
  <c r="L97" i="1"/>
  <c r="I97" i="1"/>
  <c r="W96" i="1"/>
  <c r="U96" i="1"/>
  <c r="Q96" i="1"/>
  <c r="S96" i="1" s="1"/>
  <c r="M96" i="1"/>
  <c r="L96" i="1"/>
  <c r="I96" i="1"/>
  <c r="W95" i="1"/>
  <c r="U95" i="1"/>
  <c r="Q95" i="1"/>
  <c r="S95" i="1" s="1"/>
  <c r="M95" i="1"/>
  <c r="L95" i="1"/>
  <c r="I95" i="1"/>
  <c r="W94" i="1"/>
  <c r="U94" i="1"/>
  <c r="Q94" i="1"/>
  <c r="X94" i="1" s="1"/>
  <c r="M94" i="1"/>
  <c r="L94" i="1"/>
  <c r="I94" i="1"/>
  <c r="W93" i="1"/>
  <c r="U93" i="1"/>
  <c r="Q93" i="1"/>
  <c r="X93" i="1" s="1"/>
  <c r="M93" i="1"/>
  <c r="L93" i="1"/>
  <c r="I93" i="1"/>
  <c r="W92" i="1"/>
  <c r="U92" i="1"/>
  <c r="Q92" i="1"/>
  <c r="X92" i="1" s="1"/>
  <c r="M92" i="1"/>
  <c r="L92" i="1"/>
  <c r="I92" i="1"/>
  <c r="W91" i="1"/>
  <c r="U91" i="1"/>
  <c r="Q91" i="1"/>
  <c r="S91" i="1" s="1"/>
  <c r="M91" i="1"/>
  <c r="L91" i="1"/>
  <c r="I91" i="1"/>
  <c r="W90" i="1"/>
  <c r="U90" i="1"/>
  <c r="Q90" i="1"/>
  <c r="S90" i="1" s="1"/>
  <c r="M90" i="1"/>
  <c r="L90" i="1"/>
  <c r="I90" i="1"/>
  <c r="W89" i="1"/>
  <c r="U89" i="1"/>
  <c r="Q89" i="1"/>
  <c r="X89" i="1" s="1"/>
  <c r="M89" i="1"/>
  <c r="L89" i="1"/>
  <c r="I89" i="1"/>
  <c r="W88" i="1"/>
  <c r="U88" i="1"/>
  <c r="Q88" i="1"/>
  <c r="X88" i="1" s="1"/>
  <c r="M88" i="1"/>
  <c r="L88" i="1"/>
  <c r="I88" i="1"/>
  <c r="W87" i="1"/>
  <c r="U87" i="1"/>
  <c r="Q87" i="1"/>
  <c r="S87" i="1" s="1"/>
  <c r="M87" i="1"/>
  <c r="L87" i="1"/>
  <c r="I87" i="1"/>
  <c r="W86" i="1"/>
  <c r="U86" i="1"/>
  <c r="Q86" i="1"/>
  <c r="S86" i="1" s="1"/>
  <c r="M86" i="1"/>
  <c r="L86" i="1"/>
  <c r="I86" i="1"/>
  <c r="W85" i="1"/>
  <c r="U85" i="1"/>
  <c r="Q85" i="1"/>
  <c r="X85" i="1" s="1"/>
  <c r="M85" i="1"/>
  <c r="L85" i="1"/>
  <c r="I85" i="1"/>
  <c r="W84" i="1"/>
  <c r="U84" i="1"/>
  <c r="Q84" i="1"/>
  <c r="X84" i="1" s="1"/>
  <c r="M84" i="1"/>
  <c r="L84" i="1"/>
  <c r="I84" i="1"/>
  <c r="W83" i="1"/>
  <c r="U83" i="1"/>
  <c r="Q83" i="1"/>
  <c r="S83" i="1" s="1"/>
  <c r="M83" i="1"/>
  <c r="L83" i="1"/>
  <c r="I83" i="1"/>
  <c r="W82" i="1"/>
  <c r="U82" i="1"/>
  <c r="Q82" i="1"/>
  <c r="S82" i="1" s="1"/>
  <c r="M82" i="1"/>
  <c r="L82" i="1"/>
  <c r="I82" i="1"/>
  <c r="X81" i="1"/>
  <c r="W81" i="1"/>
  <c r="U81" i="1"/>
  <c r="S81" i="1"/>
  <c r="R81" i="1"/>
  <c r="P81" i="1"/>
  <c r="M81" i="1"/>
  <c r="L81" i="1"/>
  <c r="I81" i="1"/>
  <c r="X80" i="1"/>
  <c r="W80" i="1"/>
  <c r="U80" i="1"/>
  <c r="S80" i="1"/>
  <c r="R80" i="1"/>
  <c r="P80" i="1"/>
  <c r="M80" i="1"/>
  <c r="L80" i="1"/>
  <c r="I80" i="1"/>
  <c r="X79" i="1"/>
  <c r="W79" i="1"/>
  <c r="U79" i="1"/>
  <c r="S79" i="1"/>
  <c r="R79" i="1"/>
  <c r="P79" i="1"/>
  <c r="M79" i="1"/>
  <c r="L79" i="1"/>
  <c r="I79" i="1"/>
  <c r="W78" i="1"/>
  <c r="U78" i="1"/>
  <c r="Q78" i="1"/>
  <c r="M78" i="1"/>
  <c r="J78" i="1"/>
  <c r="L78" i="1" s="1"/>
  <c r="I78" i="1"/>
  <c r="W77" i="1"/>
  <c r="U77" i="1"/>
  <c r="Q77" i="1"/>
  <c r="M77" i="1"/>
  <c r="J77" i="1"/>
  <c r="L77" i="1" s="1"/>
  <c r="I77" i="1"/>
  <c r="X76" i="1"/>
  <c r="W76" i="1"/>
  <c r="U76" i="1"/>
  <c r="S76" i="1"/>
  <c r="R76" i="1"/>
  <c r="P76" i="1"/>
  <c r="M76" i="1"/>
  <c r="L76" i="1"/>
  <c r="I76" i="1"/>
  <c r="X75" i="1"/>
  <c r="W75" i="1"/>
  <c r="U75" i="1"/>
  <c r="S75" i="1"/>
  <c r="R75" i="1"/>
  <c r="M75" i="1"/>
  <c r="L75" i="1"/>
  <c r="I75" i="1"/>
  <c r="X74" i="1"/>
  <c r="W74" i="1"/>
  <c r="U74" i="1"/>
  <c r="S74" i="1"/>
  <c r="R74" i="1"/>
  <c r="M74" i="1"/>
  <c r="L74" i="1"/>
  <c r="I74" i="1"/>
  <c r="X73" i="1"/>
  <c r="W73" i="1"/>
  <c r="U73" i="1"/>
  <c r="S73" i="1"/>
  <c r="R73" i="1"/>
  <c r="M73" i="1"/>
  <c r="L73" i="1"/>
  <c r="I73" i="1"/>
  <c r="W72" i="1"/>
  <c r="U72" i="1"/>
  <c r="Q72" i="1"/>
  <c r="S72" i="1" s="1"/>
  <c r="M72" i="1"/>
  <c r="L72" i="1"/>
  <c r="I72" i="1"/>
  <c r="W71" i="1"/>
  <c r="U71" i="1"/>
  <c r="Q71" i="1"/>
  <c r="S71" i="1" s="1"/>
  <c r="M71" i="1"/>
  <c r="L71" i="1"/>
  <c r="I71" i="1"/>
  <c r="W70" i="1"/>
  <c r="U70" i="1"/>
  <c r="Q70" i="1"/>
  <c r="X70" i="1" s="1"/>
  <c r="M70" i="1"/>
  <c r="L70" i="1"/>
  <c r="I70" i="1"/>
  <c r="W69" i="1"/>
  <c r="U69" i="1"/>
  <c r="Q69" i="1"/>
  <c r="S69" i="1" s="1"/>
  <c r="M69" i="1"/>
  <c r="L69" i="1"/>
  <c r="I69" i="1"/>
  <c r="W68" i="1"/>
  <c r="U68" i="1"/>
  <c r="Q68" i="1"/>
  <c r="M68" i="1"/>
  <c r="J68" i="1"/>
  <c r="L68" i="1" s="1"/>
  <c r="I68" i="1"/>
  <c r="W67" i="1"/>
  <c r="U67" i="1"/>
  <c r="Q67" i="1"/>
  <c r="S67" i="1" s="1"/>
  <c r="M67" i="1"/>
  <c r="L67" i="1"/>
  <c r="I67" i="1"/>
  <c r="W66" i="1"/>
  <c r="U66" i="1"/>
  <c r="Q66" i="1"/>
  <c r="S66" i="1" s="1"/>
  <c r="M66" i="1"/>
  <c r="L66" i="1"/>
  <c r="I66" i="1"/>
  <c r="W65" i="1"/>
  <c r="U65" i="1"/>
  <c r="Q65" i="1"/>
  <c r="X65" i="1" s="1"/>
  <c r="M65" i="1"/>
  <c r="L65" i="1"/>
  <c r="I65" i="1"/>
  <c r="X64" i="1"/>
  <c r="W64" i="1"/>
  <c r="U64" i="1"/>
  <c r="S64" i="1"/>
  <c r="R64" i="1"/>
  <c r="P64" i="1"/>
  <c r="M64" i="1"/>
  <c r="L64" i="1"/>
  <c r="I64" i="1"/>
  <c r="X63" i="1"/>
  <c r="W63" i="1"/>
  <c r="U63" i="1"/>
  <c r="S63" i="1"/>
  <c r="R63" i="1"/>
  <c r="P63" i="1"/>
  <c r="M63" i="1"/>
  <c r="L63" i="1"/>
  <c r="I63" i="1"/>
  <c r="W62" i="1"/>
  <c r="U62" i="1"/>
  <c r="Q62" i="1"/>
  <c r="S62" i="1" s="1"/>
  <c r="M62" i="1"/>
  <c r="L62" i="1"/>
  <c r="I62" i="1"/>
  <c r="W61" i="1"/>
  <c r="U61" i="1"/>
  <c r="Q61" i="1"/>
  <c r="X61" i="1" s="1"/>
  <c r="M61" i="1"/>
  <c r="L61" i="1"/>
  <c r="I61" i="1"/>
  <c r="W60" i="1"/>
  <c r="U60" i="1"/>
  <c r="Q60" i="1"/>
  <c r="X60" i="1" s="1"/>
  <c r="M60" i="1"/>
  <c r="L60" i="1"/>
  <c r="I60" i="1"/>
  <c r="W59" i="1"/>
  <c r="U59" i="1"/>
  <c r="Q59" i="1"/>
  <c r="S59" i="1" s="1"/>
  <c r="M59" i="1"/>
  <c r="L59" i="1"/>
  <c r="I59" i="1"/>
  <c r="X58" i="1"/>
  <c r="W58" i="1"/>
  <c r="U58" i="1"/>
  <c r="S58" i="1"/>
  <c r="R58" i="1"/>
  <c r="P58" i="1"/>
  <c r="M58" i="1"/>
  <c r="L58" i="1"/>
  <c r="I58" i="1"/>
  <c r="W57" i="1"/>
  <c r="U57" i="1"/>
  <c r="Q57" i="1"/>
  <c r="X57" i="1" s="1"/>
  <c r="M57" i="1"/>
  <c r="L57" i="1"/>
  <c r="I57" i="1"/>
  <c r="W56" i="1"/>
  <c r="U56" i="1"/>
  <c r="Q56" i="1"/>
  <c r="S56" i="1" s="1"/>
  <c r="M56" i="1"/>
  <c r="L56" i="1"/>
  <c r="I56" i="1"/>
  <c r="W55" i="1"/>
  <c r="U55" i="1"/>
  <c r="Q55" i="1"/>
  <c r="S55" i="1" s="1"/>
  <c r="M55" i="1"/>
  <c r="L55" i="1"/>
  <c r="I55" i="1"/>
  <c r="X54" i="1"/>
  <c r="W54" i="1"/>
  <c r="U54" i="1"/>
  <c r="S54" i="1"/>
  <c r="R54" i="1"/>
  <c r="P54" i="1"/>
  <c r="M54" i="1"/>
  <c r="L54" i="1"/>
  <c r="I54" i="1"/>
  <c r="X53" i="1"/>
  <c r="W53" i="1"/>
  <c r="U53" i="1"/>
  <c r="S53" i="1"/>
  <c r="R53" i="1"/>
  <c r="M53" i="1"/>
  <c r="L53" i="1"/>
  <c r="I53" i="1"/>
  <c r="X52" i="1"/>
  <c r="W52" i="1"/>
  <c r="U52" i="1"/>
  <c r="S52" i="1"/>
  <c r="R52" i="1"/>
  <c r="P52" i="1"/>
  <c r="M52" i="1"/>
  <c r="L52" i="1"/>
  <c r="I52" i="1"/>
  <c r="X51" i="1"/>
  <c r="W51" i="1"/>
  <c r="U51" i="1"/>
  <c r="S51" i="1"/>
  <c r="R51" i="1"/>
  <c r="P51" i="1"/>
  <c r="M51" i="1"/>
  <c r="L51" i="1"/>
  <c r="I51" i="1"/>
  <c r="X50" i="1"/>
  <c r="W50" i="1"/>
  <c r="U50" i="1"/>
  <c r="S50" i="1"/>
  <c r="R50" i="1"/>
  <c r="M50" i="1"/>
  <c r="L50" i="1"/>
  <c r="I50" i="1"/>
  <c r="X49" i="1"/>
  <c r="W49" i="1"/>
  <c r="U49" i="1"/>
  <c r="S49" i="1"/>
  <c r="R49" i="1"/>
  <c r="P49" i="1"/>
  <c r="M49" i="1"/>
  <c r="L49" i="1"/>
  <c r="I49" i="1"/>
  <c r="X48" i="1"/>
  <c r="W48" i="1"/>
  <c r="U48" i="1"/>
  <c r="S48" i="1"/>
  <c r="R48" i="1"/>
  <c r="M48" i="1"/>
  <c r="L48" i="1"/>
  <c r="I48" i="1"/>
  <c r="W47" i="1"/>
  <c r="U47" i="1"/>
  <c r="Q47" i="1"/>
  <c r="X47" i="1" s="1"/>
  <c r="M47" i="1"/>
  <c r="L47" i="1"/>
  <c r="I47" i="1"/>
  <c r="W46" i="1"/>
  <c r="U46" i="1"/>
  <c r="Q46" i="1"/>
  <c r="S46" i="1" s="1"/>
  <c r="M46" i="1"/>
  <c r="L46" i="1"/>
  <c r="I46" i="1"/>
  <c r="W45" i="1"/>
  <c r="U45" i="1"/>
  <c r="Q45" i="1"/>
  <c r="S45" i="1" s="1"/>
  <c r="M45" i="1"/>
  <c r="L45" i="1"/>
  <c r="I45" i="1"/>
  <c r="W44" i="1"/>
  <c r="U44" i="1"/>
  <c r="Q44" i="1"/>
  <c r="X44" i="1" s="1"/>
  <c r="M44" i="1"/>
  <c r="L44" i="1"/>
  <c r="I44" i="1"/>
  <c r="X43" i="1"/>
  <c r="W43" i="1"/>
  <c r="U43" i="1"/>
  <c r="S43" i="1"/>
  <c r="R43" i="1"/>
  <c r="P43" i="1"/>
  <c r="M43" i="1"/>
  <c r="L43" i="1"/>
  <c r="I43" i="1"/>
  <c r="W42" i="1"/>
  <c r="U42" i="1"/>
  <c r="Q42" i="1"/>
  <c r="S42" i="1" s="1"/>
  <c r="M42" i="1"/>
  <c r="L42" i="1"/>
  <c r="I42" i="1"/>
  <c r="W41" i="1"/>
  <c r="U41" i="1"/>
  <c r="Q41" i="1"/>
  <c r="S41" i="1" s="1"/>
  <c r="M41" i="1"/>
  <c r="L41" i="1"/>
  <c r="I41" i="1"/>
  <c r="X40" i="1"/>
  <c r="W40" i="1"/>
  <c r="U40" i="1"/>
  <c r="S40" i="1"/>
  <c r="R40" i="1"/>
  <c r="M40" i="1"/>
  <c r="L40" i="1"/>
  <c r="I40" i="1"/>
  <c r="X39" i="1"/>
  <c r="W39" i="1"/>
  <c r="U39" i="1"/>
  <c r="S39" i="1"/>
  <c r="R39" i="1"/>
  <c r="M39" i="1"/>
  <c r="L39" i="1"/>
  <c r="I39" i="1"/>
  <c r="X38" i="1"/>
  <c r="W38" i="1"/>
  <c r="U38" i="1"/>
  <c r="S38" i="1"/>
  <c r="R38" i="1"/>
  <c r="M38" i="1"/>
  <c r="L38" i="1"/>
  <c r="I38" i="1"/>
  <c r="X37" i="1"/>
  <c r="W37" i="1"/>
  <c r="U37" i="1"/>
  <c r="S37" i="1"/>
  <c r="R37" i="1"/>
  <c r="P37" i="1"/>
  <c r="M37" i="1"/>
  <c r="L37" i="1"/>
  <c r="I37" i="1"/>
  <c r="X36" i="1"/>
  <c r="W36" i="1"/>
  <c r="U36" i="1"/>
  <c r="S36" i="1"/>
  <c r="R36" i="1"/>
  <c r="P36" i="1"/>
  <c r="M36" i="1"/>
  <c r="L36" i="1"/>
  <c r="I36" i="1"/>
  <c r="X35" i="1"/>
  <c r="W35" i="1"/>
  <c r="U35" i="1"/>
  <c r="S35" i="1"/>
  <c r="R35" i="1"/>
  <c r="P35" i="1"/>
  <c r="M35" i="1"/>
  <c r="L35" i="1"/>
  <c r="I35" i="1"/>
  <c r="W34" i="1"/>
  <c r="U34" i="1"/>
  <c r="Q34" i="1"/>
  <c r="S34" i="1" s="1"/>
  <c r="M34" i="1"/>
  <c r="L34" i="1"/>
  <c r="I34" i="1"/>
  <c r="W33" i="1"/>
  <c r="U33" i="1"/>
  <c r="Q33" i="1"/>
  <c r="S33" i="1" s="1"/>
  <c r="M33" i="1"/>
  <c r="L33" i="1"/>
  <c r="N33" i="1" s="1"/>
  <c r="I33" i="1"/>
  <c r="W32" i="1"/>
  <c r="U32" i="1"/>
  <c r="Q32" i="1"/>
  <c r="S32" i="1" s="1"/>
  <c r="M32" i="1"/>
  <c r="L32" i="1"/>
  <c r="I32" i="1"/>
  <c r="X31" i="1"/>
  <c r="W31" i="1"/>
  <c r="U31" i="1"/>
  <c r="S31" i="1"/>
  <c r="R31" i="1"/>
  <c r="M31" i="1"/>
  <c r="L31" i="1"/>
  <c r="I31" i="1"/>
  <c r="W30" i="1"/>
  <c r="U30" i="1"/>
  <c r="Q30" i="1"/>
  <c r="R30" i="1" s="1"/>
  <c r="M30" i="1"/>
  <c r="N30" i="1" s="1"/>
  <c r="I30" i="1"/>
  <c r="X29" i="1"/>
  <c r="W29" i="1"/>
  <c r="U29" i="1"/>
  <c r="S29" i="1"/>
  <c r="R29" i="1"/>
  <c r="M29" i="1"/>
  <c r="L29" i="1"/>
  <c r="I29" i="1"/>
  <c r="X28" i="1"/>
  <c r="W28" i="1"/>
  <c r="U28" i="1"/>
  <c r="S28" i="1"/>
  <c r="R28" i="1"/>
  <c r="M28" i="1"/>
  <c r="L28" i="1"/>
  <c r="I28" i="1"/>
  <c r="X27" i="1"/>
  <c r="W27" i="1"/>
  <c r="U27" i="1"/>
  <c r="S27" i="1"/>
  <c r="R27" i="1"/>
  <c r="M27" i="1"/>
  <c r="L27" i="1"/>
  <c r="I27" i="1"/>
  <c r="W26" i="1"/>
  <c r="U26" i="1"/>
  <c r="Q26" i="1"/>
  <c r="S26" i="1" s="1"/>
  <c r="M26" i="1"/>
  <c r="L26" i="1"/>
  <c r="I26" i="1"/>
  <c r="W25" i="1"/>
  <c r="U25" i="1"/>
  <c r="Q25" i="1"/>
  <c r="X25" i="1" s="1"/>
  <c r="M25" i="1"/>
  <c r="L25" i="1"/>
  <c r="I25" i="1"/>
  <c r="W24" i="1"/>
  <c r="U24" i="1"/>
  <c r="Q24" i="1"/>
  <c r="S24" i="1" s="1"/>
  <c r="M24" i="1"/>
  <c r="L24" i="1"/>
  <c r="U23" i="1"/>
  <c r="Q23" i="1"/>
  <c r="R23" i="1" s="1"/>
  <c r="M23" i="1"/>
  <c r="L23" i="1"/>
  <c r="I23" i="1"/>
  <c r="X22" i="1"/>
  <c r="W22" i="1"/>
  <c r="U22" i="1"/>
  <c r="S22" i="1"/>
  <c r="R22" i="1"/>
  <c r="M22" i="1"/>
  <c r="L22" i="1"/>
  <c r="I22" i="1"/>
  <c r="X21" i="1"/>
  <c r="W21" i="1"/>
  <c r="U21" i="1"/>
  <c r="S21" i="1"/>
  <c r="R21" i="1"/>
  <c r="P21" i="1"/>
  <c r="M21" i="1"/>
  <c r="L21" i="1"/>
  <c r="W20" i="1"/>
  <c r="U20" i="1"/>
  <c r="Q20" i="1"/>
  <c r="S20" i="1" s="1"/>
  <c r="M20" i="1"/>
  <c r="L20" i="1"/>
  <c r="I20" i="1"/>
  <c r="X19" i="1"/>
  <c r="W19" i="1"/>
  <c r="U19" i="1"/>
  <c r="S19" i="1"/>
  <c r="R19" i="1"/>
  <c r="M19" i="1"/>
  <c r="L19" i="1"/>
  <c r="I19" i="1"/>
  <c r="X18" i="1"/>
  <c r="W18" i="1"/>
  <c r="U18" i="1"/>
  <c r="S18" i="1"/>
  <c r="R18" i="1"/>
  <c r="P18" i="1"/>
  <c r="M18" i="1"/>
  <c r="L18" i="1"/>
  <c r="I18" i="1"/>
  <c r="W17" i="1"/>
  <c r="U17" i="1"/>
  <c r="Q17" i="1"/>
  <c r="S17" i="1" s="1"/>
  <c r="M17" i="1"/>
  <c r="L17" i="1"/>
  <c r="I17" i="1"/>
  <c r="W16" i="1"/>
  <c r="U16" i="1"/>
  <c r="Q16" i="1"/>
  <c r="S16" i="1" s="1"/>
  <c r="M16" i="1"/>
  <c r="L16" i="1"/>
  <c r="I16" i="1"/>
  <c r="X15" i="1"/>
  <c r="W15" i="1"/>
  <c r="U15" i="1"/>
  <c r="S15" i="1"/>
  <c r="R15" i="1"/>
  <c r="P15" i="1"/>
  <c r="M15" i="1"/>
  <c r="L15" i="1"/>
  <c r="I15" i="1"/>
  <c r="W14" i="1"/>
  <c r="U14" i="1"/>
  <c r="Q14" i="1"/>
  <c r="M14" i="1"/>
  <c r="J14" i="1"/>
  <c r="L14" i="1" s="1"/>
  <c r="W13" i="1"/>
  <c r="U13" i="1"/>
  <c r="Q13" i="1"/>
  <c r="S13" i="1" s="1"/>
  <c r="M13" i="1"/>
  <c r="L13" i="1"/>
  <c r="I13" i="1"/>
  <c r="X12" i="1"/>
  <c r="W12" i="1"/>
  <c r="U12" i="1"/>
  <c r="S12" i="1"/>
  <c r="R12" i="1"/>
  <c r="M12" i="1"/>
  <c r="L12" i="1"/>
  <c r="I12" i="1"/>
  <c r="W11" i="1"/>
  <c r="U11" i="1"/>
  <c r="Q11" i="1"/>
  <c r="X11" i="1" s="1"/>
  <c r="M11" i="1"/>
  <c r="L11" i="1"/>
  <c r="I11" i="1"/>
  <c r="X10" i="1"/>
  <c r="W10" i="1"/>
  <c r="U10" i="1"/>
  <c r="S10" i="1"/>
  <c r="R10" i="1"/>
  <c r="M10" i="1"/>
  <c r="L10" i="1"/>
  <c r="I10" i="1"/>
  <c r="X9" i="1"/>
  <c r="W9" i="1"/>
  <c r="U9" i="1"/>
  <c r="S9" i="1"/>
  <c r="R9" i="1"/>
  <c r="P9" i="1"/>
  <c r="M9" i="1"/>
  <c r="L9" i="1"/>
  <c r="I9" i="1"/>
  <c r="W8" i="1"/>
  <c r="U8" i="1"/>
  <c r="Q8" i="1"/>
  <c r="X8" i="1" s="1"/>
  <c r="M8" i="1"/>
  <c r="L8" i="1"/>
  <c r="I8" i="1"/>
  <c r="W7" i="1"/>
  <c r="U7" i="1"/>
  <c r="Q7" i="1"/>
  <c r="S7" i="1" s="1"/>
  <c r="M7" i="1"/>
  <c r="L7" i="1"/>
  <c r="I7" i="1"/>
  <c r="X6" i="1"/>
  <c r="W6" i="1"/>
  <c r="U6" i="1"/>
  <c r="S6" i="1"/>
  <c r="R6" i="1"/>
  <c r="M6" i="1"/>
  <c r="L6" i="1"/>
  <c r="I6" i="1"/>
  <c r="W5" i="1"/>
  <c r="U5" i="1"/>
  <c r="Q5" i="1"/>
  <c r="M5" i="1"/>
  <c r="J5" i="1"/>
  <c r="L5" i="1" s="1"/>
  <c r="I5" i="1"/>
  <c r="W4" i="1"/>
  <c r="U4" i="1"/>
  <c r="Q4" i="1"/>
  <c r="R4" i="1" s="1"/>
  <c r="M4" i="1"/>
  <c r="J4" i="1"/>
  <c r="I4" i="1"/>
  <c r="W3" i="1"/>
  <c r="U3" i="1"/>
  <c r="R3" i="1"/>
  <c r="M3" i="1"/>
  <c r="J3" i="1"/>
  <c r="X3" i="1" s="1"/>
  <c r="I3" i="1"/>
  <c r="W2" i="1"/>
  <c r="U2" i="1"/>
  <c r="Q2" i="1"/>
  <c r="M2" i="1"/>
  <c r="J2" i="1"/>
  <c r="L2" i="1" s="1"/>
  <c r="I2" i="1"/>
  <c r="N23" i="1" l="1"/>
  <c r="N26" i="1"/>
  <c r="N38" i="1"/>
  <c r="N78" i="1"/>
  <c r="N15" i="1"/>
  <c r="N39" i="1"/>
  <c r="N41" i="1"/>
  <c r="N61" i="1"/>
  <c r="N63" i="1"/>
  <c r="N66" i="1"/>
  <c r="R67" i="1"/>
  <c r="N71" i="1"/>
  <c r="N9" i="1"/>
  <c r="N85" i="1"/>
  <c r="N11" i="1"/>
  <c r="R13" i="1"/>
  <c r="N62" i="1"/>
  <c r="N65" i="1"/>
  <c r="N98" i="1"/>
  <c r="N48" i="1"/>
  <c r="N83" i="1"/>
  <c r="N89" i="1"/>
  <c r="N91" i="1"/>
  <c r="N93" i="1"/>
  <c r="N42" i="1"/>
  <c r="S4" i="1"/>
  <c r="N17" i="1"/>
  <c r="N31" i="1"/>
  <c r="N34" i="1"/>
  <c r="N37" i="1"/>
  <c r="N45" i="1"/>
  <c r="N56" i="1"/>
  <c r="N73" i="1"/>
  <c r="N74" i="1"/>
  <c r="N75" i="1"/>
  <c r="N76" i="1"/>
  <c r="N77" i="1"/>
  <c r="N82" i="1"/>
  <c r="N86" i="1"/>
  <c r="N90" i="1"/>
  <c r="N94" i="1"/>
  <c r="N96" i="1"/>
  <c r="N99" i="1"/>
  <c r="R24" i="1"/>
  <c r="N35" i="1"/>
  <c r="N44" i="1"/>
  <c r="N46" i="1"/>
  <c r="N58" i="1"/>
  <c r="N69" i="1"/>
  <c r="N87" i="1"/>
  <c r="S88" i="1"/>
  <c r="S5" i="1"/>
  <c r="N21" i="1"/>
  <c r="N28" i="1"/>
  <c r="N36" i="1"/>
  <c r="R56" i="1"/>
  <c r="X2" i="1"/>
  <c r="N10" i="1"/>
  <c r="N14" i="1"/>
  <c r="N57" i="1"/>
  <c r="N72" i="1"/>
  <c r="N5" i="1"/>
  <c r="X20" i="1"/>
  <c r="N6" i="1"/>
  <c r="S11" i="1"/>
  <c r="N16" i="1"/>
  <c r="R20" i="1"/>
  <c r="X34" i="1"/>
  <c r="N50" i="1"/>
  <c r="N51" i="1"/>
  <c r="N59" i="1"/>
  <c r="S60" i="1"/>
  <c r="S61" i="1"/>
  <c r="N64" i="1"/>
  <c r="N70" i="1"/>
  <c r="S102" i="1"/>
  <c r="L4" i="1"/>
  <c r="N4" i="1" s="1"/>
  <c r="S2" i="1"/>
  <c r="R5" i="1"/>
  <c r="X5" i="1"/>
  <c r="X7" i="1"/>
  <c r="N12" i="1"/>
  <c r="N13" i="1"/>
  <c r="X14" i="1"/>
  <c r="N18" i="1"/>
  <c r="N24" i="1"/>
  <c r="N25" i="1"/>
  <c r="R34" i="1"/>
  <c r="S47" i="1"/>
  <c r="S68" i="1"/>
  <c r="S77" i="1"/>
  <c r="N80" i="1"/>
  <c r="S84" i="1"/>
  <c r="R92" i="1"/>
  <c r="S94" i="1"/>
  <c r="N97" i="1"/>
  <c r="I101" i="1"/>
  <c r="X4" i="1"/>
  <c r="N8" i="1"/>
  <c r="R7" i="1"/>
  <c r="S8" i="1"/>
  <c r="X13" i="1"/>
  <c r="R16" i="1"/>
  <c r="N19" i="1"/>
  <c r="N20" i="1"/>
  <c r="S23" i="1"/>
  <c r="X24" i="1"/>
  <c r="N32" i="1"/>
  <c r="N54" i="1"/>
  <c r="X56" i="1"/>
  <c r="N81" i="1"/>
  <c r="S92" i="1"/>
  <c r="N95" i="1"/>
  <c r="N2" i="1"/>
  <c r="S14" i="1"/>
  <c r="R17" i="1"/>
  <c r="X17" i="1"/>
  <c r="N27" i="1"/>
  <c r="X42" i="1"/>
  <c r="N43" i="1"/>
  <c r="X46" i="1"/>
  <c r="N47" i="1"/>
  <c r="N49" i="1"/>
  <c r="N53" i="1"/>
  <c r="N55" i="1"/>
  <c r="X59" i="1"/>
  <c r="N60" i="1"/>
  <c r="N67" i="1"/>
  <c r="R68" i="1"/>
  <c r="S70" i="1"/>
  <c r="R72" i="1"/>
  <c r="N79" i="1"/>
  <c r="X83" i="1"/>
  <c r="N84" i="1"/>
  <c r="X87" i="1"/>
  <c r="N88" i="1"/>
  <c r="X91" i="1"/>
  <c r="N92" i="1"/>
  <c r="N100" i="1"/>
  <c r="L101" i="1"/>
  <c r="X101" i="1"/>
  <c r="N102" i="1"/>
  <c r="X68" i="1"/>
  <c r="S3" i="1"/>
  <c r="N7" i="1"/>
  <c r="N22" i="1"/>
  <c r="X33" i="1"/>
  <c r="R42" i="1"/>
  <c r="S44" i="1"/>
  <c r="R46" i="1"/>
  <c r="X55" i="1"/>
  <c r="R59" i="1"/>
  <c r="X67" i="1"/>
  <c r="R69" i="1"/>
  <c r="X69" i="1"/>
  <c r="R83" i="1"/>
  <c r="S85" i="1"/>
  <c r="R87" i="1"/>
  <c r="S89" i="1"/>
  <c r="R91" i="1"/>
  <c r="S93" i="1"/>
  <c r="X100" i="1"/>
  <c r="X72" i="1"/>
  <c r="R2" i="1"/>
  <c r="L3" i="1"/>
  <c r="N3" i="1" s="1"/>
  <c r="R8" i="1"/>
  <c r="X16" i="1"/>
  <c r="S25" i="1"/>
  <c r="N29" i="1"/>
  <c r="R33" i="1"/>
  <c r="N40" i="1"/>
  <c r="R47" i="1"/>
  <c r="N52" i="1"/>
  <c r="R55" i="1"/>
  <c r="S57" i="1"/>
  <c r="R60" i="1"/>
  <c r="S65" i="1"/>
  <c r="N68" i="1"/>
  <c r="S78" i="1"/>
  <c r="R84" i="1"/>
  <c r="R88" i="1"/>
  <c r="R100" i="1"/>
  <c r="R101" i="1"/>
  <c r="R102" i="1"/>
  <c r="X30" i="1"/>
  <c r="X23" i="1"/>
  <c r="R26" i="1"/>
  <c r="X26" i="1"/>
  <c r="R32" i="1"/>
  <c r="X32" i="1"/>
  <c r="R41" i="1"/>
  <c r="X41" i="1"/>
  <c r="R45" i="1"/>
  <c r="X45" i="1"/>
  <c r="R62" i="1"/>
  <c r="X62" i="1"/>
  <c r="R66" i="1"/>
  <c r="X66" i="1"/>
  <c r="R71" i="1"/>
  <c r="X71" i="1"/>
  <c r="R77" i="1"/>
  <c r="X77" i="1"/>
  <c r="R78" i="1"/>
  <c r="X78" i="1"/>
  <c r="R82" i="1"/>
  <c r="X82" i="1"/>
  <c r="R86" i="1"/>
  <c r="X86" i="1"/>
  <c r="R90" i="1"/>
  <c r="X90" i="1"/>
  <c r="R95" i="1"/>
  <c r="X95" i="1"/>
  <c r="R96" i="1"/>
  <c r="X96" i="1"/>
  <c r="R98" i="1"/>
  <c r="X98" i="1"/>
  <c r="R99" i="1"/>
  <c r="X99" i="1"/>
  <c r="M101" i="1"/>
  <c r="R11" i="1"/>
  <c r="R14" i="1"/>
  <c r="R25" i="1"/>
  <c r="R44" i="1"/>
  <c r="R57" i="1"/>
  <c r="R61" i="1"/>
  <c r="R65" i="1"/>
  <c r="R70" i="1"/>
  <c r="R85" i="1"/>
  <c r="R89" i="1"/>
  <c r="R93" i="1"/>
  <c r="R94" i="1"/>
  <c r="N101" i="1" l="1"/>
</calcChain>
</file>

<file path=xl/sharedStrings.xml><?xml version="1.0" encoding="utf-8"?>
<sst xmlns="http://schemas.openxmlformats.org/spreadsheetml/2006/main" count="719" uniqueCount="250">
  <si>
    <t>Estado</t>
  </si>
  <si>
    <t>Elección</t>
  </si>
  <si>
    <t>Concurrencia</t>
  </si>
  <si>
    <t>Año</t>
  </si>
  <si>
    <t>PRESUPUESTO</t>
  </si>
  <si>
    <t>Financiamiento_PPs</t>
  </si>
  <si>
    <t>Solicitado OPL</t>
  </si>
  <si>
    <t>Presupuesto_OPL´s</t>
  </si>
  <si>
    <t>Solicitado2</t>
  </si>
  <si>
    <t>Aprobado</t>
  </si>
  <si>
    <t>Sol_Sin_pps</t>
  </si>
  <si>
    <t>Aprob_sin_pps</t>
  </si>
  <si>
    <t>Porcentaje_final</t>
  </si>
  <si>
    <t>Aprobado_sin_decimales</t>
  </si>
  <si>
    <t>Ampliaciones</t>
  </si>
  <si>
    <t>Modificado</t>
  </si>
  <si>
    <t>Mod_sin_pps</t>
  </si>
  <si>
    <t>Mod_pres_OPL</t>
  </si>
  <si>
    <t>Mod_estandar</t>
  </si>
  <si>
    <t>Presupuesto_OPLs</t>
  </si>
  <si>
    <t>Proporcion</t>
  </si>
  <si>
    <t>Porcentaje</t>
  </si>
  <si>
    <t>Por_modificado</t>
  </si>
  <si>
    <t>DESCENTRALIZACIÓN</t>
  </si>
  <si>
    <t>Categoria</t>
  </si>
  <si>
    <t>PERSONAL-INGRESO</t>
  </si>
  <si>
    <t>Total Altas</t>
  </si>
  <si>
    <t>PERSONAL-EGRESO</t>
  </si>
  <si>
    <t>Total Bajas</t>
  </si>
  <si>
    <t>Altas-bajas</t>
  </si>
  <si>
    <t>Total personal</t>
  </si>
  <si>
    <t>Personal</t>
  </si>
  <si>
    <t>EMBs</t>
  </si>
  <si>
    <t>EMBsi</t>
  </si>
  <si>
    <t>Lista nominal</t>
  </si>
  <si>
    <t>Hombres</t>
  </si>
  <si>
    <t>Mujeres</t>
  </si>
  <si>
    <t>Total_lista</t>
  </si>
  <si>
    <t>IDD</t>
  </si>
  <si>
    <t>PIB</t>
  </si>
  <si>
    <t xml:space="preserve">Por_PIB </t>
  </si>
  <si>
    <t>Homicidios</t>
  </si>
  <si>
    <t>InfluenciaCO</t>
  </si>
  <si>
    <t>PREP</t>
  </si>
  <si>
    <t xml:space="preserve">Actas Esperadas </t>
  </si>
  <si>
    <t>Gobernador %</t>
  </si>
  <si>
    <t>Diputados %</t>
  </si>
  <si>
    <t>Ayuntamientos %</t>
  </si>
  <si>
    <t>Actas publicadas (%)</t>
  </si>
  <si>
    <t>Actas capturadas (%)</t>
  </si>
  <si>
    <t>Actas contabilizadas (%)</t>
  </si>
  <si>
    <t>Hora apertura</t>
  </si>
  <si>
    <t>Total de horas</t>
  </si>
  <si>
    <t>Costo total</t>
  </si>
  <si>
    <t>Ente auditor</t>
  </si>
  <si>
    <t xml:space="preserve">Costo </t>
  </si>
  <si>
    <t>Particular que implementó el PREP</t>
  </si>
  <si>
    <t>Precio</t>
  </si>
  <si>
    <t>Número de difusores</t>
  </si>
  <si>
    <t>Fuente</t>
  </si>
  <si>
    <t>Computo</t>
  </si>
  <si>
    <t xml:space="preserve">Gobernador </t>
  </si>
  <si>
    <t xml:space="preserve">Ayuntamientos </t>
  </si>
  <si>
    <t xml:space="preserve">Diputados </t>
  </si>
  <si>
    <t>Observaciones</t>
  </si>
  <si>
    <t>Delitos electoales</t>
  </si>
  <si>
    <t>RECUENTO DE VOTOS %</t>
  </si>
  <si>
    <t>Aguascalientes</t>
  </si>
  <si>
    <t>Gob+Dip+Alc</t>
  </si>
  <si>
    <t>Mixto</t>
  </si>
  <si>
    <t>Prep ags2016 (ieeags.mx)</t>
  </si>
  <si>
    <t xml:space="preserve">carpetas de investigacion </t>
  </si>
  <si>
    <t>Dip</t>
  </si>
  <si>
    <t>Podernet S.A de C.V.</t>
  </si>
  <si>
    <t>PREP AGS 2018 (ieeags.mx)</t>
  </si>
  <si>
    <t>Alc</t>
  </si>
  <si>
    <t>PREP AGS 2019 (ieeags.mx)</t>
  </si>
  <si>
    <t>Dip+Alc</t>
  </si>
  <si>
    <t>PREP AGS 2021 (ieeags.mx)</t>
  </si>
  <si>
    <t>Baja California</t>
  </si>
  <si>
    <t>Centralizado</t>
  </si>
  <si>
    <t>no</t>
  </si>
  <si>
    <t>Delitos</t>
  </si>
  <si>
    <t>PoderNet</t>
  </si>
  <si>
    <t xml:space="preserve"> </t>
  </si>
  <si>
    <t>Proisi S.A de C.V.</t>
  </si>
  <si>
    <t>Baja California Sur</t>
  </si>
  <si>
    <t>Denuncias</t>
  </si>
  <si>
    <t>Tecnológico Nacional de México – Campus La Paz</t>
  </si>
  <si>
    <t>OPL</t>
  </si>
  <si>
    <t>Campeche</t>
  </si>
  <si>
    <t>Instituto Tecnológico Superior de Cakini "ITESCAM"</t>
  </si>
  <si>
    <t>Smartmatic Elecciones México S.A de C.V</t>
  </si>
  <si>
    <t xml:space="preserve">Grupo Proisi </t>
  </si>
  <si>
    <t>Proisi S.A. de C.V.</t>
  </si>
  <si>
    <t>Chiapas</t>
  </si>
  <si>
    <t>Tec Monterrey</t>
  </si>
  <si>
    <t>Proisi S.A de C.V</t>
  </si>
  <si>
    <t>Chihuahua</t>
  </si>
  <si>
    <t>Ciudad de México</t>
  </si>
  <si>
    <t>Descentralizado</t>
  </si>
  <si>
    <t>Fiscalia comenzó a laborar en 2020</t>
  </si>
  <si>
    <t>Dip (constituyente)</t>
  </si>
  <si>
    <t>FES Aragon UNAM</t>
  </si>
  <si>
    <t>NA</t>
  </si>
  <si>
    <t>Coahuila</t>
  </si>
  <si>
    <t>Instituto Tecnológico de Estudios Superiores de Monterrey</t>
  </si>
  <si>
    <t>Colima</t>
  </si>
  <si>
    <t>No dio respuesta la Fiscalia de Colima</t>
  </si>
  <si>
    <t>Instituto Tecnológico de Colima</t>
  </si>
  <si>
    <t>145,404,705,</t>
  </si>
  <si>
    <t>Universidad de Colima</t>
  </si>
  <si>
    <t>Durango</t>
  </si>
  <si>
    <t>UJED</t>
  </si>
  <si>
    <t xml:space="preserve">No viene desglosada la información </t>
  </si>
  <si>
    <t>Informática Electoral S.C.</t>
  </si>
  <si>
    <t>Estado de México</t>
  </si>
  <si>
    <t xml:space="preserve">https://www.ieem.org.mx/maxima_publicidad/maxima14_15/prep2015/rptDistrital.html </t>
  </si>
  <si>
    <t xml:space="preserve">Negativa por ser reservada o confidencial </t>
  </si>
  <si>
    <t xml:space="preserve">denuncias </t>
  </si>
  <si>
    <t>Gob</t>
  </si>
  <si>
    <t xml:space="preserve">https://www.ieem.org.mx/prep2017/rptDistrital.html </t>
  </si>
  <si>
    <t xml:space="preserve">https://www.ieem.org.mx/maxima_publicidad/maxima17_18/prep2018/ayuntamientos/Entidad/01_candidato/index.html </t>
  </si>
  <si>
    <t xml:space="preserve">https://www.ieem.org.mx/prep2021/prep_ieem_escritorio/diputados/voto_x_distrito.html </t>
  </si>
  <si>
    <t>Guanajuato</t>
  </si>
  <si>
    <t>sin dato</t>
  </si>
  <si>
    <t>sin datos</t>
  </si>
  <si>
    <t xml:space="preserve">Entrega física </t>
  </si>
  <si>
    <t>Centro de Investigación en Matemáticas,</t>
  </si>
  <si>
    <t xml:space="preserve">https://prepgto2018.ieeg.mx/#/gubernatura/entidad </t>
  </si>
  <si>
    <t>Guerrero</t>
  </si>
  <si>
    <t>OPL no mandó datos</t>
  </si>
  <si>
    <t>Centro de Investigación en Computación del Instituto Politécnico Nacional (IPN)</t>
  </si>
  <si>
    <t>Hidalgo</t>
  </si>
  <si>
    <t xml:space="preserve">Centro de Desarrollo Tecnológico Fes Acatlán </t>
  </si>
  <si>
    <t xml:space="preserve">Incompetencia poder judicial </t>
  </si>
  <si>
    <t>Jalisco</t>
  </si>
  <si>
    <t>Michoacán</t>
  </si>
  <si>
    <t>https://app.powerbi.com/view?r=eyJrIjoiMWQ0Y2I2ZjEtNDI4NS00NGQwLTlhM2UtMWQ0NGIzNTNmMThiIiwidCI6ImZjY2YwMTQ5LWYzNTQtNGU2My1hNzExLTA5YjkzYTE3NzVkMiIsImMiOjR9</t>
  </si>
  <si>
    <t>Centro de Investigación y computación del IPN</t>
  </si>
  <si>
    <t xml:space="preserve">delitos </t>
  </si>
  <si>
    <t>Instituto Tecnológico de Morelia</t>
  </si>
  <si>
    <t>Grupo Proisi S.A. de C.V.</t>
  </si>
  <si>
    <t>Morelos</t>
  </si>
  <si>
    <t>Se encuentra en malas condiciones y no entregaron</t>
  </si>
  <si>
    <t>Universidad Autónoma del Estado de Morelos</t>
  </si>
  <si>
    <t xml:space="preserve">Informática electoral </t>
  </si>
  <si>
    <t>denuncias</t>
  </si>
  <si>
    <t>Nayarit</t>
  </si>
  <si>
    <t>Lo hizo el INE</t>
  </si>
  <si>
    <t xml:space="preserve">No entregó la información </t>
  </si>
  <si>
    <t>Nuevo León</t>
  </si>
  <si>
    <t>NS</t>
  </si>
  <si>
    <t>delitos</t>
  </si>
  <si>
    <t>Adjudicación directa</t>
  </si>
  <si>
    <t>Oaxaca</t>
  </si>
  <si>
    <t>Market in e Investigación</t>
  </si>
  <si>
    <t>PoderNet , S.A. de C.V.</t>
  </si>
  <si>
    <t>Puebla</t>
  </si>
  <si>
    <t>Winrute S.A. de C.V./Neurosec</t>
  </si>
  <si>
    <t>No hay base</t>
  </si>
  <si>
    <t xml:space="preserve">denuncias recibidas </t>
  </si>
  <si>
    <t>Winrute S.A de C.V (Neurosec)</t>
  </si>
  <si>
    <t>Envió bases de datos</t>
  </si>
  <si>
    <t>Gob(ext)+Dip+Alc</t>
  </si>
  <si>
    <t>Querétaro</t>
  </si>
  <si>
    <t>La fiscalía se constituó en 2016</t>
  </si>
  <si>
    <t>Quintana Roo</t>
  </si>
  <si>
    <t>ITESCAM/EQUILABSIS</t>
  </si>
  <si>
    <t>delitos electorales</t>
  </si>
  <si>
    <t>ITESCAM/UADY</t>
  </si>
  <si>
    <t>envio base</t>
  </si>
  <si>
    <t>San Luis Potosí</t>
  </si>
  <si>
    <t xml:space="preserve">El OPL no encontró la información </t>
  </si>
  <si>
    <t xml:space="preserve">No se había constituido como Fiscalia </t>
  </si>
  <si>
    <t>Centro de Innovación Aplicada en Tecnologías Competitivas (CIATEC A.C.)</t>
  </si>
  <si>
    <t>Sinaloa</t>
  </si>
  <si>
    <t>UNAM</t>
  </si>
  <si>
    <t>Sonora</t>
  </si>
  <si>
    <t>Tabasco</t>
  </si>
  <si>
    <t>No se puede descargar links</t>
  </si>
  <si>
    <t>SESNCP</t>
  </si>
  <si>
    <t xml:space="preserve">https://www.elsoldemexico.com.mx/republica/politica/elecciones-mexico-2018-la-colacion-de-morena-juntos-haremos-historia-se-lleva-las-gubernaturas-en-tabasco-1808647.html </t>
  </si>
  <si>
    <t xml:space="preserve">http://iepct.mx/prepet/2021/diputaciones/votos-distrito/mapa </t>
  </si>
  <si>
    <t>Tamaulipas</t>
  </si>
  <si>
    <t xml:space="preserve">http://prep2021.ietam.org.mx/diputaciones/entidad/votos-distritos/mapa </t>
  </si>
  <si>
    <t>Se derogó el código penal electoral en 2015</t>
  </si>
  <si>
    <t xml:space="preserve">http://prep2021.ietam.org.mx/ayuntamientos/entidad/votos-municipios/mapa </t>
  </si>
  <si>
    <t>Tlaxcala</t>
  </si>
  <si>
    <t>Veracruz</t>
  </si>
  <si>
    <t>Gob+Dip</t>
  </si>
  <si>
    <r>
      <t>OPLE-</t>
    </r>
    <r>
      <rPr>
        <b/>
        <sz val="11"/>
        <color theme="1"/>
        <rFont val="Calibri"/>
        <family val="2"/>
        <scheme val="minor"/>
      </rPr>
      <t>INE</t>
    </r>
    <r>
      <rPr>
        <sz val="11"/>
        <color theme="1"/>
        <rFont val="Calibri"/>
        <family val="2"/>
        <scheme val="minor"/>
      </rPr>
      <t>//PREP Casilla</t>
    </r>
  </si>
  <si>
    <t>Yucatán</t>
  </si>
  <si>
    <t>Declarado Inexistente por el OPL</t>
  </si>
  <si>
    <t xml:space="preserve">https://prep-2015-yucatan.proisi.mx/#/resumen/A/ </t>
  </si>
  <si>
    <t xml:space="preserve">Inexistente </t>
  </si>
  <si>
    <t>Zacatecas</t>
  </si>
  <si>
    <t xml:space="preserve">Universidad Autónoma de Zacatecas </t>
  </si>
  <si>
    <t>Solicitado</t>
  </si>
  <si>
    <t>Fecha_corte</t>
  </si>
  <si>
    <t>Entidad federatica de México</t>
  </si>
  <si>
    <t xml:space="preserve">Elección </t>
  </si>
  <si>
    <t>Cargos elegidos</t>
  </si>
  <si>
    <t>Certificaciones 2017</t>
  </si>
  <si>
    <t>CPI 2017</t>
  </si>
  <si>
    <t>CPA 2017</t>
  </si>
  <si>
    <t>CPA 2018</t>
  </si>
  <si>
    <t>CPA 2020</t>
  </si>
  <si>
    <t>CPA 2021</t>
  </si>
  <si>
    <t>Delitos Electorales</t>
  </si>
  <si>
    <t>Número de delitos electorales resportados por el Sistema Nacional de Seguridad Pública</t>
  </si>
  <si>
    <t>Porcentaje de casillas contabilizadas que alcanzó el Programa de Resultados Electorales Preliminares de la elección loca</t>
  </si>
  <si>
    <t>Índice de Influencia del crimer organizado de Integridad electoral-México</t>
  </si>
  <si>
    <t>Número de homicidios de la entidad anual</t>
  </si>
  <si>
    <t>Productos Interno Bruto estatal</t>
  </si>
  <si>
    <t xml:space="preserve">Índice de Desarrollo Democrático </t>
  </si>
  <si>
    <t>Número de hombres y mujeres que conforman la lista nominal de la elección local de este año</t>
  </si>
  <si>
    <t>Etapa del Proyecto de Integridad Electoral-México que mide el desempeño de los OPL´s estandarizada</t>
  </si>
  <si>
    <t>Etapa del Proyecto de Integridad Electoral-México que mide el desempeño de los OPL´s</t>
  </si>
  <si>
    <t xml:space="preserve">Personal que trabajó durante este proceso electoral </t>
  </si>
  <si>
    <t>Perosnal de trabajadores miembros del SPEN vigentes a 2021</t>
  </si>
  <si>
    <t xml:space="preserve">Resultado de restar las bajas respecto a las altas de personal </t>
  </si>
  <si>
    <t>Total de bajas del periodo</t>
  </si>
  <si>
    <t>Personal que egresó y que ingresó mediante Concurso Público Abierto en 2021</t>
  </si>
  <si>
    <t>Personal que egresó y que ingresó mediante Concurso Público Abierto en 2020</t>
  </si>
  <si>
    <t>Personal que egresó y que ingresó mediante Concurso Público Abierto en 2018</t>
  </si>
  <si>
    <t>Personal que egresó y que ingresó mediante Concurso Público Abierto en 2017</t>
  </si>
  <si>
    <t>Personal que egresó y que ingresó mediante Concurso Público Interno den 2017</t>
  </si>
  <si>
    <t>Personal que egresó e ingresó mediante el proceso de certificación en 2017</t>
  </si>
  <si>
    <t>Total de altas del periodo</t>
  </si>
  <si>
    <t>Personal que ingresó mediante Concurso Público Abierto en 2021</t>
  </si>
  <si>
    <t>Personal que ingresó mediante Concurso Público Abierto en 2020</t>
  </si>
  <si>
    <t>Personal que ingresó mediante Concurso Público Abierto en 2018</t>
  </si>
  <si>
    <t>Personal que ingresó mediante Concurso Público Abierto en 2017</t>
  </si>
  <si>
    <t>Personal que ingresó mediante Concurso Público Interno den 2017</t>
  </si>
  <si>
    <t>Personal que ingresó mediante el proceso de certificación en 2017</t>
  </si>
  <si>
    <t>Grado de descentralización de los OPL´s</t>
  </si>
  <si>
    <t>Categoría</t>
  </si>
  <si>
    <t>DESCENTRALIZACIÖN</t>
  </si>
  <si>
    <t xml:space="preserve">Suma del presupuesto más las ampliaciones </t>
  </si>
  <si>
    <t>Ampliaciones presupuestales para el OPL aprobadas por el congreso local</t>
  </si>
  <si>
    <t>Presupuesto aprobado por el congreso local (incluye el financiamiento para partidos políticos)</t>
  </si>
  <si>
    <t>Presupuesto solicitado por el OPL, menos el financiamiento para partidos políticos</t>
  </si>
  <si>
    <t>Presupuesto OPL´s</t>
  </si>
  <si>
    <t>Finciamiento para partidos políticos (incluido en el financiamiento solicitado por el OPL)</t>
  </si>
  <si>
    <t>Financiamiento_pps</t>
  </si>
  <si>
    <t>Presupuesto solicitado por el OPL (Incluye financiamiento para partidos políticos)</t>
  </si>
  <si>
    <t>Año en que se realizó la elección</t>
  </si>
  <si>
    <t xml:space="preserve">Escala de concurrencia </t>
  </si>
  <si>
    <t>Codebook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</si>
</sst>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;[Red]\-&quot;$&quot;#,##0"/>
    <numFmt numFmtId="8" formatCode="&quot;$&quot;#,##0.00;[Red]\-&quot;$&quot;#,##0.00"/>
    <numFmt numFmtId="43" formatCode="_-* #,##0.00_-;\-* #,##0.00_-;_-* &quot;-&quot;??_-;_-@_-"/>
    <numFmt numFmtId="164" formatCode="&quot;$&quot;#,##0.00"/>
    <numFmt numFmtId="165" formatCode="_-* #,##0_-;\-* #,##0_-;_-* &quot;-&quot;??_-;_-@_-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0" fillId="2" borderId="1" xfId="0" applyFill="1" applyBorder="1"/>
    <xf numFmtId="164" fontId="0" fillId="2" borderId="1" xfId="1" applyNumberFormat="1" applyFont="1" applyFill="1" applyBorder="1"/>
    <xf numFmtId="165" fontId="0" fillId="2" borderId="1" xfId="1" applyNumberFormat="1" applyFont="1" applyFill="1" applyBorder="1"/>
    <xf numFmtId="43" fontId="0" fillId="2" borderId="1" xfId="1" applyFont="1" applyFill="1" applyBorder="1"/>
    <xf numFmtId="14" fontId="5" fillId="2" borderId="1" xfId="0" applyNumberFormat="1" applyFont="1" applyFill="1" applyBorder="1"/>
    <xf numFmtId="0" fontId="0" fillId="2" borderId="1" xfId="1" applyNumberFormat="1" applyFont="1" applyFill="1" applyBorder="1"/>
    <xf numFmtId="0" fontId="6" fillId="2" borderId="1" xfId="2" applyFill="1" applyBorder="1"/>
    <xf numFmtId="43" fontId="0" fillId="2" borderId="1" xfId="1" applyFont="1" applyFill="1" applyBorder="1" applyAlignment="1"/>
    <xf numFmtId="0" fontId="0" fillId="2" borderId="1" xfId="0" applyNumberFormat="1" applyFill="1" applyBorder="1"/>
    <xf numFmtId="3" fontId="0" fillId="2" borderId="1" xfId="0" applyNumberFormat="1" applyFill="1" applyBorder="1"/>
    <xf numFmtId="20" fontId="0" fillId="2" borderId="1" xfId="0" applyNumberFormat="1" applyFill="1" applyBorder="1"/>
    <xf numFmtId="165" fontId="2" fillId="2" borderId="1" xfId="1" applyNumberFormat="1" applyFont="1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/>
    <xf numFmtId="0" fontId="4" fillId="2" borderId="1" xfId="0" applyFont="1" applyFill="1" applyBorder="1"/>
    <xf numFmtId="165" fontId="4" fillId="2" borderId="1" xfId="1" applyNumberFormat="1" applyFont="1" applyFill="1" applyBorder="1"/>
    <xf numFmtId="43" fontId="4" fillId="2" borderId="1" xfId="1" applyFont="1" applyFill="1" applyBorder="1"/>
    <xf numFmtId="43" fontId="4" fillId="2" borderId="1" xfId="1" applyFont="1" applyFill="1" applyBorder="1" applyAlignment="1"/>
    <xf numFmtId="0" fontId="4" fillId="2" borderId="1" xfId="0" applyNumberFormat="1" applyFont="1" applyFill="1" applyBorder="1"/>
    <xf numFmtId="0" fontId="3" fillId="2" borderId="1" xfId="0" applyFont="1" applyFill="1" applyBorder="1"/>
    <xf numFmtId="166" fontId="0" fillId="2" borderId="1" xfId="1" applyNumberFormat="1" applyFont="1" applyFill="1" applyBorder="1"/>
    <xf numFmtId="2" fontId="0" fillId="2" borderId="1" xfId="0" applyNumberFormat="1" applyFill="1" applyBorder="1"/>
    <xf numFmtId="0" fontId="0" fillId="2" borderId="1" xfId="1" applyNumberFormat="1" applyFont="1" applyFill="1" applyBorder="1" applyAlignment="1"/>
    <xf numFmtId="0" fontId="0" fillId="2" borderId="1" xfId="0" applyFill="1" applyBorder="1" applyAlignment="1">
      <alignment horizontal="center"/>
    </xf>
    <xf numFmtId="8" fontId="0" fillId="2" borderId="1" xfId="0" applyNumberFormat="1" applyFill="1" applyBorder="1"/>
    <xf numFmtId="6" fontId="0" fillId="2" borderId="1" xfId="0" applyNumberFormat="1" applyFill="1" applyBorder="1"/>
    <xf numFmtId="14" fontId="0" fillId="2" borderId="1" xfId="0" applyNumberFormat="1" applyFill="1" applyBorder="1"/>
    <xf numFmtId="0" fontId="4" fillId="3" borderId="1" xfId="0" applyFont="1" applyFill="1" applyBorder="1"/>
    <xf numFmtId="165" fontId="4" fillId="3" borderId="1" xfId="1" applyNumberFormat="1" applyFont="1" applyFill="1" applyBorder="1"/>
    <xf numFmtId="14" fontId="4" fillId="3" borderId="1" xfId="0" applyNumberFormat="1" applyFont="1" applyFill="1" applyBorder="1"/>
    <xf numFmtId="43" fontId="4" fillId="3" borderId="1" xfId="1" applyFont="1" applyFill="1" applyBorder="1" applyAlignment="1"/>
    <xf numFmtId="43" fontId="4" fillId="3" borderId="1" xfId="1" applyFont="1" applyFill="1" applyBorder="1"/>
    <xf numFmtId="0" fontId="3" fillId="3" borderId="1" xfId="0" applyFont="1" applyFill="1" applyBorder="1"/>
    <xf numFmtId="0" fontId="4" fillId="3" borderId="1" xfId="0" applyNumberFormat="1" applyFont="1" applyFill="1" applyBorder="1"/>
    <xf numFmtId="0" fontId="0" fillId="3" borderId="1" xfId="0" applyFill="1" applyBorder="1"/>
    <xf numFmtId="164" fontId="4" fillId="3" borderId="1" xfId="1" applyNumberFormat="1" applyFont="1" applyFill="1" applyBorder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eem.org.mx/prep2021/prep_ieem_escritorio/diputados/voto_x_distrito.html" TargetMode="External"/><Relationship Id="rId13" Type="http://schemas.openxmlformats.org/officeDocument/2006/relationships/hyperlink" Target="https://www.elsoldemexico.com.mx/republica/politica/elecciones-mexico-2018-la-colacion-de-morena-juntos-haremos-historia-se-lleva-las-gubernaturas-en-tabasco-1808647.html" TargetMode="External"/><Relationship Id="rId3" Type="http://schemas.openxmlformats.org/officeDocument/2006/relationships/hyperlink" Target="https://historicoprep.ieeags.mx/2017-2018/" TargetMode="External"/><Relationship Id="rId7" Type="http://schemas.openxmlformats.org/officeDocument/2006/relationships/hyperlink" Target="https://www.ieem.org.mx/maxima_publicidad/maxima17_18/prep2018/ayuntamientos/Entidad/01_candidato/index.html" TargetMode="External"/><Relationship Id="rId12" Type="http://schemas.openxmlformats.org/officeDocument/2006/relationships/hyperlink" Target="https://prepgto2018.ieeg.mx/" TargetMode="External"/><Relationship Id="rId2" Type="http://schemas.openxmlformats.org/officeDocument/2006/relationships/hyperlink" Target="https://historicoprep.ieeags.mx/2018-2019/" TargetMode="External"/><Relationship Id="rId1" Type="http://schemas.openxmlformats.org/officeDocument/2006/relationships/hyperlink" Target="https://historicoprep.ieeags.mx/2020-2021/prep-ags.html" TargetMode="External"/><Relationship Id="rId6" Type="http://schemas.openxmlformats.org/officeDocument/2006/relationships/hyperlink" Target="https://www.ieem.org.mx/prep2017/rptDistrital.html" TargetMode="External"/><Relationship Id="rId11" Type="http://schemas.openxmlformats.org/officeDocument/2006/relationships/hyperlink" Target="http://iepct.mx/prepet/2021/diputaciones/votos-distrito/mapa" TargetMode="External"/><Relationship Id="rId5" Type="http://schemas.openxmlformats.org/officeDocument/2006/relationships/hyperlink" Target="https://www.ieem.org.mx/maxima_publicidad/maxima14_15/prep2015/rptDistrital.html" TargetMode="External"/><Relationship Id="rId10" Type="http://schemas.openxmlformats.org/officeDocument/2006/relationships/hyperlink" Target="http://prep2021.ietam.org.mx/diputaciones/entidad/votos-distritos/mapa" TargetMode="External"/><Relationship Id="rId4" Type="http://schemas.openxmlformats.org/officeDocument/2006/relationships/hyperlink" Target="https://historicoprep.ieeags.mx/2015-2016/grafica_c1.htm" TargetMode="External"/><Relationship Id="rId9" Type="http://schemas.openxmlformats.org/officeDocument/2006/relationships/hyperlink" Target="http://prep2021.ietam.org.mx/ayuntamientos/entidad/votos-municipios/mapa" TargetMode="External"/><Relationship Id="rId14" Type="http://schemas.openxmlformats.org/officeDocument/2006/relationships/hyperlink" Target="https://prep-2015-yucatan.proisi.mx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2"/>
  <sheetViews>
    <sheetView tabSelected="1" workbookViewId="0"/>
  </sheetViews>
  <sheetFormatPr baseColWidth="10" defaultRowHeight="15" x14ac:dyDescent="0.25"/>
  <cols>
    <col min="1" max="1" width="14.42578125" style="2" customWidth="1"/>
    <col min="2" max="2" width="14.140625" style="2" customWidth="1"/>
    <col min="3" max="3" width="12.5703125" style="2" bestFit="1" customWidth="1"/>
    <col min="4" max="4" width="7.7109375" style="2" customWidth="1"/>
    <col min="5" max="5" width="13.7109375" style="2" bestFit="1" customWidth="1"/>
    <col min="6" max="6" width="16.42578125" style="2" bestFit="1" customWidth="1"/>
    <col min="7" max="7" width="20.7109375" style="2" bestFit="1" customWidth="1"/>
    <col min="8" max="8" width="16.42578125" style="2" hidden="1" customWidth="1"/>
    <col min="9" max="9" width="18.85546875" style="2" customWidth="1"/>
    <col min="10" max="10" width="15" style="2" hidden="1" customWidth="1"/>
    <col min="11" max="11" width="16.42578125" style="2" bestFit="1" customWidth="1"/>
    <col min="12" max="13" width="16.42578125" style="2" hidden="1" customWidth="1"/>
    <col min="14" max="14" width="12.42578125" style="2" hidden="1" customWidth="1"/>
    <col min="15" max="15" width="27.28515625" style="2" hidden="1" customWidth="1"/>
    <col min="16" max="16" width="16" style="2" customWidth="1"/>
    <col min="17" max="17" width="15.28515625" style="2" customWidth="1"/>
    <col min="18" max="20" width="16.42578125" style="2" hidden="1" customWidth="1"/>
    <col min="21" max="21" width="21.28515625" style="2" hidden="1" customWidth="1"/>
    <col min="22" max="22" width="14.42578125" style="2" hidden="1" customWidth="1"/>
    <col min="23" max="23" width="14.28515625" style="2" hidden="1" customWidth="1"/>
    <col min="24" max="24" width="22.7109375" style="2" hidden="1" customWidth="1"/>
    <col min="25" max="25" width="19.7109375" style="2" bestFit="1" customWidth="1"/>
    <col min="26" max="26" width="11.42578125" style="2"/>
    <col min="27" max="27" width="19.140625" style="2" bestFit="1" customWidth="1"/>
    <col min="28" max="28" width="22.5703125" style="2" bestFit="1" customWidth="1"/>
    <col min="29" max="29" width="12" style="2" bestFit="1" customWidth="1"/>
    <col min="30" max="32" width="11.42578125" style="2"/>
    <col min="33" max="33" width="12.7109375" style="2" bestFit="1" customWidth="1"/>
    <col min="34" max="34" width="11.42578125" style="2"/>
    <col min="35" max="35" width="18.140625" style="2" bestFit="1" customWidth="1"/>
    <col min="36" max="36" width="22.5703125" style="2" bestFit="1" customWidth="1"/>
    <col min="37" max="37" width="12" style="2" bestFit="1" customWidth="1"/>
    <col min="38" max="40" width="12.7109375" style="2" bestFit="1" customWidth="1"/>
    <col min="41" max="43" width="11.42578125" style="2"/>
    <col min="44" max="44" width="13.5703125" style="2" bestFit="1" customWidth="1"/>
    <col min="45" max="47" width="11.42578125" style="2"/>
    <col min="48" max="48" width="12.7109375" style="2" bestFit="1" customWidth="1"/>
    <col min="49" max="50" width="0" style="2" hidden="1" customWidth="1"/>
    <col min="51" max="51" width="11.42578125" style="2"/>
    <col min="52" max="52" width="18.140625" style="28" hidden="1" customWidth="1"/>
    <col min="53" max="53" width="11.42578125" style="2"/>
    <col min="54" max="54" width="13.140625" style="2" bestFit="1" customWidth="1"/>
    <col min="55" max="55" width="0" style="2" hidden="1" customWidth="1"/>
    <col min="56" max="57" width="11.42578125" style="2"/>
    <col min="58" max="58" width="13.85546875" style="2" customWidth="1"/>
    <col min="59" max="59" width="17.7109375" style="2" hidden="1" customWidth="1"/>
    <col min="60" max="60" width="9.5703125" style="2" hidden="1" customWidth="1"/>
    <col min="61" max="62" width="0" style="2" hidden="1" customWidth="1"/>
    <col min="63" max="63" width="19.140625" style="2" hidden="1" customWidth="1"/>
    <col min="64" max="64" width="13.7109375" style="2" hidden="1" customWidth="1"/>
    <col min="65" max="65" width="12" style="2" hidden="1" customWidth="1"/>
    <col min="66" max="66" width="16.7109375" style="2" hidden="1" customWidth="1"/>
    <col min="67" max="67" width="19.28515625" style="2" hidden="1" customWidth="1"/>
    <col min="68" max="68" width="11.7109375" style="2" hidden="1" customWidth="1"/>
    <col min="69" max="69" width="10.7109375" style="2" hidden="1" customWidth="1"/>
    <col min="70" max="70" width="10.85546875" style="2" hidden="1" customWidth="1"/>
    <col min="71" max="71" width="22.42578125" style="2" hidden="1" customWidth="1"/>
    <col min="72" max="72" width="13.7109375" style="2" hidden="1" customWidth="1"/>
    <col min="73" max="73" width="12" style="2" hidden="1" customWidth="1"/>
    <col min="74" max="74" width="16.7109375" style="2" hidden="1" customWidth="1"/>
    <col min="75" max="75" width="13.140625" style="2" hidden="1" customWidth="1"/>
    <col min="76" max="76" width="13.42578125" style="2" hidden="1" customWidth="1"/>
    <col min="77" max="77" width="13.7109375" style="2" hidden="1" customWidth="1"/>
    <col min="78" max="81" width="21" style="2" hidden="1" customWidth="1"/>
    <col min="82" max="83" width="0" style="2" hidden="1" customWidth="1"/>
    <col min="84" max="84" width="45.7109375" style="2" hidden="1" customWidth="1"/>
    <col min="85" max="85" width="0" style="2" hidden="1" customWidth="1"/>
    <col min="86" max="86" width="12.140625" style="2" hidden="1" customWidth="1"/>
    <col min="87" max="87" width="15" style="2" hidden="1" customWidth="1"/>
    <col min="88" max="88" width="11.5703125" style="2" hidden="1" customWidth="1"/>
    <col min="89" max="89" width="19.42578125" style="2" hidden="1" customWidth="1"/>
    <col min="90" max="94" width="0" style="2" hidden="1" customWidth="1"/>
    <col min="95" max="95" width="22.140625" style="2" hidden="1" customWidth="1"/>
    <col min="96" max="96" width="12.140625" style="2" hidden="1" customWidth="1"/>
    <col min="97" max="97" width="15" style="2" hidden="1" customWidth="1"/>
    <col min="98" max="98" width="10.42578125" style="2" hidden="1" customWidth="1"/>
    <col min="99" max="99" width="14" style="2" hidden="1" customWidth="1"/>
    <col min="100" max="100" width="0" style="2" hidden="1" customWidth="1"/>
    <col min="101" max="101" width="18.140625" style="2" bestFit="1" customWidth="1"/>
    <col min="102" max="16384" width="11.42578125" style="2"/>
  </cols>
  <sheetData>
    <row r="1" spans="1:101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7" t="s">
        <v>198</v>
      </c>
      <c r="G1" s="37" t="s">
        <v>5</v>
      </c>
      <c r="H1" s="37" t="s">
        <v>6</v>
      </c>
      <c r="I1" s="37" t="s">
        <v>7</v>
      </c>
      <c r="J1" s="30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0" t="s">
        <v>13</v>
      </c>
      <c r="P1" s="30" t="s">
        <v>14</v>
      </c>
      <c r="Q1" s="30" t="s">
        <v>15</v>
      </c>
      <c r="R1" s="30" t="s">
        <v>16</v>
      </c>
      <c r="S1" s="30" t="s">
        <v>17</v>
      </c>
      <c r="T1" s="30" t="s">
        <v>18</v>
      </c>
      <c r="U1" s="30" t="s">
        <v>19</v>
      </c>
      <c r="V1" s="33" t="s">
        <v>20</v>
      </c>
      <c r="W1" s="33" t="s">
        <v>21</v>
      </c>
      <c r="X1" s="33" t="s">
        <v>22</v>
      </c>
      <c r="Y1" s="29" t="s">
        <v>23</v>
      </c>
      <c r="Z1" s="29" t="s">
        <v>24</v>
      </c>
      <c r="AA1" s="29" t="s">
        <v>25</v>
      </c>
      <c r="AB1" s="29" t="s">
        <v>203</v>
      </c>
      <c r="AC1" s="29" t="s">
        <v>204</v>
      </c>
      <c r="AD1" s="29" t="s">
        <v>205</v>
      </c>
      <c r="AE1" s="29" t="s">
        <v>206</v>
      </c>
      <c r="AF1" s="29" t="s">
        <v>207</v>
      </c>
      <c r="AG1" s="29" t="s">
        <v>208</v>
      </c>
      <c r="AH1" s="29" t="s">
        <v>26</v>
      </c>
      <c r="AI1" s="29" t="s">
        <v>27</v>
      </c>
      <c r="AJ1" s="29" t="s">
        <v>203</v>
      </c>
      <c r="AK1" s="29" t="s">
        <v>204</v>
      </c>
      <c r="AL1" s="29" t="s">
        <v>205</v>
      </c>
      <c r="AM1" s="29" t="s">
        <v>206</v>
      </c>
      <c r="AN1" s="29" t="s">
        <v>207</v>
      </c>
      <c r="AO1" s="29" t="s">
        <v>208</v>
      </c>
      <c r="AP1" s="29" t="s">
        <v>28</v>
      </c>
      <c r="AQ1" s="29" t="s">
        <v>29</v>
      </c>
      <c r="AR1" s="29" t="s">
        <v>30</v>
      </c>
      <c r="AS1" s="29" t="s">
        <v>31</v>
      </c>
      <c r="AT1" s="29" t="s">
        <v>32</v>
      </c>
      <c r="AU1" s="29" t="s">
        <v>33</v>
      </c>
      <c r="AV1" s="29" t="s">
        <v>34</v>
      </c>
      <c r="AW1" s="30" t="s">
        <v>35</v>
      </c>
      <c r="AX1" s="30" t="s">
        <v>36</v>
      </c>
      <c r="AY1" s="30" t="s">
        <v>37</v>
      </c>
      <c r="AZ1" s="31" t="s">
        <v>199</v>
      </c>
      <c r="BA1" s="32" t="s">
        <v>38</v>
      </c>
      <c r="BB1" s="33" t="s">
        <v>39</v>
      </c>
      <c r="BC1" s="33" t="s">
        <v>40</v>
      </c>
      <c r="BD1" s="34" t="s">
        <v>43</v>
      </c>
      <c r="BE1" s="29" t="s">
        <v>41</v>
      </c>
      <c r="BF1" s="35" t="s">
        <v>42</v>
      </c>
      <c r="BG1" s="34" t="s">
        <v>44</v>
      </c>
      <c r="BH1" s="34" t="s">
        <v>45</v>
      </c>
      <c r="BI1" s="34" t="s">
        <v>46</v>
      </c>
      <c r="BJ1" s="34" t="s">
        <v>47</v>
      </c>
      <c r="BK1" s="34" t="s">
        <v>48</v>
      </c>
      <c r="BL1" s="34" t="s">
        <v>45</v>
      </c>
      <c r="BM1" s="34" t="s">
        <v>46</v>
      </c>
      <c r="BN1" s="34" t="s">
        <v>47</v>
      </c>
      <c r="BO1" s="34" t="s">
        <v>49</v>
      </c>
      <c r="BP1" s="34" t="s">
        <v>45</v>
      </c>
      <c r="BQ1" s="34" t="s">
        <v>46</v>
      </c>
      <c r="BR1" s="34" t="s">
        <v>47</v>
      </c>
      <c r="BS1" s="34" t="s">
        <v>50</v>
      </c>
      <c r="BT1" s="34" t="s">
        <v>45</v>
      </c>
      <c r="BU1" s="34" t="s">
        <v>46</v>
      </c>
      <c r="BV1" s="34" t="s">
        <v>47</v>
      </c>
      <c r="BW1" s="34" t="s">
        <v>51</v>
      </c>
      <c r="BX1" s="34" t="s">
        <v>52</v>
      </c>
      <c r="BY1" s="34" t="s">
        <v>53</v>
      </c>
      <c r="BZ1" s="34" t="s">
        <v>54</v>
      </c>
      <c r="CA1" s="34" t="s">
        <v>55</v>
      </c>
      <c r="CB1" s="34" t="s">
        <v>56</v>
      </c>
      <c r="CC1" s="34" t="s">
        <v>57</v>
      </c>
      <c r="CD1" s="34" t="s">
        <v>58</v>
      </c>
      <c r="CE1" s="34"/>
      <c r="CF1" s="34" t="s">
        <v>59</v>
      </c>
      <c r="CG1" s="34" t="s">
        <v>60</v>
      </c>
      <c r="CH1" s="34" t="s">
        <v>61</v>
      </c>
      <c r="CI1" s="34" t="s">
        <v>62</v>
      </c>
      <c r="CJ1" s="34" t="s">
        <v>63</v>
      </c>
      <c r="CK1" s="34" t="s">
        <v>64</v>
      </c>
      <c r="CL1" s="34" t="s">
        <v>65</v>
      </c>
      <c r="CM1" s="36"/>
      <c r="CN1" s="36"/>
      <c r="CO1" s="36"/>
      <c r="CP1" s="36"/>
      <c r="CQ1" s="34" t="s">
        <v>66</v>
      </c>
      <c r="CR1" s="34" t="s">
        <v>61</v>
      </c>
      <c r="CS1" s="34" t="s">
        <v>62</v>
      </c>
      <c r="CT1" s="34" t="s">
        <v>63</v>
      </c>
      <c r="CU1" s="34" t="s">
        <v>64</v>
      </c>
      <c r="CV1" s="36"/>
      <c r="CW1" s="34" t="s">
        <v>209</v>
      </c>
    </row>
    <row r="2" spans="1:101" ht="15" customHeight="1" x14ac:dyDescent="0.25">
      <c r="A2" s="2" t="s">
        <v>67</v>
      </c>
      <c r="B2" s="2" t="s">
        <v>68</v>
      </c>
      <c r="C2" s="2">
        <v>1</v>
      </c>
      <c r="D2" s="2">
        <v>2016</v>
      </c>
      <c r="F2" s="3">
        <v>143964000</v>
      </c>
      <c r="G2" s="3">
        <v>60040000</v>
      </c>
      <c r="H2" s="3">
        <v>83924000</v>
      </c>
      <c r="I2" s="3">
        <f>K2-G2</f>
        <v>83924000</v>
      </c>
      <c r="J2" s="4">
        <f>H2+G2</f>
        <v>143964000</v>
      </c>
      <c r="K2" s="3">
        <v>143964000</v>
      </c>
      <c r="L2" s="3">
        <f>J2-G2</f>
        <v>83924000</v>
      </c>
      <c r="M2" s="3">
        <f>K2-G2</f>
        <v>83924000</v>
      </c>
      <c r="N2" s="3">
        <f>M2*100/L2</f>
        <v>100</v>
      </c>
      <c r="O2" s="4">
        <v>143964000</v>
      </c>
      <c r="P2" s="4">
        <v>540504</v>
      </c>
      <c r="Q2" s="4">
        <f>P2+K2</f>
        <v>144504504</v>
      </c>
      <c r="R2" s="4">
        <f>Q2-G2</f>
        <v>84464504</v>
      </c>
      <c r="S2" s="4">
        <f>Q2*100/J2</f>
        <v>100.37544386096525</v>
      </c>
      <c r="T2" s="4">
        <v>100.37544386096525</v>
      </c>
      <c r="U2" s="4">
        <f>F2-G2</f>
        <v>83924000</v>
      </c>
      <c r="V2" s="5">
        <v>0.940922622460445</v>
      </c>
      <c r="W2" s="5">
        <f>V2*100</f>
        <v>94.092262246044498</v>
      </c>
      <c r="X2" s="5">
        <f t="shared" ref="X2:X65" si="0">Q2*100/J2</f>
        <v>100.37544386096525</v>
      </c>
      <c r="Z2" s="2" t="s">
        <v>69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75</v>
      </c>
      <c r="AU2" s="2">
        <v>69.28</v>
      </c>
      <c r="AW2" s="4">
        <v>427146</v>
      </c>
      <c r="AX2" s="4">
        <v>457981</v>
      </c>
      <c r="AY2" s="4">
        <v>885127</v>
      </c>
      <c r="AZ2" s="6">
        <v>42400</v>
      </c>
      <c r="BA2" s="5">
        <v>8.6150000000000002</v>
      </c>
      <c r="BB2" s="5">
        <v>211672.46900000001</v>
      </c>
      <c r="BC2" s="5">
        <v>1.246411552439</v>
      </c>
      <c r="BD2" s="2">
        <v>82.81</v>
      </c>
      <c r="BE2" s="2">
        <v>3</v>
      </c>
      <c r="BF2" s="7">
        <v>2.0339999999999998</v>
      </c>
      <c r="BH2" s="2">
        <v>1519</v>
      </c>
      <c r="BI2" s="2">
        <v>1518</v>
      </c>
      <c r="BJ2" s="2">
        <v>1518</v>
      </c>
      <c r="BP2" s="2">
        <v>100</v>
      </c>
      <c r="BT2" s="2">
        <v>82.81</v>
      </c>
      <c r="BU2" s="2">
        <v>84.18</v>
      </c>
      <c r="CF2" s="8" t="s">
        <v>70</v>
      </c>
      <c r="CG2" s="2">
        <v>30.08</v>
      </c>
      <c r="CH2" s="2">
        <v>30.08</v>
      </c>
      <c r="CI2" s="2">
        <v>33</v>
      </c>
      <c r="CJ2" s="2">
        <v>36.42</v>
      </c>
      <c r="CL2" s="2">
        <v>16</v>
      </c>
      <c r="CM2" s="2" t="s">
        <v>71</v>
      </c>
      <c r="CW2" s="2">
        <v>15</v>
      </c>
    </row>
    <row r="3" spans="1:101" ht="15.75" customHeight="1" x14ac:dyDescent="0.25">
      <c r="A3" s="2" t="s">
        <v>67</v>
      </c>
      <c r="B3" s="2" t="s">
        <v>72</v>
      </c>
      <c r="C3" s="2">
        <v>3</v>
      </c>
      <c r="D3" s="2">
        <v>2018</v>
      </c>
      <c r="F3" s="3">
        <v>144651446</v>
      </c>
      <c r="G3" s="3">
        <v>61375446</v>
      </c>
      <c r="H3" s="3">
        <v>83276000</v>
      </c>
      <c r="I3" s="3">
        <f>K3-G3</f>
        <v>83276554</v>
      </c>
      <c r="J3" s="4">
        <f>H3+G3</f>
        <v>144651446</v>
      </c>
      <c r="K3" s="3">
        <v>144652000</v>
      </c>
      <c r="L3" s="3">
        <f>J3-G3</f>
        <v>83276000</v>
      </c>
      <c r="M3" s="3">
        <f>K3-G3</f>
        <v>83276554</v>
      </c>
      <c r="N3" s="3">
        <f>M3*100/L3</f>
        <v>100.00066525769729</v>
      </c>
      <c r="O3" s="4">
        <v>144652000</v>
      </c>
      <c r="P3" s="4">
        <v>0</v>
      </c>
      <c r="Q3" s="4">
        <v>144652000</v>
      </c>
      <c r="R3" s="4">
        <f>Q3-G3</f>
        <v>83276554</v>
      </c>
      <c r="S3" s="4">
        <f t="shared" ref="S3:S66" si="1">Q3*100/J3</f>
        <v>100.00038298960385</v>
      </c>
      <c r="T3" s="4">
        <v>100.00038298960385</v>
      </c>
      <c r="U3" s="4">
        <f>F3-G3</f>
        <v>83276000</v>
      </c>
      <c r="V3" s="5">
        <v>0.94036684201194098</v>
      </c>
      <c r="W3" s="5">
        <f t="shared" ref="W3:W67" si="2">V3*100</f>
        <v>94.036684201194092</v>
      </c>
      <c r="X3" s="5">
        <f t="shared" si="0"/>
        <v>100.00038298960385</v>
      </c>
      <c r="Z3" s="2" t="s">
        <v>69</v>
      </c>
      <c r="AB3" s="2">
        <v>0</v>
      </c>
      <c r="AC3" s="2">
        <v>0</v>
      </c>
      <c r="AD3" s="2">
        <v>0</v>
      </c>
      <c r="AE3" s="2">
        <v>1</v>
      </c>
      <c r="AF3" s="2">
        <v>0</v>
      </c>
      <c r="AG3" s="2">
        <v>0</v>
      </c>
      <c r="AH3" s="2">
        <v>1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1</v>
      </c>
      <c r="AR3" s="2">
        <v>10</v>
      </c>
      <c r="AS3" s="2">
        <v>10</v>
      </c>
      <c r="AT3" s="2">
        <v>71.66</v>
      </c>
      <c r="AU3" s="2">
        <v>64.58</v>
      </c>
      <c r="AW3" s="4">
        <v>447014</v>
      </c>
      <c r="AX3" s="4">
        <v>477938</v>
      </c>
      <c r="AY3" s="4">
        <v>924952</v>
      </c>
      <c r="AZ3" s="6">
        <v>43131</v>
      </c>
      <c r="BA3" s="9">
        <v>10</v>
      </c>
      <c r="BB3" s="5">
        <v>224891.592</v>
      </c>
      <c r="BC3" s="5">
        <v>1.270483194241</v>
      </c>
      <c r="BD3" s="2">
        <v>82.71</v>
      </c>
      <c r="BE3" s="2">
        <v>6</v>
      </c>
      <c r="BF3" s="10">
        <v>3.3130000000000002</v>
      </c>
      <c r="BI3" s="2">
        <v>1608</v>
      </c>
      <c r="BM3" s="2">
        <v>83.51</v>
      </c>
      <c r="BQ3" s="2">
        <v>100</v>
      </c>
      <c r="BU3" s="2">
        <v>82.71</v>
      </c>
      <c r="CB3" s="2" t="s">
        <v>73</v>
      </c>
      <c r="CD3" s="2">
        <v>4</v>
      </c>
      <c r="CF3" s="8" t="s">
        <v>74</v>
      </c>
      <c r="CG3" s="2">
        <v>46.12</v>
      </c>
      <c r="CJ3" s="2">
        <v>46.6</v>
      </c>
      <c r="CL3" s="2">
        <v>27</v>
      </c>
      <c r="CM3" s="2" t="s">
        <v>71</v>
      </c>
      <c r="CW3" s="2">
        <v>28</v>
      </c>
    </row>
    <row r="4" spans="1:101" ht="15" customHeight="1" x14ac:dyDescent="0.25">
      <c r="A4" s="2" t="s">
        <v>67</v>
      </c>
      <c r="B4" s="2" t="s">
        <v>75</v>
      </c>
      <c r="C4" s="2">
        <v>3</v>
      </c>
      <c r="D4" s="2">
        <v>2019</v>
      </c>
      <c r="F4" s="3">
        <v>150896015</v>
      </c>
      <c r="G4" s="3">
        <v>68509000</v>
      </c>
      <c r="H4" s="3">
        <v>82387015</v>
      </c>
      <c r="I4" s="3">
        <f>K4-G4</f>
        <v>64258000</v>
      </c>
      <c r="J4" s="4">
        <f>H4+G4</f>
        <v>150896015</v>
      </c>
      <c r="K4" s="3">
        <v>132767000</v>
      </c>
      <c r="L4" s="3">
        <f>J4-G4</f>
        <v>82387015</v>
      </c>
      <c r="M4" s="3">
        <f>K4-G4</f>
        <v>64258000</v>
      </c>
      <c r="N4" s="3">
        <f t="shared" ref="N4:N67" si="3">M4*100/L4</f>
        <v>77.995300594395857</v>
      </c>
      <c r="O4" s="4">
        <v>132767000</v>
      </c>
      <c r="P4" s="4">
        <v>18789255</v>
      </c>
      <c r="Q4" s="4">
        <f>P4+O4</f>
        <v>151556255</v>
      </c>
      <c r="R4" s="4">
        <f>Q4-G4</f>
        <v>83047255</v>
      </c>
      <c r="S4" s="4">
        <f t="shared" si="1"/>
        <v>100.4375463460715</v>
      </c>
      <c r="T4" s="4">
        <v>100.4375463460715</v>
      </c>
      <c r="U4" s="4">
        <f>F4-G4</f>
        <v>82387015</v>
      </c>
      <c r="V4" s="5">
        <v>0.81967434257554705</v>
      </c>
      <c r="W4" s="5">
        <f t="shared" si="2"/>
        <v>81.9674342575547</v>
      </c>
      <c r="X4" s="5">
        <f t="shared" si="0"/>
        <v>100.4375463460715</v>
      </c>
      <c r="Z4" s="2" t="s">
        <v>69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10</v>
      </c>
      <c r="AS4" s="2">
        <v>10</v>
      </c>
      <c r="AT4" s="2">
        <v>80</v>
      </c>
      <c r="AU4" s="2">
        <v>75</v>
      </c>
      <c r="AW4" s="4">
        <v>466645</v>
      </c>
      <c r="AX4" s="4">
        <v>497731</v>
      </c>
      <c r="AY4" s="4">
        <v>964376</v>
      </c>
      <c r="AZ4" s="6">
        <v>43496</v>
      </c>
      <c r="BA4" s="9">
        <v>10</v>
      </c>
      <c r="BB4" s="5">
        <v>222451.27100000001</v>
      </c>
      <c r="BC4" s="5">
        <v>1.259201432407</v>
      </c>
      <c r="BD4" s="2">
        <v>95.82</v>
      </c>
      <c r="BE4" s="2">
        <v>8</v>
      </c>
      <c r="BF4" s="7">
        <v>1.583</v>
      </c>
      <c r="BJ4" s="2">
        <v>1630</v>
      </c>
      <c r="BN4" s="2">
        <v>90.36</v>
      </c>
      <c r="BR4" s="2">
        <v>100</v>
      </c>
      <c r="BV4" s="2">
        <v>95.82</v>
      </c>
      <c r="CB4" s="2" t="s">
        <v>73</v>
      </c>
      <c r="CF4" s="8" t="s">
        <v>76</v>
      </c>
      <c r="CG4" s="2">
        <v>20.3</v>
      </c>
      <c r="CI4" s="2">
        <v>20.3</v>
      </c>
      <c r="CL4" s="2">
        <v>16</v>
      </c>
      <c r="CM4" s="2" t="s">
        <v>71</v>
      </c>
      <c r="CW4" s="2">
        <v>15</v>
      </c>
    </row>
    <row r="5" spans="1:101" ht="15" customHeight="1" x14ac:dyDescent="0.25">
      <c r="A5" s="2" t="s">
        <v>67</v>
      </c>
      <c r="B5" s="2" t="s">
        <v>77</v>
      </c>
      <c r="C5" s="2">
        <v>2</v>
      </c>
      <c r="D5" s="2">
        <v>2021</v>
      </c>
      <c r="F5" s="3">
        <v>164420917</v>
      </c>
      <c r="G5" s="3">
        <v>75937500</v>
      </c>
      <c r="H5" s="3">
        <v>88483417</v>
      </c>
      <c r="I5" s="3">
        <f>K5-G5</f>
        <v>83755000</v>
      </c>
      <c r="J5" s="4">
        <f>H5+G5</f>
        <v>164420917</v>
      </c>
      <c r="K5" s="3">
        <v>159692500</v>
      </c>
      <c r="L5" s="3">
        <f>J5-G5</f>
        <v>88483417</v>
      </c>
      <c r="M5" s="3">
        <f>K5-G5</f>
        <v>83755000</v>
      </c>
      <c r="N5" s="3">
        <f t="shared" si="3"/>
        <v>94.656154610303986</v>
      </c>
      <c r="O5" s="4">
        <v>159692500</v>
      </c>
      <c r="P5" s="4">
        <v>23350162</v>
      </c>
      <c r="Q5" s="4">
        <f>P5+O5</f>
        <v>183042662</v>
      </c>
      <c r="R5" s="4">
        <f>Q5-G5</f>
        <v>107105162</v>
      </c>
      <c r="S5" s="4">
        <f t="shared" si="1"/>
        <v>111.32565450903063</v>
      </c>
      <c r="T5" s="4">
        <v>100</v>
      </c>
      <c r="U5" s="4">
        <f>F5-G5</f>
        <v>88483417</v>
      </c>
      <c r="V5" s="5">
        <v>0.75066989270256401</v>
      </c>
      <c r="W5" s="5">
        <f t="shared" si="2"/>
        <v>75.0669892702564</v>
      </c>
      <c r="X5" s="5">
        <f t="shared" si="0"/>
        <v>111.32565450903063</v>
      </c>
      <c r="Z5" s="2" t="s">
        <v>69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3</v>
      </c>
      <c r="AH5" s="2">
        <v>3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3</v>
      </c>
      <c r="AR5" s="2">
        <v>12</v>
      </c>
      <c r="AS5" s="2">
        <v>12</v>
      </c>
      <c r="AT5" s="2">
        <v>80.349999999999994</v>
      </c>
      <c r="AU5" s="2">
        <v>75.959999999999994</v>
      </c>
      <c r="AW5" s="4">
        <v>487838</v>
      </c>
      <c r="AX5" s="4">
        <v>519341</v>
      </c>
      <c r="AY5" s="4">
        <v>1007179</v>
      </c>
      <c r="AZ5" s="6">
        <v>44227</v>
      </c>
      <c r="BA5" s="9">
        <v>5.9412946537240403</v>
      </c>
      <c r="BB5" s="5">
        <v>206714.88200000001</v>
      </c>
      <c r="BC5" s="5">
        <v>1.213066122154</v>
      </c>
      <c r="BD5" s="2">
        <v>96.74</v>
      </c>
      <c r="BE5" s="2">
        <v>7</v>
      </c>
      <c r="BF5" s="7">
        <v>2.5419999999999998</v>
      </c>
      <c r="BI5" s="2">
        <v>1720</v>
      </c>
      <c r="BJ5" s="2">
        <v>1712</v>
      </c>
      <c r="BQ5" s="2">
        <v>100</v>
      </c>
      <c r="BR5" s="2">
        <v>100</v>
      </c>
      <c r="BU5" s="2">
        <v>96.74</v>
      </c>
      <c r="BV5" s="2">
        <v>95.61</v>
      </c>
      <c r="BX5" s="2">
        <v>12</v>
      </c>
      <c r="BY5" s="11">
        <v>16745612</v>
      </c>
      <c r="CA5" s="11">
        <v>417600</v>
      </c>
      <c r="CB5" s="2" t="s">
        <v>73</v>
      </c>
      <c r="CC5" s="11">
        <v>15350000</v>
      </c>
      <c r="CD5" s="2">
        <v>10</v>
      </c>
      <c r="CF5" s="8" t="s">
        <v>78</v>
      </c>
      <c r="CG5" s="2">
        <v>36.39</v>
      </c>
      <c r="CI5" s="2">
        <v>32.380000000000003</v>
      </c>
      <c r="CJ5" s="2">
        <v>36.39</v>
      </c>
      <c r="CL5" s="2">
        <v>55</v>
      </c>
      <c r="CM5" s="2" t="s">
        <v>71</v>
      </c>
      <c r="CW5" s="2">
        <v>67</v>
      </c>
    </row>
    <row r="6" spans="1:101" ht="15" customHeight="1" x14ac:dyDescent="0.25">
      <c r="A6" s="2" t="s">
        <v>79</v>
      </c>
      <c r="B6" s="2" t="s">
        <v>77</v>
      </c>
      <c r="C6" s="2">
        <v>2</v>
      </c>
      <c r="D6" s="2">
        <v>2016</v>
      </c>
      <c r="F6" s="3">
        <v>417051840.99000001</v>
      </c>
      <c r="G6" s="3">
        <v>158503948</v>
      </c>
      <c r="H6" s="3"/>
      <c r="I6" s="3">
        <f>K6-G6</f>
        <v>28840255.870000005</v>
      </c>
      <c r="J6" s="4">
        <v>417051840.99000001</v>
      </c>
      <c r="K6" s="3">
        <v>187344203.87</v>
      </c>
      <c r="L6" s="3">
        <f>J6-G6</f>
        <v>258547892.99000001</v>
      </c>
      <c r="M6" s="3">
        <f>K6-G6</f>
        <v>28840255.870000005</v>
      </c>
      <c r="N6" s="3">
        <f t="shared" si="3"/>
        <v>11.154705434445553</v>
      </c>
      <c r="O6" s="4">
        <v>187344203.87</v>
      </c>
      <c r="P6" s="4">
        <v>183698203</v>
      </c>
      <c r="Q6" s="4">
        <v>371042407</v>
      </c>
      <c r="R6" s="4">
        <f>Q6-G6</f>
        <v>212538459</v>
      </c>
      <c r="S6" s="4">
        <f t="shared" si="1"/>
        <v>88.967934086855351</v>
      </c>
      <c r="T6" s="4">
        <v>88.967934086855351</v>
      </c>
      <c r="U6" s="4">
        <f>F6-G6</f>
        <v>258547892.99000001</v>
      </c>
      <c r="V6" s="5">
        <v>0.44921083054154898</v>
      </c>
      <c r="W6" s="5">
        <f t="shared" si="2"/>
        <v>44.921083054154899</v>
      </c>
      <c r="X6" s="5">
        <f t="shared" si="0"/>
        <v>88.967934086855351</v>
      </c>
      <c r="Z6" s="2" t="s">
        <v>80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63</v>
      </c>
      <c r="AU6" s="2">
        <v>53.75</v>
      </c>
      <c r="AW6" s="4">
        <v>1282810</v>
      </c>
      <c r="AX6" s="4">
        <v>1271708</v>
      </c>
      <c r="AY6" s="4">
        <v>2554518</v>
      </c>
      <c r="AZ6" s="6">
        <v>42400</v>
      </c>
      <c r="BA6" s="9">
        <v>3.4649999999999999</v>
      </c>
      <c r="BB6" s="5">
        <v>535552.65099999995</v>
      </c>
      <c r="BC6" s="5">
        <v>3.153546676615</v>
      </c>
      <c r="BD6" s="2">
        <v>84.44</v>
      </c>
      <c r="BE6" s="2">
        <v>34</v>
      </c>
      <c r="BF6" s="22">
        <v>3.15</v>
      </c>
      <c r="BI6" s="2">
        <v>4461</v>
      </c>
      <c r="BJ6" s="2">
        <v>4461</v>
      </c>
      <c r="BQ6" s="2">
        <v>100</v>
      </c>
      <c r="BR6" s="2">
        <v>100</v>
      </c>
      <c r="BU6" s="2">
        <v>84.44</v>
      </c>
      <c r="BV6" s="2">
        <v>84.1</v>
      </c>
      <c r="CC6" s="11">
        <v>11600000</v>
      </c>
      <c r="CH6" s="2" t="s">
        <v>81</v>
      </c>
      <c r="CI6" s="2" t="s">
        <v>81</v>
      </c>
      <c r="CJ6" s="2" t="s">
        <v>81</v>
      </c>
      <c r="CL6" s="2">
        <v>4</v>
      </c>
      <c r="CM6" s="2" t="s">
        <v>82</v>
      </c>
      <c r="CW6" s="2">
        <v>26</v>
      </c>
    </row>
    <row r="7" spans="1:101" ht="15" customHeight="1" x14ac:dyDescent="0.25">
      <c r="A7" s="2" t="s">
        <v>79</v>
      </c>
      <c r="B7" s="2" t="s">
        <v>68</v>
      </c>
      <c r="C7" s="2">
        <v>1</v>
      </c>
      <c r="D7" s="2">
        <v>2019</v>
      </c>
      <c r="F7" s="3">
        <v>569654626.59000003</v>
      </c>
      <c r="G7" s="3">
        <v>225133464</v>
      </c>
      <c r="H7" s="3"/>
      <c r="I7" s="3">
        <f>K7-G7</f>
        <v>244521162.60000002</v>
      </c>
      <c r="J7" s="4">
        <v>569654626.59000003</v>
      </c>
      <c r="K7" s="3">
        <v>469654626.60000002</v>
      </c>
      <c r="L7" s="3">
        <f>J7-G7</f>
        <v>344521162.59000003</v>
      </c>
      <c r="M7" s="3">
        <f>K7-G7</f>
        <v>244521162.60000002</v>
      </c>
      <c r="N7" s="3">
        <f t="shared" si="3"/>
        <v>70.974206856196602</v>
      </c>
      <c r="O7" s="4">
        <v>469654626.60000002</v>
      </c>
      <c r="P7" s="4">
        <v>15302182</v>
      </c>
      <c r="Q7" s="4">
        <f>P7+O7</f>
        <v>484956808.60000002</v>
      </c>
      <c r="R7" s="4">
        <f>Q7-G7</f>
        <v>259823344.60000002</v>
      </c>
      <c r="S7" s="4">
        <f t="shared" si="1"/>
        <v>85.131724726434996</v>
      </c>
      <c r="T7" s="4">
        <v>85.131724726434996</v>
      </c>
      <c r="U7" s="4">
        <f>F7-G7</f>
        <v>344521162.59000003</v>
      </c>
      <c r="V7" s="5">
        <v>0.82445503762760897</v>
      </c>
      <c r="W7" s="5">
        <f t="shared" si="2"/>
        <v>82.445503762760893</v>
      </c>
      <c r="X7" s="5">
        <f t="shared" si="0"/>
        <v>85.131724726434996</v>
      </c>
      <c r="Z7" s="2" t="s">
        <v>80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13</v>
      </c>
      <c r="AS7" s="2">
        <v>13</v>
      </c>
      <c r="AT7" s="2">
        <v>73.33</v>
      </c>
      <c r="AU7" s="2">
        <v>66.66</v>
      </c>
      <c r="AW7" s="4">
        <v>1408295</v>
      </c>
      <c r="AX7" s="4">
        <v>1393357</v>
      </c>
      <c r="AY7" s="4">
        <v>2801652</v>
      </c>
      <c r="AZ7" s="6">
        <v>43496</v>
      </c>
      <c r="BA7" s="9">
        <v>6.6162056602573198</v>
      </c>
      <c r="BB7" s="5">
        <v>575332.46299999999</v>
      </c>
      <c r="BC7" s="5">
        <v>3.25671082149</v>
      </c>
      <c r="BD7" s="2">
        <v>90.17</v>
      </c>
      <c r="BE7" s="2">
        <v>79</v>
      </c>
      <c r="BF7" s="7">
        <v>2</v>
      </c>
      <c r="BH7" s="2">
        <v>4805</v>
      </c>
      <c r="BI7" s="2">
        <v>4839</v>
      </c>
      <c r="BJ7" s="2">
        <v>4805</v>
      </c>
      <c r="BL7" s="2">
        <v>92.32</v>
      </c>
      <c r="BM7" s="2">
        <v>91.96</v>
      </c>
      <c r="BN7" s="2">
        <v>92.09</v>
      </c>
      <c r="BP7" s="2">
        <v>100</v>
      </c>
      <c r="BQ7" s="2">
        <v>100</v>
      </c>
      <c r="BR7" s="2">
        <v>100</v>
      </c>
      <c r="BT7" s="2">
        <v>90.17</v>
      </c>
      <c r="BU7" s="2">
        <v>89.93</v>
      </c>
      <c r="BV7" s="2">
        <v>90.54</v>
      </c>
      <c r="BW7" s="12">
        <v>0.83333333333333337</v>
      </c>
      <c r="BY7" s="11">
        <v>17942341</v>
      </c>
      <c r="BZ7" s="2" t="s">
        <v>83</v>
      </c>
      <c r="CA7" s="11">
        <v>417600</v>
      </c>
      <c r="CC7" s="11">
        <v>16850000</v>
      </c>
      <c r="CD7" s="2">
        <v>7</v>
      </c>
      <c r="CG7" s="2">
        <v>61.14</v>
      </c>
      <c r="CH7" s="2" t="s">
        <v>81</v>
      </c>
      <c r="CI7" s="2" t="s">
        <v>81</v>
      </c>
      <c r="CJ7" s="2" t="s">
        <v>81</v>
      </c>
      <c r="CL7" s="2">
        <v>21</v>
      </c>
      <c r="CM7" s="2" t="s">
        <v>82</v>
      </c>
      <c r="CN7" s="2" t="s">
        <v>84</v>
      </c>
      <c r="CW7" s="2">
        <v>39</v>
      </c>
    </row>
    <row r="8" spans="1:101" ht="15" customHeight="1" x14ac:dyDescent="0.25">
      <c r="A8" s="2" t="s">
        <v>79</v>
      </c>
      <c r="B8" s="2" t="s">
        <v>68</v>
      </c>
      <c r="C8" s="2">
        <v>1</v>
      </c>
      <c r="D8" s="2">
        <v>2021</v>
      </c>
      <c r="F8" s="3">
        <v>512281035.64999998</v>
      </c>
      <c r="G8" s="3">
        <v>150108627</v>
      </c>
      <c r="H8" s="3"/>
      <c r="I8" s="3">
        <f>K8-G8</f>
        <v>256891373</v>
      </c>
      <c r="J8" s="4">
        <v>512281035.64999998</v>
      </c>
      <c r="K8" s="3">
        <v>407000000</v>
      </c>
      <c r="L8" s="3">
        <f>J8-G8</f>
        <v>362172408.64999998</v>
      </c>
      <c r="M8" s="3">
        <f>K8-G8</f>
        <v>256891373</v>
      </c>
      <c r="N8" s="3">
        <f t="shared" si="3"/>
        <v>70.930685735438615</v>
      </c>
      <c r="O8" s="4">
        <v>407000000</v>
      </c>
      <c r="P8" s="4">
        <v>25000741</v>
      </c>
      <c r="Q8" s="4">
        <f>P8+O8</f>
        <v>432000741</v>
      </c>
      <c r="R8" s="4">
        <f>Q8-G8</f>
        <v>281892114</v>
      </c>
      <c r="S8" s="4">
        <f t="shared" si="1"/>
        <v>84.328856806471947</v>
      </c>
      <c r="T8" s="4">
        <v>84.328856806471947</v>
      </c>
      <c r="U8" s="4">
        <f>F8-G8</f>
        <v>362172408.64999998</v>
      </c>
      <c r="V8" s="5">
        <v>0.794485783537906</v>
      </c>
      <c r="W8" s="5">
        <f t="shared" si="2"/>
        <v>79.448578353790595</v>
      </c>
      <c r="X8" s="5">
        <f t="shared" si="0"/>
        <v>84.328856806471947</v>
      </c>
      <c r="Z8" s="2" t="s">
        <v>80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13</v>
      </c>
      <c r="AH8" s="2">
        <v>13</v>
      </c>
      <c r="AJ8" s="2">
        <v>0</v>
      </c>
      <c r="AK8" s="2">
        <v>0</v>
      </c>
      <c r="AL8" s="2">
        <v>0</v>
      </c>
      <c r="AM8" s="2">
        <v>1</v>
      </c>
      <c r="AN8" s="2">
        <v>0</v>
      </c>
      <c r="AO8" s="2">
        <v>1</v>
      </c>
      <c r="AP8" s="2">
        <v>2</v>
      </c>
      <c r="AQ8" s="2">
        <v>11</v>
      </c>
      <c r="AR8" s="2">
        <v>18</v>
      </c>
      <c r="AS8" s="2">
        <v>18</v>
      </c>
      <c r="AT8" s="2">
        <v>79.33</v>
      </c>
      <c r="AU8" s="2">
        <v>76.78</v>
      </c>
      <c r="AW8" s="4">
        <v>1445019</v>
      </c>
      <c r="AX8" s="4">
        <v>1440179</v>
      </c>
      <c r="AY8" s="4">
        <v>2885198</v>
      </c>
      <c r="AZ8" s="6">
        <v>44227</v>
      </c>
      <c r="BA8" s="9">
        <v>2.45578215626688</v>
      </c>
      <c r="BB8" s="5">
        <v>599221.03200000001</v>
      </c>
      <c r="BC8" s="5">
        <v>3.5164122029749998</v>
      </c>
      <c r="BD8" s="2">
        <v>72.209999999999994</v>
      </c>
      <c r="BE8" s="2">
        <v>86</v>
      </c>
      <c r="BF8" s="7">
        <v>2.794</v>
      </c>
      <c r="BH8" s="2">
        <v>4967</v>
      </c>
      <c r="BI8" s="2">
        <v>5004</v>
      </c>
      <c r="BJ8" s="2">
        <v>4967</v>
      </c>
      <c r="BL8" s="2">
        <v>80.63</v>
      </c>
      <c r="BM8" s="2">
        <v>80.650000000000006</v>
      </c>
      <c r="BN8" s="2">
        <v>81.290000000000006</v>
      </c>
      <c r="BP8" s="2">
        <v>100</v>
      </c>
      <c r="BQ8" s="2">
        <v>100</v>
      </c>
      <c r="BR8" s="2">
        <v>100</v>
      </c>
      <c r="BT8" s="2">
        <v>72.209999999999994</v>
      </c>
      <c r="BU8" s="2">
        <v>72.81</v>
      </c>
      <c r="BV8" s="2">
        <v>71.349999999999994</v>
      </c>
      <c r="BX8" s="2">
        <v>20</v>
      </c>
      <c r="BY8" s="11">
        <v>35963000</v>
      </c>
      <c r="CA8" s="11">
        <v>498000</v>
      </c>
      <c r="CB8" s="2" t="s">
        <v>85</v>
      </c>
      <c r="CC8" s="11">
        <v>35000000</v>
      </c>
      <c r="CD8" s="2">
        <v>10</v>
      </c>
      <c r="CG8" s="2">
        <v>62.82</v>
      </c>
      <c r="CH8" s="2">
        <v>62.82</v>
      </c>
      <c r="CI8" s="2">
        <v>68.31</v>
      </c>
      <c r="CJ8" s="2">
        <v>68.430000000000007</v>
      </c>
      <c r="CL8" s="2">
        <v>69</v>
      </c>
      <c r="CM8" s="2" t="s">
        <v>82</v>
      </c>
      <c r="CW8" s="2">
        <v>55</v>
      </c>
    </row>
    <row r="9" spans="1:101" ht="15" customHeight="1" x14ac:dyDescent="0.25">
      <c r="A9" s="2" t="s">
        <v>86</v>
      </c>
      <c r="B9" s="2" t="s">
        <v>68</v>
      </c>
      <c r="C9" s="2">
        <v>1</v>
      </c>
      <c r="D9" s="2">
        <v>2015</v>
      </c>
      <c r="F9" s="3">
        <v>178035158</v>
      </c>
      <c r="G9" s="3">
        <v>32293313</v>
      </c>
      <c r="H9" s="3">
        <v>145741845</v>
      </c>
      <c r="I9" s="3">
        <f>K9-G9</f>
        <v>9706687</v>
      </c>
      <c r="J9" s="4">
        <v>178035158</v>
      </c>
      <c r="K9" s="3">
        <v>42000000</v>
      </c>
      <c r="L9" s="3">
        <f>J9-G9</f>
        <v>145741845</v>
      </c>
      <c r="M9" s="3">
        <f>K9-G9</f>
        <v>9706687</v>
      </c>
      <c r="N9" s="3">
        <f t="shared" si="3"/>
        <v>6.6601922049223408</v>
      </c>
      <c r="O9" s="4">
        <v>42000000</v>
      </c>
      <c r="P9" s="4">
        <f>Q9-K9</f>
        <v>132554807</v>
      </c>
      <c r="Q9" s="4">
        <v>174554807</v>
      </c>
      <c r="R9" s="4">
        <f>Q9-G9</f>
        <v>142261494</v>
      </c>
      <c r="S9" s="4">
        <f t="shared" si="1"/>
        <v>98.045132748442867</v>
      </c>
      <c r="T9" s="4">
        <v>98.045132748442867</v>
      </c>
      <c r="U9" s="4">
        <f>F9-G9</f>
        <v>145741845</v>
      </c>
      <c r="V9" s="5">
        <v>0.24061210730150501</v>
      </c>
      <c r="W9" s="5">
        <f t="shared" si="2"/>
        <v>24.061210730150499</v>
      </c>
      <c r="X9" s="5">
        <f t="shared" si="0"/>
        <v>98.045132748442867</v>
      </c>
      <c r="Z9" s="2" t="s">
        <v>69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72.66</v>
      </c>
      <c r="AU9" s="2">
        <v>65.83</v>
      </c>
      <c r="AW9" s="4">
        <v>236122</v>
      </c>
      <c r="AX9" s="4">
        <v>222942</v>
      </c>
      <c r="AY9" s="4">
        <v>459064</v>
      </c>
      <c r="AZ9" s="6">
        <v>42035</v>
      </c>
      <c r="BA9" s="9">
        <v>6.7329999999999997</v>
      </c>
      <c r="BB9" s="5">
        <v>130520.64200000001</v>
      </c>
      <c r="BC9" s="5">
        <v>0.78724522874299996</v>
      </c>
      <c r="BD9" s="2">
        <v>77</v>
      </c>
      <c r="BE9" s="2">
        <v>25</v>
      </c>
      <c r="BF9" s="7">
        <v>2.9180000000000001</v>
      </c>
      <c r="BH9" s="2">
        <v>904</v>
      </c>
      <c r="BI9" s="2">
        <v>893</v>
      </c>
      <c r="BJ9" s="2">
        <v>903</v>
      </c>
      <c r="BL9" s="2">
        <v>83</v>
      </c>
      <c r="BM9" s="2">
        <v>76</v>
      </c>
      <c r="BN9" s="2">
        <v>77</v>
      </c>
      <c r="BP9" s="2">
        <v>77</v>
      </c>
      <c r="BQ9" s="2">
        <v>70</v>
      </c>
      <c r="BR9" s="2">
        <v>71</v>
      </c>
      <c r="BT9" s="2">
        <v>77</v>
      </c>
      <c r="BU9" s="2">
        <v>70</v>
      </c>
      <c r="BV9" s="2">
        <v>71</v>
      </c>
      <c r="CA9" s="11">
        <v>350000</v>
      </c>
      <c r="CG9" s="2">
        <v>35.17</v>
      </c>
      <c r="CH9" s="2">
        <v>35.17</v>
      </c>
      <c r="CI9" s="2">
        <v>19.149999999999999</v>
      </c>
      <c r="CJ9" s="2">
        <v>35.159999999999997</v>
      </c>
      <c r="CW9" s="2">
        <v>0</v>
      </c>
    </row>
    <row r="10" spans="1:101" ht="15" customHeight="1" x14ac:dyDescent="0.25">
      <c r="A10" s="2" t="s">
        <v>86</v>
      </c>
      <c r="B10" s="2" t="s">
        <v>72</v>
      </c>
      <c r="C10" s="2">
        <v>3</v>
      </c>
      <c r="D10" s="2">
        <v>2018</v>
      </c>
      <c r="F10" s="3">
        <v>166848673.69999999</v>
      </c>
      <c r="G10" s="3">
        <v>38935479</v>
      </c>
      <c r="H10" s="3">
        <v>128652475</v>
      </c>
      <c r="I10" s="3">
        <f>K10-G10</f>
        <v>111202404</v>
      </c>
      <c r="J10" s="4">
        <v>167587951</v>
      </c>
      <c r="K10" s="3">
        <v>150137883</v>
      </c>
      <c r="L10" s="3">
        <f>J10-G10</f>
        <v>128652472</v>
      </c>
      <c r="M10" s="3">
        <f>K10-G10</f>
        <v>111202404</v>
      </c>
      <c r="N10" s="3">
        <f t="shared" si="3"/>
        <v>86.436274617404948</v>
      </c>
      <c r="O10" s="4">
        <v>150137883</v>
      </c>
      <c r="P10" s="4">
        <v>6464400</v>
      </c>
      <c r="Q10" s="4">
        <v>178471656</v>
      </c>
      <c r="R10" s="4">
        <f>Q10-G10</f>
        <v>139536177</v>
      </c>
      <c r="S10" s="4">
        <f t="shared" si="1"/>
        <v>106.4943242846856</v>
      </c>
      <c r="T10" s="4">
        <v>100</v>
      </c>
      <c r="U10" s="4">
        <f>F10-G10</f>
        <v>127913194.69999999</v>
      </c>
      <c r="V10" s="5">
        <v>0.66648658652178405</v>
      </c>
      <c r="W10" s="5">
        <f t="shared" si="2"/>
        <v>66.648658652178412</v>
      </c>
      <c r="X10" s="5">
        <f t="shared" si="0"/>
        <v>106.4943242846856</v>
      </c>
      <c r="Z10" s="2" t="s">
        <v>69</v>
      </c>
      <c r="AB10" s="2">
        <v>0</v>
      </c>
      <c r="AC10" s="2">
        <v>0</v>
      </c>
      <c r="AD10" s="2">
        <v>0</v>
      </c>
      <c r="AE10" s="2">
        <v>8</v>
      </c>
      <c r="AF10" s="2">
        <v>0</v>
      </c>
      <c r="AG10" s="2">
        <v>0</v>
      </c>
      <c r="AH10" s="2">
        <v>8</v>
      </c>
      <c r="AJ10" s="2">
        <v>0</v>
      </c>
      <c r="AK10" s="2">
        <v>0</v>
      </c>
      <c r="AL10" s="2">
        <v>0</v>
      </c>
      <c r="AM10" s="2">
        <v>2</v>
      </c>
      <c r="AN10" s="2">
        <v>0</v>
      </c>
      <c r="AO10" s="2">
        <v>0</v>
      </c>
      <c r="AP10" s="2">
        <v>2</v>
      </c>
      <c r="AQ10" s="2">
        <v>6</v>
      </c>
      <c r="AR10" s="2">
        <v>16</v>
      </c>
      <c r="AS10" s="2">
        <v>16</v>
      </c>
      <c r="AT10" s="2">
        <v>80</v>
      </c>
      <c r="AU10" s="2">
        <v>75</v>
      </c>
      <c r="AW10" s="4">
        <v>261450</v>
      </c>
      <c r="AX10" s="4">
        <v>247486</v>
      </c>
      <c r="AY10" s="4">
        <v>508936</v>
      </c>
      <c r="AZ10" s="6">
        <v>43131</v>
      </c>
      <c r="BA10" s="9">
        <v>4.05317227354917</v>
      </c>
      <c r="BB10" s="5">
        <v>173200.59400000001</v>
      </c>
      <c r="BC10" s="5">
        <v>0.97846452129499994</v>
      </c>
      <c r="BD10" s="2">
        <v>88.81</v>
      </c>
      <c r="BE10" s="2">
        <v>26</v>
      </c>
      <c r="BF10" s="7">
        <v>1.9219999999999999</v>
      </c>
      <c r="BI10" s="2">
        <v>992</v>
      </c>
      <c r="BJ10" s="2">
        <v>978</v>
      </c>
      <c r="BM10" s="2">
        <v>88.81</v>
      </c>
      <c r="BN10" s="2">
        <v>82.41</v>
      </c>
      <c r="BQ10" s="2">
        <v>100</v>
      </c>
      <c r="BR10" s="2">
        <v>100</v>
      </c>
      <c r="BU10" s="2">
        <v>88.81</v>
      </c>
      <c r="BV10" s="2">
        <v>82.41</v>
      </c>
      <c r="CA10" s="11">
        <v>370000</v>
      </c>
      <c r="CB10" s="2" t="s">
        <v>73</v>
      </c>
      <c r="CC10" s="11">
        <v>8500000</v>
      </c>
      <c r="CD10" s="2">
        <v>5</v>
      </c>
      <c r="CG10" s="2">
        <v>28.83</v>
      </c>
      <c r="CI10" s="2">
        <v>48.67</v>
      </c>
      <c r="CJ10" s="2">
        <v>100</v>
      </c>
      <c r="CL10" s="2">
        <v>4</v>
      </c>
      <c r="CM10" s="2" t="s">
        <v>87</v>
      </c>
      <c r="CW10" s="2">
        <v>6</v>
      </c>
    </row>
    <row r="11" spans="1:101" ht="15" customHeight="1" x14ac:dyDescent="0.25">
      <c r="A11" s="2" t="s">
        <v>86</v>
      </c>
      <c r="B11" s="2" t="s">
        <v>68</v>
      </c>
      <c r="C11" s="2">
        <v>1</v>
      </c>
      <c r="D11" s="2">
        <v>2021</v>
      </c>
      <c r="F11" s="3">
        <v>214994709.19</v>
      </c>
      <c r="G11" s="3">
        <v>49251516</v>
      </c>
      <c r="H11" s="3">
        <v>165743194</v>
      </c>
      <c r="I11" s="3">
        <f>K11-G11</f>
        <v>137970863</v>
      </c>
      <c r="J11" s="4">
        <v>214994709.19</v>
      </c>
      <c r="K11" s="3">
        <v>187222379</v>
      </c>
      <c r="L11" s="3">
        <f>J11-G11</f>
        <v>165743193.19</v>
      </c>
      <c r="M11" s="3">
        <f>K11-G11</f>
        <v>137970863</v>
      </c>
      <c r="N11" s="3">
        <f t="shared" si="3"/>
        <v>83.243758216867988</v>
      </c>
      <c r="O11" s="4">
        <v>187222379</v>
      </c>
      <c r="P11" s="4">
        <v>8657153</v>
      </c>
      <c r="Q11" s="4">
        <f>P11+O11</f>
        <v>195879532</v>
      </c>
      <c r="R11" s="4">
        <f>Q11-G11</f>
        <v>146628016</v>
      </c>
      <c r="S11" s="4">
        <f t="shared" si="1"/>
        <v>91.109001118205612</v>
      </c>
      <c r="T11" s="4">
        <v>91.109001118205612</v>
      </c>
      <c r="U11" s="4">
        <f>F11-G11</f>
        <v>165743193.19</v>
      </c>
      <c r="V11" s="5">
        <v>0.87082319237234596</v>
      </c>
      <c r="W11" s="5">
        <f t="shared" si="2"/>
        <v>87.0823192372346</v>
      </c>
      <c r="X11" s="5">
        <f t="shared" si="0"/>
        <v>91.109001118205612</v>
      </c>
      <c r="Z11" s="2" t="s">
        <v>69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2</v>
      </c>
      <c r="AH11" s="2">
        <v>2</v>
      </c>
      <c r="AJ11" s="2">
        <v>0</v>
      </c>
      <c r="AK11" s="2">
        <v>1</v>
      </c>
      <c r="AL11" s="2">
        <v>0</v>
      </c>
      <c r="AM11" s="2">
        <v>0</v>
      </c>
      <c r="AN11" s="2">
        <v>0</v>
      </c>
      <c r="AO11" s="2">
        <v>0</v>
      </c>
      <c r="AP11" s="2">
        <v>1</v>
      </c>
      <c r="AQ11" s="2">
        <v>1</v>
      </c>
      <c r="AR11" s="2">
        <v>15</v>
      </c>
      <c r="AS11" s="2">
        <v>15</v>
      </c>
      <c r="AT11" s="2">
        <v>59.28</v>
      </c>
      <c r="AU11" s="2">
        <v>58.75</v>
      </c>
      <c r="AW11" s="4">
        <v>284369</v>
      </c>
      <c r="AX11" s="4">
        <v>269937</v>
      </c>
      <c r="AY11" s="4">
        <v>554306</v>
      </c>
      <c r="AZ11" s="6">
        <v>44227</v>
      </c>
      <c r="BA11" s="9">
        <v>5.7922978736871498</v>
      </c>
      <c r="BB11" s="5">
        <v>141176.05900000001</v>
      </c>
      <c r="BC11" s="5">
        <v>0.82846427298900005</v>
      </c>
      <c r="BD11" s="2">
        <v>97.2</v>
      </c>
      <c r="BE11" s="2">
        <v>9</v>
      </c>
      <c r="BF11" s="7">
        <v>2.3109999999999999</v>
      </c>
      <c r="BH11" s="2">
        <v>1036</v>
      </c>
      <c r="BI11" s="2">
        <v>1047</v>
      </c>
      <c r="BJ11" s="2">
        <v>1035</v>
      </c>
      <c r="BL11" s="2">
        <v>97.2</v>
      </c>
      <c r="BM11" s="2">
        <v>97.61</v>
      </c>
      <c r="BN11" s="2">
        <v>94.87</v>
      </c>
      <c r="BP11" s="2">
        <v>100</v>
      </c>
      <c r="BQ11" s="2">
        <v>100</v>
      </c>
      <c r="BR11" s="2">
        <v>100</v>
      </c>
      <c r="BT11" s="2">
        <v>97.2</v>
      </c>
      <c r="BU11" s="2">
        <v>97.61</v>
      </c>
      <c r="BV11" s="2">
        <v>94.87</v>
      </c>
      <c r="BW11" s="12">
        <v>0.83333333333333337</v>
      </c>
      <c r="BX11" s="2">
        <v>20.3</v>
      </c>
      <c r="BY11" s="11">
        <v>14682232</v>
      </c>
      <c r="BZ11" s="2" t="s">
        <v>88</v>
      </c>
      <c r="CA11" s="11">
        <v>390000</v>
      </c>
      <c r="CB11" s="2" t="s">
        <v>89</v>
      </c>
      <c r="CC11" s="11">
        <v>6100048</v>
      </c>
      <c r="CD11" s="2">
        <v>4</v>
      </c>
      <c r="CG11" s="2">
        <v>56.89</v>
      </c>
      <c r="CH11" s="2">
        <v>56.89</v>
      </c>
      <c r="CI11" s="2">
        <v>58.45</v>
      </c>
      <c r="CJ11" s="2">
        <v>57.97</v>
      </c>
      <c r="CL11" s="2">
        <v>10</v>
      </c>
      <c r="CM11" s="2" t="s">
        <v>87</v>
      </c>
      <c r="CW11" s="2">
        <v>10</v>
      </c>
    </row>
    <row r="12" spans="1:101" ht="14.25" customHeight="1" x14ac:dyDescent="0.25">
      <c r="A12" s="2" t="s">
        <v>90</v>
      </c>
      <c r="B12" s="2" t="s">
        <v>68</v>
      </c>
      <c r="C12" s="2">
        <v>1</v>
      </c>
      <c r="D12" s="2">
        <v>2015</v>
      </c>
      <c r="F12" s="3">
        <v>236924377</v>
      </c>
      <c r="G12" s="3">
        <v>50300487</v>
      </c>
      <c r="H12" s="3"/>
      <c r="I12" s="3">
        <f>K12-G12</f>
        <v>180623889.72</v>
      </c>
      <c r="J12" s="4">
        <v>236924377</v>
      </c>
      <c r="K12" s="3">
        <v>230924376.72</v>
      </c>
      <c r="L12" s="3">
        <f>J12-G12</f>
        <v>186623890</v>
      </c>
      <c r="M12" s="3">
        <f>K12-G12</f>
        <v>180623889.72</v>
      </c>
      <c r="N12" s="3">
        <f t="shared" si="3"/>
        <v>96.784977378833972</v>
      </c>
      <c r="O12" s="4">
        <v>230924376.72</v>
      </c>
      <c r="P12" s="4">
        <v>0</v>
      </c>
      <c r="Q12" s="4">
        <v>230924376.72</v>
      </c>
      <c r="R12" s="4">
        <f>Q12-G12</f>
        <v>180623889.72</v>
      </c>
      <c r="S12" s="4">
        <f t="shared" si="1"/>
        <v>97.467546245779516</v>
      </c>
      <c r="T12" s="4">
        <v>97.467546245779516</v>
      </c>
      <c r="U12" s="4">
        <f>F12-G12</f>
        <v>186623890</v>
      </c>
      <c r="V12" s="5">
        <v>0.97467546245779502</v>
      </c>
      <c r="W12" s="5">
        <f t="shared" si="2"/>
        <v>97.467546245779502</v>
      </c>
      <c r="X12" s="5">
        <f t="shared" si="0"/>
        <v>97.467546245779516</v>
      </c>
      <c r="Z12" s="2" t="s">
        <v>69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68.84</v>
      </c>
      <c r="AU12" s="2">
        <v>61.27</v>
      </c>
      <c r="AW12" s="4">
        <v>293882</v>
      </c>
      <c r="AX12" s="4">
        <v>298541</v>
      </c>
      <c r="AY12" s="4">
        <v>592423</v>
      </c>
      <c r="AZ12" s="6">
        <v>42035</v>
      </c>
      <c r="BA12" s="9">
        <v>6.9420000000000002</v>
      </c>
      <c r="BB12" s="5">
        <v>637604.64300000004</v>
      </c>
      <c r="BC12" s="5">
        <v>3.845761140419</v>
      </c>
      <c r="BD12" s="2">
        <v>83.09</v>
      </c>
      <c r="BE12" s="2">
        <v>7</v>
      </c>
      <c r="BF12" s="7">
        <v>1.82</v>
      </c>
      <c r="BH12" s="2">
        <v>1100</v>
      </c>
      <c r="BI12" s="2">
        <v>1100</v>
      </c>
      <c r="BJ12" s="2">
        <v>1100</v>
      </c>
      <c r="BL12" s="2">
        <v>88.54</v>
      </c>
      <c r="BM12" s="2">
        <v>88.81</v>
      </c>
      <c r="BN12" s="2">
        <v>87.27</v>
      </c>
      <c r="BP12" s="2">
        <v>91.36</v>
      </c>
      <c r="BQ12" s="2">
        <v>88.81</v>
      </c>
      <c r="BR12" s="2">
        <v>87.27</v>
      </c>
      <c r="BT12" s="2">
        <v>83.09</v>
      </c>
      <c r="BU12" s="2">
        <v>83.18</v>
      </c>
      <c r="BV12" s="2">
        <v>83.63</v>
      </c>
      <c r="BY12" s="11">
        <v>8201045</v>
      </c>
      <c r="BZ12" s="2" t="s">
        <v>91</v>
      </c>
      <c r="CA12" s="11">
        <v>483720</v>
      </c>
      <c r="CB12" s="2" t="s">
        <v>92</v>
      </c>
      <c r="CC12" s="11">
        <v>6992000</v>
      </c>
      <c r="CD12" s="2">
        <v>12</v>
      </c>
      <c r="CG12" s="2">
        <v>11.18</v>
      </c>
      <c r="CH12" s="2">
        <v>11.18</v>
      </c>
      <c r="CI12" s="2">
        <v>12.82</v>
      </c>
      <c r="CJ12" s="2">
        <v>11.64</v>
      </c>
      <c r="CW12" s="2">
        <v>4</v>
      </c>
    </row>
    <row r="13" spans="1:101" ht="15" customHeight="1" x14ac:dyDescent="0.25">
      <c r="A13" s="2" t="s">
        <v>90</v>
      </c>
      <c r="B13" s="2" t="s">
        <v>72</v>
      </c>
      <c r="C13" s="2">
        <v>3</v>
      </c>
      <c r="D13" s="2">
        <v>2018</v>
      </c>
      <c r="F13" s="3">
        <v>236962179.59999999</v>
      </c>
      <c r="G13" s="3">
        <v>63385614</v>
      </c>
      <c r="H13" s="3"/>
      <c r="I13" s="3">
        <f>K13-G13</f>
        <v>144248297</v>
      </c>
      <c r="J13" s="4">
        <v>236962179.59999999</v>
      </c>
      <c r="K13" s="3">
        <v>207633911</v>
      </c>
      <c r="L13" s="3">
        <f>J13-G13</f>
        <v>173576565.59999999</v>
      </c>
      <c r="M13" s="3">
        <f>K13-G13</f>
        <v>144248297</v>
      </c>
      <c r="N13" s="3">
        <f t="shared" si="3"/>
        <v>83.10355519558685</v>
      </c>
      <c r="O13" s="4">
        <v>207633911</v>
      </c>
      <c r="P13" s="4">
        <v>25994310</v>
      </c>
      <c r="Q13" s="4">
        <f>P13+O13</f>
        <v>233628221</v>
      </c>
      <c r="R13" s="4">
        <f>Q13-G13</f>
        <v>170242607</v>
      </c>
      <c r="S13" s="4">
        <f t="shared" si="1"/>
        <v>98.593041891483352</v>
      </c>
      <c r="T13" s="4">
        <v>98.593041891483352</v>
      </c>
      <c r="U13" s="4">
        <f>F13-G13</f>
        <v>173576565.59999999</v>
      </c>
      <c r="V13" s="5">
        <v>0.87623228040226897</v>
      </c>
      <c r="W13" s="5">
        <f t="shared" si="2"/>
        <v>87.623228040226891</v>
      </c>
      <c r="X13" s="5">
        <f t="shared" si="0"/>
        <v>98.593041891483352</v>
      </c>
      <c r="Z13" s="2" t="s">
        <v>69</v>
      </c>
      <c r="AB13" s="2">
        <v>0</v>
      </c>
      <c r="AC13" s="2">
        <v>0</v>
      </c>
      <c r="AD13" s="2">
        <v>0</v>
      </c>
      <c r="AE13" s="2">
        <v>2</v>
      </c>
      <c r="AF13" s="2">
        <v>0</v>
      </c>
      <c r="AG13" s="2">
        <v>0</v>
      </c>
      <c r="AH13" s="2">
        <v>2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2</v>
      </c>
      <c r="AR13" s="2">
        <v>9</v>
      </c>
      <c r="AS13" s="2">
        <v>9</v>
      </c>
      <c r="AT13" s="2">
        <v>72.5</v>
      </c>
      <c r="AU13" s="2">
        <v>65.62</v>
      </c>
      <c r="AW13" s="4">
        <v>310397</v>
      </c>
      <c r="AX13" s="4">
        <v>319045</v>
      </c>
      <c r="AY13" s="4">
        <v>629442</v>
      </c>
      <c r="AZ13" s="6">
        <v>43131</v>
      </c>
      <c r="BA13" s="9">
        <v>8.0103900530950902</v>
      </c>
      <c r="BB13" s="5">
        <v>529465.69499999995</v>
      </c>
      <c r="BC13" s="5">
        <v>2.991117904597</v>
      </c>
      <c r="BD13" s="2">
        <v>87.96</v>
      </c>
      <c r="BE13" s="2">
        <v>8</v>
      </c>
      <c r="BF13" s="7">
        <v>1.756</v>
      </c>
      <c r="BM13" s="2">
        <v>100</v>
      </c>
      <c r="BN13" s="2">
        <v>100</v>
      </c>
      <c r="BQ13" s="2">
        <v>100</v>
      </c>
      <c r="BR13" s="2">
        <v>100</v>
      </c>
      <c r="BU13" s="2">
        <v>87.96</v>
      </c>
      <c r="BV13" s="2">
        <v>88.13</v>
      </c>
      <c r="BW13" s="12">
        <v>0.83333333333333337</v>
      </c>
      <c r="BX13" s="2">
        <v>24</v>
      </c>
      <c r="BY13" s="11">
        <v>15518200</v>
      </c>
      <c r="BZ13" s="2" t="s">
        <v>91</v>
      </c>
      <c r="CA13" s="11">
        <v>400000</v>
      </c>
      <c r="CB13" s="2" t="s">
        <v>93</v>
      </c>
      <c r="CC13" s="11">
        <v>10373400</v>
      </c>
      <c r="CD13" s="2">
        <v>3</v>
      </c>
      <c r="CG13" s="2">
        <v>38.53</v>
      </c>
      <c r="CI13" s="2">
        <v>37.49</v>
      </c>
      <c r="CJ13" s="2">
        <v>38.53</v>
      </c>
      <c r="CW13" s="2">
        <v>2</v>
      </c>
    </row>
    <row r="14" spans="1:101" ht="15" customHeight="1" x14ac:dyDescent="0.25">
      <c r="A14" s="2" t="s">
        <v>90</v>
      </c>
      <c r="B14" s="2" t="s">
        <v>68</v>
      </c>
      <c r="C14" s="2">
        <v>1</v>
      </c>
      <c r="D14" s="2">
        <v>2021</v>
      </c>
      <c r="F14" s="3">
        <v>198225618</v>
      </c>
      <c r="G14" s="3">
        <v>116011970</v>
      </c>
      <c r="H14" s="3"/>
      <c r="I14" s="4">
        <v>198225618</v>
      </c>
      <c r="J14" s="4">
        <f>I14+G14</f>
        <v>314237588</v>
      </c>
      <c r="K14" s="3">
        <v>299556627</v>
      </c>
      <c r="L14" s="3">
        <f>J14-G14</f>
        <v>198225618</v>
      </c>
      <c r="M14" s="3">
        <f>K14-G14</f>
        <v>183544657</v>
      </c>
      <c r="N14" s="3">
        <f t="shared" si="3"/>
        <v>92.593812470797801</v>
      </c>
      <c r="O14" s="4">
        <v>299556627</v>
      </c>
      <c r="P14" s="4">
        <v>30418861</v>
      </c>
      <c r="Q14" s="4">
        <f>P14+O14</f>
        <v>329975488</v>
      </c>
      <c r="R14" s="4">
        <f>Q14-G14</f>
        <v>213963518</v>
      </c>
      <c r="S14" s="4">
        <f t="shared" si="1"/>
        <v>105.00828054981125</v>
      </c>
      <c r="T14" s="4">
        <v>100</v>
      </c>
      <c r="U14" s="4">
        <f>F14-G14</f>
        <v>82213648</v>
      </c>
      <c r="V14" s="5">
        <v>0.92593812470797798</v>
      </c>
      <c r="W14" s="5">
        <f t="shared" si="2"/>
        <v>92.593812470797801</v>
      </c>
      <c r="X14" s="5">
        <f t="shared" si="0"/>
        <v>105.00828054981125</v>
      </c>
      <c r="Z14" s="2" t="s">
        <v>69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3</v>
      </c>
      <c r="AH14" s="2">
        <v>3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3</v>
      </c>
      <c r="AR14" s="2">
        <v>9</v>
      </c>
      <c r="AS14" s="2">
        <v>9</v>
      </c>
      <c r="AT14" s="2">
        <v>79.680000000000007</v>
      </c>
      <c r="AU14" s="2">
        <v>77.91</v>
      </c>
      <c r="AW14" s="4">
        <v>322832</v>
      </c>
      <c r="AX14" s="4">
        <v>334349</v>
      </c>
      <c r="AY14" s="4">
        <v>657181</v>
      </c>
      <c r="AZ14" s="6">
        <v>44227</v>
      </c>
      <c r="BA14" s="9">
        <v>3.46667637278088</v>
      </c>
      <c r="BB14" s="5">
        <v>462352.56</v>
      </c>
      <c r="BC14" s="5">
        <v>2.7132261673700002</v>
      </c>
      <c r="BD14" s="2">
        <v>97.58</v>
      </c>
      <c r="BE14" s="2">
        <v>11</v>
      </c>
      <c r="BF14" s="7">
        <v>2.5089999999999999</v>
      </c>
      <c r="BL14" s="2">
        <v>82.18</v>
      </c>
      <c r="BM14" s="2">
        <v>82.75</v>
      </c>
      <c r="BN14" s="2">
        <v>78.59</v>
      </c>
      <c r="BP14" s="2">
        <v>91.17</v>
      </c>
      <c r="BQ14" s="2">
        <v>90.5</v>
      </c>
      <c r="BR14" s="2">
        <v>85.45</v>
      </c>
      <c r="BT14" s="2">
        <v>97.58</v>
      </c>
      <c r="BU14" s="2">
        <v>97.5</v>
      </c>
      <c r="BV14" s="2">
        <v>97.92</v>
      </c>
      <c r="BW14" s="12">
        <v>0.83333333333333337</v>
      </c>
      <c r="BX14" s="2">
        <v>24</v>
      </c>
      <c r="BY14" s="11">
        <v>21279000</v>
      </c>
      <c r="BZ14" s="2" t="s">
        <v>91</v>
      </c>
      <c r="CA14" s="11">
        <v>710000</v>
      </c>
      <c r="CB14" s="2" t="s">
        <v>94</v>
      </c>
      <c r="CC14" s="11">
        <v>19650000</v>
      </c>
      <c r="CD14" s="2">
        <v>7</v>
      </c>
      <c r="CG14" s="2">
        <v>100</v>
      </c>
      <c r="CH14" s="2">
        <v>100</v>
      </c>
      <c r="CI14" s="2">
        <v>61.6</v>
      </c>
      <c r="CJ14" s="2">
        <v>71.930000000000007</v>
      </c>
      <c r="CW14" s="2">
        <v>4</v>
      </c>
    </row>
    <row r="15" spans="1:101" ht="15" customHeight="1" x14ac:dyDescent="0.25">
      <c r="A15" s="2" t="s">
        <v>95</v>
      </c>
      <c r="B15" s="2" t="s">
        <v>77</v>
      </c>
      <c r="C15" s="2">
        <v>2</v>
      </c>
      <c r="D15" s="2">
        <v>2015</v>
      </c>
      <c r="F15" s="3">
        <v>933537000</v>
      </c>
      <c r="G15" s="3">
        <v>204722427</v>
      </c>
      <c r="H15" s="3"/>
      <c r="I15" s="3">
        <f>K15-G15</f>
        <v>240277573</v>
      </c>
      <c r="J15" s="4">
        <v>933537000</v>
      </c>
      <c r="K15" s="3">
        <v>445000000</v>
      </c>
      <c r="L15" s="3">
        <f>J15-G15</f>
        <v>728814573</v>
      </c>
      <c r="M15" s="3">
        <f>K15-G15</f>
        <v>240277573</v>
      </c>
      <c r="N15" s="3">
        <f t="shared" si="3"/>
        <v>32.968272301547408</v>
      </c>
      <c r="O15" s="4">
        <v>445000000</v>
      </c>
      <c r="P15" s="4">
        <f>Q15-K15</f>
        <v>191864000</v>
      </c>
      <c r="Q15" s="4">
        <v>636864000</v>
      </c>
      <c r="R15" s="4">
        <f>Q15-G15</f>
        <v>432141573</v>
      </c>
      <c r="S15" s="4">
        <f t="shared" si="1"/>
        <v>68.220541874612366</v>
      </c>
      <c r="T15" s="4">
        <v>68.220541874612366</v>
      </c>
      <c r="U15" s="4">
        <f>F15-G15</f>
        <v>728814573</v>
      </c>
      <c r="V15" s="5">
        <v>0.476681695530011</v>
      </c>
      <c r="W15" s="5">
        <f t="shared" si="2"/>
        <v>47.6681695530011</v>
      </c>
      <c r="X15" s="5">
        <f t="shared" si="0"/>
        <v>68.220541874612366</v>
      </c>
      <c r="Z15" s="2" t="s">
        <v>69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48.75</v>
      </c>
      <c r="AU15" s="2">
        <v>36.18</v>
      </c>
      <c r="AW15" s="4">
        <v>1553629</v>
      </c>
      <c r="AX15" s="4">
        <v>1683908</v>
      </c>
      <c r="AY15" s="4">
        <v>3237537</v>
      </c>
      <c r="AZ15" s="6">
        <v>42035</v>
      </c>
      <c r="BA15" s="9">
        <v>5.1639999999999997</v>
      </c>
      <c r="BB15" s="5">
        <v>287811.83100000001</v>
      </c>
      <c r="BC15" s="5">
        <v>1.7359590579590001</v>
      </c>
      <c r="BD15" s="2">
        <v>83.22</v>
      </c>
      <c r="BE15" s="2">
        <v>10</v>
      </c>
      <c r="BF15" s="7">
        <v>2.9159999999999999</v>
      </c>
      <c r="BI15" s="2">
        <v>5958</v>
      </c>
      <c r="BJ15" s="2">
        <v>5905</v>
      </c>
      <c r="BM15" s="2">
        <v>82.2</v>
      </c>
      <c r="BN15" s="2">
        <v>88.24</v>
      </c>
      <c r="BQ15" s="2">
        <v>85.61</v>
      </c>
      <c r="BR15" s="2">
        <v>85.61</v>
      </c>
      <c r="BU15" s="2">
        <v>83.22</v>
      </c>
      <c r="BV15" s="2">
        <v>83.22</v>
      </c>
      <c r="CD15" s="2">
        <v>8</v>
      </c>
      <c r="CG15" s="23">
        <v>0.18</v>
      </c>
      <c r="CI15" s="2">
        <v>0.81</v>
      </c>
      <c r="CJ15" s="2">
        <v>0</v>
      </c>
      <c r="CL15" s="2">
        <v>46</v>
      </c>
      <c r="CM15" s="2" t="s">
        <v>71</v>
      </c>
      <c r="CW15" s="2">
        <v>46</v>
      </c>
    </row>
    <row r="16" spans="1:101" ht="15" customHeight="1" x14ac:dyDescent="0.25">
      <c r="A16" s="2" t="s">
        <v>95</v>
      </c>
      <c r="B16" s="2" t="s">
        <v>68</v>
      </c>
      <c r="C16" s="2">
        <v>1</v>
      </c>
      <c r="D16" s="2">
        <v>2018</v>
      </c>
      <c r="F16" s="3">
        <v>953546000</v>
      </c>
      <c r="G16" s="3">
        <v>155429731</v>
      </c>
      <c r="H16" s="3"/>
      <c r="I16" s="3">
        <f>K16-G16</f>
        <v>279703269</v>
      </c>
      <c r="J16" s="4">
        <v>953546000</v>
      </c>
      <c r="K16" s="3">
        <v>435133000</v>
      </c>
      <c r="L16" s="3">
        <f>J16-G16</f>
        <v>798116269</v>
      </c>
      <c r="M16" s="3">
        <f>K16-G16</f>
        <v>279703269</v>
      </c>
      <c r="N16" s="3">
        <f t="shared" si="3"/>
        <v>35.045428825859453</v>
      </c>
      <c r="O16" s="4">
        <v>435133000</v>
      </c>
      <c r="P16" s="4">
        <v>300512274</v>
      </c>
      <c r="Q16" s="4">
        <f>P16+O16</f>
        <v>735645274</v>
      </c>
      <c r="R16" s="4">
        <f>Q16-G16</f>
        <v>580215543</v>
      </c>
      <c r="S16" s="4">
        <f t="shared" si="1"/>
        <v>77.148378158998099</v>
      </c>
      <c r="T16" s="4">
        <v>77.148378158998099</v>
      </c>
      <c r="U16" s="4">
        <f>F16-G16</f>
        <v>798116269</v>
      </c>
      <c r="V16" s="5">
        <v>0.45633141977419001</v>
      </c>
      <c r="W16" s="5">
        <f t="shared" si="2"/>
        <v>45.633141977419001</v>
      </c>
      <c r="X16" s="5">
        <f t="shared" si="0"/>
        <v>77.148378158998099</v>
      </c>
      <c r="Z16" s="2" t="s">
        <v>69</v>
      </c>
      <c r="AB16" s="2">
        <v>0</v>
      </c>
      <c r="AC16" s="2">
        <v>0</v>
      </c>
      <c r="AD16" s="2">
        <v>0</v>
      </c>
      <c r="AE16" s="2">
        <v>5</v>
      </c>
      <c r="AF16" s="2">
        <v>0</v>
      </c>
      <c r="AG16" s="2">
        <v>0</v>
      </c>
      <c r="AH16" s="2">
        <v>5</v>
      </c>
      <c r="AJ16" s="2">
        <v>0</v>
      </c>
      <c r="AK16" s="2">
        <v>0</v>
      </c>
      <c r="AL16" s="2">
        <v>2</v>
      </c>
      <c r="AM16" s="2">
        <v>0</v>
      </c>
      <c r="AN16" s="2">
        <v>0</v>
      </c>
      <c r="AO16" s="2">
        <v>0</v>
      </c>
      <c r="AP16" s="2">
        <v>2</v>
      </c>
      <c r="AQ16" s="2">
        <v>3</v>
      </c>
      <c r="AR16" s="2">
        <v>21</v>
      </c>
      <c r="AS16" s="2">
        <v>19</v>
      </c>
      <c r="AT16" s="2">
        <v>43.75</v>
      </c>
      <c r="AU16" s="2">
        <v>29.68</v>
      </c>
      <c r="AW16" s="4">
        <v>1656090</v>
      </c>
      <c r="AX16" s="4">
        <v>1792635</v>
      </c>
      <c r="AY16" s="4">
        <v>3448725</v>
      </c>
      <c r="AZ16" s="6">
        <v>43131</v>
      </c>
      <c r="BA16" s="9">
        <v>1.15462262931403</v>
      </c>
      <c r="BB16" s="5">
        <v>267664.12800000003</v>
      </c>
      <c r="BC16" s="5">
        <v>1.51211867594</v>
      </c>
      <c r="BD16" s="2">
        <v>81.239999999999995</v>
      </c>
      <c r="BE16" s="2">
        <v>12</v>
      </c>
      <c r="BF16" s="7">
        <v>2.472</v>
      </c>
      <c r="BH16" s="2">
        <v>6318</v>
      </c>
      <c r="BI16" s="2">
        <v>6317</v>
      </c>
      <c r="BJ16" s="2">
        <v>6249</v>
      </c>
      <c r="BL16" s="2">
        <v>79.72</v>
      </c>
      <c r="BM16" s="2">
        <v>83.99</v>
      </c>
      <c r="BN16" s="2">
        <v>86.15</v>
      </c>
      <c r="BP16" s="2">
        <v>91.18</v>
      </c>
      <c r="BQ16" s="2">
        <v>91.65</v>
      </c>
      <c r="BR16" s="2">
        <v>92.28</v>
      </c>
      <c r="BT16" s="2">
        <v>81.239999999999995</v>
      </c>
      <c r="BU16" s="2">
        <v>81.39</v>
      </c>
      <c r="BV16" s="2">
        <v>83.64</v>
      </c>
      <c r="BW16" s="12">
        <v>0.83333333333333337</v>
      </c>
      <c r="BX16" s="2">
        <v>24</v>
      </c>
      <c r="BY16" s="11">
        <v>73667201</v>
      </c>
      <c r="CA16" s="11">
        <v>560000</v>
      </c>
      <c r="CC16" s="11">
        <v>36503000</v>
      </c>
      <c r="CD16" s="2">
        <v>11</v>
      </c>
      <c r="CG16" s="2">
        <v>0</v>
      </c>
      <c r="CH16" s="2">
        <v>0</v>
      </c>
      <c r="CI16" s="2">
        <v>0</v>
      </c>
      <c r="CJ16" s="2">
        <v>0</v>
      </c>
      <c r="CL16" s="2">
        <v>78</v>
      </c>
      <c r="CM16" s="2" t="s">
        <v>71</v>
      </c>
      <c r="CW16" s="2">
        <v>78</v>
      </c>
    </row>
    <row r="17" spans="1:101" ht="15" customHeight="1" x14ac:dyDescent="0.25">
      <c r="A17" s="2" t="s">
        <v>95</v>
      </c>
      <c r="B17" s="2" t="s">
        <v>77</v>
      </c>
      <c r="C17" s="2">
        <v>2</v>
      </c>
      <c r="D17" s="2">
        <v>2021</v>
      </c>
      <c r="F17" s="3">
        <v>955909000</v>
      </c>
      <c r="G17" s="3">
        <v>259262380</v>
      </c>
      <c r="H17" s="3"/>
      <c r="I17" s="3">
        <f>K17-G17</f>
        <v>552400620</v>
      </c>
      <c r="J17" s="4">
        <v>955909000</v>
      </c>
      <c r="K17" s="3">
        <v>811663000</v>
      </c>
      <c r="L17" s="3">
        <f>J17-G17</f>
        <v>696646620</v>
      </c>
      <c r="M17" s="3">
        <f>K17-G17</f>
        <v>552400620</v>
      </c>
      <c r="N17" s="3">
        <f t="shared" si="3"/>
        <v>79.294236725070164</v>
      </c>
      <c r="O17" s="4">
        <v>811663000</v>
      </c>
      <c r="P17" s="4">
        <v>15121119</v>
      </c>
      <c r="Q17" s="4">
        <f>P17+O17</f>
        <v>826784119</v>
      </c>
      <c r="R17" s="4">
        <f>Q17-G17</f>
        <v>567521739</v>
      </c>
      <c r="S17" s="4">
        <f t="shared" si="1"/>
        <v>86.491927474267953</v>
      </c>
      <c r="T17" s="4">
        <v>86.491927474267953</v>
      </c>
      <c r="U17" s="4">
        <f>F17-G17</f>
        <v>696646620</v>
      </c>
      <c r="V17" s="5">
        <v>0.84910069891590101</v>
      </c>
      <c r="W17" s="5">
        <f t="shared" si="2"/>
        <v>84.910069891590098</v>
      </c>
      <c r="X17" s="5">
        <f t="shared" si="0"/>
        <v>86.491927474267953</v>
      </c>
      <c r="Z17" s="2" t="s">
        <v>69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12</v>
      </c>
      <c r="AH17" s="2">
        <v>12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12</v>
      </c>
      <c r="AR17" s="2">
        <v>33</v>
      </c>
      <c r="AS17" s="2">
        <v>32</v>
      </c>
      <c r="AT17" s="2">
        <v>69.28</v>
      </c>
      <c r="AU17" s="2">
        <v>61.6</v>
      </c>
      <c r="AW17" s="4">
        <v>1797136</v>
      </c>
      <c r="AX17" s="4">
        <v>1934961</v>
      </c>
      <c r="AY17" s="4">
        <v>3732097</v>
      </c>
      <c r="AZ17" s="6">
        <v>44227</v>
      </c>
      <c r="BA17" s="9">
        <v>1.86166517471709</v>
      </c>
      <c r="BB17" s="5">
        <v>268174.25900000002</v>
      </c>
      <c r="BC17" s="5">
        <v>1.5737285350679999</v>
      </c>
      <c r="BD17" s="2">
        <v>81.260000000000005</v>
      </c>
      <c r="BE17" s="2">
        <v>10</v>
      </c>
      <c r="BF17" s="7">
        <v>4.077</v>
      </c>
      <c r="BI17" s="2">
        <v>6705</v>
      </c>
      <c r="BJ17" s="2">
        <v>6582</v>
      </c>
      <c r="BM17" s="2">
        <v>83.05</v>
      </c>
      <c r="BN17" s="2">
        <v>88.08</v>
      </c>
      <c r="BQ17" s="2">
        <v>96.11</v>
      </c>
      <c r="BR17" s="2">
        <v>98.86</v>
      </c>
      <c r="BU17" s="2">
        <v>81.260000000000005</v>
      </c>
      <c r="BV17" s="2">
        <v>86.64</v>
      </c>
      <c r="BW17" s="12">
        <v>0.75</v>
      </c>
      <c r="BX17" s="2">
        <v>24</v>
      </c>
      <c r="BY17" s="11">
        <v>41708613</v>
      </c>
      <c r="BZ17" s="2" t="s">
        <v>96</v>
      </c>
      <c r="CA17" s="11">
        <v>760000</v>
      </c>
      <c r="CB17" s="2" t="s">
        <v>97</v>
      </c>
      <c r="CC17" s="11">
        <v>39999120</v>
      </c>
      <c r="CD17" s="2">
        <v>7</v>
      </c>
      <c r="CG17" s="2">
        <v>19.670000000000002</v>
      </c>
      <c r="CI17" s="2">
        <v>17.02</v>
      </c>
      <c r="CJ17" s="2">
        <v>19.670000000000002</v>
      </c>
      <c r="CL17" s="2">
        <v>28</v>
      </c>
      <c r="CM17" s="2" t="s">
        <v>71</v>
      </c>
      <c r="CW17" s="2">
        <v>28</v>
      </c>
    </row>
    <row r="18" spans="1:101" ht="15" customHeight="1" x14ac:dyDescent="0.25">
      <c r="A18" s="2" t="s">
        <v>98</v>
      </c>
      <c r="B18" s="2" t="s">
        <v>68</v>
      </c>
      <c r="C18" s="2">
        <v>1</v>
      </c>
      <c r="D18" s="2">
        <v>2016</v>
      </c>
      <c r="F18" s="3">
        <v>514653874</v>
      </c>
      <c r="G18" s="3">
        <v>196424768</v>
      </c>
      <c r="H18" s="3">
        <v>318229106</v>
      </c>
      <c r="I18" s="3">
        <f>K18-G18</f>
        <v>265039199</v>
      </c>
      <c r="J18" s="4">
        <v>514653874</v>
      </c>
      <c r="K18" s="3">
        <v>461463967</v>
      </c>
      <c r="L18" s="3">
        <f>J18-G18</f>
        <v>318229106</v>
      </c>
      <c r="M18" s="3">
        <f>K18-G18</f>
        <v>265039199</v>
      </c>
      <c r="N18" s="3">
        <f t="shared" si="3"/>
        <v>83.285656152394807</v>
      </c>
      <c r="O18" s="4">
        <v>461463967</v>
      </c>
      <c r="P18" s="4">
        <f>Q18-O18</f>
        <v>365005</v>
      </c>
      <c r="Q18" s="4">
        <v>461828972</v>
      </c>
      <c r="R18" s="4">
        <f>Q18-G18</f>
        <v>265404204</v>
      </c>
      <c r="S18" s="4">
        <f t="shared" si="1"/>
        <v>89.735839042766045</v>
      </c>
      <c r="T18" s="4">
        <v>89.735839042766045</v>
      </c>
      <c r="U18" s="4">
        <f>F18-G18</f>
        <v>318229106</v>
      </c>
      <c r="V18" s="5">
        <v>0.89664916619281099</v>
      </c>
      <c r="W18" s="5">
        <f t="shared" si="2"/>
        <v>89.664916619281101</v>
      </c>
      <c r="X18" s="5">
        <f t="shared" si="0"/>
        <v>89.735839042766045</v>
      </c>
      <c r="Z18" s="2" t="s">
        <v>80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67.66</v>
      </c>
      <c r="AU18" s="2">
        <v>60.22</v>
      </c>
      <c r="AW18" s="4">
        <v>1293652</v>
      </c>
      <c r="AX18" s="4">
        <v>1324186</v>
      </c>
      <c r="AY18" s="4">
        <v>2617838</v>
      </c>
      <c r="AZ18" s="6">
        <v>42400</v>
      </c>
      <c r="BA18" s="9">
        <v>3.53</v>
      </c>
      <c r="BB18" s="5">
        <v>534205.54599999997</v>
      </c>
      <c r="BC18" s="5">
        <v>3.1456143874400002</v>
      </c>
      <c r="BD18" s="2">
        <v>87.88</v>
      </c>
      <c r="BE18" s="2">
        <v>49</v>
      </c>
      <c r="BF18" s="7">
        <v>3.1150000000000002</v>
      </c>
      <c r="BH18" s="2">
        <v>6876</v>
      </c>
      <c r="BI18" s="2">
        <v>6876</v>
      </c>
      <c r="BJ18" s="2">
        <v>6876</v>
      </c>
      <c r="BL18" s="2">
        <v>86.11</v>
      </c>
      <c r="BM18" s="2">
        <v>86.11</v>
      </c>
      <c r="BN18" s="2">
        <v>86.11</v>
      </c>
      <c r="BP18" s="2">
        <v>91.02</v>
      </c>
      <c r="BQ18" s="2">
        <v>88.42</v>
      </c>
      <c r="BR18" s="2">
        <v>89.93</v>
      </c>
      <c r="BT18" s="2">
        <v>87.88</v>
      </c>
      <c r="BU18" s="2">
        <v>87.88</v>
      </c>
      <c r="BV18" s="2">
        <v>87.88</v>
      </c>
      <c r="BW18" s="12">
        <v>0.75</v>
      </c>
      <c r="CD18" s="2">
        <v>6</v>
      </c>
      <c r="CG18" s="2">
        <v>8.4700000000000006</v>
      </c>
      <c r="CH18" s="2">
        <v>8.4700000000000006</v>
      </c>
      <c r="CI18" s="2">
        <v>6.18</v>
      </c>
      <c r="CJ18" s="2">
        <v>17.97</v>
      </c>
      <c r="CL18" s="2">
        <v>13</v>
      </c>
      <c r="CM18" s="2" t="s">
        <v>71</v>
      </c>
      <c r="CW18" s="2">
        <v>13</v>
      </c>
    </row>
    <row r="19" spans="1:101" ht="15" customHeight="1" x14ac:dyDescent="0.25">
      <c r="A19" s="2" t="s">
        <v>98</v>
      </c>
      <c r="B19" s="2" t="s">
        <v>77</v>
      </c>
      <c r="C19" s="2">
        <v>2</v>
      </c>
      <c r="D19" s="2">
        <v>2018</v>
      </c>
      <c r="F19" s="3">
        <v>518454404</v>
      </c>
      <c r="G19" s="3">
        <v>184755036</v>
      </c>
      <c r="H19" s="3">
        <v>333699368</v>
      </c>
      <c r="I19" s="3">
        <f>K19-G19</f>
        <v>260931683</v>
      </c>
      <c r="J19" s="4">
        <v>518454404</v>
      </c>
      <c r="K19" s="3">
        <v>445686719</v>
      </c>
      <c r="L19" s="3">
        <f>J19-G19</f>
        <v>333699368</v>
      </c>
      <c r="M19" s="3">
        <f>K19-G19</f>
        <v>260931683</v>
      </c>
      <c r="N19" s="3">
        <f t="shared" si="3"/>
        <v>78.193640150975654</v>
      </c>
      <c r="O19" s="4">
        <v>445686719</v>
      </c>
      <c r="P19" s="4">
        <v>0</v>
      </c>
      <c r="Q19" s="4">
        <v>445686719</v>
      </c>
      <c r="R19" s="4">
        <f>Q19-G19</f>
        <v>260931683</v>
      </c>
      <c r="S19" s="4">
        <f t="shared" si="1"/>
        <v>85.964496696608251</v>
      </c>
      <c r="T19" s="4">
        <v>85.964496696608251</v>
      </c>
      <c r="U19" s="4">
        <f>F19-G19</f>
        <v>333699368</v>
      </c>
      <c r="V19" s="5">
        <v>1.00000002893215</v>
      </c>
      <c r="W19" s="5">
        <f t="shared" si="2"/>
        <v>100.000002893215</v>
      </c>
      <c r="X19" s="5">
        <f t="shared" si="0"/>
        <v>85.964496696608251</v>
      </c>
      <c r="Z19" s="2" t="s">
        <v>80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J19" s="2">
        <v>0</v>
      </c>
      <c r="AK19" s="2">
        <v>0</v>
      </c>
      <c r="AL19" s="2">
        <v>1</v>
      </c>
      <c r="AM19" s="2">
        <v>0</v>
      </c>
      <c r="AN19" s="2">
        <v>0</v>
      </c>
      <c r="AO19" s="2">
        <v>0</v>
      </c>
      <c r="AP19" s="2">
        <v>1</v>
      </c>
      <c r="AQ19" s="2">
        <v>-1</v>
      </c>
      <c r="AR19" s="2">
        <v>7</v>
      </c>
      <c r="AS19" s="2">
        <v>8</v>
      </c>
      <c r="AT19" s="2">
        <v>67.5</v>
      </c>
      <c r="AU19" s="2">
        <v>59.37</v>
      </c>
      <c r="AW19" s="4">
        <v>1333258</v>
      </c>
      <c r="AX19" s="4">
        <v>1367842</v>
      </c>
      <c r="AY19" s="4">
        <v>2701100</v>
      </c>
      <c r="AZ19" s="6">
        <v>43131</v>
      </c>
      <c r="BA19" s="9">
        <v>2.18559242880348</v>
      </c>
      <c r="BB19" s="5">
        <v>564077.66899999999</v>
      </c>
      <c r="BC19" s="5">
        <v>3.186651810046</v>
      </c>
      <c r="BD19" s="2">
        <v>77.959999999999994</v>
      </c>
      <c r="BE19" s="2">
        <v>80</v>
      </c>
      <c r="BF19" s="7">
        <v>3.3050000000000002</v>
      </c>
      <c r="BI19" s="2">
        <v>5297</v>
      </c>
      <c r="BJ19" s="2">
        <v>5297</v>
      </c>
      <c r="BM19" s="2">
        <v>81.44</v>
      </c>
      <c r="BN19" s="2">
        <v>83.78</v>
      </c>
      <c r="BQ19" s="2">
        <v>97.69</v>
      </c>
      <c r="BR19" s="2">
        <v>97.73</v>
      </c>
      <c r="BU19" s="2">
        <v>77.959999999999994</v>
      </c>
      <c r="BV19" s="2">
        <v>79.98</v>
      </c>
      <c r="CA19" s="11">
        <v>186920</v>
      </c>
      <c r="CC19" s="11">
        <v>3126385</v>
      </c>
      <c r="CD19" s="2">
        <v>5</v>
      </c>
      <c r="CG19" s="2">
        <v>77.400000000000006</v>
      </c>
      <c r="CI19" s="2">
        <v>75.400000000000006</v>
      </c>
      <c r="CJ19" s="2">
        <v>77.400000000000006</v>
      </c>
      <c r="CL19" s="2">
        <v>33</v>
      </c>
      <c r="CM19" s="2" t="s">
        <v>71</v>
      </c>
      <c r="CW19" s="2">
        <v>33</v>
      </c>
    </row>
    <row r="20" spans="1:101" ht="15" customHeight="1" x14ac:dyDescent="0.25">
      <c r="A20" s="2" t="s">
        <v>98</v>
      </c>
      <c r="B20" s="2" t="s">
        <v>68</v>
      </c>
      <c r="C20" s="2">
        <v>1</v>
      </c>
      <c r="D20" s="2">
        <v>2021</v>
      </c>
      <c r="F20" s="3">
        <v>718508527</v>
      </c>
      <c r="G20" s="3">
        <v>260879368</v>
      </c>
      <c r="H20" s="3">
        <v>457629159</v>
      </c>
      <c r="I20" s="3">
        <f>K20-G20</f>
        <v>415209663</v>
      </c>
      <c r="J20" s="4">
        <v>718508527</v>
      </c>
      <c r="K20" s="3">
        <v>676089031</v>
      </c>
      <c r="L20" s="3">
        <f>J20-G20</f>
        <v>457629159</v>
      </c>
      <c r="M20" s="3">
        <f>K20-G20</f>
        <v>415209663</v>
      </c>
      <c r="N20" s="3">
        <f t="shared" si="3"/>
        <v>90.730595905930898</v>
      </c>
      <c r="O20" s="4">
        <v>676089031</v>
      </c>
      <c r="P20" s="13">
        <v>0</v>
      </c>
      <c r="Q20" s="4">
        <f>O20+P20</f>
        <v>676089031</v>
      </c>
      <c r="R20" s="4">
        <f>Q20-G20</f>
        <v>415209663</v>
      </c>
      <c r="S20" s="4">
        <f t="shared" si="1"/>
        <v>94.096173614373825</v>
      </c>
      <c r="T20" s="4">
        <v>94.096173614373825</v>
      </c>
      <c r="U20" s="4">
        <f>F20-G20</f>
        <v>457629159</v>
      </c>
      <c r="V20" s="5">
        <v>1.00000000139177</v>
      </c>
      <c r="W20" s="5">
        <f t="shared" si="2"/>
        <v>100.000000139177</v>
      </c>
      <c r="X20" s="5">
        <f t="shared" si="0"/>
        <v>94.096173614373825</v>
      </c>
      <c r="Z20" s="2" t="s">
        <v>80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6</v>
      </c>
      <c r="AS20" s="2">
        <v>6</v>
      </c>
      <c r="AT20" s="2">
        <v>73.12</v>
      </c>
      <c r="AU20" s="2">
        <v>66.400000000000006</v>
      </c>
      <c r="AW20" s="4">
        <v>1408524</v>
      </c>
      <c r="AX20" s="4">
        <v>1450779</v>
      </c>
      <c r="AY20" s="4">
        <v>2859303</v>
      </c>
      <c r="AZ20" s="6">
        <v>44227</v>
      </c>
      <c r="BA20" s="9">
        <v>3.63789249758671</v>
      </c>
      <c r="BB20" s="5">
        <v>566202.55799999996</v>
      </c>
      <c r="BC20" s="5">
        <v>3.322649703502</v>
      </c>
      <c r="BD20" s="2">
        <v>82.48</v>
      </c>
      <c r="BE20" s="2">
        <v>73</v>
      </c>
      <c r="BF20" s="7">
        <v>3.0910000000000002</v>
      </c>
      <c r="BH20" s="2">
        <v>5501</v>
      </c>
      <c r="BI20" s="2">
        <v>5500</v>
      </c>
      <c r="BJ20" s="2">
        <v>5500</v>
      </c>
      <c r="BL20" s="2">
        <v>86</v>
      </c>
      <c r="BM20" s="2">
        <v>85.91</v>
      </c>
      <c r="BN20" s="2">
        <v>85.71</v>
      </c>
      <c r="BP20" s="2">
        <v>96.06</v>
      </c>
      <c r="BQ20" s="2">
        <v>96.04</v>
      </c>
      <c r="BR20" s="2">
        <v>95.93</v>
      </c>
      <c r="BT20" s="2">
        <v>82.48</v>
      </c>
      <c r="BU20" s="2">
        <v>82.75</v>
      </c>
      <c r="BV20" s="2">
        <v>82.36</v>
      </c>
      <c r="BW20" s="12">
        <v>0.75</v>
      </c>
      <c r="BX20" s="2">
        <v>24</v>
      </c>
      <c r="BY20" s="11">
        <v>17346010</v>
      </c>
      <c r="CA20" s="11">
        <v>484617</v>
      </c>
      <c r="CB20" s="2" t="s">
        <v>89</v>
      </c>
      <c r="CD20" s="2">
        <v>8</v>
      </c>
      <c r="CG20" s="2">
        <v>81.14</v>
      </c>
      <c r="CH20" s="2">
        <v>81.14</v>
      </c>
      <c r="CI20" s="2">
        <v>79.959999999999994</v>
      </c>
      <c r="CJ20" s="2">
        <v>88.18</v>
      </c>
      <c r="CL20" s="2">
        <v>64</v>
      </c>
      <c r="CM20" s="2" t="s">
        <v>71</v>
      </c>
      <c r="CW20" s="2">
        <v>64</v>
      </c>
    </row>
    <row r="21" spans="1:101" ht="15" customHeight="1" x14ac:dyDescent="0.25">
      <c r="A21" s="2" t="s">
        <v>99</v>
      </c>
      <c r="B21" s="2" t="s">
        <v>77</v>
      </c>
      <c r="C21" s="2">
        <v>2</v>
      </c>
      <c r="D21" s="2">
        <v>2015</v>
      </c>
      <c r="F21" s="3">
        <v>1772600855</v>
      </c>
      <c r="G21" s="3">
        <v>494950060</v>
      </c>
      <c r="H21" s="3">
        <v>1772600855</v>
      </c>
      <c r="I21" s="3">
        <v>1277650795</v>
      </c>
      <c r="J21" s="4">
        <v>1772600855</v>
      </c>
      <c r="K21" s="3">
        <v>1570343890</v>
      </c>
      <c r="L21" s="3">
        <f>J21-G21</f>
        <v>1277650795</v>
      </c>
      <c r="M21" s="3">
        <f>K21-G21</f>
        <v>1075393830</v>
      </c>
      <c r="N21" s="3">
        <f t="shared" si="3"/>
        <v>84.169620854812678</v>
      </c>
      <c r="O21" s="4">
        <v>1570343890</v>
      </c>
      <c r="P21" s="4">
        <f>Q21-O21</f>
        <v>54373362</v>
      </c>
      <c r="Q21" s="4">
        <v>1624717252</v>
      </c>
      <c r="R21" s="4">
        <f>Q21-G21</f>
        <v>1129767192</v>
      </c>
      <c r="S21" s="4">
        <f t="shared" si="1"/>
        <v>91.657253093223858</v>
      </c>
      <c r="T21" s="4">
        <v>91.657253093223858</v>
      </c>
      <c r="U21" s="4">
        <f>F21-G21</f>
        <v>1277650795</v>
      </c>
      <c r="V21" s="5">
        <v>0.88589819054329599</v>
      </c>
      <c r="W21" s="5">
        <f t="shared" si="2"/>
        <v>88.589819054329595</v>
      </c>
      <c r="X21" s="5">
        <f t="shared" si="0"/>
        <v>91.657253093223858</v>
      </c>
      <c r="Z21" s="2" t="s">
        <v>80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67.91</v>
      </c>
      <c r="AU21" s="2">
        <v>59.94</v>
      </c>
      <c r="AW21" s="4">
        <v>3423683</v>
      </c>
      <c r="AX21" s="4">
        <v>3869142</v>
      </c>
      <c r="AY21" s="4">
        <v>7292825</v>
      </c>
      <c r="AZ21" s="6">
        <v>42035</v>
      </c>
      <c r="BA21" s="9">
        <v>8.0719999999999992</v>
      </c>
      <c r="BB21" s="5">
        <v>2869792.9079999998</v>
      </c>
      <c r="BC21" s="5">
        <v>17.309375281066998</v>
      </c>
      <c r="BD21" s="2">
        <v>91.7</v>
      </c>
      <c r="BE21" s="2">
        <v>12</v>
      </c>
      <c r="BF21" s="7">
        <v>3.2490000000000001</v>
      </c>
      <c r="BI21" s="2">
        <v>12624</v>
      </c>
      <c r="BJ21" s="2">
        <v>12624</v>
      </c>
      <c r="BM21" s="2">
        <v>88.7</v>
      </c>
      <c r="BN21" s="2">
        <v>90</v>
      </c>
      <c r="BQ21" s="2">
        <v>99.12</v>
      </c>
      <c r="BR21" s="2">
        <v>99.11</v>
      </c>
      <c r="BU21" s="2">
        <v>91.7</v>
      </c>
      <c r="BV21" s="2">
        <v>90.85</v>
      </c>
      <c r="BW21" s="12">
        <v>0.75</v>
      </c>
      <c r="BX21" s="2">
        <v>24</v>
      </c>
      <c r="CD21" s="2">
        <v>5</v>
      </c>
      <c r="CG21" s="2">
        <v>4.0599999999999996</v>
      </c>
      <c r="CI21" s="2">
        <v>4.75</v>
      </c>
      <c r="CJ21" s="2">
        <v>4.0599999999999996</v>
      </c>
      <c r="CM21" s="2" t="s">
        <v>101</v>
      </c>
      <c r="CW21" s="2">
        <v>20</v>
      </c>
    </row>
    <row r="22" spans="1:101" ht="15" hidden="1" customHeight="1" x14ac:dyDescent="0.25">
      <c r="A22" s="2" t="s">
        <v>99</v>
      </c>
      <c r="B22" s="2" t="s">
        <v>102</v>
      </c>
      <c r="D22" s="2">
        <v>2016</v>
      </c>
      <c r="F22" s="3">
        <v>1432334153</v>
      </c>
      <c r="G22" s="3"/>
      <c r="H22" s="3"/>
      <c r="I22" s="3">
        <f>K22-G22</f>
        <v>1137684111</v>
      </c>
      <c r="J22" s="4">
        <v>1432334153</v>
      </c>
      <c r="K22" s="3">
        <v>1137684111</v>
      </c>
      <c r="L22" s="3">
        <f>J22-G22</f>
        <v>1432334153</v>
      </c>
      <c r="M22" s="3">
        <f>K22-G22</f>
        <v>1137684111</v>
      </c>
      <c r="N22" s="3">
        <f t="shared" si="3"/>
        <v>79.428680005789118</v>
      </c>
      <c r="O22" s="4">
        <v>1137684111</v>
      </c>
      <c r="P22" s="4"/>
      <c r="Q22" s="4"/>
      <c r="R22" s="4">
        <f>Q22-G22</f>
        <v>0</v>
      </c>
      <c r="S22" s="4">
        <f>Q22*100/J22</f>
        <v>0</v>
      </c>
      <c r="T22" s="4">
        <v>0</v>
      </c>
      <c r="U22" s="4">
        <f>F22-G22</f>
        <v>1432334153</v>
      </c>
      <c r="V22" s="5">
        <v>0.79428680005789098</v>
      </c>
      <c r="W22" s="5">
        <f t="shared" si="2"/>
        <v>79.428680005789104</v>
      </c>
      <c r="X22" s="5">
        <f t="shared" si="0"/>
        <v>0</v>
      </c>
      <c r="Z22" s="2" t="s">
        <v>80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66.92</v>
      </c>
      <c r="AU22" s="2">
        <v>58.65</v>
      </c>
      <c r="AW22" s="4">
        <v>3172870</v>
      </c>
      <c r="AX22" s="4">
        <v>3616239</v>
      </c>
      <c r="AY22" s="4">
        <v>6789109</v>
      </c>
      <c r="AZ22" s="6">
        <v>42400</v>
      </c>
      <c r="BA22" s="9">
        <v>7.52</v>
      </c>
      <c r="BB22" s="5">
        <v>2957233.594</v>
      </c>
      <c r="BC22" s="5">
        <v>17.413365716550999</v>
      </c>
      <c r="BE22" s="2">
        <v>14</v>
      </c>
      <c r="BF22" s="7">
        <v>3.085</v>
      </c>
      <c r="CG22" s="2">
        <v>63.381999999999998</v>
      </c>
      <c r="CM22" s="2" t="s">
        <v>101</v>
      </c>
      <c r="CW22" s="2">
        <v>108</v>
      </c>
    </row>
    <row r="23" spans="1:101" ht="15" customHeight="1" x14ac:dyDescent="0.25">
      <c r="A23" s="2" t="s">
        <v>99</v>
      </c>
      <c r="B23" s="2" t="s">
        <v>68</v>
      </c>
      <c r="C23" s="2">
        <v>1</v>
      </c>
      <c r="D23" s="2">
        <v>2018</v>
      </c>
      <c r="F23" s="4">
        <v>2035804950</v>
      </c>
      <c r="G23" s="3">
        <v>632517804</v>
      </c>
      <c r="H23" s="3">
        <v>1403287146</v>
      </c>
      <c r="I23" s="3">
        <f>K23-G23</f>
        <v>1395662963</v>
      </c>
      <c r="J23" s="4">
        <v>2035804950</v>
      </c>
      <c r="K23" s="3">
        <v>2028180767</v>
      </c>
      <c r="L23" s="3">
        <f>J23-G23</f>
        <v>1403287146</v>
      </c>
      <c r="M23" s="3">
        <f>K23-G23</f>
        <v>1395662963</v>
      </c>
      <c r="N23" s="3">
        <f t="shared" si="3"/>
        <v>99.45669116818091</v>
      </c>
      <c r="O23" s="4">
        <v>2028180767</v>
      </c>
      <c r="P23" s="4">
        <v>31016205</v>
      </c>
      <c r="Q23" s="4">
        <f>P23+O23</f>
        <v>2059196972</v>
      </c>
      <c r="R23" s="4">
        <f>Q23-G23</f>
        <v>1426679168</v>
      </c>
      <c r="S23" s="4">
        <f t="shared" si="1"/>
        <v>101.14903060826137</v>
      </c>
      <c r="T23" s="4">
        <v>100</v>
      </c>
      <c r="U23" s="4">
        <f>F23-G23</f>
        <v>1403287146</v>
      </c>
      <c r="V23" s="5"/>
      <c r="W23" s="5"/>
      <c r="X23" s="5">
        <f t="shared" si="0"/>
        <v>101.14903060826137</v>
      </c>
      <c r="Z23" s="2" t="s">
        <v>80</v>
      </c>
      <c r="AW23" s="4"/>
      <c r="AX23" s="4"/>
      <c r="AY23" s="4"/>
      <c r="AZ23" s="6"/>
      <c r="BA23" s="9"/>
      <c r="BB23" s="5"/>
      <c r="BC23" s="5"/>
      <c r="BD23" s="2">
        <v>89.67</v>
      </c>
      <c r="BF23" s="7"/>
      <c r="BH23" s="2">
        <v>12679</v>
      </c>
      <c r="BI23" s="2">
        <v>12657</v>
      </c>
      <c r="BJ23" s="2">
        <v>12704</v>
      </c>
      <c r="BL23" s="2">
        <v>86.21</v>
      </c>
      <c r="BM23" s="2">
        <v>86.3</v>
      </c>
      <c r="BN23" s="2">
        <v>86.52</v>
      </c>
      <c r="BP23" s="2">
        <v>97.7</v>
      </c>
      <c r="BQ23" s="2">
        <v>97.53</v>
      </c>
      <c r="BR23" s="2">
        <v>97.9</v>
      </c>
      <c r="BT23" s="2">
        <v>89.67</v>
      </c>
      <c r="BU23" s="2">
        <v>89.04</v>
      </c>
      <c r="BV23" s="2">
        <v>89.88</v>
      </c>
      <c r="BZ23" s="2" t="s">
        <v>103</v>
      </c>
      <c r="CA23" s="11">
        <v>1960000</v>
      </c>
      <c r="CC23" s="11" t="s">
        <v>104</v>
      </c>
      <c r="CD23" s="2">
        <v>18</v>
      </c>
      <c r="CG23" s="2">
        <v>2.4900000000000002</v>
      </c>
      <c r="CH23" s="2">
        <v>2.4900000000000002</v>
      </c>
      <c r="CJ23" s="2">
        <v>3.09</v>
      </c>
      <c r="CL23" s="2">
        <v>603</v>
      </c>
      <c r="CM23" s="2" t="s">
        <v>71</v>
      </c>
      <c r="CW23" s="2">
        <v>118</v>
      </c>
    </row>
    <row r="24" spans="1:101" ht="15" customHeight="1" x14ac:dyDescent="0.25">
      <c r="A24" s="2" t="s">
        <v>99</v>
      </c>
      <c r="B24" s="2" t="s">
        <v>77</v>
      </c>
      <c r="C24" s="2">
        <v>2</v>
      </c>
      <c r="D24" s="2">
        <v>2021</v>
      </c>
      <c r="F24" s="3">
        <v>2174390305</v>
      </c>
      <c r="G24" s="3">
        <v>618439839</v>
      </c>
      <c r="H24" s="3">
        <v>1555950466</v>
      </c>
      <c r="I24" s="3">
        <v>1555950466</v>
      </c>
      <c r="J24" s="4">
        <v>2174390305</v>
      </c>
      <c r="K24" s="3">
        <v>2174390305</v>
      </c>
      <c r="L24" s="3">
        <f>J24-G24</f>
        <v>1555950466</v>
      </c>
      <c r="M24" s="3">
        <f>K24-G24</f>
        <v>1555950466</v>
      </c>
      <c r="N24" s="3">
        <f t="shared" si="3"/>
        <v>100</v>
      </c>
      <c r="O24" s="4">
        <v>2174390305</v>
      </c>
      <c r="P24" s="13">
        <v>-432714509</v>
      </c>
      <c r="Q24" s="4">
        <f>P24+O24</f>
        <v>1741675796</v>
      </c>
      <c r="R24" s="4">
        <f>Q24-G24</f>
        <v>1123235957</v>
      </c>
      <c r="S24" s="4">
        <f t="shared" si="1"/>
        <v>80.099501547400436</v>
      </c>
      <c r="T24" s="4">
        <v>80.099501547400436</v>
      </c>
      <c r="U24" s="4">
        <f>F24-G24</f>
        <v>1555950466</v>
      </c>
      <c r="V24" s="5">
        <v>0.72967666860527103</v>
      </c>
      <c r="W24" s="5">
        <f t="shared" si="2"/>
        <v>72.967666860527103</v>
      </c>
      <c r="X24" s="5">
        <f t="shared" si="0"/>
        <v>80.099501547400436</v>
      </c>
      <c r="Z24" s="2" t="s">
        <v>80</v>
      </c>
      <c r="AB24" s="2">
        <v>0</v>
      </c>
      <c r="AC24" s="2">
        <v>0</v>
      </c>
      <c r="AD24" s="2">
        <v>0</v>
      </c>
      <c r="AE24" s="2">
        <v>0</v>
      </c>
      <c r="AF24" s="2">
        <v>62</v>
      </c>
      <c r="AG24" s="2">
        <v>0</v>
      </c>
      <c r="AH24" s="2">
        <v>62</v>
      </c>
      <c r="AJ24" s="2">
        <v>5</v>
      </c>
      <c r="AK24" s="2">
        <v>0</v>
      </c>
      <c r="AL24" s="2">
        <v>0</v>
      </c>
      <c r="AM24" s="2">
        <v>0</v>
      </c>
      <c r="AN24" s="2">
        <v>4</v>
      </c>
      <c r="AO24" s="2">
        <v>0</v>
      </c>
      <c r="AP24" s="2">
        <v>9</v>
      </c>
      <c r="AQ24" s="2">
        <v>53</v>
      </c>
      <c r="AR24" s="2">
        <v>198</v>
      </c>
      <c r="AS24" s="2">
        <v>197</v>
      </c>
      <c r="AT24" s="2">
        <v>79.31</v>
      </c>
      <c r="AU24" s="2">
        <v>74.14</v>
      </c>
      <c r="AW24" s="4">
        <v>3646817</v>
      </c>
      <c r="AX24" s="4">
        <v>4098859</v>
      </c>
      <c r="AY24" s="4">
        <v>7745676</v>
      </c>
      <c r="AZ24" s="6">
        <v>44227</v>
      </c>
      <c r="BA24" s="9">
        <v>5.0941815943376003</v>
      </c>
      <c r="BB24" s="5">
        <v>2944607.2059999998</v>
      </c>
      <c r="BC24" s="5">
        <v>17.279855277422001</v>
      </c>
      <c r="BD24" s="2">
        <v>97.93</v>
      </c>
      <c r="BE24" s="2">
        <v>12</v>
      </c>
      <c r="BF24" s="7">
        <v>3.0030000000000001</v>
      </c>
      <c r="BI24" s="2">
        <v>13191</v>
      </c>
      <c r="BJ24" s="2">
        <v>13175</v>
      </c>
      <c r="BM24" s="2">
        <v>97.25</v>
      </c>
      <c r="BN24" s="2">
        <v>97.26</v>
      </c>
      <c r="BQ24" s="2">
        <v>99.42</v>
      </c>
      <c r="BR24" s="2">
        <v>99.4</v>
      </c>
      <c r="BU24" s="2">
        <v>97.93</v>
      </c>
      <c r="BV24" s="2">
        <v>97.91</v>
      </c>
      <c r="BW24" s="12">
        <v>0.83333333333333337</v>
      </c>
      <c r="BX24" s="2">
        <v>24</v>
      </c>
      <c r="BY24" s="11">
        <v>11897845</v>
      </c>
      <c r="BZ24" s="2" t="s">
        <v>103</v>
      </c>
      <c r="CA24" s="11">
        <v>1960000</v>
      </c>
      <c r="CB24" s="2" t="s">
        <v>89</v>
      </c>
      <c r="CC24" s="2" t="s">
        <v>104</v>
      </c>
      <c r="CD24" s="2">
        <v>15</v>
      </c>
      <c r="CG24" s="2">
        <v>2.83</v>
      </c>
      <c r="CI24" s="2">
        <v>2.93</v>
      </c>
      <c r="CJ24" s="2">
        <v>2.83</v>
      </c>
      <c r="CW24" s="2">
        <v>533</v>
      </c>
    </row>
    <row r="25" spans="1:101" ht="15" customHeight="1" x14ac:dyDescent="0.25">
      <c r="A25" s="2" t="s">
        <v>105</v>
      </c>
      <c r="B25" s="2" t="s">
        <v>68</v>
      </c>
      <c r="C25" s="2">
        <v>1</v>
      </c>
      <c r="D25" s="2">
        <v>2017</v>
      </c>
      <c r="F25" s="3">
        <v>374835749.02999997</v>
      </c>
      <c r="G25" s="3">
        <v>177606537</v>
      </c>
      <c r="H25" s="3"/>
      <c r="I25" s="3">
        <f>K25-G25</f>
        <v>197229212.02999902</v>
      </c>
      <c r="J25" s="4">
        <v>374835749.02999997</v>
      </c>
      <c r="K25" s="3">
        <v>374835749.02999902</v>
      </c>
      <c r="L25" s="3">
        <f>J25-G25</f>
        <v>197229212.02999997</v>
      </c>
      <c r="M25" s="3">
        <f>K25-G25</f>
        <v>197229212.02999902</v>
      </c>
      <c r="N25" s="3">
        <f t="shared" si="3"/>
        <v>99.999999999999517</v>
      </c>
      <c r="O25" s="4">
        <v>374835749.02999902</v>
      </c>
      <c r="P25" s="4">
        <v>0</v>
      </c>
      <c r="Q25" s="4">
        <f>P25+O25</f>
        <v>374835749.02999902</v>
      </c>
      <c r="R25" s="4">
        <f>Q25-G25</f>
        <v>197229212.02999902</v>
      </c>
      <c r="S25" s="4">
        <f t="shared" si="1"/>
        <v>99.999999999999744</v>
      </c>
      <c r="T25" s="4">
        <v>99.999999999999744</v>
      </c>
      <c r="U25" s="4">
        <f>F25-G25</f>
        <v>197229212.02999997</v>
      </c>
      <c r="V25" s="5">
        <v>1</v>
      </c>
      <c r="W25" s="5">
        <f t="shared" si="2"/>
        <v>100</v>
      </c>
      <c r="X25" s="5">
        <f t="shared" si="0"/>
        <v>99.999999999999744</v>
      </c>
      <c r="Z25" s="2" t="s">
        <v>69</v>
      </c>
      <c r="AB25" s="2">
        <v>0</v>
      </c>
      <c r="AC25" s="2">
        <v>0</v>
      </c>
      <c r="AD25" s="2">
        <v>15</v>
      </c>
      <c r="AE25" s="2">
        <v>0</v>
      </c>
      <c r="AF25" s="2">
        <v>0</v>
      </c>
      <c r="AG25" s="2">
        <v>0</v>
      </c>
      <c r="AH25" s="2">
        <v>15</v>
      </c>
      <c r="AJ25" s="2">
        <v>0</v>
      </c>
      <c r="AK25" s="2">
        <v>0</v>
      </c>
      <c r="AL25" s="2">
        <v>1</v>
      </c>
      <c r="AM25" s="2">
        <v>0</v>
      </c>
      <c r="AN25" s="2">
        <v>0</v>
      </c>
      <c r="AO25" s="2">
        <v>0</v>
      </c>
      <c r="AP25" s="2">
        <v>1</v>
      </c>
      <c r="AQ25" s="2">
        <v>14</v>
      </c>
      <c r="AR25" s="2">
        <v>14</v>
      </c>
      <c r="AS25" s="2">
        <v>0</v>
      </c>
      <c r="AT25" s="2">
        <v>62.89</v>
      </c>
      <c r="AU25" s="2">
        <v>53.61</v>
      </c>
      <c r="AW25" s="4">
        <v>1007312</v>
      </c>
      <c r="AX25" s="4">
        <v>1042448</v>
      </c>
      <c r="AY25" s="4">
        <v>2049760</v>
      </c>
      <c r="AZ25" s="6">
        <v>42766</v>
      </c>
      <c r="BA25" s="9">
        <v>7.7210000000000001</v>
      </c>
      <c r="BB25" s="5">
        <v>601722.05200000003</v>
      </c>
      <c r="BC25" s="5">
        <v>3.4721792931420001</v>
      </c>
      <c r="BD25" s="2">
        <v>71.91</v>
      </c>
      <c r="BE25" s="2">
        <v>9</v>
      </c>
      <c r="BF25" s="7">
        <v>2.6150000000000002</v>
      </c>
      <c r="BH25" s="2">
        <v>3628</v>
      </c>
      <c r="BI25" s="2">
        <v>3627</v>
      </c>
      <c r="BJ25" s="2">
        <v>3627</v>
      </c>
      <c r="BL25" s="2">
        <v>85.52</v>
      </c>
      <c r="BM25" s="2">
        <v>82.24</v>
      </c>
      <c r="BN25" s="2">
        <v>84.61</v>
      </c>
      <c r="BP25" s="2">
        <v>85.52</v>
      </c>
      <c r="BQ25" s="2">
        <v>82.24</v>
      </c>
      <c r="BR25" s="2">
        <v>84.61</v>
      </c>
      <c r="BT25" s="2">
        <v>71.91</v>
      </c>
      <c r="BU25" s="2">
        <v>73.8</v>
      </c>
      <c r="BV25" s="2">
        <v>73.28</v>
      </c>
      <c r="BZ25" s="2" t="s">
        <v>96</v>
      </c>
      <c r="CA25" s="11">
        <v>203000</v>
      </c>
      <c r="CD25" s="2">
        <v>13</v>
      </c>
      <c r="CG25" s="2">
        <v>91</v>
      </c>
      <c r="CH25" s="2">
        <v>91</v>
      </c>
      <c r="CI25" s="2">
        <v>95</v>
      </c>
      <c r="CJ25" s="2">
        <v>99</v>
      </c>
      <c r="CL25" s="2">
        <v>367</v>
      </c>
      <c r="CM25" s="2" t="s">
        <v>71</v>
      </c>
      <c r="CW25" s="2">
        <v>0</v>
      </c>
    </row>
    <row r="26" spans="1:101" ht="15" customHeight="1" x14ac:dyDescent="0.25">
      <c r="A26" s="2" t="s">
        <v>105</v>
      </c>
      <c r="B26" s="2" t="s">
        <v>72</v>
      </c>
      <c r="C26" s="2">
        <v>3</v>
      </c>
      <c r="D26" s="2">
        <v>2020</v>
      </c>
      <c r="F26" s="3">
        <v>389154954.11000001</v>
      </c>
      <c r="G26" s="3">
        <v>164296900</v>
      </c>
      <c r="H26" s="3"/>
      <c r="I26" s="3">
        <f>K26-G26</f>
        <v>224858054.11000001</v>
      </c>
      <c r="J26" s="4">
        <v>389154954.11000001</v>
      </c>
      <c r="K26" s="3">
        <v>389154954.11000001</v>
      </c>
      <c r="L26" s="3">
        <f>J26-G26</f>
        <v>224858054.11000001</v>
      </c>
      <c r="M26" s="3">
        <f>K26-G26</f>
        <v>224858054.11000001</v>
      </c>
      <c r="N26" s="3">
        <f t="shared" si="3"/>
        <v>100</v>
      </c>
      <c r="O26" s="4">
        <v>389154954.11000001</v>
      </c>
      <c r="P26" s="4">
        <v>0</v>
      </c>
      <c r="Q26" s="4">
        <f>P26+O26</f>
        <v>389154954.11000001</v>
      </c>
      <c r="R26" s="4">
        <f>Q26-G26</f>
        <v>224858054.11000001</v>
      </c>
      <c r="S26" s="4">
        <f t="shared" si="1"/>
        <v>100</v>
      </c>
      <c r="T26" s="4">
        <v>100</v>
      </c>
      <c r="U26" s="4">
        <f>F26-G26</f>
        <v>224858054.11000001</v>
      </c>
      <c r="V26" s="5">
        <v>1</v>
      </c>
      <c r="W26" s="5">
        <f t="shared" si="2"/>
        <v>100</v>
      </c>
      <c r="X26" s="5">
        <f t="shared" si="0"/>
        <v>100</v>
      </c>
      <c r="Z26" s="2" t="s">
        <v>69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J26" s="2">
        <v>0</v>
      </c>
      <c r="AK26" s="2">
        <v>0</v>
      </c>
      <c r="AL26" s="2">
        <v>3</v>
      </c>
      <c r="AM26" s="2">
        <v>0</v>
      </c>
      <c r="AN26" s="2">
        <v>0</v>
      </c>
      <c r="AO26" s="2">
        <v>0</v>
      </c>
      <c r="AP26" s="2">
        <v>3</v>
      </c>
      <c r="AQ26" s="2">
        <v>-3</v>
      </c>
      <c r="AR26" s="2">
        <v>10</v>
      </c>
      <c r="AS26" s="2">
        <v>10</v>
      </c>
      <c r="AT26" s="2">
        <v>70</v>
      </c>
      <c r="AU26" s="2">
        <v>62.5</v>
      </c>
      <c r="AW26" s="4">
        <v>1093454</v>
      </c>
      <c r="AX26" s="4">
        <v>1117788</v>
      </c>
      <c r="AY26" s="4">
        <v>2211242</v>
      </c>
      <c r="AZ26" s="6">
        <v>43861</v>
      </c>
      <c r="BA26" s="9">
        <v>7.0408771741898803</v>
      </c>
      <c r="BB26" s="5">
        <v>535908.39099999995</v>
      </c>
      <c r="BC26" s="5">
        <v>3.2884822337339998</v>
      </c>
      <c r="BD26" s="2">
        <v>96.3</v>
      </c>
      <c r="BE26" s="2">
        <v>8</v>
      </c>
      <c r="BF26" s="7">
        <v>2.3239999999999998</v>
      </c>
      <c r="BI26" s="2">
        <v>3841</v>
      </c>
      <c r="BM26" s="2" t="s">
        <v>104</v>
      </c>
      <c r="BQ26" s="2">
        <v>100</v>
      </c>
      <c r="BU26" s="2">
        <v>96.3</v>
      </c>
      <c r="BW26" s="12">
        <v>0.75</v>
      </c>
      <c r="BX26" s="2">
        <v>12</v>
      </c>
      <c r="BY26" s="11">
        <v>9463166</v>
      </c>
      <c r="BZ26" s="2" t="s">
        <v>96</v>
      </c>
      <c r="CA26" s="11">
        <v>400000</v>
      </c>
      <c r="CG26" s="2">
        <v>56.24</v>
      </c>
      <c r="CJ26" s="2">
        <v>56</v>
      </c>
      <c r="CL26" s="2">
        <v>28</v>
      </c>
      <c r="CM26" s="2" t="s">
        <v>71</v>
      </c>
      <c r="CW26" s="2">
        <v>1</v>
      </c>
    </row>
    <row r="27" spans="1:101" ht="15" customHeight="1" x14ac:dyDescent="0.25">
      <c r="A27" s="2" t="s">
        <v>105</v>
      </c>
      <c r="B27" s="2" t="s">
        <v>75</v>
      </c>
      <c r="C27" s="2">
        <v>3</v>
      </c>
      <c r="D27" s="2">
        <v>2021</v>
      </c>
      <c r="F27" s="3">
        <v>499104515.08999997</v>
      </c>
      <c r="G27" s="3">
        <v>173690244</v>
      </c>
      <c r="H27" s="3"/>
      <c r="I27" s="3">
        <f>K27-G27</f>
        <v>325414271.08999902</v>
      </c>
      <c r="J27" s="4">
        <v>499104515.08999997</v>
      </c>
      <c r="K27" s="3">
        <v>499104515.08999902</v>
      </c>
      <c r="L27" s="3">
        <f>J27-G27</f>
        <v>325414271.08999997</v>
      </c>
      <c r="M27" s="3">
        <f>K27-G27</f>
        <v>325414271.08999902</v>
      </c>
      <c r="N27" s="3">
        <f t="shared" si="3"/>
        <v>99.999999999999702</v>
      </c>
      <c r="O27" s="4">
        <v>499104515.08999902</v>
      </c>
      <c r="P27" s="4">
        <v>0</v>
      </c>
      <c r="Q27" s="4">
        <v>499104515.08999902</v>
      </c>
      <c r="R27" s="4">
        <f>Q27-G27</f>
        <v>325414271.08999902</v>
      </c>
      <c r="S27" s="4">
        <f t="shared" si="1"/>
        <v>99.999999999999801</v>
      </c>
      <c r="T27" s="4">
        <v>99.999999999999801</v>
      </c>
      <c r="U27" s="4">
        <f>F27-G27</f>
        <v>325414271.08999997</v>
      </c>
      <c r="V27" s="5">
        <v>1</v>
      </c>
      <c r="W27" s="5">
        <f t="shared" si="2"/>
        <v>100</v>
      </c>
      <c r="X27" s="5">
        <f t="shared" si="0"/>
        <v>99.999999999999801</v>
      </c>
      <c r="Z27" s="2" t="s">
        <v>69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J27" s="2">
        <v>0</v>
      </c>
      <c r="AK27" s="2">
        <v>0</v>
      </c>
      <c r="AL27" s="2">
        <v>4</v>
      </c>
      <c r="AM27" s="2">
        <v>1</v>
      </c>
      <c r="AN27" s="2">
        <v>0</v>
      </c>
      <c r="AO27" s="2">
        <v>0</v>
      </c>
      <c r="AP27" s="2">
        <v>5</v>
      </c>
      <c r="AQ27" s="2">
        <v>-5</v>
      </c>
      <c r="AR27" s="2">
        <v>5</v>
      </c>
      <c r="AS27" s="2">
        <v>8</v>
      </c>
      <c r="AT27" s="2">
        <v>80</v>
      </c>
      <c r="AU27" s="2">
        <v>77.180000000000007</v>
      </c>
      <c r="AW27" s="4">
        <v>1104675</v>
      </c>
      <c r="AX27" s="4">
        <v>1131499</v>
      </c>
      <c r="AY27" s="4">
        <v>2236174</v>
      </c>
      <c r="AZ27" s="6">
        <v>44227</v>
      </c>
      <c r="BA27" s="9">
        <v>5.44363533001283</v>
      </c>
      <c r="BB27" s="5">
        <v>567404.53599999996</v>
      </c>
      <c r="BC27" s="5">
        <v>3.3297032778619999</v>
      </c>
      <c r="BD27" s="2">
        <v>98.56</v>
      </c>
      <c r="BE27" s="2">
        <v>5</v>
      </c>
      <c r="BF27" s="7">
        <v>2.7410000000000001</v>
      </c>
      <c r="BJ27" s="2">
        <v>3903</v>
      </c>
      <c r="BN27" s="2" t="s">
        <v>104</v>
      </c>
      <c r="BR27" s="2">
        <v>100</v>
      </c>
      <c r="BV27" s="2">
        <v>98.56</v>
      </c>
      <c r="BW27" s="12">
        <v>0.75</v>
      </c>
      <c r="BX27" s="12">
        <v>0.47916666666666669</v>
      </c>
      <c r="BY27" s="11">
        <v>10835227</v>
      </c>
      <c r="BZ27" s="2" t="s">
        <v>106</v>
      </c>
      <c r="CA27" s="11">
        <v>420000</v>
      </c>
      <c r="CB27" s="2" t="s">
        <v>89</v>
      </c>
      <c r="CC27" s="2" t="s">
        <v>104</v>
      </c>
      <c r="CD27" s="2">
        <v>8</v>
      </c>
      <c r="CG27" s="2">
        <v>58</v>
      </c>
      <c r="CI27" s="2">
        <v>58</v>
      </c>
      <c r="CL27" s="2">
        <v>94</v>
      </c>
      <c r="CM27" s="2" t="s">
        <v>71</v>
      </c>
      <c r="CW27" s="2">
        <v>88</v>
      </c>
    </row>
    <row r="28" spans="1:101" ht="15" customHeight="1" x14ac:dyDescent="0.25">
      <c r="A28" s="2" t="s">
        <v>107</v>
      </c>
      <c r="B28" s="2" t="s">
        <v>68</v>
      </c>
      <c r="C28" s="2">
        <v>1</v>
      </c>
      <c r="D28" s="2">
        <v>2015</v>
      </c>
      <c r="F28" s="3">
        <v>100204573</v>
      </c>
      <c r="G28" s="3">
        <v>38587279</v>
      </c>
      <c r="H28" s="3"/>
      <c r="I28" s="3">
        <f>K28-G28</f>
        <v>41336347</v>
      </c>
      <c r="J28" s="4">
        <v>100204573</v>
      </c>
      <c r="K28" s="3">
        <v>79923626</v>
      </c>
      <c r="L28" s="3">
        <f>J28-G28</f>
        <v>61617294</v>
      </c>
      <c r="M28" s="3">
        <f>K28-G28</f>
        <v>41336347</v>
      </c>
      <c r="N28" s="3">
        <f t="shared" si="3"/>
        <v>67.085625344079531</v>
      </c>
      <c r="O28" s="4">
        <v>79923626</v>
      </c>
      <c r="P28" s="4">
        <v>0</v>
      </c>
      <c r="Q28" s="4">
        <v>79923626</v>
      </c>
      <c r="R28" s="4">
        <f>Q28-G28</f>
        <v>41336347</v>
      </c>
      <c r="S28" s="4">
        <f t="shared" si="1"/>
        <v>79.760457638994183</v>
      </c>
      <c r="T28" s="4">
        <v>79.760457638994183</v>
      </c>
      <c r="U28" s="4">
        <f>F28-G28</f>
        <v>61617294</v>
      </c>
      <c r="V28" s="5">
        <v>0.79760457638994198</v>
      </c>
      <c r="W28" s="5">
        <f t="shared" si="2"/>
        <v>79.760457638994197</v>
      </c>
      <c r="X28" s="5">
        <f t="shared" si="0"/>
        <v>79.760457638994183</v>
      </c>
      <c r="Z28" s="2" t="s">
        <v>80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58</v>
      </c>
      <c r="AU28" s="2">
        <v>49.2</v>
      </c>
      <c r="AW28" s="4">
        <v>241917</v>
      </c>
      <c r="AX28" s="4">
        <v>251795</v>
      </c>
      <c r="AY28" s="4">
        <v>493712</v>
      </c>
      <c r="AZ28" s="6">
        <v>42035</v>
      </c>
      <c r="BA28" s="9">
        <v>7.702</v>
      </c>
      <c r="BB28" s="5">
        <v>95878.066000000006</v>
      </c>
      <c r="BC28" s="5">
        <v>0.57829588364700002</v>
      </c>
      <c r="BD28" s="2">
        <v>93</v>
      </c>
      <c r="BE28" s="2">
        <v>31</v>
      </c>
      <c r="BF28" s="7">
        <v>2.9820000000000002</v>
      </c>
      <c r="BH28" s="2">
        <v>904</v>
      </c>
      <c r="BI28" s="2">
        <v>904</v>
      </c>
      <c r="BJ28" s="2">
        <v>904</v>
      </c>
      <c r="BP28" s="2">
        <v>93.03</v>
      </c>
      <c r="BQ28" s="2">
        <v>93.03</v>
      </c>
      <c r="BR28" s="2">
        <v>93.03</v>
      </c>
      <c r="BT28" s="2">
        <v>93</v>
      </c>
      <c r="BU28" s="2">
        <v>93</v>
      </c>
      <c r="BV28" s="2">
        <v>93</v>
      </c>
      <c r="BW28" s="12">
        <v>0.75</v>
      </c>
      <c r="BX28" s="2">
        <v>16</v>
      </c>
      <c r="CG28" s="2">
        <v>22.7</v>
      </c>
      <c r="CH28" s="2">
        <v>22.7</v>
      </c>
      <c r="CJ28" s="2">
        <v>8.3000000000000007</v>
      </c>
      <c r="CM28" s="2" t="s">
        <v>108</v>
      </c>
      <c r="CW28" s="2">
        <v>0</v>
      </c>
    </row>
    <row r="29" spans="1:101" ht="15" customHeight="1" x14ac:dyDescent="0.25">
      <c r="A29" s="2" t="s">
        <v>107</v>
      </c>
      <c r="B29" s="2" t="s">
        <v>77</v>
      </c>
      <c r="C29" s="2">
        <v>2</v>
      </c>
      <c r="D29" s="2">
        <v>2018</v>
      </c>
      <c r="F29" s="3">
        <v>108471400</v>
      </c>
      <c r="G29" s="3">
        <v>39295654</v>
      </c>
      <c r="H29" s="3"/>
      <c r="I29" s="3">
        <f>K29-G29</f>
        <v>69175746</v>
      </c>
      <c r="J29" s="4">
        <v>108471400</v>
      </c>
      <c r="K29" s="3">
        <v>108471400</v>
      </c>
      <c r="L29" s="3">
        <f>J29-G29</f>
        <v>69175746</v>
      </c>
      <c r="M29" s="3">
        <f>K29-G29</f>
        <v>69175746</v>
      </c>
      <c r="N29" s="3">
        <f t="shared" si="3"/>
        <v>100</v>
      </c>
      <c r="O29" s="4">
        <v>108471400</v>
      </c>
      <c r="P29" s="4">
        <v>0</v>
      </c>
      <c r="Q29" s="4">
        <v>108471400</v>
      </c>
      <c r="R29" s="4">
        <f>Q29-G29</f>
        <v>69175746</v>
      </c>
      <c r="S29" s="4">
        <f t="shared" si="1"/>
        <v>100</v>
      </c>
      <c r="T29" s="4">
        <v>100</v>
      </c>
      <c r="U29" s="4">
        <f>F29-G29</f>
        <v>69175746</v>
      </c>
      <c r="V29" s="5">
        <v>1</v>
      </c>
      <c r="W29" s="5">
        <f t="shared" si="2"/>
        <v>100</v>
      </c>
      <c r="X29" s="5">
        <f t="shared" si="0"/>
        <v>100</v>
      </c>
      <c r="Z29" s="2" t="s">
        <v>80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4</v>
      </c>
      <c r="AS29" s="2">
        <v>4</v>
      </c>
      <c r="AT29" s="2">
        <v>87.5</v>
      </c>
      <c r="AU29" s="2">
        <v>84.37</v>
      </c>
      <c r="AW29" s="4">
        <v>257192</v>
      </c>
      <c r="AX29" s="4">
        <v>266615</v>
      </c>
      <c r="AY29" s="4">
        <v>523807</v>
      </c>
      <c r="AZ29" s="6">
        <v>43131</v>
      </c>
      <c r="BA29" s="9">
        <v>6.9098601241937496</v>
      </c>
      <c r="BB29" s="5">
        <v>105031.03</v>
      </c>
      <c r="BC29" s="5">
        <v>0.593353256572</v>
      </c>
      <c r="BD29" s="2">
        <v>93.16</v>
      </c>
      <c r="BE29" s="2">
        <v>98</v>
      </c>
      <c r="BF29" s="7">
        <v>4</v>
      </c>
      <c r="BI29" s="2">
        <v>950</v>
      </c>
      <c r="BJ29" s="2">
        <v>950</v>
      </c>
      <c r="BQ29" s="2">
        <v>100</v>
      </c>
      <c r="BR29" s="2">
        <v>100</v>
      </c>
      <c r="BU29" s="2">
        <v>93.16</v>
      </c>
      <c r="BV29" s="2">
        <v>93.05</v>
      </c>
      <c r="BW29" s="12">
        <v>0.75</v>
      </c>
      <c r="BX29" s="2">
        <v>20</v>
      </c>
      <c r="BZ29" s="2" t="s">
        <v>109</v>
      </c>
      <c r="CA29" s="11">
        <v>500000</v>
      </c>
      <c r="CD29" s="2">
        <v>4</v>
      </c>
      <c r="CG29" s="2">
        <v>13.15</v>
      </c>
      <c r="CI29" s="2">
        <v>12.94</v>
      </c>
      <c r="CJ29" s="2">
        <v>13.15</v>
      </c>
      <c r="CM29" s="2" t="s">
        <v>108</v>
      </c>
      <c r="CW29" s="2">
        <v>6</v>
      </c>
    </row>
    <row r="30" spans="1:101" ht="15" customHeight="1" x14ac:dyDescent="0.25">
      <c r="A30" s="2" t="s">
        <v>107</v>
      </c>
      <c r="B30" s="2" t="s">
        <v>68</v>
      </c>
      <c r="C30" s="2">
        <v>1</v>
      </c>
      <c r="D30" s="2">
        <v>2021</v>
      </c>
      <c r="F30" s="3">
        <v>145404705</v>
      </c>
      <c r="G30" s="3">
        <v>54181632</v>
      </c>
      <c r="H30" s="3">
        <v>91223073</v>
      </c>
      <c r="I30" s="3">
        <f>K30-G30</f>
        <v>78389548</v>
      </c>
      <c r="J30" s="14" t="s">
        <v>110</v>
      </c>
      <c r="K30" s="3">
        <v>132571180</v>
      </c>
      <c r="L30" s="3">
        <v>91223073</v>
      </c>
      <c r="M30" s="3">
        <f>K30-G30</f>
        <v>78389548</v>
      </c>
      <c r="N30" s="3">
        <f t="shared" si="3"/>
        <v>85.93171159669221</v>
      </c>
      <c r="O30" s="4">
        <v>132571180</v>
      </c>
      <c r="P30" s="4">
        <v>40906</v>
      </c>
      <c r="Q30" s="4">
        <f>P30+O30</f>
        <v>132612086</v>
      </c>
      <c r="R30" s="4">
        <f>Q30-G30</f>
        <v>78430454</v>
      </c>
      <c r="S30" s="4">
        <v>91.2</v>
      </c>
      <c r="T30" s="4">
        <v>91.2</v>
      </c>
      <c r="U30" s="4">
        <f>F30-G30</f>
        <v>91223073</v>
      </c>
      <c r="V30" s="5">
        <v>0.93753018806456601</v>
      </c>
      <c r="W30" s="5">
        <f t="shared" si="2"/>
        <v>93.753018806456595</v>
      </c>
      <c r="X30" s="5" t="e">
        <f t="shared" si="0"/>
        <v>#VALUE!</v>
      </c>
      <c r="Z30" s="2" t="s">
        <v>80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4</v>
      </c>
      <c r="AS30" s="2">
        <v>4</v>
      </c>
      <c r="AT30" s="2">
        <v>83.57</v>
      </c>
      <c r="AU30" s="2">
        <v>79.459999999999994</v>
      </c>
      <c r="AW30" s="4">
        <v>269608</v>
      </c>
      <c r="AX30" s="4">
        <v>279984</v>
      </c>
      <c r="AY30" s="4">
        <v>549592</v>
      </c>
      <c r="AZ30" s="6">
        <v>44227</v>
      </c>
      <c r="BA30" s="9">
        <v>3.4267831887926801</v>
      </c>
      <c r="BB30" s="5">
        <v>101360.66899999999</v>
      </c>
      <c r="BC30" s="5">
        <v>0.59481539255000004</v>
      </c>
      <c r="BD30" s="2">
        <v>95.81</v>
      </c>
      <c r="BE30" s="2">
        <v>82</v>
      </c>
      <c r="BF30" s="7">
        <v>2.665</v>
      </c>
      <c r="BH30" s="2">
        <v>980</v>
      </c>
      <c r="BI30" s="2">
        <v>980</v>
      </c>
      <c r="BJ30" s="2">
        <v>980</v>
      </c>
      <c r="BP30" s="2">
        <v>100</v>
      </c>
      <c r="BQ30" s="2">
        <v>100</v>
      </c>
      <c r="BR30" s="2">
        <v>100</v>
      </c>
      <c r="BT30" s="5">
        <v>95.81</v>
      </c>
      <c r="BU30" s="5">
        <v>96.22</v>
      </c>
      <c r="BV30" s="5">
        <v>95.3</v>
      </c>
      <c r="BW30" s="12">
        <v>0.79166666666666663</v>
      </c>
      <c r="BX30" s="2">
        <v>14</v>
      </c>
      <c r="BY30" s="11">
        <v>2989517</v>
      </c>
      <c r="BZ30" s="2" t="s">
        <v>111</v>
      </c>
      <c r="CA30" s="11">
        <v>300000</v>
      </c>
      <c r="CB30" s="2" t="s">
        <v>89</v>
      </c>
      <c r="CC30" s="2" t="s">
        <v>104</v>
      </c>
      <c r="CD30" s="2">
        <v>3</v>
      </c>
      <c r="CG30" s="2">
        <v>45.45</v>
      </c>
      <c r="CH30" s="2">
        <v>45.45</v>
      </c>
      <c r="CI30" s="2">
        <v>58.12</v>
      </c>
      <c r="CJ30" s="2">
        <v>28.19</v>
      </c>
      <c r="CM30" s="2" t="s">
        <v>108</v>
      </c>
      <c r="CW30" s="2">
        <v>29</v>
      </c>
    </row>
    <row r="31" spans="1:101" ht="15" customHeight="1" x14ac:dyDescent="0.25">
      <c r="A31" s="2" t="s">
        <v>112</v>
      </c>
      <c r="B31" s="2" t="s">
        <v>68</v>
      </c>
      <c r="C31" s="2">
        <v>1</v>
      </c>
      <c r="D31" s="2">
        <v>2016</v>
      </c>
      <c r="F31" s="3">
        <v>333946182</v>
      </c>
      <c r="G31" s="3">
        <v>86254921</v>
      </c>
      <c r="H31" s="3"/>
      <c r="I31" s="3">
        <f>K31-G31</f>
        <v>166867294</v>
      </c>
      <c r="J31" s="4">
        <v>333946182</v>
      </c>
      <c r="K31" s="3">
        <v>253122215</v>
      </c>
      <c r="L31" s="3">
        <f>J31-G31</f>
        <v>247691261</v>
      </c>
      <c r="M31" s="3">
        <f>K31-G31</f>
        <v>166867294</v>
      </c>
      <c r="N31" s="3">
        <f t="shared" si="3"/>
        <v>67.369067978542859</v>
      </c>
      <c r="O31" s="4">
        <v>253122215</v>
      </c>
      <c r="P31" s="4">
        <v>0</v>
      </c>
      <c r="Q31" s="4">
        <v>253122215</v>
      </c>
      <c r="R31" s="4">
        <f>Q31-G31</f>
        <v>166867294</v>
      </c>
      <c r="S31" s="4">
        <f t="shared" si="1"/>
        <v>75.79730766318508</v>
      </c>
      <c r="T31" s="4">
        <v>75.79730766318508</v>
      </c>
      <c r="U31" s="4">
        <f>F31-G31</f>
        <v>247691261</v>
      </c>
      <c r="V31" s="5">
        <v>0.75797307663185098</v>
      </c>
      <c r="W31" s="5">
        <f t="shared" si="2"/>
        <v>75.797307663185094</v>
      </c>
      <c r="X31" s="5">
        <f t="shared" si="0"/>
        <v>75.79730766318508</v>
      </c>
      <c r="Z31" s="2" t="s">
        <v>80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75.62</v>
      </c>
      <c r="AU31" s="2">
        <v>69.53</v>
      </c>
      <c r="AW31" s="4">
        <v>600039</v>
      </c>
      <c r="AX31" s="4">
        <v>621767</v>
      </c>
      <c r="AY31" s="4">
        <v>1221806</v>
      </c>
      <c r="AZ31" s="6">
        <v>42400</v>
      </c>
      <c r="BA31" s="9">
        <v>6.2649999999999997</v>
      </c>
      <c r="BB31" s="5">
        <v>200660.962</v>
      </c>
      <c r="BC31" s="5">
        <v>1.1815714265620001</v>
      </c>
      <c r="BD31" s="2">
        <v>86.06</v>
      </c>
      <c r="BE31" s="2">
        <v>12</v>
      </c>
      <c r="BF31" s="7">
        <v>2.6819999999999999</v>
      </c>
      <c r="BH31" s="2">
        <v>2455</v>
      </c>
      <c r="BI31" s="2">
        <v>2455</v>
      </c>
      <c r="BJ31" s="2">
        <v>2455</v>
      </c>
      <c r="BL31" s="2">
        <v>89.4</v>
      </c>
      <c r="BM31" s="2">
        <v>89.4</v>
      </c>
      <c r="BN31" s="2">
        <v>89.4</v>
      </c>
      <c r="BP31" s="2">
        <v>99.71</v>
      </c>
      <c r="BQ31" s="2">
        <v>98.41</v>
      </c>
      <c r="BR31" s="2">
        <v>97.72</v>
      </c>
      <c r="BT31" s="2">
        <v>86.06</v>
      </c>
      <c r="BU31" s="2">
        <v>86.06</v>
      </c>
      <c r="BV31" s="2">
        <v>86.06</v>
      </c>
      <c r="BZ31" s="2" t="s">
        <v>113</v>
      </c>
      <c r="CA31" s="11">
        <v>295000</v>
      </c>
      <c r="CB31" s="2" t="s">
        <v>97</v>
      </c>
      <c r="CC31" s="11">
        <v>9802000</v>
      </c>
      <c r="CD31" s="2">
        <v>3</v>
      </c>
      <c r="CG31" s="2">
        <v>25.58</v>
      </c>
      <c r="CH31" s="2">
        <v>25.58</v>
      </c>
      <c r="CI31" s="2">
        <v>28.3</v>
      </c>
      <c r="CJ31" s="2">
        <v>17.14</v>
      </c>
      <c r="CM31" s="2" t="s">
        <v>114</v>
      </c>
      <c r="CW31" s="2">
        <v>1</v>
      </c>
    </row>
    <row r="32" spans="1:101" ht="15" customHeight="1" x14ac:dyDescent="0.25">
      <c r="A32" s="2" t="s">
        <v>112</v>
      </c>
      <c r="B32" s="2" t="s">
        <v>72</v>
      </c>
      <c r="C32" s="2">
        <v>3</v>
      </c>
      <c r="D32" s="2">
        <v>2018</v>
      </c>
      <c r="F32" s="3">
        <v>271780048.69999999</v>
      </c>
      <c r="G32" s="3">
        <v>84636087</v>
      </c>
      <c r="H32" s="3"/>
      <c r="I32" s="3">
        <f>K32-G32</f>
        <v>117143963</v>
      </c>
      <c r="J32" s="4">
        <v>271780048.69999999</v>
      </c>
      <c r="K32" s="3">
        <v>201780050</v>
      </c>
      <c r="L32" s="3">
        <f>J32-G32</f>
        <v>187143961.69999999</v>
      </c>
      <c r="M32" s="3">
        <f>K32-G32</f>
        <v>117143963</v>
      </c>
      <c r="N32" s="3">
        <f t="shared" si="3"/>
        <v>62.595641310504547</v>
      </c>
      <c r="O32" s="4">
        <v>201780050</v>
      </c>
      <c r="P32" s="4">
        <v>11130565</v>
      </c>
      <c r="Q32" s="4">
        <f>P32+O32</f>
        <v>212910615</v>
      </c>
      <c r="R32" s="4">
        <f>Q32-G32</f>
        <v>128274528</v>
      </c>
      <c r="S32" s="4">
        <f t="shared" si="1"/>
        <v>78.339310048110974</v>
      </c>
      <c r="T32" s="4">
        <v>78.339310048110974</v>
      </c>
      <c r="U32" s="4">
        <f>F32-G32</f>
        <v>187143961.69999999</v>
      </c>
      <c r="V32" s="5">
        <v>1</v>
      </c>
      <c r="W32" s="5">
        <f t="shared" si="2"/>
        <v>100</v>
      </c>
      <c r="X32" s="5">
        <f t="shared" si="0"/>
        <v>78.339310048110974</v>
      </c>
      <c r="Z32" s="2" t="s">
        <v>80</v>
      </c>
      <c r="AB32" s="2">
        <v>0</v>
      </c>
      <c r="AC32" s="2">
        <v>0</v>
      </c>
      <c r="AD32" s="2">
        <v>0</v>
      </c>
      <c r="AE32" s="2">
        <v>2</v>
      </c>
      <c r="AF32" s="2">
        <v>0</v>
      </c>
      <c r="AG32" s="2">
        <v>0</v>
      </c>
      <c r="AH32" s="2">
        <v>2</v>
      </c>
      <c r="AJ32" s="2">
        <v>0</v>
      </c>
      <c r="AK32" s="2">
        <v>0</v>
      </c>
      <c r="AL32" s="2">
        <v>0</v>
      </c>
      <c r="AM32" s="2">
        <v>1</v>
      </c>
      <c r="AN32" s="2">
        <v>0</v>
      </c>
      <c r="AO32" s="2">
        <v>0</v>
      </c>
      <c r="AP32" s="2">
        <v>1</v>
      </c>
      <c r="AQ32" s="2">
        <v>1</v>
      </c>
      <c r="AR32" s="2">
        <v>12</v>
      </c>
      <c r="AS32" s="2">
        <v>13</v>
      </c>
      <c r="AT32" s="2">
        <v>76</v>
      </c>
      <c r="AU32" s="2">
        <v>70</v>
      </c>
      <c r="AW32" s="4">
        <v>620511</v>
      </c>
      <c r="AX32" s="4">
        <v>644395</v>
      </c>
      <c r="AY32" s="4">
        <v>1264906</v>
      </c>
      <c r="AZ32" s="6">
        <v>43131</v>
      </c>
      <c r="BA32" s="9">
        <v>4.4711684271250602</v>
      </c>
      <c r="BB32" s="5">
        <v>202272.02900000001</v>
      </c>
      <c r="BC32" s="5">
        <v>1.1426981828180001</v>
      </c>
      <c r="BD32" s="2">
        <v>89.02</v>
      </c>
      <c r="BE32" s="2">
        <v>10</v>
      </c>
      <c r="BF32" s="7">
        <v>2.6379999999999999</v>
      </c>
      <c r="BI32" s="2">
        <v>2479</v>
      </c>
      <c r="BM32" s="2">
        <v>91.32</v>
      </c>
      <c r="BQ32" s="2">
        <v>98.83</v>
      </c>
      <c r="BU32" s="2">
        <v>89.02</v>
      </c>
      <c r="BW32" s="12">
        <v>0.83333333333333337</v>
      </c>
      <c r="BX32" s="2">
        <v>24</v>
      </c>
      <c r="CA32" s="11">
        <v>290000</v>
      </c>
      <c r="CB32" s="2" t="s">
        <v>97</v>
      </c>
      <c r="CC32" s="11">
        <v>12997800</v>
      </c>
      <c r="CD32" s="2">
        <v>1</v>
      </c>
      <c r="CG32" s="2">
        <v>60.62</v>
      </c>
      <c r="CJ32" s="2">
        <v>60.62</v>
      </c>
      <c r="CM32" s="2" t="s">
        <v>114</v>
      </c>
      <c r="CW32" s="2">
        <v>3</v>
      </c>
    </row>
    <row r="33" spans="1:101" ht="15" customHeight="1" x14ac:dyDescent="0.25">
      <c r="A33" s="2" t="s">
        <v>112</v>
      </c>
      <c r="B33" s="2" t="s">
        <v>75</v>
      </c>
      <c r="C33" s="2">
        <v>3</v>
      </c>
      <c r="D33" s="2">
        <v>2019</v>
      </c>
      <c r="F33" s="3">
        <v>268287766.38</v>
      </c>
      <c r="G33" s="3">
        <v>91122111</v>
      </c>
      <c r="H33" s="3"/>
      <c r="I33" s="3">
        <f>K33-G33</f>
        <v>125554316</v>
      </c>
      <c r="J33" s="4">
        <v>268287766.38</v>
      </c>
      <c r="K33" s="3">
        <v>216676427</v>
      </c>
      <c r="L33" s="3">
        <f>J33-G33</f>
        <v>177165655.38</v>
      </c>
      <c r="M33" s="3">
        <f>K33-G33</f>
        <v>125554316</v>
      </c>
      <c r="N33" s="3">
        <f t="shared" si="3"/>
        <v>70.86831571881153</v>
      </c>
      <c r="O33" s="4">
        <v>216676427</v>
      </c>
      <c r="P33" s="4">
        <v>1678538</v>
      </c>
      <c r="Q33" s="4">
        <f>P33+O33</f>
        <v>218354965</v>
      </c>
      <c r="R33" s="4">
        <f>Q33-G33</f>
        <v>127232854</v>
      </c>
      <c r="S33" s="4">
        <f t="shared" si="1"/>
        <v>81.388342057581667</v>
      </c>
      <c r="T33" s="4">
        <v>81.388342057581667</v>
      </c>
      <c r="U33" s="4">
        <f>F33-G33</f>
        <v>177165655.38</v>
      </c>
      <c r="V33" s="5">
        <v>0.80762693701471899</v>
      </c>
      <c r="W33" s="5">
        <f t="shared" si="2"/>
        <v>80.762693701471903</v>
      </c>
      <c r="X33" s="5">
        <f t="shared" si="0"/>
        <v>81.388342057581667</v>
      </c>
      <c r="Z33" s="2" t="s">
        <v>80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12</v>
      </c>
      <c r="AS33" s="2">
        <v>12</v>
      </c>
      <c r="AT33" s="2">
        <v>82.5</v>
      </c>
      <c r="AU33" s="2">
        <v>78.12</v>
      </c>
      <c r="AW33" s="4">
        <v>637467</v>
      </c>
      <c r="AX33" s="4">
        <v>661387</v>
      </c>
      <c r="AY33" s="4">
        <v>1298854</v>
      </c>
      <c r="AZ33" s="6">
        <v>43496</v>
      </c>
      <c r="BA33" s="9">
        <v>5.7543790103108998</v>
      </c>
      <c r="BB33" s="5">
        <v>204045.94099999999</v>
      </c>
      <c r="BC33" s="5">
        <v>1.155016737055</v>
      </c>
      <c r="BD33" s="2">
        <v>98.16</v>
      </c>
      <c r="BE33" s="2">
        <v>9</v>
      </c>
      <c r="BF33" s="7">
        <v>3.2629999999999999</v>
      </c>
      <c r="BJ33" s="2">
        <v>2500</v>
      </c>
      <c r="BN33" s="2">
        <v>100</v>
      </c>
      <c r="BR33" s="2">
        <v>100</v>
      </c>
      <c r="BV33" s="2">
        <v>98.16</v>
      </c>
      <c r="BW33" s="12">
        <v>0.83333333333333337</v>
      </c>
      <c r="BX33" s="2">
        <v>22</v>
      </c>
      <c r="CA33" s="11">
        <v>300000</v>
      </c>
      <c r="CC33" s="11">
        <v>8950000</v>
      </c>
      <c r="CD33" s="2">
        <v>8</v>
      </c>
      <c r="CG33" s="2">
        <v>53.88</v>
      </c>
      <c r="CI33" s="2">
        <v>53.88</v>
      </c>
      <c r="CM33" s="2" t="s">
        <v>114</v>
      </c>
      <c r="CW33" s="2">
        <v>32</v>
      </c>
    </row>
    <row r="34" spans="1:101" ht="15" customHeight="1" x14ac:dyDescent="0.25">
      <c r="A34" s="2" t="s">
        <v>112</v>
      </c>
      <c r="B34" s="2" t="s">
        <v>72</v>
      </c>
      <c r="C34" s="2">
        <v>3</v>
      </c>
      <c r="D34" s="2">
        <v>2021</v>
      </c>
      <c r="F34" s="3">
        <v>305443356.82999998</v>
      </c>
      <c r="G34" s="3">
        <v>102264725</v>
      </c>
      <c r="H34" s="3"/>
      <c r="I34" s="3">
        <f>K34-G34</f>
        <v>97756623</v>
      </c>
      <c r="J34" s="4">
        <v>305443356.82999998</v>
      </c>
      <c r="K34" s="3">
        <v>200021348</v>
      </c>
      <c r="L34" s="3">
        <f>J34-G34</f>
        <v>203178631.82999998</v>
      </c>
      <c r="M34" s="3">
        <f>K34-G34</f>
        <v>97756623</v>
      </c>
      <c r="N34" s="3">
        <f t="shared" si="3"/>
        <v>48.113633859781665</v>
      </c>
      <c r="O34" s="4">
        <v>200021348</v>
      </c>
      <c r="P34" s="4">
        <v>34577714</v>
      </c>
      <c r="Q34" s="4">
        <f>P34+O34</f>
        <v>234599062</v>
      </c>
      <c r="R34" s="4">
        <f>Q34-G34</f>
        <v>132334337</v>
      </c>
      <c r="S34" s="4">
        <f t="shared" si="1"/>
        <v>76.806077707746752</v>
      </c>
      <c r="T34" s="4">
        <v>76.806077707746752</v>
      </c>
      <c r="U34" s="4">
        <f>F34-G34</f>
        <v>203178631.82999998</v>
      </c>
      <c r="V34" s="5">
        <v>0.65485578103872599</v>
      </c>
      <c r="W34" s="5">
        <f t="shared" si="2"/>
        <v>65.485578103872598</v>
      </c>
      <c r="X34" s="5">
        <f t="shared" si="0"/>
        <v>76.806077707746752</v>
      </c>
      <c r="Z34" s="2" t="s">
        <v>80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6</v>
      </c>
      <c r="AH34" s="2">
        <v>6</v>
      </c>
      <c r="AJ34" s="2">
        <v>0</v>
      </c>
      <c r="AK34" s="2">
        <v>0</v>
      </c>
      <c r="AL34" s="2">
        <v>3</v>
      </c>
      <c r="AM34" s="2">
        <v>0</v>
      </c>
      <c r="AN34" s="2">
        <v>0</v>
      </c>
      <c r="AO34" s="2">
        <v>0</v>
      </c>
      <c r="AP34" s="2">
        <v>3</v>
      </c>
      <c r="AQ34" s="2">
        <v>3</v>
      </c>
      <c r="AR34" s="2">
        <v>11</v>
      </c>
      <c r="AS34" s="2">
        <v>14</v>
      </c>
      <c r="AT34" s="2">
        <v>67</v>
      </c>
      <c r="AU34" s="2">
        <v>65.62</v>
      </c>
      <c r="AW34" s="4">
        <v>649270</v>
      </c>
      <c r="AX34" s="4">
        <v>675749</v>
      </c>
      <c r="AY34" s="4">
        <v>1325019</v>
      </c>
      <c r="AZ34" s="6">
        <v>44227</v>
      </c>
      <c r="BA34" s="9">
        <v>5.07236334835628</v>
      </c>
      <c r="BB34" s="5">
        <v>200396.97899999999</v>
      </c>
      <c r="BC34" s="5">
        <v>1.175990735911</v>
      </c>
      <c r="BD34" s="2">
        <v>94.35</v>
      </c>
      <c r="BE34" s="2">
        <v>8</v>
      </c>
      <c r="BF34" s="7">
        <v>3.1549999999999998</v>
      </c>
      <c r="BI34" s="2">
        <v>2553</v>
      </c>
      <c r="BM34" s="2">
        <v>94.35</v>
      </c>
      <c r="BQ34" s="2">
        <v>99.92</v>
      </c>
      <c r="BU34" s="2">
        <v>94.35</v>
      </c>
      <c r="BX34" s="2">
        <v>24</v>
      </c>
      <c r="BY34" s="11">
        <v>15530200</v>
      </c>
      <c r="CA34" s="11">
        <v>300000</v>
      </c>
      <c r="CB34" s="2" t="s">
        <v>115</v>
      </c>
      <c r="CC34" s="11">
        <v>14987200</v>
      </c>
      <c r="CD34" s="2">
        <v>3</v>
      </c>
      <c r="CG34" s="2">
        <v>57.17</v>
      </c>
      <c r="CJ34" s="2">
        <v>57.17</v>
      </c>
      <c r="CM34" s="2" t="s">
        <v>114</v>
      </c>
      <c r="CW34" s="2">
        <v>7</v>
      </c>
    </row>
    <row r="35" spans="1:101" ht="15" customHeight="1" x14ac:dyDescent="0.25">
      <c r="A35" s="2" t="s">
        <v>116</v>
      </c>
      <c r="B35" s="2" t="s">
        <v>77</v>
      </c>
      <c r="C35" s="2">
        <v>2</v>
      </c>
      <c r="D35" s="2">
        <v>2015</v>
      </c>
      <c r="F35" s="3">
        <v>2507274803.2800002</v>
      </c>
      <c r="G35" s="3">
        <v>647910564</v>
      </c>
      <c r="H35" s="3"/>
      <c r="I35" s="3">
        <f>K35-G35</f>
        <v>1347303525</v>
      </c>
      <c r="J35" s="4">
        <v>2507274803.2800002</v>
      </c>
      <c r="K35" s="3">
        <v>1995214089</v>
      </c>
      <c r="L35" s="3">
        <f>J35-G35</f>
        <v>1859364239.2800002</v>
      </c>
      <c r="M35" s="3">
        <f>K35-G35</f>
        <v>1347303525</v>
      </c>
      <c r="N35" s="3">
        <f t="shared" si="3"/>
        <v>72.460440861319086</v>
      </c>
      <c r="O35" s="4">
        <v>1995214089</v>
      </c>
      <c r="P35" s="4">
        <f>Q35-O35</f>
        <v>205935549</v>
      </c>
      <c r="Q35" s="4">
        <v>2201149638</v>
      </c>
      <c r="R35" s="4">
        <f>Q35-G35</f>
        <v>1553239074</v>
      </c>
      <c r="S35" s="4">
        <f t="shared" si="1"/>
        <v>87.790522009014353</v>
      </c>
      <c r="T35" s="4">
        <v>87.790522009014353</v>
      </c>
      <c r="U35" s="4">
        <f>F35-G35</f>
        <v>1859364239.2800002</v>
      </c>
      <c r="V35" s="5">
        <v>0.79577000749573801</v>
      </c>
      <c r="W35" s="5">
        <f t="shared" si="2"/>
        <v>79.577000749573799</v>
      </c>
      <c r="X35" s="5">
        <f t="shared" si="0"/>
        <v>87.790522009014353</v>
      </c>
      <c r="Z35" s="2" t="s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67.180000000000007</v>
      </c>
      <c r="AU35" s="2">
        <v>58.98</v>
      </c>
      <c r="AW35" s="4">
        <v>5192156</v>
      </c>
      <c r="AX35" s="4">
        <v>5698907</v>
      </c>
      <c r="AY35" s="4">
        <v>10891063</v>
      </c>
      <c r="AZ35" s="6">
        <v>42035</v>
      </c>
      <c r="BA35" s="9">
        <v>4.694</v>
      </c>
      <c r="BB35" s="5">
        <v>1445183.5049999999</v>
      </c>
      <c r="BC35" s="5">
        <v>8.7167347749439994</v>
      </c>
      <c r="BD35" s="2">
        <v>80.58</v>
      </c>
      <c r="BE35" s="2">
        <v>16</v>
      </c>
      <c r="BF35" s="7">
        <v>3.181</v>
      </c>
      <c r="BI35" s="2">
        <v>18181</v>
      </c>
      <c r="BJ35" s="2">
        <v>18181</v>
      </c>
      <c r="BQ35" s="2">
        <v>96.8</v>
      </c>
      <c r="BR35" s="2">
        <v>97.5</v>
      </c>
      <c r="BU35" s="2">
        <v>80.58</v>
      </c>
      <c r="BV35" s="2">
        <v>80.12</v>
      </c>
      <c r="CF35" s="8" t="s">
        <v>117</v>
      </c>
      <c r="CG35" s="23">
        <v>6.28</v>
      </c>
      <c r="CH35" s="15"/>
      <c r="CI35" s="15"/>
      <c r="CJ35" s="15"/>
      <c r="CK35" s="2" t="s">
        <v>118</v>
      </c>
      <c r="CL35" s="2">
        <v>778</v>
      </c>
      <c r="CM35" s="2" t="s">
        <v>119</v>
      </c>
      <c r="CW35" s="2">
        <v>266</v>
      </c>
    </row>
    <row r="36" spans="1:101" x14ac:dyDescent="0.25">
      <c r="A36" s="2" t="s">
        <v>116</v>
      </c>
      <c r="B36" s="2" t="s">
        <v>120</v>
      </c>
      <c r="C36" s="2">
        <v>3</v>
      </c>
      <c r="D36" s="2">
        <v>2017</v>
      </c>
      <c r="F36" s="3">
        <v>2346464386.1999998</v>
      </c>
      <c r="G36" s="3">
        <v>941581502</v>
      </c>
      <c r="H36" s="3"/>
      <c r="I36" s="3">
        <f>K36-G36</f>
        <v>1192105093</v>
      </c>
      <c r="J36" s="4">
        <v>2346464386.1999998</v>
      </c>
      <c r="K36" s="3">
        <v>2133686595</v>
      </c>
      <c r="L36" s="3">
        <f>J36-G36</f>
        <v>1404882884.1999998</v>
      </c>
      <c r="M36" s="3">
        <f>K36-G36</f>
        <v>1192105093</v>
      </c>
      <c r="N36" s="3">
        <f t="shared" si="3"/>
        <v>84.854410741777627</v>
      </c>
      <c r="O36" s="4">
        <v>2133686595</v>
      </c>
      <c r="P36" s="4">
        <f>Q36-O36</f>
        <v>28301009</v>
      </c>
      <c r="Q36" s="4">
        <v>2161987604</v>
      </c>
      <c r="R36" s="4">
        <f>Q36-G36</f>
        <v>1220406102</v>
      </c>
      <c r="S36" s="4">
        <f t="shared" si="1"/>
        <v>92.138095797023695</v>
      </c>
      <c r="T36" s="4">
        <v>92.138095797023695</v>
      </c>
      <c r="U36" s="4">
        <f>F36-G36</f>
        <v>1404882884.1999998</v>
      </c>
      <c r="V36" s="5">
        <v>0.90931982924974897</v>
      </c>
      <c r="W36" s="5">
        <f t="shared" si="2"/>
        <v>90.931982924974903</v>
      </c>
      <c r="X36" s="5">
        <f t="shared" si="0"/>
        <v>92.138095797023695</v>
      </c>
      <c r="Z36" s="2" t="s">
        <v>100</v>
      </c>
      <c r="AB36" s="2">
        <v>8</v>
      </c>
      <c r="AC36" s="2">
        <v>0</v>
      </c>
      <c r="AD36" s="2">
        <v>23</v>
      </c>
      <c r="AE36" s="2">
        <v>0</v>
      </c>
      <c r="AF36" s="2">
        <v>0</v>
      </c>
      <c r="AG36" s="2">
        <v>0</v>
      </c>
      <c r="AH36" s="2">
        <v>31</v>
      </c>
      <c r="AJ36" s="2">
        <v>0</v>
      </c>
      <c r="AK36" s="2">
        <v>0</v>
      </c>
      <c r="AL36" s="2">
        <v>1</v>
      </c>
      <c r="AM36" s="2">
        <v>0</v>
      </c>
      <c r="AN36" s="2">
        <v>0</v>
      </c>
      <c r="AO36" s="2">
        <v>0</v>
      </c>
      <c r="AP36" s="2">
        <v>1</v>
      </c>
      <c r="AQ36" s="2">
        <v>30</v>
      </c>
      <c r="AR36" s="2">
        <v>30</v>
      </c>
      <c r="AS36" s="2">
        <v>31</v>
      </c>
      <c r="AT36" s="2">
        <v>53.5</v>
      </c>
      <c r="AU36" s="2">
        <v>41.87</v>
      </c>
      <c r="AW36" s="4">
        <v>5371508</v>
      </c>
      <c r="AX36" s="4">
        <v>5921520</v>
      </c>
      <c r="AY36" s="4">
        <v>11293028</v>
      </c>
      <c r="AZ36" s="6">
        <v>42766</v>
      </c>
      <c r="BA36" s="9">
        <v>2.3220000000000001</v>
      </c>
      <c r="BB36" s="5">
        <v>1556925.9709999999</v>
      </c>
      <c r="BC36" s="5">
        <v>8.9840917405190002</v>
      </c>
      <c r="BD36" s="2">
        <v>97.79</v>
      </c>
      <c r="BE36" s="2">
        <v>18</v>
      </c>
      <c r="BF36" s="7">
        <v>2.5779999999999998</v>
      </c>
      <c r="BH36" s="2">
        <v>18606</v>
      </c>
      <c r="BP36" s="2">
        <v>97.67</v>
      </c>
      <c r="BT36" s="2">
        <v>97.79</v>
      </c>
      <c r="CF36" s="8" t="s">
        <v>121</v>
      </c>
      <c r="CG36" s="2">
        <v>18.45</v>
      </c>
      <c r="CH36" s="15"/>
      <c r="CI36" s="15"/>
      <c r="CJ36" s="15"/>
      <c r="CK36" s="2" t="s">
        <v>118</v>
      </c>
      <c r="CL36" s="2">
        <v>957</v>
      </c>
      <c r="CM36" s="2" t="s">
        <v>119</v>
      </c>
      <c r="CW36" s="2">
        <v>575</v>
      </c>
    </row>
    <row r="37" spans="1:101" ht="15" customHeight="1" x14ac:dyDescent="0.25">
      <c r="A37" s="2" t="s">
        <v>116</v>
      </c>
      <c r="B37" s="2" t="s">
        <v>77</v>
      </c>
      <c r="C37" s="2">
        <v>2</v>
      </c>
      <c r="D37" s="2">
        <v>2018</v>
      </c>
      <c r="F37" s="3">
        <v>2763189662.1799998</v>
      </c>
      <c r="G37" s="3">
        <v>779753863</v>
      </c>
      <c r="H37" s="3"/>
      <c r="I37" s="3">
        <f>K37-G37</f>
        <v>1922120196</v>
      </c>
      <c r="J37" s="4">
        <v>2763189662.1799998</v>
      </c>
      <c r="K37" s="3">
        <v>2701874059</v>
      </c>
      <c r="L37" s="3">
        <f>J37-G37</f>
        <v>1983435799.1799998</v>
      </c>
      <c r="M37" s="3">
        <f>K37-G37</f>
        <v>1922120196</v>
      </c>
      <c r="N37" s="3">
        <f t="shared" si="3"/>
        <v>96.908616694054373</v>
      </c>
      <c r="O37" s="4">
        <v>2701874059</v>
      </c>
      <c r="P37" s="4">
        <f>Q37-K37</f>
        <v>38095428</v>
      </c>
      <c r="Q37" s="4">
        <v>2739969487</v>
      </c>
      <c r="R37" s="4">
        <f>Q37-G37</f>
        <v>1960215624</v>
      </c>
      <c r="S37" s="4">
        <f t="shared" si="1"/>
        <v>99.159660464215818</v>
      </c>
      <c r="T37" s="4">
        <v>99.159660464215818</v>
      </c>
      <c r="U37" s="4">
        <f>F37-G37</f>
        <v>1983435799.1799998</v>
      </c>
      <c r="V37" s="5">
        <v>0.97780984634560897</v>
      </c>
      <c r="W37" s="5">
        <f t="shared" si="2"/>
        <v>97.780984634560895</v>
      </c>
      <c r="X37" s="5">
        <f t="shared" si="0"/>
        <v>99.159660464215818</v>
      </c>
      <c r="Z37" s="2" t="s">
        <v>100</v>
      </c>
      <c r="AB37" s="2">
        <v>0</v>
      </c>
      <c r="AC37" s="2">
        <v>0</v>
      </c>
      <c r="AD37" s="2">
        <v>0</v>
      </c>
      <c r="AE37" s="2">
        <v>4</v>
      </c>
      <c r="AF37" s="2">
        <v>0</v>
      </c>
      <c r="AG37" s="2">
        <v>0</v>
      </c>
      <c r="AH37" s="2">
        <v>4</v>
      </c>
      <c r="AJ37" s="2">
        <v>1</v>
      </c>
      <c r="AK37" s="2">
        <v>0</v>
      </c>
      <c r="AL37" s="2">
        <v>1</v>
      </c>
      <c r="AM37" s="2">
        <v>0</v>
      </c>
      <c r="AN37" s="2">
        <v>0</v>
      </c>
      <c r="AO37" s="2">
        <v>0</v>
      </c>
      <c r="AP37" s="2">
        <v>2</v>
      </c>
      <c r="AQ37" s="2">
        <v>2</v>
      </c>
      <c r="AR37" s="2">
        <v>32</v>
      </c>
      <c r="AS37" s="2">
        <v>32</v>
      </c>
      <c r="AT37" s="2">
        <v>75</v>
      </c>
      <c r="AU37" s="2">
        <v>68.75</v>
      </c>
      <c r="AW37" s="4">
        <v>5558257</v>
      </c>
      <c r="AX37" s="4">
        <v>6084291</v>
      </c>
      <c r="AY37" s="4">
        <v>11642548</v>
      </c>
      <c r="AZ37" s="6">
        <v>43131</v>
      </c>
      <c r="BA37" s="9">
        <v>5.0147371358466604</v>
      </c>
      <c r="BB37" s="5">
        <v>1608137.236</v>
      </c>
      <c r="BC37" s="5">
        <v>9.0848720230079998</v>
      </c>
      <c r="BD37" s="2">
        <v>87.43</v>
      </c>
      <c r="BE37" s="2">
        <v>19</v>
      </c>
      <c r="BF37" s="7">
        <v>3.028</v>
      </c>
      <c r="BI37" s="2">
        <v>19298</v>
      </c>
      <c r="BJ37" s="2">
        <v>19298</v>
      </c>
      <c r="BQ37" s="2">
        <v>92.17</v>
      </c>
      <c r="BR37" s="2">
        <v>91.56</v>
      </c>
      <c r="BU37" s="2">
        <v>87.43</v>
      </c>
      <c r="BV37" s="2">
        <v>86.77</v>
      </c>
      <c r="CF37" s="8" t="s">
        <v>122</v>
      </c>
      <c r="CG37" s="2">
        <v>16.739999999999998</v>
      </c>
      <c r="CH37" s="15"/>
      <c r="CI37" s="15"/>
      <c r="CJ37" s="15"/>
      <c r="CK37" s="2" t="s">
        <v>118</v>
      </c>
      <c r="CL37" s="2">
        <v>1058</v>
      </c>
      <c r="CM37" s="2" t="s">
        <v>119</v>
      </c>
      <c r="CW37" s="2">
        <v>708</v>
      </c>
    </row>
    <row r="38" spans="1:101" ht="15" customHeight="1" x14ac:dyDescent="0.25">
      <c r="A38" s="2" t="s">
        <v>116</v>
      </c>
      <c r="B38" s="2" t="s">
        <v>77</v>
      </c>
      <c r="C38" s="2">
        <v>2</v>
      </c>
      <c r="D38" s="2">
        <v>2021</v>
      </c>
      <c r="F38" s="3">
        <v>3019445124.21</v>
      </c>
      <c r="G38" s="3">
        <v>957990322</v>
      </c>
      <c r="H38" s="3"/>
      <c r="I38" s="3">
        <f>K38-G38</f>
        <v>2061454802</v>
      </c>
      <c r="J38" s="4">
        <v>3019445124.21</v>
      </c>
      <c r="K38" s="3">
        <v>3019445124</v>
      </c>
      <c r="L38" s="3">
        <f>J38-G38</f>
        <v>2061454802.21</v>
      </c>
      <c r="M38" s="3">
        <f>K38-G38</f>
        <v>2061454802</v>
      </c>
      <c r="N38" s="3">
        <f t="shared" si="3"/>
        <v>99.99999998981302</v>
      </c>
      <c r="O38" s="4">
        <v>3019445124</v>
      </c>
      <c r="P38" s="4">
        <v>0</v>
      </c>
      <c r="Q38" s="4">
        <v>3019445124</v>
      </c>
      <c r="R38" s="4">
        <f>Q38-G38</f>
        <v>2061454802</v>
      </c>
      <c r="S38" s="4">
        <f t="shared" si="1"/>
        <v>99.99999999304508</v>
      </c>
      <c r="T38" s="4">
        <v>99.99999999304508</v>
      </c>
      <c r="U38" s="4">
        <f>F38-G38</f>
        <v>2061454802.21</v>
      </c>
      <c r="V38" s="5">
        <v>0.999999999599264</v>
      </c>
      <c r="W38" s="5">
        <f t="shared" si="2"/>
        <v>99.999999959926399</v>
      </c>
      <c r="X38" s="5">
        <f t="shared" si="0"/>
        <v>99.99999999304508</v>
      </c>
      <c r="Z38" s="2" t="s">
        <v>100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2</v>
      </c>
      <c r="AH38" s="2">
        <v>2</v>
      </c>
      <c r="AJ38" s="2">
        <v>1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1</v>
      </c>
      <c r="AQ38" s="2">
        <v>1</v>
      </c>
      <c r="AR38" s="2">
        <v>26</v>
      </c>
      <c r="AS38" s="2">
        <v>27</v>
      </c>
      <c r="AT38" s="2">
        <v>71.53</v>
      </c>
      <c r="AU38" s="2">
        <v>64.42</v>
      </c>
      <c r="AW38" s="4">
        <v>5866457</v>
      </c>
      <c r="AX38" s="4">
        <v>6411859</v>
      </c>
      <c r="AY38" s="4">
        <v>12278316</v>
      </c>
      <c r="AZ38" s="6">
        <v>44227</v>
      </c>
      <c r="BA38" s="9">
        <v>3.8801009659566401</v>
      </c>
      <c r="BB38" s="5">
        <v>1575492.247</v>
      </c>
      <c r="BC38" s="5">
        <v>9.2454701473889997</v>
      </c>
      <c r="BD38" s="2">
        <v>93.48</v>
      </c>
      <c r="BE38" s="2">
        <v>18</v>
      </c>
      <c r="BF38" s="7">
        <v>3.7040000000000002</v>
      </c>
      <c r="BI38" s="2">
        <v>20034</v>
      </c>
      <c r="BJ38" s="2">
        <v>20034</v>
      </c>
      <c r="BQ38" s="2">
        <v>98.78</v>
      </c>
      <c r="BR38" s="2">
        <v>96.75</v>
      </c>
      <c r="BU38" s="2">
        <v>93.48</v>
      </c>
      <c r="BV38" s="2">
        <v>94.19</v>
      </c>
      <c r="BX38" s="2">
        <v>24</v>
      </c>
      <c r="BY38" s="11">
        <v>49893058</v>
      </c>
      <c r="CA38" s="11">
        <v>3497859</v>
      </c>
      <c r="CB38" s="2" t="s">
        <v>89</v>
      </c>
      <c r="CD38" s="2">
        <v>8</v>
      </c>
      <c r="CF38" s="8" t="s">
        <v>123</v>
      </c>
      <c r="CG38" s="2">
        <v>21.73</v>
      </c>
      <c r="CH38" s="15"/>
      <c r="CI38" s="15"/>
      <c r="CJ38" s="15"/>
      <c r="CK38" s="2" t="s">
        <v>118</v>
      </c>
      <c r="CL38" s="2">
        <v>448</v>
      </c>
      <c r="CM38" s="2" t="s">
        <v>119</v>
      </c>
      <c r="CW38" s="2">
        <v>299</v>
      </c>
    </row>
    <row r="39" spans="1:101" ht="15" customHeight="1" x14ac:dyDescent="0.25">
      <c r="A39" s="2" t="s">
        <v>124</v>
      </c>
      <c r="B39" s="2" t="s">
        <v>77</v>
      </c>
      <c r="C39" s="2">
        <v>2</v>
      </c>
      <c r="D39" s="2">
        <v>2015</v>
      </c>
      <c r="F39" s="3">
        <v>479551063</v>
      </c>
      <c r="G39" s="3">
        <v>157668191</v>
      </c>
      <c r="H39" s="3"/>
      <c r="I39" s="3">
        <f>K39-G39</f>
        <v>307192361</v>
      </c>
      <c r="J39" s="4">
        <v>479551063</v>
      </c>
      <c r="K39" s="3">
        <v>464860552</v>
      </c>
      <c r="L39" s="3">
        <f>J39-G39</f>
        <v>321882872</v>
      </c>
      <c r="M39" s="3">
        <f>K39-G39</f>
        <v>307192361</v>
      </c>
      <c r="N39" s="3">
        <f t="shared" si="3"/>
        <v>95.43606936625072</v>
      </c>
      <c r="O39" s="4">
        <v>464860552</v>
      </c>
      <c r="P39" s="13">
        <v>0</v>
      </c>
      <c r="Q39" s="4">
        <v>464860552</v>
      </c>
      <c r="R39" s="4">
        <f>Q39-G39</f>
        <v>307192361</v>
      </c>
      <c r="S39" s="4">
        <f t="shared" si="1"/>
        <v>96.936611732627938</v>
      </c>
      <c r="T39" s="4">
        <v>96.936611732627938</v>
      </c>
      <c r="U39" s="4">
        <f>F39-G39</f>
        <v>321882872</v>
      </c>
      <c r="V39" s="5">
        <v>0.96936611732627898</v>
      </c>
      <c r="W39" s="5">
        <f t="shared" si="2"/>
        <v>96.936611732627895</v>
      </c>
      <c r="X39" s="5">
        <f t="shared" si="0"/>
        <v>96.936611732627938</v>
      </c>
      <c r="Z39" s="2" t="s">
        <v>80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65</v>
      </c>
      <c r="AU39" s="2">
        <v>56.87</v>
      </c>
      <c r="AW39" s="4">
        <v>1941473</v>
      </c>
      <c r="AX39" s="4">
        <v>2116148</v>
      </c>
      <c r="AY39" s="4">
        <v>4057621</v>
      </c>
      <c r="AZ39" s="6">
        <v>42035</v>
      </c>
      <c r="BA39" s="9">
        <v>6.8289999999999997</v>
      </c>
      <c r="BB39" s="5">
        <v>653849.92599999998</v>
      </c>
      <c r="BC39" s="5">
        <v>3.9437458065639999</v>
      </c>
      <c r="BD39" s="2">
        <v>85.78</v>
      </c>
      <c r="BE39" s="2">
        <v>16</v>
      </c>
      <c r="BF39" s="7">
        <v>3.0680000000000001</v>
      </c>
      <c r="BI39" s="2">
        <v>7089</v>
      </c>
      <c r="BJ39" s="2">
        <v>7089</v>
      </c>
      <c r="BQ39" s="2">
        <v>89.58</v>
      </c>
      <c r="BR39" s="2">
        <v>90.53</v>
      </c>
      <c r="BU39" s="2">
        <v>85.78</v>
      </c>
      <c r="BV39" s="2">
        <v>86.67</v>
      </c>
      <c r="BW39" s="12">
        <v>0.75</v>
      </c>
      <c r="BX39" s="2">
        <v>23</v>
      </c>
      <c r="BY39" s="2" t="s">
        <v>125</v>
      </c>
      <c r="BZ39" s="2" t="s">
        <v>126</v>
      </c>
      <c r="CA39" s="2" t="s">
        <v>125</v>
      </c>
      <c r="CB39" s="2" t="s">
        <v>125</v>
      </c>
      <c r="CC39" s="2" t="s">
        <v>125</v>
      </c>
      <c r="CD39" s="2" t="s">
        <v>125</v>
      </c>
      <c r="CH39" s="15"/>
      <c r="CI39" s="15"/>
      <c r="CJ39" s="15"/>
      <c r="CK39" s="15" t="s">
        <v>127</v>
      </c>
      <c r="CL39" s="2">
        <v>0</v>
      </c>
      <c r="CM39" s="2" t="s">
        <v>71</v>
      </c>
      <c r="CW39" s="2">
        <v>54</v>
      </c>
    </row>
    <row r="40" spans="1:101" ht="15" customHeight="1" x14ac:dyDescent="0.25">
      <c r="A40" s="2" t="s">
        <v>124</v>
      </c>
      <c r="B40" s="2" t="s">
        <v>68</v>
      </c>
      <c r="C40" s="2">
        <v>1</v>
      </c>
      <c r="D40" s="2">
        <v>2018</v>
      </c>
      <c r="F40" s="3">
        <v>630080057.36000001</v>
      </c>
      <c r="G40" s="3">
        <v>204351237</v>
      </c>
      <c r="H40" s="3"/>
      <c r="I40" s="3">
        <f>K40-G40</f>
        <v>425728820.36000001</v>
      </c>
      <c r="J40" s="4">
        <v>630080057.36000001</v>
      </c>
      <c r="K40" s="3">
        <v>630080057.36000001</v>
      </c>
      <c r="L40" s="3">
        <f>J40-G40</f>
        <v>425728820.36000001</v>
      </c>
      <c r="M40" s="3">
        <f>K40-G40</f>
        <v>425728820.36000001</v>
      </c>
      <c r="N40" s="3">
        <f t="shared" si="3"/>
        <v>100</v>
      </c>
      <c r="O40" s="4">
        <v>630080057.36000001</v>
      </c>
      <c r="P40" s="13">
        <v>0</v>
      </c>
      <c r="Q40" s="4">
        <v>630080057.36000001</v>
      </c>
      <c r="R40" s="4">
        <f>Q40-G40</f>
        <v>425728820.36000001</v>
      </c>
      <c r="S40" s="4">
        <f t="shared" si="1"/>
        <v>100</v>
      </c>
      <c r="T40" s="4">
        <v>100</v>
      </c>
      <c r="U40" s="4">
        <f>F40-G40</f>
        <v>425728820.36000001</v>
      </c>
      <c r="V40" s="5">
        <v>1</v>
      </c>
      <c r="W40" s="5">
        <f t="shared" si="2"/>
        <v>100</v>
      </c>
      <c r="X40" s="5">
        <f t="shared" si="0"/>
        <v>100</v>
      </c>
      <c r="Z40" s="2" t="s">
        <v>80</v>
      </c>
      <c r="AB40" s="2">
        <v>0</v>
      </c>
      <c r="AC40" s="2">
        <v>0</v>
      </c>
      <c r="AD40" s="2">
        <v>0</v>
      </c>
      <c r="AE40" s="2">
        <v>5</v>
      </c>
      <c r="AF40" s="2">
        <v>0</v>
      </c>
      <c r="AG40" s="2">
        <v>0</v>
      </c>
      <c r="AH40" s="2">
        <v>5</v>
      </c>
      <c r="AJ40" s="2">
        <v>1</v>
      </c>
      <c r="AK40" s="2">
        <v>0</v>
      </c>
      <c r="AL40" s="2">
        <v>1</v>
      </c>
      <c r="AM40" s="2">
        <v>0</v>
      </c>
      <c r="AN40" s="2">
        <v>0</v>
      </c>
      <c r="AO40" s="2">
        <v>0</v>
      </c>
      <c r="AP40" s="2">
        <v>2</v>
      </c>
      <c r="AQ40" s="2">
        <v>3</v>
      </c>
      <c r="AR40" s="2">
        <v>34</v>
      </c>
      <c r="AS40" s="2">
        <v>34</v>
      </c>
      <c r="AT40" s="2">
        <v>76.66</v>
      </c>
      <c r="AU40" s="2">
        <v>70.83</v>
      </c>
      <c r="AW40" s="4">
        <v>2064625</v>
      </c>
      <c r="AX40" s="4">
        <v>2243424</v>
      </c>
      <c r="AY40" s="4">
        <v>4308049</v>
      </c>
      <c r="AZ40" s="6">
        <v>43131</v>
      </c>
      <c r="BA40" s="9">
        <v>8.3311537963415798</v>
      </c>
      <c r="BB40" s="5">
        <v>713090.07799999998</v>
      </c>
      <c r="BC40" s="5">
        <v>4.0284696818669996</v>
      </c>
      <c r="BD40" s="2">
        <v>90.37</v>
      </c>
      <c r="BE40" s="2">
        <v>57</v>
      </c>
      <c r="BF40" s="7">
        <v>3.476</v>
      </c>
      <c r="BH40" s="2">
        <v>7520</v>
      </c>
      <c r="BI40" s="2">
        <v>7506</v>
      </c>
      <c r="BJ40" s="2">
        <v>7503</v>
      </c>
      <c r="BL40" s="2">
        <v>93.09</v>
      </c>
      <c r="BM40" s="2">
        <v>93.09</v>
      </c>
      <c r="BN40" s="2">
        <v>93.09</v>
      </c>
      <c r="BP40" s="2">
        <v>93.12</v>
      </c>
      <c r="BQ40" s="2">
        <v>92.92</v>
      </c>
      <c r="BR40" s="2">
        <v>93.86</v>
      </c>
      <c r="BT40" s="2">
        <v>90.37</v>
      </c>
      <c r="BU40" s="2">
        <v>89.58</v>
      </c>
      <c r="BV40" s="2">
        <v>89.88</v>
      </c>
      <c r="BW40" s="12">
        <v>0.83333333333333337</v>
      </c>
      <c r="BX40" s="2">
        <v>24</v>
      </c>
      <c r="CH40" s="15"/>
      <c r="CI40" s="15"/>
      <c r="CJ40" s="15"/>
      <c r="CK40" s="15" t="s">
        <v>127</v>
      </c>
      <c r="CL40" s="2">
        <v>3</v>
      </c>
      <c r="CM40" s="2" t="s">
        <v>71</v>
      </c>
      <c r="CW40" s="2">
        <v>57</v>
      </c>
    </row>
    <row r="41" spans="1:101" ht="15" customHeight="1" x14ac:dyDescent="0.25">
      <c r="A41" s="2" t="s">
        <v>124</v>
      </c>
      <c r="B41" s="2" t="s">
        <v>77</v>
      </c>
      <c r="C41" s="2">
        <v>2</v>
      </c>
      <c r="D41" s="2">
        <v>2021</v>
      </c>
      <c r="F41" s="3">
        <v>750962406.91999996</v>
      </c>
      <c r="G41" s="3">
        <v>214230936</v>
      </c>
      <c r="H41" s="3"/>
      <c r="I41" s="3">
        <f>K41-G41</f>
        <v>486663737.36000001</v>
      </c>
      <c r="J41" s="4">
        <v>750962406.91999996</v>
      </c>
      <c r="K41" s="3">
        <v>700894673.36000001</v>
      </c>
      <c r="L41" s="3">
        <f>J41-G41</f>
        <v>536731470.91999996</v>
      </c>
      <c r="M41" s="3">
        <f>K41-G41</f>
        <v>486663737.36000001</v>
      </c>
      <c r="N41" s="3">
        <f t="shared" si="3"/>
        <v>90.671735071882424</v>
      </c>
      <c r="O41" s="4">
        <v>700894673.36000001</v>
      </c>
      <c r="P41" s="13">
        <v>0</v>
      </c>
      <c r="Q41" s="4">
        <f>P41+O41</f>
        <v>700894673.36000001</v>
      </c>
      <c r="R41" s="4">
        <f>Q41-G41</f>
        <v>486663737.36000001</v>
      </c>
      <c r="S41" s="4">
        <f t="shared" si="1"/>
        <v>93.33285753073207</v>
      </c>
      <c r="T41" s="4">
        <v>93.33285753073207</v>
      </c>
      <c r="U41" s="4">
        <f>F41-G41</f>
        <v>536731470.91999996</v>
      </c>
      <c r="V41" s="5">
        <v>0.93332857530732105</v>
      </c>
      <c r="W41" s="5">
        <f t="shared" si="2"/>
        <v>93.332857530732099</v>
      </c>
      <c r="X41" s="5">
        <f t="shared" si="0"/>
        <v>93.33285753073207</v>
      </c>
      <c r="Z41" s="2" t="s">
        <v>80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25</v>
      </c>
      <c r="AH41" s="2">
        <v>25</v>
      </c>
      <c r="AJ41" s="2">
        <v>0</v>
      </c>
      <c r="AK41" s="2">
        <v>0</v>
      </c>
      <c r="AL41" s="2">
        <v>2</v>
      </c>
      <c r="AM41" s="2">
        <v>1</v>
      </c>
      <c r="AN41" s="2">
        <v>0</v>
      </c>
      <c r="AO41" s="2">
        <v>1</v>
      </c>
      <c r="AP41" s="2">
        <v>4</v>
      </c>
      <c r="AQ41" s="2">
        <v>21</v>
      </c>
      <c r="AR41" s="2">
        <v>47</v>
      </c>
      <c r="AS41" s="2">
        <v>51</v>
      </c>
      <c r="AT41" s="2">
        <v>83.92</v>
      </c>
      <c r="AU41" s="2">
        <v>79.91</v>
      </c>
      <c r="AW41" s="4">
        <v>2199500</v>
      </c>
      <c r="AX41" s="4">
        <v>2381026</v>
      </c>
      <c r="AY41" s="4">
        <v>4580526</v>
      </c>
      <c r="AZ41" s="6">
        <v>44227</v>
      </c>
      <c r="BA41" s="9">
        <v>2.81400798480407</v>
      </c>
      <c r="BB41" s="5">
        <v>682552.36300000001</v>
      </c>
      <c r="BC41" s="5">
        <v>4.0054259284120004</v>
      </c>
      <c r="BD41" s="2">
        <v>94.84</v>
      </c>
      <c r="BE41" s="2">
        <v>70</v>
      </c>
      <c r="BF41" s="7">
        <v>3.8879999999999999</v>
      </c>
      <c r="BI41" s="2">
        <v>7745</v>
      </c>
      <c r="BJ41" s="2">
        <v>7745</v>
      </c>
      <c r="BM41" s="2">
        <v>63.55</v>
      </c>
      <c r="BN41" s="2">
        <v>63.22</v>
      </c>
      <c r="BQ41" s="2">
        <v>95.99</v>
      </c>
      <c r="BR41" s="2">
        <v>98.36</v>
      </c>
      <c r="BU41" s="2">
        <v>94.84</v>
      </c>
      <c r="BV41" s="2">
        <v>97.54</v>
      </c>
      <c r="BW41" s="12">
        <v>0.79166666666666663</v>
      </c>
      <c r="BX41" s="2">
        <v>24</v>
      </c>
      <c r="BY41" s="11">
        <v>28920109</v>
      </c>
      <c r="BZ41" s="2" t="s">
        <v>128</v>
      </c>
      <c r="CA41" s="11">
        <v>1484800</v>
      </c>
      <c r="CB41" s="2" t="s">
        <v>89</v>
      </c>
      <c r="CD41" s="2">
        <v>7</v>
      </c>
      <c r="CF41" s="8" t="s">
        <v>129</v>
      </c>
      <c r="CG41" s="2">
        <v>11.76</v>
      </c>
      <c r="CI41" s="2">
        <v>14.47</v>
      </c>
      <c r="CJ41" s="2">
        <v>11.76</v>
      </c>
      <c r="CL41" s="2">
        <v>17</v>
      </c>
      <c r="CM41" s="2" t="s">
        <v>71</v>
      </c>
      <c r="CW41" s="2">
        <v>43</v>
      </c>
    </row>
    <row r="42" spans="1:101" ht="15" customHeight="1" x14ac:dyDescent="0.25">
      <c r="A42" s="2" t="s">
        <v>130</v>
      </c>
      <c r="B42" s="2" t="s">
        <v>68</v>
      </c>
      <c r="C42" s="2">
        <v>1</v>
      </c>
      <c r="D42" s="2">
        <v>2015</v>
      </c>
      <c r="F42" s="3">
        <v>696776142.62</v>
      </c>
      <c r="G42" s="3">
        <v>167554487</v>
      </c>
      <c r="H42" s="3"/>
      <c r="I42" s="3">
        <f>K42-G42</f>
        <v>226296716</v>
      </c>
      <c r="J42" s="4">
        <v>696776142.62</v>
      </c>
      <c r="K42" s="3">
        <v>393851203</v>
      </c>
      <c r="L42" s="3">
        <f>J42-G42</f>
        <v>529221655.62</v>
      </c>
      <c r="M42" s="3">
        <f>K42-G42</f>
        <v>226296716</v>
      </c>
      <c r="N42" s="3">
        <f t="shared" si="3"/>
        <v>42.760290248305544</v>
      </c>
      <c r="O42" s="4">
        <v>393851203</v>
      </c>
      <c r="P42" s="4">
        <v>138206593</v>
      </c>
      <c r="Q42" s="4">
        <f>P42+O42</f>
        <v>532057796</v>
      </c>
      <c r="R42" s="4">
        <f>Q42-G42</f>
        <v>364503309</v>
      </c>
      <c r="S42" s="4">
        <f t="shared" si="1"/>
        <v>76.359933048133612</v>
      </c>
      <c r="T42" s="4">
        <v>76.359933048133612</v>
      </c>
      <c r="U42" s="4">
        <f>F42-G42</f>
        <v>529221655.62</v>
      </c>
      <c r="V42" s="5">
        <v>0.76359933131374103</v>
      </c>
      <c r="W42" s="5">
        <f t="shared" si="2"/>
        <v>76.359933131374106</v>
      </c>
      <c r="X42" s="5">
        <f t="shared" si="0"/>
        <v>76.359933048133612</v>
      </c>
      <c r="Z42" s="2" t="s">
        <v>80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72.180000000000007</v>
      </c>
      <c r="AU42" s="2">
        <v>65.23</v>
      </c>
      <c r="AW42" s="4">
        <v>1129265</v>
      </c>
      <c r="AX42" s="4">
        <v>1244052</v>
      </c>
      <c r="AY42" s="4">
        <v>2373317</v>
      </c>
      <c r="AZ42" s="6">
        <v>42035</v>
      </c>
      <c r="BA42" s="9">
        <v>0.78700000000000003</v>
      </c>
      <c r="BB42" s="5">
        <v>229580.56599999999</v>
      </c>
      <c r="BC42" s="5">
        <v>1.384732732127</v>
      </c>
      <c r="BD42" s="2">
        <v>66.03</v>
      </c>
      <c r="BE42" s="2">
        <v>68</v>
      </c>
      <c r="BF42" s="7">
        <v>3.3079999999999998</v>
      </c>
      <c r="BH42" s="2">
        <v>4807</v>
      </c>
      <c r="BI42" s="2">
        <v>4807</v>
      </c>
      <c r="BJ42" s="2">
        <v>4807</v>
      </c>
      <c r="BL42" s="2">
        <v>83.23</v>
      </c>
      <c r="BM42" s="2">
        <v>82.32</v>
      </c>
      <c r="BN42" s="2">
        <v>81.53</v>
      </c>
      <c r="BP42" s="2">
        <v>83.23</v>
      </c>
      <c r="BQ42" s="2">
        <v>82.32</v>
      </c>
      <c r="BR42" s="2">
        <v>81.53</v>
      </c>
      <c r="BT42" s="2">
        <v>66.03</v>
      </c>
      <c r="BU42" s="2">
        <v>70.94</v>
      </c>
      <c r="BV42" s="2">
        <v>71.959999999999994</v>
      </c>
      <c r="CD42" s="2">
        <v>4</v>
      </c>
      <c r="CG42" s="23">
        <v>8.3000000000000004E-2</v>
      </c>
      <c r="CK42" s="2" t="s">
        <v>131</v>
      </c>
      <c r="CL42" s="2">
        <v>245</v>
      </c>
      <c r="CM42" s="2" t="s">
        <v>87</v>
      </c>
      <c r="CW42" s="2">
        <v>10</v>
      </c>
    </row>
    <row r="43" spans="1:101" ht="15" customHeight="1" x14ac:dyDescent="0.25">
      <c r="A43" s="2" t="s">
        <v>130</v>
      </c>
      <c r="B43" s="2" t="s">
        <v>77</v>
      </c>
      <c r="C43" s="2">
        <v>2</v>
      </c>
      <c r="D43" s="2">
        <v>2018</v>
      </c>
      <c r="F43" s="3">
        <v>558667991.49000001</v>
      </c>
      <c r="G43" s="3">
        <v>163822650</v>
      </c>
      <c r="H43" s="3"/>
      <c r="I43" s="3">
        <f>K43-G43</f>
        <v>339909850</v>
      </c>
      <c r="J43" s="4">
        <v>558667991.49000001</v>
      </c>
      <c r="K43" s="3">
        <v>503732500</v>
      </c>
      <c r="L43" s="3">
        <f>J43-G43</f>
        <v>394845341.49000001</v>
      </c>
      <c r="M43" s="3">
        <f>K43-G43</f>
        <v>339909850</v>
      </c>
      <c r="N43" s="3">
        <f t="shared" si="3"/>
        <v>86.086833066665079</v>
      </c>
      <c r="O43" s="4">
        <v>503732500</v>
      </c>
      <c r="P43" s="4">
        <f>Q43-O43</f>
        <v>59432545</v>
      </c>
      <c r="Q43" s="4">
        <v>563165045</v>
      </c>
      <c r="R43" s="4">
        <f>Q43-G43</f>
        <v>399342395</v>
      </c>
      <c r="S43" s="4">
        <f t="shared" si="1"/>
        <v>100.80495993658167</v>
      </c>
      <c r="T43" s="4">
        <v>100</v>
      </c>
      <c r="U43" s="4">
        <f>F43-G43</f>
        <v>394845341.49000001</v>
      </c>
      <c r="V43" s="5">
        <v>0.91240688533186498</v>
      </c>
      <c r="W43" s="5">
        <f t="shared" si="2"/>
        <v>91.2406885331865</v>
      </c>
      <c r="X43" s="5">
        <f t="shared" si="0"/>
        <v>100.80495993658167</v>
      </c>
      <c r="Z43" s="2" t="s">
        <v>80</v>
      </c>
      <c r="AB43" s="2">
        <v>0</v>
      </c>
      <c r="AC43" s="2">
        <v>0</v>
      </c>
      <c r="AD43" s="2">
        <v>0</v>
      </c>
      <c r="AE43" s="2">
        <v>2</v>
      </c>
      <c r="AF43" s="2">
        <v>0</v>
      </c>
      <c r="AG43" s="2">
        <v>0</v>
      </c>
      <c r="AH43" s="2">
        <v>2</v>
      </c>
      <c r="AJ43" s="2">
        <v>0</v>
      </c>
      <c r="AK43" s="2">
        <v>1</v>
      </c>
      <c r="AL43" s="2">
        <v>1</v>
      </c>
      <c r="AM43" s="2">
        <v>0</v>
      </c>
      <c r="AN43" s="2">
        <v>0</v>
      </c>
      <c r="AO43" s="2">
        <v>0</v>
      </c>
      <c r="AP43" s="2">
        <v>2</v>
      </c>
      <c r="AQ43" s="2">
        <v>0</v>
      </c>
      <c r="AR43" s="2">
        <v>14</v>
      </c>
      <c r="AS43" s="2">
        <v>14</v>
      </c>
      <c r="AT43" s="2">
        <v>75</v>
      </c>
      <c r="AU43" s="2">
        <v>68.75</v>
      </c>
      <c r="AW43" s="4">
        <v>1176562</v>
      </c>
      <c r="AX43" s="4">
        <v>1291446</v>
      </c>
      <c r="AY43" s="4">
        <v>2468008</v>
      </c>
      <c r="AZ43" s="6">
        <v>43131</v>
      </c>
      <c r="BA43" s="24">
        <v>0</v>
      </c>
      <c r="BB43" s="5">
        <v>240685.98199999999</v>
      </c>
      <c r="BC43" s="5">
        <v>1.3597106610380001</v>
      </c>
      <c r="BD43" s="2">
        <v>93.88</v>
      </c>
      <c r="BE43" s="2">
        <v>65</v>
      </c>
      <c r="BF43" s="7">
        <v>3.9159999999999999</v>
      </c>
      <c r="BQ43" s="2">
        <v>99.25</v>
      </c>
      <c r="BR43" s="2">
        <v>99.15</v>
      </c>
      <c r="BU43" s="2">
        <v>93.88</v>
      </c>
      <c r="BV43" s="2">
        <v>93.82</v>
      </c>
      <c r="CA43" s="11">
        <v>1660000</v>
      </c>
      <c r="CC43" s="11">
        <v>26742000</v>
      </c>
      <c r="CD43" s="2">
        <v>0</v>
      </c>
      <c r="CG43" s="2">
        <v>27.27</v>
      </c>
      <c r="CK43" s="2" t="s">
        <v>131</v>
      </c>
      <c r="CL43" s="2">
        <v>66</v>
      </c>
      <c r="CM43" s="2" t="s">
        <v>87</v>
      </c>
      <c r="CW43" s="2">
        <v>0</v>
      </c>
    </row>
    <row r="44" spans="1:101" ht="15" customHeight="1" x14ac:dyDescent="0.25">
      <c r="A44" s="2" t="s">
        <v>130</v>
      </c>
      <c r="B44" s="2" t="s">
        <v>68</v>
      </c>
      <c r="C44" s="2">
        <v>1</v>
      </c>
      <c r="D44" s="2">
        <v>2021</v>
      </c>
      <c r="F44" s="3">
        <v>679508220.07000005</v>
      </c>
      <c r="G44" s="3">
        <v>225876208</v>
      </c>
      <c r="H44" s="3"/>
      <c r="I44" s="3">
        <f>K44-G44</f>
        <v>404198703.46000004</v>
      </c>
      <c r="J44" s="4">
        <v>679508220.07000005</v>
      </c>
      <c r="K44" s="3">
        <v>630074911.46000004</v>
      </c>
      <c r="L44" s="3">
        <f>J44-G44</f>
        <v>453632012.07000005</v>
      </c>
      <c r="M44" s="3">
        <f>K44-G44</f>
        <v>404198703.46000004</v>
      </c>
      <c r="N44" s="3">
        <f t="shared" si="3"/>
        <v>89.102773328445792</v>
      </c>
      <c r="O44" s="4">
        <v>630074911.46000004</v>
      </c>
      <c r="P44" s="4">
        <v>35427511</v>
      </c>
      <c r="Q44" s="4">
        <f>P44+O44</f>
        <v>665502422.46000004</v>
      </c>
      <c r="R44" s="4">
        <f>Q44-G44</f>
        <v>439626214.46000004</v>
      </c>
      <c r="S44" s="4">
        <f t="shared" si="1"/>
        <v>97.938833233164232</v>
      </c>
      <c r="T44" s="4">
        <v>97.938833233164232</v>
      </c>
      <c r="U44" s="4">
        <f>F44-G44</f>
        <v>453632012.07000005</v>
      </c>
      <c r="V44" s="5">
        <v>0.92725134567922096</v>
      </c>
      <c r="W44" s="5">
        <f t="shared" si="2"/>
        <v>92.725134567922098</v>
      </c>
      <c r="X44" s="5">
        <f t="shared" si="0"/>
        <v>97.938833233164232</v>
      </c>
      <c r="Z44" s="2" t="s">
        <v>80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10</v>
      </c>
      <c r="AH44" s="2">
        <v>10</v>
      </c>
      <c r="AJ44" s="2">
        <v>0</v>
      </c>
      <c r="AK44" s="2">
        <v>0</v>
      </c>
      <c r="AL44" s="2">
        <v>1</v>
      </c>
      <c r="AM44" s="2">
        <v>0</v>
      </c>
      <c r="AN44" s="2">
        <v>0</v>
      </c>
      <c r="AO44" s="2">
        <v>1</v>
      </c>
      <c r="AP44" s="2">
        <v>2</v>
      </c>
      <c r="AQ44" s="2">
        <v>8</v>
      </c>
      <c r="AR44" s="2">
        <v>21</v>
      </c>
      <c r="AS44" s="2">
        <v>21</v>
      </c>
      <c r="AT44" s="2">
        <v>85</v>
      </c>
      <c r="AU44" s="2">
        <v>81.25</v>
      </c>
      <c r="AW44" s="4">
        <v>1214120</v>
      </c>
      <c r="AX44" s="4">
        <v>1338392</v>
      </c>
      <c r="AY44" s="4">
        <v>2552512</v>
      </c>
      <c r="AZ44" s="6">
        <v>44227</v>
      </c>
      <c r="BA44" s="24">
        <v>0</v>
      </c>
      <c r="BB44" s="5">
        <v>227407.68700000001</v>
      </c>
      <c r="BC44" s="5">
        <v>1.3344978278690001</v>
      </c>
      <c r="BD44" s="2">
        <v>37.5</v>
      </c>
      <c r="BE44" s="2">
        <v>41</v>
      </c>
      <c r="BF44" s="7">
        <v>3.5289999999999999</v>
      </c>
      <c r="BH44" s="2">
        <v>5013</v>
      </c>
      <c r="BI44" s="2">
        <v>5069</v>
      </c>
      <c r="BJ44" s="2">
        <v>4917</v>
      </c>
      <c r="BL44" s="2">
        <v>38.44</v>
      </c>
      <c r="BM44" s="2">
        <v>38.35</v>
      </c>
      <c r="BN44" s="2">
        <v>35.86</v>
      </c>
      <c r="BP44" s="2">
        <v>95.77</v>
      </c>
      <c r="BQ44" s="2">
        <v>95.46</v>
      </c>
      <c r="BR44" s="2">
        <v>95.46</v>
      </c>
      <c r="BT44" s="2">
        <v>37.5</v>
      </c>
      <c r="BU44" s="2">
        <v>37.1</v>
      </c>
      <c r="BV44" s="2">
        <v>35.1</v>
      </c>
      <c r="BW44" s="12">
        <v>0.83333333333333337</v>
      </c>
      <c r="BX44" s="2">
        <v>24</v>
      </c>
      <c r="BY44" s="11">
        <v>35813398</v>
      </c>
      <c r="CA44" s="11">
        <v>855000</v>
      </c>
      <c r="CB44" s="2" t="s">
        <v>132</v>
      </c>
      <c r="CC44" s="11">
        <v>2900000</v>
      </c>
      <c r="CD44" s="2">
        <v>0</v>
      </c>
      <c r="CG44" s="2">
        <v>47.29</v>
      </c>
      <c r="CK44" s="2" t="s">
        <v>131</v>
      </c>
      <c r="CL44" s="2">
        <v>89</v>
      </c>
      <c r="CM44" s="2" t="s">
        <v>87</v>
      </c>
      <c r="CW44" s="2">
        <v>13</v>
      </c>
    </row>
    <row r="45" spans="1:101" ht="15" customHeight="1" x14ac:dyDescent="0.25">
      <c r="A45" s="2" t="s">
        <v>133</v>
      </c>
      <c r="B45" s="2" t="s">
        <v>68</v>
      </c>
      <c r="C45" s="2">
        <v>1</v>
      </c>
      <c r="D45" s="2">
        <v>2016</v>
      </c>
      <c r="F45" s="3">
        <v>531855290.22000003</v>
      </c>
      <c r="G45" s="3">
        <v>173259276</v>
      </c>
      <c r="H45" s="3"/>
      <c r="I45" s="3">
        <f>K45-G45</f>
        <v>181251627</v>
      </c>
      <c r="J45" s="4">
        <v>531855290.22000003</v>
      </c>
      <c r="K45" s="3">
        <v>354510903</v>
      </c>
      <c r="L45" s="3">
        <f>J45-G45</f>
        <v>358596014.22000003</v>
      </c>
      <c r="M45" s="3">
        <f>K45-G45</f>
        <v>181251627</v>
      </c>
      <c r="N45" s="3">
        <f t="shared" si="3"/>
        <v>50.544796877971272</v>
      </c>
      <c r="O45" s="4">
        <v>354510903</v>
      </c>
      <c r="P45" s="4">
        <v>71061075</v>
      </c>
      <c r="Q45" s="4">
        <f>P45+O45</f>
        <v>425571978</v>
      </c>
      <c r="R45" s="4">
        <f>Q45-G45</f>
        <v>252312702</v>
      </c>
      <c r="S45" s="4">
        <f t="shared" si="1"/>
        <v>80.016498063592394</v>
      </c>
      <c r="T45" s="4">
        <v>80.016498063592394</v>
      </c>
      <c r="U45" s="4">
        <f>F45-G45</f>
        <v>358596014.22000003</v>
      </c>
      <c r="V45" s="5">
        <v>0.508082450187196</v>
      </c>
      <c r="W45" s="5">
        <f t="shared" si="2"/>
        <v>50.808245018719603</v>
      </c>
      <c r="X45" s="5">
        <f t="shared" si="0"/>
        <v>80.016498063592394</v>
      </c>
      <c r="Z45" s="2" t="s">
        <v>69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48.82</v>
      </c>
      <c r="AU45" s="2">
        <v>36.9</v>
      </c>
      <c r="AW45" s="4">
        <v>951247</v>
      </c>
      <c r="AX45" s="4">
        <v>1060728</v>
      </c>
      <c r="AY45" s="4">
        <v>2011975</v>
      </c>
      <c r="AZ45" s="6">
        <v>42400</v>
      </c>
      <c r="BA45" s="9">
        <v>5.0250000000000004</v>
      </c>
      <c r="BB45" s="5">
        <v>268833.62199999997</v>
      </c>
      <c r="BC45" s="5">
        <v>1.5829991199510001</v>
      </c>
      <c r="BD45" s="2">
        <v>93.99</v>
      </c>
      <c r="BE45" s="2">
        <v>7</v>
      </c>
      <c r="BF45" s="7">
        <v>2.621</v>
      </c>
      <c r="BH45" s="2">
        <v>3644</v>
      </c>
      <c r="BI45" s="2">
        <v>3644</v>
      </c>
      <c r="BJ45" s="2">
        <v>3644</v>
      </c>
      <c r="BL45" s="2">
        <v>94.45</v>
      </c>
      <c r="BM45" s="2">
        <v>93.99</v>
      </c>
      <c r="BN45" s="2">
        <v>94.45</v>
      </c>
      <c r="BP45" s="2">
        <v>99.12</v>
      </c>
      <c r="BQ45" s="2">
        <v>98.87</v>
      </c>
      <c r="BR45" s="2">
        <v>99.06</v>
      </c>
      <c r="BT45" s="2">
        <v>93.99</v>
      </c>
      <c r="BU45" s="2">
        <v>94.07</v>
      </c>
      <c r="BV45" s="2">
        <v>94.92</v>
      </c>
      <c r="BW45" s="12">
        <v>0.75</v>
      </c>
      <c r="BX45" s="2">
        <v>24</v>
      </c>
      <c r="BZ45" s="2" t="s">
        <v>134</v>
      </c>
      <c r="CA45" s="11">
        <v>473280</v>
      </c>
      <c r="CD45" s="2">
        <v>8</v>
      </c>
      <c r="CG45" s="2">
        <v>4.8499999999999996</v>
      </c>
      <c r="CH45" s="2">
        <v>4.8499999999999996</v>
      </c>
      <c r="CI45" s="2">
        <v>9.52</v>
      </c>
      <c r="CJ45" s="2">
        <v>4.88</v>
      </c>
      <c r="CM45" s="2" t="s">
        <v>135</v>
      </c>
      <c r="CW45" s="2">
        <v>9</v>
      </c>
    </row>
    <row r="46" spans="1:101" ht="15" customHeight="1" x14ac:dyDescent="0.25">
      <c r="A46" s="2" t="s">
        <v>133</v>
      </c>
      <c r="B46" s="2" t="s">
        <v>72</v>
      </c>
      <c r="C46" s="2">
        <v>3</v>
      </c>
      <c r="D46" s="2">
        <v>2018</v>
      </c>
      <c r="F46" s="3">
        <v>359461402.62</v>
      </c>
      <c r="G46" s="3">
        <v>64342382</v>
      </c>
      <c r="H46" s="3"/>
      <c r="I46" s="3">
        <f>K46-G46</f>
        <v>253935290.92000002</v>
      </c>
      <c r="J46" s="4">
        <v>359461402.62</v>
      </c>
      <c r="K46" s="3">
        <v>318277672.92000002</v>
      </c>
      <c r="L46" s="3">
        <f>J46-G46</f>
        <v>295119020.62</v>
      </c>
      <c r="M46" s="3">
        <f>K46-G46</f>
        <v>253935290.92000002</v>
      </c>
      <c r="N46" s="3">
        <f t="shared" si="3"/>
        <v>86.04504392381105</v>
      </c>
      <c r="O46" s="4">
        <v>318277672.92000002</v>
      </c>
      <c r="P46" s="4">
        <v>38412102</v>
      </c>
      <c r="Q46" s="4">
        <f>P46+O46</f>
        <v>356689774.92000002</v>
      </c>
      <c r="R46" s="4">
        <f>Q46-G46</f>
        <v>292347392.92000002</v>
      </c>
      <c r="S46" s="4">
        <f t="shared" si="1"/>
        <v>99.228949845574931</v>
      </c>
      <c r="T46" s="4">
        <v>99.228949845574931</v>
      </c>
      <c r="U46" s="4">
        <f>F46-G46</f>
        <v>295119020.62</v>
      </c>
      <c r="V46" s="5">
        <v>0.88542934123156203</v>
      </c>
      <c r="W46" s="5">
        <f t="shared" si="2"/>
        <v>88.542934123156201</v>
      </c>
      <c r="X46" s="5">
        <f t="shared" si="0"/>
        <v>99.228949845574931</v>
      </c>
      <c r="Z46" s="2" t="s">
        <v>69</v>
      </c>
      <c r="AB46" s="2">
        <v>0</v>
      </c>
      <c r="AC46" s="2">
        <v>0</v>
      </c>
      <c r="AD46" s="2">
        <v>0</v>
      </c>
      <c r="AE46" s="2">
        <v>2</v>
      </c>
      <c r="AF46" s="2">
        <v>0</v>
      </c>
      <c r="AG46" s="2">
        <v>0</v>
      </c>
      <c r="AH46" s="2">
        <v>2</v>
      </c>
      <c r="AJ46" s="2">
        <v>0</v>
      </c>
      <c r="AK46" s="2">
        <v>0</v>
      </c>
      <c r="AL46" s="2">
        <v>1</v>
      </c>
      <c r="AM46" s="2">
        <v>1</v>
      </c>
      <c r="AN46" s="2">
        <v>0</v>
      </c>
      <c r="AO46" s="2">
        <v>0</v>
      </c>
      <c r="AP46" s="2">
        <v>2</v>
      </c>
      <c r="AQ46" s="2">
        <v>0</v>
      </c>
      <c r="AR46" s="2">
        <v>10</v>
      </c>
      <c r="AS46" s="2">
        <v>10</v>
      </c>
      <c r="AT46" s="2">
        <v>63.88</v>
      </c>
      <c r="AU46" s="2">
        <v>54.86</v>
      </c>
      <c r="AW46" s="4">
        <v>982286</v>
      </c>
      <c r="AX46" s="4">
        <v>1095811</v>
      </c>
      <c r="AY46" s="4">
        <v>2078097</v>
      </c>
      <c r="AZ46" s="6">
        <v>43131</v>
      </c>
      <c r="BA46" s="9">
        <v>4.7509807059147899</v>
      </c>
      <c r="BB46" s="5">
        <v>276996.19300000003</v>
      </c>
      <c r="BC46" s="5">
        <v>1.5648384403590001</v>
      </c>
      <c r="BD46" s="2">
        <v>95.95</v>
      </c>
      <c r="BE46" s="2">
        <v>11</v>
      </c>
      <c r="BF46" s="7">
        <v>3.7719999999999998</v>
      </c>
      <c r="BI46" s="2">
        <v>3787</v>
      </c>
      <c r="BM46" s="2">
        <v>96.91</v>
      </c>
      <c r="BQ46" s="2">
        <v>100</v>
      </c>
      <c r="BU46" s="2">
        <v>95.95</v>
      </c>
      <c r="BW46" s="12">
        <v>0.83333333333333337</v>
      </c>
      <c r="BX46" s="2">
        <v>24</v>
      </c>
      <c r="BZ46" s="2" t="s">
        <v>134</v>
      </c>
      <c r="CA46" s="11">
        <v>696000</v>
      </c>
      <c r="CC46" s="11">
        <v>6456652</v>
      </c>
      <c r="CD46" s="2">
        <v>6</v>
      </c>
      <c r="CG46" s="2">
        <v>15.07</v>
      </c>
      <c r="CJ46" s="2">
        <v>15.07</v>
      </c>
      <c r="CM46" s="2" t="s">
        <v>135</v>
      </c>
      <c r="CW46" s="2">
        <v>39</v>
      </c>
    </row>
    <row r="47" spans="1:101" ht="15" customHeight="1" x14ac:dyDescent="0.25">
      <c r="A47" s="2" t="s">
        <v>133</v>
      </c>
      <c r="B47" s="2" t="s">
        <v>75</v>
      </c>
      <c r="C47" s="2">
        <v>3</v>
      </c>
      <c r="D47" s="2">
        <v>2020</v>
      </c>
      <c r="F47" s="3">
        <v>583728983.52999997</v>
      </c>
      <c r="G47" s="3">
        <v>82008373</v>
      </c>
      <c r="H47" s="3">
        <v>501720609</v>
      </c>
      <c r="I47" s="3">
        <f>K47-G47</f>
        <v>366597117</v>
      </c>
      <c r="J47" s="4">
        <v>583728983.52999997</v>
      </c>
      <c r="K47" s="3">
        <v>448605490</v>
      </c>
      <c r="L47" s="3">
        <f>J47-G47</f>
        <v>501720610.52999997</v>
      </c>
      <c r="M47" s="3">
        <f>K47-G47</f>
        <v>366597117</v>
      </c>
      <c r="N47" s="3">
        <f t="shared" si="3"/>
        <v>73.06798032728608</v>
      </c>
      <c r="O47" s="4">
        <v>448605490</v>
      </c>
      <c r="P47" s="4">
        <v>155411881</v>
      </c>
      <c r="Q47" s="4">
        <f>P47+O47</f>
        <v>604017371</v>
      </c>
      <c r="R47" s="4">
        <f>Q47-G47</f>
        <v>522008998</v>
      </c>
      <c r="S47" s="4">
        <f t="shared" si="1"/>
        <v>103.47565189367667</v>
      </c>
      <c r="T47" s="4">
        <v>100</v>
      </c>
      <c r="U47" s="4">
        <f>F47-G47</f>
        <v>501720610.52999997</v>
      </c>
      <c r="V47" s="5">
        <v>0.76851673063608394</v>
      </c>
      <c r="W47" s="5">
        <f t="shared" si="2"/>
        <v>76.851673063608388</v>
      </c>
      <c r="X47" s="5">
        <f t="shared" si="0"/>
        <v>103.47565189367667</v>
      </c>
      <c r="Z47" s="2" t="s">
        <v>69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J47" s="2">
        <v>0</v>
      </c>
      <c r="AK47" s="2">
        <v>1</v>
      </c>
      <c r="AL47" s="2">
        <v>3</v>
      </c>
      <c r="AM47" s="2">
        <v>0</v>
      </c>
      <c r="AN47" s="2">
        <v>0</v>
      </c>
      <c r="AO47" s="2">
        <v>0</v>
      </c>
      <c r="AP47" s="2">
        <v>4</v>
      </c>
      <c r="AQ47" s="2">
        <v>-4</v>
      </c>
      <c r="AR47" s="2">
        <v>6</v>
      </c>
      <c r="AS47" s="2">
        <v>7</v>
      </c>
      <c r="AT47" s="2">
        <v>42.72</v>
      </c>
      <c r="AU47" s="2">
        <v>28.4</v>
      </c>
      <c r="AW47" s="4">
        <v>1028765</v>
      </c>
      <c r="AX47" s="4">
        <v>1147136</v>
      </c>
      <c r="AY47" s="4">
        <v>2175901</v>
      </c>
      <c r="AZ47" s="6">
        <v>43861</v>
      </c>
      <c r="BA47" s="9">
        <v>8.30329439139153</v>
      </c>
      <c r="BB47" s="5">
        <v>244145.37</v>
      </c>
      <c r="BC47" s="5">
        <v>1.4981435729999999</v>
      </c>
      <c r="BD47" s="2">
        <v>0</v>
      </c>
      <c r="BE47" s="2">
        <v>12</v>
      </c>
      <c r="BF47" s="7">
        <v>3.56</v>
      </c>
      <c r="BJ47" s="2">
        <v>3874</v>
      </c>
      <c r="BR47" s="2">
        <v>0</v>
      </c>
      <c r="BV47" s="2">
        <v>0</v>
      </c>
      <c r="CG47" s="2">
        <v>21.47</v>
      </c>
      <c r="CI47" s="2">
        <v>21.47</v>
      </c>
      <c r="CM47" s="2" t="s">
        <v>135</v>
      </c>
      <c r="CW47" s="2">
        <v>307</v>
      </c>
    </row>
    <row r="48" spans="1:101" ht="15" customHeight="1" x14ac:dyDescent="0.25">
      <c r="A48" s="2" t="s">
        <v>133</v>
      </c>
      <c r="B48" s="2" t="s">
        <v>72</v>
      </c>
      <c r="C48" s="2">
        <v>3</v>
      </c>
      <c r="D48" s="2">
        <v>2021</v>
      </c>
      <c r="F48" s="3">
        <v>606253904.33000004</v>
      </c>
      <c r="G48" s="3">
        <v>212057419</v>
      </c>
      <c r="H48" s="3">
        <v>394196482</v>
      </c>
      <c r="I48" s="3">
        <f>K48-G48</f>
        <v>347525062</v>
      </c>
      <c r="J48" s="4">
        <v>606253904.33000004</v>
      </c>
      <c r="K48" s="3">
        <v>559582481</v>
      </c>
      <c r="L48" s="3">
        <f>J48-G48</f>
        <v>394196485.33000004</v>
      </c>
      <c r="M48" s="3">
        <f>K48-G48</f>
        <v>347525062</v>
      </c>
      <c r="N48" s="3">
        <f t="shared" si="3"/>
        <v>88.160365435290672</v>
      </c>
      <c r="O48" s="4">
        <v>559582481</v>
      </c>
      <c r="P48" s="4">
        <v>28127594</v>
      </c>
      <c r="Q48" s="4">
        <v>587710075</v>
      </c>
      <c r="R48" s="4">
        <f>Q48-G48</f>
        <v>375652656</v>
      </c>
      <c r="S48" s="4">
        <f t="shared" si="1"/>
        <v>96.941243726835253</v>
      </c>
      <c r="T48" s="4">
        <v>96.941243726835253</v>
      </c>
      <c r="U48" s="4">
        <f>F48-G48</f>
        <v>394196485.33000004</v>
      </c>
      <c r="V48" s="5">
        <v>0.92301670472278596</v>
      </c>
      <c r="W48" s="5">
        <f t="shared" si="2"/>
        <v>92.301670472278602</v>
      </c>
      <c r="X48" s="5">
        <f t="shared" si="0"/>
        <v>96.941243726835253</v>
      </c>
      <c r="Z48" s="2" t="s">
        <v>69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6</v>
      </c>
      <c r="AS48" s="2">
        <v>6</v>
      </c>
      <c r="AT48" s="2">
        <v>50</v>
      </c>
      <c r="AU48" s="2">
        <v>37.5</v>
      </c>
      <c r="AW48" s="4">
        <v>1050021</v>
      </c>
      <c r="AX48" s="4">
        <v>1167896</v>
      </c>
      <c r="AY48" s="4">
        <v>2217917</v>
      </c>
      <c r="AZ48" s="6">
        <v>44227</v>
      </c>
      <c r="BA48" s="9">
        <v>7.5823423655398496</v>
      </c>
      <c r="BB48" s="5">
        <v>251437.62599999999</v>
      </c>
      <c r="BC48" s="5">
        <v>1.4755128560869999</v>
      </c>
      <c r="BD48" s="2">
        <v>98.18</v>
      </c>
      <c r="BE48" s="2">
        <v>9</v>
      </c>
      <c r="BF48" s="7">
        <v>3.484</v>
      </c>
      <c r="BI48" s="2">
        <v>3976</v>
      </c>
      <c r="BJ48" s="2">
        <v>187</v>
      </c>
      <c r="BQ48" s="2">
        <v>100</v>
      </c>
      <c r="BR48" s="2">
        <v>100</v>
      </c>
      <c r="BU48" s="2">
        <v>98.18</v>
      </c>
      <c r="BV48" s="2">
        <v>98.39</v>
      </c>
      <c r="BX48" s="2">
        <v>20</v>
      </c>
      <c r="BY48" s="11">
        <v>28594722</v>
      </c>
      <c r="CA48" s="11">
        <v>845000</v>
      </c>
      <c r="CB48" s="2" t="s">
        <v>73</v>
      </c>
      <c r="CC48" s="11">
        <v>23500000</v>
      </c>
      <c r="CD48" s="2">
        <v>0</v>
      </c>
      <c r="CG48" s="2">
        <v>23.37</v>
      </c>
      <c r="CJ48" s="2">
        <v>23.37</v>
      </c>
      <c r="CM48" s="2" t="s">
        <v>135</v>
      </c>
      <c r="CW48" s="2">
        <v>73</v>
      </c>
    </row>
    <row r="49" spans="1:101" ht="15" customHeight="1" x14ac:dyDescent="0.25">
      <c r="A49" s="2" t="s">
        <v>136</v>
      </c>
      <c r="B49" s="2" t="s">
        <v>77</v>
      </c>
      <c r="C49" s="2">
        <v>2</v>
      </c>
      <c r="D49" s="2">
        <v>2015</v>
      </c>
      <c r="F49" s="3">
        <v>1035385133</v>
      </c>
      <c r="G49" s="3">
        <v>331795603</v>
      </c>
      <c r="H49" s="3"/>
      <c r="I49" s="3">
        <f>K49-G49</f>
        <v>396011473</v>
      </c>
      <c r="J49" s="4">
        <v>1035385133</v>
      </c>
      <c r="K49" s="3">
        <v>727807076</v>
      </c>
      <c r="L49" s="3">
        <f>J49-G49</f>
        <v>703589530</v>
      </c>
      <c r="M49" s="3">
        <f>K49-G49</f>
        <v>396011473</v>
      </c>
      <c r="N49" s="3">
        <f t="shared" si="3"/>
        <v>56.284446557924191</v>
      </c>
      <c r="O49" s="4">
        <v>727807076</v>
      </c>
      <c r="P49" s="4">
        <f>Q49-K49</f>
        <v>122243697</v>
      </c>
      <c r="Q49" s="4">
        <v>850050773</v>
      </c>
      <c r="R49" s="4">
        <f>Q49-G49</f>
        <v>518255170</v>
      </c>
      <c r="S49" s="4">
        <f t="shared" si="1"/>
        <v>82.099959320161503</v>
      </c>
      <c r="T49" s="4">
        <v>82.099959320161503</v>
      </c>
      <c r="U49" s="4">
        <f>F49-G49</f>
        <v>703589530</v>
      </c>
      <c r="V49" s="5">
        <v>0.70293367443976995</v>
      </c>
      <c r="W49" s="5">
        <f t="shared" si="2"/>
        <v>70.29336744397699</v>
      </c>
      <c r="X49" s="5">
        <f t="shared" si="0"/>
        <v>82.099959320161503</v>
      </c>
      <c r="Z49" s="2" t="s">
        <v>69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72.77</v>
      </c>
      <c r="AU49" s="2">
        <v>65.11</v>
      </c>
      <c r="AW49" s="4">
        <v>2649451</v>
      </c>
      <c r="AX49" s="4">
        <v>2808808</v>
      </c>
      <c r="AY49" s="4">
        <v>5458259</v>
      </c>
      <c r="AZ49" s="6">
        <v>42035</v>
      </c>
      <c r="BA49" s="9">
        <v>6.28</v>
      </c>
      <c r="BB49" s="5">
        <v>1104884.8700000001</v>
      </c>
      <c r="BC49" s="5">
        <v>6.6641975467599996</v>
      </c>
      <c r="BD49" s="2">
        <v>94.98</v>
      </c>
      <c r="BE49" s="2">
        <v>15</v>
      </c>
      <c r="BF49" s="7">
        <v>3.0960000000000001</v>
      </c>
      <c r="BM49" s="2">
        <v>94.98</v>
      </c>
      <c r="BN49" s="2">
        <v>94.98</v>
      </c>
      <c r="BQ49" s="2">
        <v>94.98</v>
      </c>
      <c r="BR49" s="2">
        <v>94.98</v>
      </c>
      <c r="BU49" s="2">
        <v>94.98</v>
      </c>
      <c r="BV49" s="2">
        <v>94.98</v>
      </c>
      <c r="CD49" s="2">
        <v>13</v>
      </c>
      <c r="CG49" s="2">
        <v>15.06</v>
      </c>
      <c r="CI49" s="2">
        <v>12.19</v>
      </c>
      <c r="CJ49" s="2">
        <v>15.06</v>
      </c>
      <c r="CL49" s="2">
        <v>92</v>
      </c>
      <c r="CW49" s="2">
        <v>45</v>
      </c>
    </row>
    <row r="50" spans="1:101" ht="15" customHeight="1" x14ac:dyDescent="0.25">
      <c r="A50" s="2" t="s">
        <v>136</v>
      </c>
      <c r="B50" s="2" t="s">
        <v>68</v>
      </c>
      <c r="C50" s="2">
        <v>1</v>
      </c>
      <c r="D50" s="2">
        <v>2018</v>
      </c>
      <c r="F50" s="3">
        <v>997074867</v>
      </c>
      <c r="G50" s="3">
        <v>440260489</v>
      </c>
      <c r="H50" s="3"/>
      <c r="I50" s="3">
        <f>K50-G50</f>
        <v>496116317</v>
      </c>
      <c r="J50" s="4">
        <v>997074867</v>
      </c>
      <c r="K50" s="3">
        <v>936376806</v>
      </c>
      <c r="L50" s="3">
        <f>J50-G50</f>
        <v>556814378</v>
      </c>
      <c r="M50" s="3">
        <f>K50-G50</f>
        <v>496116317</v>
      </c>
      <c r="N50" s="3">
        <f t="shared" si="3"/>
        <v>89.09904927059911</v>
      </c>
      <c r="O50" s="4">
        <v>936376806</v>
      </c>
      <c r="P50" s="4">
        <v>0</v>
      </c>
      <c r="Q50" s="4">
        <v>936376806</v>
      </c>
      <c r="R50" s="4">
        <f>Q50-G50</f>
        <v>496116317</v>
      </c>
      <c r="S50" s="4">
        <f t="shared" si="1"/>
        <v>93.912386821801221</v>
      </c>
      <c r="T50" s="4">
        <v>93.912386821801221</v>
      </c>
      <c r="U50" s="4">
        <f>F50-G50</f>
        <v>556814378</v>
      </c>
      <c r="V50" s="5">
        <v>0.87601050178443296</v>
      </c>
      <c r="W50" s="5">
        <f t="shared" si="2"/>
        <v>87.601050178443302</v>
      </c>
      <c r="X50" s="5">
        <f t="shared" si="0"/>
        <v>93.912386821801221</v>
      </c>
      <c r="Z50" s="2" t="s">
        <v>69</v>
      </c>
      <c r="AB50" s="2">
        <v>0</v>
      </c>
      <c r="AC50" s="2">
        <v>0</v>
      </c>
      <c r="AD50" s="2">
        <v>0</v>
      </c>
      <c r="AE50" s="2">
        <v>1</v>
      </c>
      <c r="AF50" s="2">
        <v>0</v>
      </c>
      <c r="AG50" s="2">
        <v>0</v>
      </c>
      <c r="AH50" s="2">
        <v>1</v>
      </c>
      <c r="AJ50" s="2">
        <v>0</v>
      </c>
      <c r="AK50" s="2">
        <v>1</v>
      </c>
      <c r="AL50" s="2">
        <v>0</v>
      </c>
      <c r="AM50" s="2">
        <v>0</v>
      </c>
      <c r="AN50" s="2">
        <v>0</v>
      </c>
      <c r="AO50" s="2">
        <v>0</v>
      </c>
      <c r="AP50" s="2">
        <v>1</v>
      </c>
      <c r="AQ50" s="2">
        <v>0</v>
      </c>
      <c r="AR50" s="2">
        <v>25</v>
      </c>
      <c r="AS50" s="2">
        <v>25</v>
      </c>
      <c r="AT50" s="2">
        <v>71.66</v>
      </c>
      <c r="AU50" s="2">
        <v>64.58</v>
      </c>
      <c r="AW50" s="4">
        <v>2843556</v>
      </c>
      <c r="AX50" s="4">
        <v>3002392</v>
      </c>
      <c r="AY50" s="4">
        <v>5845948</v>
      </c>
      <c r="AZ50" s="6">
        <v>43131</v>
      </c>
      <c r="BA50" s="9">
        <v>3.3524999038013199</v>
      </c>
      <c r="BB50" s="5">
        <v>1208076.0220000001</v>
      </c>
      <c r="BC50" s="5">
        <v>6.8248006502439997</v>
      </c>
      <c r="BD50" s="2">
        <v>79.180000000000007</v>
      </c>
      <c r="BE50" s="2">
        <v>36</v>
      </c>
      <c r="BF50" s="7">
        <v>3.2770000000000001</v>
      </c>
      <c r="BH50" s="2">
        <v>9775</v>
      </c>
      <c r="BI50" s="2">
        <v>9775</v>
      </c>
      <c r="BJ50" s="2">
        <v>9775</v>
      </c>
      <c r="BL50" s="2">
        <v>90.28</v>
      </c>
      <c r="BM50" s="2">
        <v>89.1</v>
      </c>
      <c r="BN50" s="2">
        <v>86.64</v>
      </c>
      <c r="BP50" s="2">
        <v>90.14</v>
      </c>
      <c r="BQ50" s="2">
        <v>89.41</v>
      </c>
      <c r="BR50" s="2">
        <v>86.37</v>
      </c>
      <c r="BT50" s="2">
        <v>79.180000000000007</v>
      </c>
      <c r="BU50" s="2">
        <v>77.92</v>
      </c>
      <c r="BV50" s="2">
        <v>74.34</v>
      </c>
      <c r="CA50" s="11">
        <v>1135640</v>
      </c>
      <c r="CD50" s="2">
        <v>11</v>
      </c>
      <c r="CG50" s="2">
        <v>8.67</v>
      </c>
      <c r="CH50" s="2">
        <v>8.67</v>
      </c>
      <c r="CI50" s="2">
        <v>19.04</v>
      </c>
      <c r="CJ50" s="2">
        <v>24.74</v>
      </c>
      <c r="CL50" s="2">
        <v>142</v>
      </c>
      <c r="CW50" s="2">
        <v>98</v>
      </c>
    </row>
    <row r="51" spans="1:101" ht="15" customHeight="1" x14ac:dyDescent="0.25">
      <c r="A51" s="2" t="s">
        <v>136</v>
      </c>
      <c r="B51" s="2" t="s">
        <v>77</v>
      </c>
      <c r="C51" s="2">
        <v>2</v>
      </c>
      <c r="D51" s="2">
        <v>2021</v>
      </c>
      <c r="F51" s="3">
        <v>797485807.65999997</v>
      </c>
      <c r="G51" s="3">
        <v>250664938</v>
      </c>
      <c r="H51" s="3"/>
      <c r="I51" s="3">
        <f>K51-G51</f>
        <v>520117978</v>
      </c>
      <c r="J51" s="4">
        <v>797485807.65999997</v>
      </c>
      <c r="K51" s="3">
        <v>770782916</v>
      </c>
      <c r="L51" s="3">
        <f>J51-G51</f>
        <v>546820869.65999997</v>
      </c>
      <c r="M51" s="3">
        <f>K51-G51</f>
        <v>520117978</v>
      </c>
      <c r="N51" s="3">
        <f t="shared" si="3"/>
        <v>95.116702170382936</v>
      </c>
      <c r="O51" s="4">
        <v>770782916</v>
      </c>
      <c r="P51" s="4">
        <f>Q51-K51</f>
        <v>65140550</v>
      </c>
      <c r="Q51" s="4">
        <v>835923466</v>
      </c>
      <c r="R51" s="4">
        <f>Q51-G51</f>
        <v>585258528</v>
      </c>
      <c r="S51" s="4">
        <f t="shared" si="1"/>
        <v>104.81985484516453</v>
      </c>
      <c r="T51" s="4">
        <v>100</v>
      </c>
      <c r="U51" s="4">
        <f>F51-G51</f>
        <v>546820869.65999997</v>
      </c>
      <c r="V51" s="5">
        <v>0.96088655953448798</v>
      </c>
      <c r="W51" s="5">
        <f t="shared" si="2"/>
        <v>96.088655953448793</v>
      </c>
      <c r="X51" s="5">
        <f t="shared" si="0"/>
        <v>104.81985484516453</v>
      </c>
      <c r="Z51" s="2" t="s">
        <v>69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2</v>
      </c>
      <c r="AH51" s="2">
        <v>2</v>
      </c>
      <c r="AJ51" s="2">
        <v>0</v>
      </c>
      <c r="AK51" s="2">
        <v>1</v>
      </c>
      <c r="AL51" s="2">
        <v>0</v>
      </c>
      <c r="AM51" s="2">
        <v>0</v>
      </c>
      <c r="AN51" s="2">
        <v>0</v>
      </c>
      <c r="AO51" s="2">
        <v>0</v>
      </c>
      <c r="AP51" s="2">
        <v>1</v>
      </c>
      <c r="AQ51" s="2">
        <v>1</v>
      </c>
      <c r="AR51" s="2">
        <v>17</v>
      </c>
      <c r="AS51" s="2">
        <v>17</v>
      </c>
      <c r="AT51" s="2">
        <v>72.349999999999994</v>
      </c>
      <c r="AU51" s="2">
        <v>65.44</v>
      </c>
      <c r="AW51" s="4">
        <v>3012612</v>
      </c>
      <c r="AX51" s="4">
        <v>3172618</v>
      </c>
      <c r="AY51" s="4">
        <v>6185230</v>
      </c>
      <c r="AZ51" s="6">
        <v>44227</v>
      </c>
      <c r="BA51" s="9">
        <v>4.2604964244623096</v>
      </c>
      <c r="BB51" s="5">
        <v>1186918.9639999999</v>
      </c>
      <c r="BC51" s="5">
        <v>6.9652033324360003</v>
      </c>
      <c r="BD51" s="2">
        <v>83.62</v>
      </c>
      <c r="BE51" s="2">
        <v>26</v>
      </c>
      <c r="BF51" s="7">
        <v>3.43</v>
      </c>
      <c r="BI51" s="2">
        <v>10265</v>
      </c>
      <c r="BJ51" s="2">
        <v>10223</v>
      </c>
      <c r="BM51" s="2">
        <v>95.85</v>
      </c>
      <c r="BN51" s="2">
        <v>95.85</v>
      </c>
      <c r="BQ51" s="2">
        <v>84.3</v>
      </c>
      <c r="BR51" s="2">
        <v>80.62</v>
      </c>
      <c r="BU51" s="2">
        <v>83.62</v>
      </c>
      <c r="BV51" s="2">
        <v>81.88</v>
      </c>
      <c r="BX51" s="2">
        <v>24</v>
      </c>
      <c r="BY51" s="11">
        <v>16446337</v>
      </c>
      <c r="CA51" s="11">
        <v>1299780</v>
      </c>
      <c r="CB51" s="2" t="s">
        <v>89</v>
      </c>
      <c r="CD51" s="2">
        <v>13</v>
      </c>
      <c r="CG51" s="2">
        <v>8.1300000000000008</v>
      </c>
      <c r="CI51" s="2">
        <v>7.67</v>
      </c>
      <c r="CJ51" s="2">
        <v>8.1300000000000008</v>
      </c>
      <c r="CL51" s="2">
        <v>316</v>
      </c>
      <c r="CW51" s="2">
        <v>6</v>
      </c>
    </row>
    <row r="52" spans="1:101" ht="15" customHeight="1" x14ac:dyDescent="0.25">
      <c r="A52" s="2" t="s">
        <v>137</v>
      </c>
      <c r="B52" s="2" t="s">
        <v>68</v>
      </c>
      <c r="C52" s="2">
        <v>1</v>
      </c>
      <c r="D52" s="2">
        <v>2015</v>
      </c>
      <c r="F52" s="3">
        <v>536132729.06999999</v>
      </c>
      <c r="G52" s="3">
        <v>209604392</v>
      </c>
      <c r="H52" s="3"/>
      <c r="I52" s="3">
        <f>K52-G52</f>
        <v>326528338</v>
      </c>
      <c r="J52" s="4">
        <v>536132729.06999999</v>
      </c>
      <c r="K52" s="3">
        <v>536132730</v>
      </c>
      <c r="L52" s="3">
        <f>J52-G52</f>
        <v>326528337.06999999</v>
      </c>
      <c r="M52" s="3">
        <f>K52-G52</f>
        <v>326528338</v>
      </c>
      <c r="N52" s="3">
        <f t="shared" si="3"/>
        <v>100.00000028481449</v>
      </c>
      <c r="O52" s="4">
        <v>536132730</v>
      </c>
      <c r="P52" s="4">
        <f>Q52-O52</f>
        <v>36231301</v>
      </c>
      <c r="Q52" s="4">
        <v>572364031</v>
      </c>
      <c r="R52" s="4">
        <f>Q52-G52</f>
        <v>362759639</v>
      </c>
      <c r="S52" s="4">
        <f t="shared" si="1"/>
        <v>106.75789780505444</v>
      </c>
      <c r="T52" s="4">
        <v>100</v>
      </c>
      <c r="U52" s="4">
        <f>F52-G52</f>
        <v>326528337.06999999</v>
      </c>
      <c r="V52" s="5">
        <v>1.00000000173465</v>
      </c>
      <c r="W52" s="5">
        <f t="shared" si="2"/>
        <v>100.000000173465</v>
      </c>
      <c r="X52" s="5">
        <f t="shared" si="0"/>
        <v>106.75789780505444</v>
      </c>
      <c r="Z52" s="2" t="s">
        <v>69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66.33</v>
      </c>
      <c r="AU52" s="2">
        <v>57.91</v>
      </c>
      <c r="AW52" s="4">
        <v>1542292</v>
      </c>
      <c r="AX52" s="4">
        <v>1673177</v>
      </c>
      <c r="AY52" s="4">
        <v>3215469</v>
      </c>
      <c r="AZ52" s="6">
        <v>42035</v>
      </c>
      <c r="BA52" s="9">
        <v>3.8180000000000001</v>
      </c>
      <c r="BB52" s="5">
        <v>386038.36200000002</v>
      </c>
      <c r="BC52" s="5">
        <v>2.3284198877620002</v>
      </c>
      <c r="BD52" s="2">
        <v>82.82</v>
      </c>
      <c r="BE52" s="2">
        <v>19</v>
      </c>
      <c r="BF52" s="7">
        <v>3.177</v>
      </c>
      <c r="BH52" s="2">
        <v>5786</v>
      </c>
      <c r="BI52" s="2">
        <v>5783</v>
      </c>
      <c r="BJ52" s="2">
        <v>5739</v>
      </c>
      <c r="BL52" s="2">
        <v>82.82</v>
      </c>
      <c r="BM52" s="2">
        <v>82.9</v>
      </c>
      <c r="BN52" s="2">
        <v>88.27</v>
      </c>
      <c r="BP52" s="2">
        <v>87.47</v>
      </c>
      <c r="BQ52" s="2">
        <v>87.41</v>
      </c>
      <c r="BR52" s="2">
        <v>88.88</v>
      </c>
      <c r="BT52" s="2">
        <v>82.82</v>
      </c>
      <c r="BU52" s="2">
        <v>82.9</v>
      </c>
      <c r="BV52" s="2">
        <v>88.27</v>
      </c>
      <c r="CG52" s="23">
        <v>7.06</v>
      </c>
      <c r="CH52" s="2">
        <v>7</v>
      </c>
      <c r="CI52" s="2">
        <v>14</v>
      </c>
      <c r="CJ52" s="2">
        <v>14</v>
      </c>
      <c r="CL52" s="2">
        <v>82</v>
      </c>
      <c r="CM52" s="2" t="s">
        <v>138</v>
      </c>
      <c r="CW52" s="2">
        <v>81</v>
      </c>
    </row>
    <row r="53" spans="1:101" ht="15" customHeight="1" x14ac:dyDescent="0.25">
      <c r="A53" s="2" t="s">
        <v>137</v>
      </c>
      <c r="B53" s="2" t="s">
        <v>77</v>
      </c>
      <c r="C53" s="2">
        <v>2</v>
      </c>
      <c r="D53" s="2">
        <v>2018</v>
      </c>
      <c r="F53" s="3">
        <v>654789810.86000001</v>
      </c>
      <c r="G53" s="3">
        <v>239219372</v>
      </c>
      <c r="H53" s="3"/>
      <c r="I53" s="3">
        <f>K53-G53</f>
        <v>329570438.87</v>
      </c>
      <c r="J53" s="4">
        <v>654789810.86000001</v>
      </c>
      <c r="K53" s="3">
        <v>568789810.87</v>
      </c>
      <c r="L53" s="3">
        <f>J53-G53</f>
        <v>415570438.86000001</v>
      </c>
      <c r="M53" s="3">
        <f>K53-G53</f>
        <v>329570438.87</v>
      </c>
      <c r="N53" s="3">
        <f t="shared" si="3"/>
        <v>79.305554017288458</v>
      </c>
      <c r="O53" s="4">
        <v>568789810.87</v>
      </c>
      <c r="P53" s="4">
        <v>0</v>
      </c>
      <c r="Q53" s="4">
        <v>568789810.87</v>
      </c>
      <c r="R53" s="4">
        <f>Q53-G53</f>
        <v>329570438.87</v>
      </c>
      <c r="S53" s="4">
        <f t="shared" si="1"/>
        <v>86.86601432037439</v>
      </c>
      <c r="T53" s="4">
        <v>100</v>
      </c>
      <c r="U53" s="4">
        <f>F53-G53</f>
        <v>415570438.86000001</v>
      </c>
      <c r="V53" s="5">
        <v>0.86866014320374396</v>
      </c>
      <c r="W53" s="5">
        <f t="shared" si="2"/>
        <v>86.86601432037439</v>
      </c>
      <c r="X53" s="5">
        <f t="shared" si="0"/>
        <v>86.86601432037439</v>
      </c>
      <c r="Z53" s="2" t="s">
        <v>69</v>
      </c>
      <c r="AB53" s="2">
        <v>0</v>
      </c>
      <c r="AC53" s="2">
        <v>0</v>
      </c>
      <c r="AD53" s="2">
        <v>0</v>
      </c>
      <c r="AE53" s="2">
        <v>2</v>
      </c>
      <c r="AF53" s="2">
        <v>0</v>
      </c>
      <c r="AG53" s="2">
        <v>0</v>
      </c>
      <c r="AH53" s="2">
        <v>2</v>
      </c>
      <c r="AJ53" s="2">
        <v>0</v>
      </c>
      <c r="AK53" s="2">
        <v>0</v>
      </c>
      <c r="AL53" s="2">
        <v>3</v>
      </c>
      <c r="AM53" s="2">
        <v>0</v>
      </c>
      <c r="AN53" s="2">
        <v>0</v>
      </c>
      <c r="AO53" s="2">
        <v>0</v>
      </c>
      <c r="AP53" s="2">
        <v>3</v>
      </c>
      <c r="AQ53" s="2">
        <v>-1</v>
      </c>
      <c r="AR53" s="2">
        <v>13</v>
      </c>
      <c r="AS53" s="2">
        <v>14</v>
      </c>
      <c r="AT53" s="2">
        <v>87</v>
      </c>
      <c r="AU53" s="2">
        <v>83.75</v>
      </c>
      <c r="AW53" s="4">
        <v>1621923</v>
      </c>
      <c r="AX53" s="4">
        <v>1755728</v>
      </c>
      <c r="AY53" s="4">
        <v>3377651</v>
      </c>
      <c r="AZ53" s="6">
        <v>43131</v>
      </c>
      <c r="BA53" s="9">
        <v>3.9099620826384198</v>
      </c>
      <c r="BB53" s="5">
        <v>424359.973</v>
      </c>
      <c r="BC53" s="5">
        <v>2.397342689472</v>
      </c>
      <c r="BD53" s="2">
        <v>85.3</v>
      </c>
      <c r="BE53" s="2">
        <v>44</v>
      </c>
      <c r="BF53" s="7">
        <v>3.5</v>
      </c>
      <c r="BI53" s="2">
        <v>6083</v>
      </c>
      <c r="BJ53" s="2">
        <v>6012</v>
      </c>
      <c r="BM53" s="2">
        <v>87.21</v>
      </c>
      <c r="BN53" s="2">
        <v>91.21</v>
      </c>
      <c r="BQ53" s="2">
        <v>100</v>
      </c>
      <c r="BR53" s="2">
        <v>100</v>
      </c>
      <c r="BU53" s="2">
        <v>85.3</v>
      </c>
      <c r="BV53" s="2">
        <v>89.97</v>
      </c>
      <c r="BZ53" s="2" t="s">
        <v>139</v>
      </c>
      <c r="CD53" s="2">
        <v>2</v>
      </c>
      <c r="CG53" s="2">
        <v>20.170000000000002</v>
      </c>
      <c r="CI53" s="2">
        <v>25.48</v>
      </c>
      <c r="CJ53" s="2">
        <v>20.170000000000002</v>
      </c>
      <c r="CL53" s="2">
        <v>93</v>
      </c>
      <c r="CM53" s="2" t="s">
        <v>140</v>
      </c>
      <c r="CW53" s="2">
        <v>93</v>
      </c>
    </row>
    <row r="54" spans="1:101" ht="15" customHeight="1" x14ac:dyDescent="0.25">
      <c r="A54" s="2" t="s">
        <v>137</v>
      </c>
      <c r="B54" s="2" t="s">
        <v>68</v>
      </c>
      <c r="C54" s="2">
        <v>1</v>
      </c>
      <c r="D54" s="2">
        <v>2021</v>
      </c>
      <c r="F54" s="3">
        <v>740091249.54999995</v>
      </c>
      <c r="G54" s="3">
        <v>332432965</v>
      </c>
      <c r="H54" s="3"/>
      <c r="I54" s="3">
        <f>K54-G54</f>
        <v>347566874</v>
      </c>
      <c r="J54" s="4">
        <v>740091249</v>
      </c>
      <c r="K54" s="3">
        <v>679999839</v>
      </c>
      <c r="L54" s="3">
        <f>J54-G54</f>
        <v>407658284</v>
      </c>
      <c r="M54" s="3">
        <f>K54-G54</f>
        <v>347566874</v>
      </c>
      <c r="N54" s="3">
        <f t="shared" si="3"/>
        <v>85.25936737740868</v>
      </c>
      <c r="O54" s="4">
        <v>679999839</v>
      </c>
      <c r="P54" s="13">
        <f>Q54-K54</f>
        <v>-17470749</v>
      </c>
      <c r="Q54" s="4">
        <v>662529090</v>
      </c>
      <c r="R54" s="4">
        <f>Q54-G54</f>
        <v>330096125</v>
      </c>
      <c r="S54" s="4">
        <f t="shared" si="1"/>
        <v>89.519919455229228</v>
      </c>
      <c r="T54" s="4">
        <v>89.519919455229228</v>
      </c>
      <c r="U54" s="4">
        <f>F54-G54</f>
        <v>407658284.54999995</v>
      </c>
      <c r="V54" s="5">
        <v>0.91880540327083005</v>
      </c>
      <c r="W54" s="5">
        <f t="shared" si="2"/>
        <v>91.880540327083011</v>
      </c>
      <c r="X54" s="5">
        <f t="shared" si="0"/>
        <v>89.519919455229228</v>
      </c>
      <c r="Z54" s="2" t="s">
        <v>69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4</v>
      </c>
      <c r="AH54" s="2">
        <v>4</v>
      </c>
      <c r="AJ54" s="2">
        <v>0</v>
      </c>
      <c r="AK54" s="2">
        <v>0</v>
      </c>
      <c r="AL54" s="2">
        <v>2</v>
      </c>
      <c r="AM54" s="2">
        <v>0</v>
      </c>
      <c r="AN54" s="2">
        <v>0</v>
      </c>
      <c r="AO54" s="2">
        <v>0</v>
      </c>
      <c r="AP54" s="2">
        <v>2</v>
      </c>
      <c r="AQ54" s="2">
        <v>2</v>
      </c>
      <c r="AR54" s="2">
        <v>10</v>
      </c>
      <c r="AS54" s="2">
        <v>11</v>
      </c>
      <c r="AT54" s="2">
        <v>88.12</v>
      </c>
      <c r="AU54" s="2">
        <v>85.15</v>
      </c>
      <c r="AW54" s="4">
        <v>1718328</v>
      </c>
      <c r="AX54" s="4">
        <v>1853632</v>
      </c>
      <c r="AY54" s="4">
        <v>3571960</v>
      </c>
      <c r="AZ54" s="6">
        <v>44227</v>
      </c>
      <c r="BA54" s="9">
        <v>2.5754755394967099</v>
      </c>
      <c r="BB54" s="5">
        <v>406942.64899999998</v>
      </c>
      <c r="BC54" s="5">
        <v>2.3880638703189998</v>
      </c>
      <c r="BD54" s="2">
        <v>89.67</v>
      </c>
      <c r="BE54" s="2">
        <v>55</v>
      </c>
      <c r="BF54" s="7">
        <v>3.5009999999999999</v>
      </c>
      <c r="BH54" s="2">
        <v>6168</v>
      </c>
      <c r="BI54" s="2">
        <v>6214</v>
      </c>
      <c r="BJ54" s="2">
        <v>6163</v>
      </c>
      <c r="BL54" s="2">
        <v>73</v>
      </c>
      <c r="BM54" s="2">
        <v>72</v>
      </c>
      <c r="BN54" s="2">
        <v>75</v>
      </c>
      <c r="BP54" s="2">
        <v>98.87</v>
      </c>
      <c r="BQ54" s="2">
        <v>98.37</v>
      </c>
      <c r="BR54" s="2">
        <v>99.04</v>
      </c>
      <c r="BT54" s="2">
        <v>89.67</v>
      </c>
      <c r="BU54" s="2">
        <v>89.15</v>
      </c>
      <c r="BV54" s="2">
        <v>92.26</v>
      </c>
      <c r="BW54" s="12">
        <v>0.83333333333333337</v>
      </c>
      <c r="BX54" s="2">
        <v>24</v>
      </c>
      <c r="BY54" s="11">
        <v>43158868</v>
      </c>
      <c r="BZ54" s="2" t="s">
        <v>141</v>
      </c>
      <c r="CA54" s="11">
        <v>320000</v>
      </c>
      <c r="CB54" s="2" t="s">
        <v>142</v>
      </c>
      <c r="CC54" s="11">
        <v>32712000</v>
      </c>
      <c r="CD54" s="2">
        <v>9</v>
      </c>
      <c r="CG54" s="2">
        <v>9.4</v>
      </c>
      <c r="CH54" s="2">
        <v>9.4</v>
      </c>
      <c r="CI54" s="2">
        <v>13.25</v>
      </c>
      <c r="CJ54" s="2">
        <v>20.09</v>
      </c>
      <c r="CL54" s="2">
        <v>103</v>
      </c>
      <c r="CM54" s="2" t="s">
        <v>140</v>
      </c>
      <c r="CW54" s="2">
        <v>103</v>
      </c>
    </row>
    <row r="55" spans="1:101" ht="15" customHeight="1" x14ac:dyDescent="0.25">
      <c r="A55" s="2" t="s">
        <v>143</v>
      </c>
      <c r="B55" s="2" t="s">
        <v>77</v>
      </c>
      <c r="C55" s="2">
        <v>2</v>
      </c>
      <c r="D55" s="2">
        <v>2015</v>
      </c>
      <c r="F55" s="3">
        <v>268112987</v>
      </c>
      <c r="G55" s="3">
        <v>82523736</v>
      </c>
      <c r="H55" s="3">
        <v>185589251</v>
      </c>
      <c r="I55" s="3">
        <f>K55-G55</f>
        <v>102476264</v>
      </c>
      <c r="J55" s="4">
        <v>268112987</v>
      </c>
      <c r="K55" s="3">
        <v>185000000</v>
      </c>
      <c r="L55" s="3">
        <f>J55-G55</f>
        <v>185589251</v>
      </c>
      <c r="M55" s="3">
        <f>K55-G55</f>
        <v>102476264</v>
      </c>
      <c r="N55" s="3">
        <f t="shared" si="3"/>
        <v>55.216702178511404</v>
      </c>
      <c r="O55" s="4">
        <v>185000000</v>
      </c>
      <c r="P55" s="4">
        <v>69187167</v>
      </c>
      <c r="Q55" s="4">
        <f>K55+P55</f>
        <v>254187167</v>
      </c>
      <c r="R55" s="4">
        <f>Q55-G55</f>
        <v>171663431</v>
      </c>
      <c r="S55" s="4">
        <f t="shared" si="1"/>
        <v>94.80598826792378</v>
      </c>
      <c r="T55" s="4">
        <v>94.80598826792378</v>
      </c>
      <c r="U55" s="4">
        <f>F55-G55</f>
        <v>185589251</v>
      </c>
      <c r="V55" s="5">
        <v>0.69000760489084401</v>
      </c>
      <c r="W55" s="5">
        <f t="shared" si="2"/>
        <v>69.000760489084399</v>
      </c>
      <c r="X55" s="5">
        <f t="shared" si="0"/>
        <v>94.80598826792378</v>
      </c>
      <c r="Z55" s="2" t="s">
        <v>69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68.84</v>
      </c>
      <c r="AU55" s="2">
        <v>61.05</v>
      </c>
      <c r="AW55" s="4">
        <v>644252</v>
      </c>
      <c r="AX55" s="4">
        <v>708856</v>
      </c>
      <c r="AY55" s="4">
        <v>1353108</v>
      </c>
      <c r="AZ55" s="6">
        <v>42035</v>
      </c>
      <c r="BA55" s="9">
        <v>4.4560000000000004</v>
      </c>
      <c r="BB55" s="5">
        <v>187472.397</v>
      </c>
      <c r="BC55" s="5">
        <v>1.130754092209</v>
      </c>
      <c r="BD55" s="2">
        <v>63.94</v>
      </c>
      <c r="BE55" s="2">
        <v>24</v>
      </c>
      <c r="BF55" s="7">
        <v>2.847</v>
      </c>
      <c r="BI55" s="2">
        <v>2343</v>
      </c>
      <c r="BJ55" s="2">
        <v>2324</v>
      </c>
      <c r="BQ55" s="2">
        <v>64.53</v>
      </c>
      <c r="BR55" s="2">
        <v>75.77</v>
      </c>
      <c r="BU55" s="2">
        <v>63.94</v>
      </c>
      <c r="BV55" s="2">
        <v>75.22</v>
      </c>
      <c r="BW55" s="12">
        <v>0.83333333333333337</v>
      </c>
      <c r="BX55" s="2">
        <v>24</v>
      </c>
      <c r="CD55" s="2">
        <v>5</v>
      </c>
      <c r="CG55" s="23">
        <v>6.19</v>
      </c>
      <c r="CH55" s="15"/>
      <c r="CI55" s="15"/>
      <c r="CJ55" s="15"/>
      <c r="CK55" s="25" t="s">
        <v>144</v>
      </c>
      <c r="CL55" s="25"/>
      <c r="CM55" s="25"/>
      <c r="CW55" s="2">
        <v>44</v>
      </c>
    </row>
    <row r="56" spans="1:101" ht="15" customHeight="1" x14ac:dyDescent="0.25">
      <c r="A56" s="2" t="s">
        <v>143</v>
      </c>
      <c r="B56" s="2" t="s">
        <v>68</v>
      </c>
      <c r="C56" s="2">
        <v>1</v>
      </c>
      <c r="D56" s="2">
        <v>2018</v>
      </c>
      <c r="F56" s="3">
        <v>398806208.08999997</v>
      </c>
      <c r="G56" s="3">
        <v>111778592</v>
      </c>
      <c r="H56" s="3">
        <v>287027615</v>
      </c>
      <c r="I56" s="3">
        <f>K56-G56</f>
        <v>56985408</v>
      </c>
      <c r="J56" s="4">
        <v>398806208.08999997</v>
      </c>
      <c r="K56" s="3">
        <v>168764000</v>
      </c>
      <c r="L56" s="3">
        <f>J56-G56</f>
        <v>287027616.08999997</v>
      </c>
      <c r="M56" s="3">
        <f>K56-G56</f>
        <v>56985408</v>
      </c>
      <c r="N56" s="3">
        <f t="shared" si="3"/>
        <v>19.853632474908526</v>
      </c>
      <c r="O56" s="4">
        <v>168764000</v>
      </c>
      <c r="P56" s="4">
        <v>104552496</v>
      </c>
      <c r="Q56" s="4">
        <f>K56+P56</f>
        <v>273316496</v>
      </c>
      <c r="R56" s="4">
        <f>Q56-G56</f>
        <v>161537904</v>
      </c>
      <c r="S56" s="4">
        <f t="shared" si="1"/>
        <v>68.533661326134549</v>
      </c>
      <c r="T56" s="4">
        <v>68.533661326134549</v>
      </c>
      <c r="U56" s="4">
        <f>F56-G56</f>
        <v>287027616.08999997</v>
      </c>
      <c r="V56" s="5">
        <v>0.423172951113927</v>
      </c>
      <c r="W56" s="5">
        <f t="shared" si="2"/>
        <v>42.317295111392703</v>
      </c>
      <c r="X56" s="5">
        <f t="shared" si="0"/>
        <v>68.533661326134549</v>
      </c>
      <c r="Z56" s="2" t="s">
        <v>69</v>
      </c>
      <c r="AB56" s="2">
        <v>0</v>
      </c>
      <c r="AC56" s="2">
        <v>0</v>
      </c>
      <c r="AD56" s="2">
        <v>0</v>
      </c>
      <c r="AE56" s="2">
        <v>1</v>
      </c>
      <c r="AF56" s="2">
        <v>0</v>
      </c>
      <c r="AG56" s="2">
        <v>0</v>
      </c>
      <c r="AH56" s="2">
        <v>1</v>
      </c>
      <c r="AJ56" s="2">
        <v>0</v>
      </c>
      <c r="AK56" s="2">
        <v>3</v>
      </c>
      <c r="AL56" s="2">
        <v>1</v>
      </c>
      <c r="AM56" s="2">
        <v>0</v>
      </c>
      <c r="AN56" s="2">
        <v>0</v>
      </c>
      <c r="AO56" s="2">
        <v>0</v>
      </c>
      <c r="AP56" s="2">
        <v>4</v>
      </c>
      <c r="AQ56" s="2">
        <v>-3</v>
      </c>
      <c r="AR56" s="2">
        <v>4</v>
      </c>
      <c r="AS56" s="2">
        <v>5</v>
      </c>
      <c r="AT56" s="2">
        <v>62.5</v>
      </c>
      <c r="AU56" s="2">
        <v>53.12</v>
      </c>
      <c r="AW56" s="4">
        <v>673815</v>
      </c>
      <c r="AX56" s="4">
        <v>743101</v>
      </c>
      <c r="AY56" s="4">
        <v>1416916</v>
      </c>
      <c r="AZ56" s="6">
        <v>43131</v>
      </c>
      <c r="BA56" s="9">
        <v>8.6132784882176905E-2</v>
      </c>
      <c r="BB56" s="5">
        <v>201316.454</v>
      </c>
      <c r="BC56" s="5">
        <v>1.1372998396980001</v>
      </c>
      <c r="BD56" s="2">
        <v>74.81</v>
      </c>
      <c r="BE56" s="2">
        <v>41</v>
      </c>
      <c r="BF56" s="7">
        <v>2.875</v>
      </c>
      <c r="BH56" s="2">
        <v>2422</v>
      </c>
      <c r="BI56" s="2">
        <v>2443</v>
      </c>
      <c r="BJ56" s="2">
        <v>2421</v>
      </c>
      <c r="BP56" s="2">
        <v>94.59</v>
      </c>
      <c r="BQ56" s="2">
        <v>94.51</v>
      </c>
      <c r="BR56" s="2">
        <v>94.05</v>
      </c>
      <c r="BT56" s="2">
        <v>74.81</v>
      </c>
      <c r="BU56" s="2">
        <v>74.209999999999994</v>
      </c>
      <c r="BV56" s="2">
        <v>79.92</v>
      </c>
      <c r="BW56" s="12">
        <v>0.75</v>
      </c>
      <c r="BX56" s="2">
        <v>26</v>
      </c>
      <c r="BY56" s="11">
        <v>15969609</v>
      </c>
      <c r="BZ56" s="2" t="s">
        <v>145</v>
      </c>
      <c r="CA56" s="11">
        <v>870000</v>
      </c>
      <c r="CB56" s="2" t="s">
        <v>146</v>
      </c>
      <c r="CC56" s="11">
        <v>14964609</v>
      </c>
      <c r="CD56" s="2">
        <v>12</v>
      </c>
      <c r="CG56" s="2">
        <v>6.93</v>
      </c>
      <c r="CH56" s="2">
        <v>6.93</v>
      </c>
      <c r="CI56" s="2">
        <v>14.49</v>
      </c>
      <c r="CJ56" s="2">
        <v>10.19</v>
      </c>
      <c r="CL56" s="2">
        <v>177</v>
      </c>
      <c r="CM56" s="2" t="s">
        <v>147</v>
      </c>
      <c r="CW56" s="2">
        <v>25</v>
      </c>
    </row>
    <row r="57" spans="1:101" ht="15" customHeight="1" x14ac:dyDescent="0.25">
      <c r="A57" s="2" t="s">
        <v>143</v>
      </c>
      <c r="B57" s="2" t="s">
        <v>77</v>
      </c>
      <c r="C57" s="2">
        <v>2</v>
      </c>
      <c r="D57" s="2">
        <v>2021</v>
      </c>
      <c r="F57" s="3">
        <v>422865543.20999998</v>
      </c>
      <c r="G57" s="3">
        <v>117787169</v>
      </c>
      <c r="H57" s="3">
        <v>305078373</v>
      </c>
      <c r="I57" s="3">
        <f>K57-G57</f>
        <v>61565752</v>
      </c>
      <c r="J57" s="4">
        <v>422865543.20999998</v>
      </c>
      <c r="K57" s="3">
        <v>179352921</v>
      </c>
      <c r="L57" s="3">
        <f>J57-G57</f>
        <v>305078374.20999998</v>
      </c>
      <c r="M57" s="3">
        <f>K57-G57</f>
        <v>61565752</v>
      </c>
      <c r="N57" s="3">
        <f t="shared" si="3"/>
        <v>20.180306834079744</v>
      </c>
      <c r="O57" s="4">
        <v>179352921</v>
      </c>
      <c r="P57" s="4">
        <v>96793807</v>
      </c>
      <c r="Q57" s="4">
        <f>K57+P57</f>
        <v>276146728</v>
      </c>
      <c r="R57" s="4">
        <f>Q57-G57</f>
        <v>158359559</v>
      </c>
      <c r="S57" s="4">
        <f t="shared" si="1"/>
        <v>65.303672156343637</v>
      </c>
      <c r="T57" s="4">
        <v>65.303672156343637</v>
      </c>
      <c r="U57" s="4">
        <f>F57-G57</f>
        <v>305078374.20999998</v>
      </c>
      <c r="V57" s="5">
        <v>0.42413699550575901</v>
      </c>
      <c r="W57" s="5">
        <f t="shared" si="2"/>
        <v>42.413699550575899</v>
      </c>
      <c r="X57" s="5">
        <f t="shared" si="0"/>
        <v>65.303672156343637</v>
      </c>
      <c r="Z57" s="2" t="s">
        <v>69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2</v>
      </c>
      <c r="AH57" s="2">
        <v>2</v>
      </c>
      <c r="AJ57" s="2">
        <v>0</v>
      </c>
      <c r="AK57" s="2">
        <v>0</v>
      </c>
      <c r="AL57" s="2">
        <v>1</v>
      </c>
      <c r="AM57" s="2">
        <v>0</v>
      </c>
      <c r="AN57" s="2">
        <v>0</v>
      </c>
      <c r="AO57" s="2">
        <v>0</v>
      </c>
      <c r="AP57" s="2">
        <v>1</v>
      </c>
      <c r="AQ57" s="2">
        <v>1</v>
      </c>
      <c r="AR57" s="2">
        <v>4</v>
      </c>
      <c r="AS57" s="2">
        <v>4</v>
      </c>
      <c r="AT57" s="2">
        <v>61.5</v>
      </c>
      <c r="AU57" s="2">
        <v>63.28</v>
      </c>
      <c r="AW57" s="4">
        <v>708361</v>
      </c>
      <c r="AX57" s="4">
        <v>782135</v>
      </c>
      <c r="AY57" s="4">
        <v>1490496</v>
      </c>
      <c r="AZ57" s="6">
        <v>44227</v>
      </c>
      <c r="BA57" s="9">
        <v>3.01880695783899</v>
      </c>
      <c r="BB57" s="5">
        <v>186361.9</v>
      </c>
      <c r="BC57" s="5">
        <v>1.0936286016900001</v>
      </c>
      <c r="BD57" s="2">
        <v>80.36</v>
      </c>
      <c r="BE57" s="2">
        <v>60</v>
      </c>
      <c r="BF57" s="7">
        <v>3.238</v>
      </c>
      <c r="BI57" s="2">
        <v>2500</v>
      </c>
      <c r="BJ57" s="2">
        <v>2436</v>
      </c>
      <c r="BQ57" s="2">
        <v>100</v>
      </c>
      <c r="BR57" s="2">
        <v>100</v>
      </c>
      <c r="BU57" s="2">
        <v>80.36</v>
      </c>
      <c r="BV57" s="2">
        <v>86.78</v>
      </c>
      <c r="BW57" s="12">
        <v>0.75</v>
      </c>
      <c r="BX57" s="2">
        <v>23</v>
      </c>
      <c r="BY57" s="11">
        <v>19860513</v>
      </c>
      <c r="BZ57" s="2" t="s">
        <v>145</v>
      </c>
      <c r="CA57" s="11">
        <v>1160000</v>
      </c>
      <c r="CB57" s="2" t="s">
        <v>146</v>
      </c>
      <c r="CC57" s="11">
        <v>18670200</v>
      </c>
      <c r="CD57" s="2">
        <v>2</v>
      </c>
      <c r="CG57" s="2">
        <v>10.08</v>
      </c>
      <c r="CI57" s="2">
        <v>16.37</v>
      </c>
      <c r="CJ57" s="2">
        <v>10.08</v>
      </c>
      <c r="CL57" s="2">
        <v>137</v>
      </c>
      <c r="CM57" s="2" t="s">
        <v>147</v>
      </c>
      <c r="CW57" s="2">
        <v>8</v>
      </c>
    </row>
    <row r="58" spans="1:101" ht="15" customHeight="1" x14ac:dyDescent="0.25">
      <c r="A58" s="2" t="s">
        <v>148</v>
      </c>
      <c r="B58" s="2" t="s">
        <v>68</v>
      </c>
      <c r="C58" s="2">
        <v>1</v>
      </c>
      <c r="D58" s="2">
        <v>2017</v>
      </c>
      <c r="F58" s="3">
        <v>181794964.08000001</v>
      </c>
      <c r="G58" s="3">
        <v>60273981</v>
      </c>
      <c r="H58" s="3"/>
      <c r="I58" s="3">
        <f>K58-G58</f>
        <v>106520919</v>
      </c>
      <c r="J58" s="4">
        <v>181794964.08000001</v>
      </c>
      <c r="K58" s="3">
        <v>166794900</v>
      </c>
      <c r="L58" s="3">
        <f>J58-G58</f>
        <v>121520983.08000001</v>
      </c>
      <c r="M58" s="3">
        <f>K58-G58</f>
        <v>106520919</v>
      </c>
      <c r="N58" s="3">
        <f t="shared" si="3"/>
        <v>87.656399989683152</v>
      </c>
      <c r="O58" s="4">
        <v>166794900</v>
      </c>
      <c r="P58" s="4">
        <f>Q58-O58</f>
        <v>973982</v>
      </c>
      <c r="Q58" s="4">
        <v>167768882</v>
      </c>
      <c r="R58" s="4">
        <f>Q58-G58</f>
        <v>107494901</v>
      </c>
      <c r="S58" s="4">
        <f t="shared" si="1"/>
        <v>92.284669627136779</v>
      </c>
      <c r="T58" s="4">
        <v>92.284669627136779</v>
      </c>
      <c r="U58" s="4">
        <f>F58-G58</f>
        <v>121520983.08000001</v>
      </c>
      <c r="V58" s="5">
        <v>0.91748911112081699</v>
      </c>
      <c r="W58" s="5">
        <f t="shared" si="2"/>
        <v>91.7489111120817</v>
      </c>
      <c r="X58" s="5">
        <f t="shared" si="0"/>
        <v>92.284669627136779</v>
      </c>
      <c r="Z58" s="2" t="s">
        <v>80</v>
      </c>
      <c r="AB58" s="2">
        <v>0</v>
      </c>
      <c r="AC58" s="2">
        <v>1</v>
      </c>
      <c r="AD58" s="2">
        <v>1</v>
      </c>
      <c r="AE58" s="2">
        <v>0</v>
      </c>
      <c r="AF58" s="2">
        <v>0</v>
      </c>
      <c r="AG58" s="2">
        <v>0</v>
      </c>
      <c r="AH58" s="2">
        <v>2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2</v>
      </c>
      <c r="AR58" s="2">
        <v>2</v>
      </c>
      <c r="AS58" s="2">
        <v>2</v>
      </c>
      <c r="AT58" s="2">
        <v>50.45</v>
      </c>
      <c r="AU58" s="2">
        <v>43.22</v>
      </c>
      <c r="AW58" s="4">
        <v>399637</v>
      </c>
      <c r="AX58" s="4">
        <v>411937</v>
      </c>
      <c r="AY58" s="4">
        <v>811574</v>
      </c>
      <c r="AZ58" s="6">
        <v>42766</v>
      </c>
      <c r="BA58" s="9">
        <v>7.633</v>
      </c>
      <c r="BB58" s="5">
        <v>121000.114</v>
      </c>
      <c r="BC58" s="5">
        <v>0.69821953325800001</v>
      </c>
      <c r="BD58" s="2">
        <v>90.76</v>
      </c>
      <c r="BE58" s="2">
        <v>38</v>
      </c>
      <c r="BF58" s="7">
        <v>3.2959999999999998</v>
      </c>
      <c r="BG58" s="2" t="s">
        <v>149</v>
      </c>
      <c r="BH58" s="2">
        <v>1624</v>
      </c>
      <c r="BI58" s="2">
        <v>1624</v>
      </c>
      <c r="BJ58" s="2">
        <v>1624</v>
      </c>
      <c r="BP58" s="2">
        <v>98.39</v>
      </c>
      <c r="BQ58" s="2">
        <v>97.98</v>
      </c>
      <c r="BR58" s="2">
        <v>98.46</v>
      </c>
      <c r="BT58" s="2">
        <v>90.76</v>
      </c>
      <c r="BU58" s="2">
        <v>91.19</v>
      </c>
      <c r="BV58" s="2">
        <v>91.25</v>
      </c>
      <c r="BY58" s="26"/>
      <c r="CG58" s="2">
        <v>58.25</v>
      </c>
      <c r="CH58" s="2">
        <v>58.25</v>
      </c>
      <c r="CI58" s="2">
        <v>97.72</v>
      </c>
      <c r="CJ58" s="2">
        <v>95.13</v>
      </c>
      <c r="CM58" s="2" t="s">
        <v>150</v>
      </c>
      <c r="CW58" s="2">
        <v>0</v>
      </c>
    </row>
    <row r="59" spans="1:101" ht="15" customHeight="1" x14ac:dyDescent="0.25">
      <c r="A59" s="2" t="s">
        <v>148</v>
      </c>
      <c r="B59" s="2" t="s">
        <v>68</v>
      </c>
      <c r="C59" s="2">
        <v>1</v>
      </c>
      <c r="D59" s="2">
        <v>2021</v>
      </c>
      <c r="F59" s="3">
        <v>284496469.63999999</v>
      </c>
      <c r="G59" s="3">
        <v>82288838</v>
      </c>
      <c r="H59" s="3"/>
      <c r="I59" s="3">
        <f>K59-G59</f>
        <v>178207630.639999</v>
      </c>
      <c r="J59" s="4">
        <v>284496469.63999999</v>
      </c>
      <c r="K59" s="3">
        <v>260496468.639999</v>
      </c>
      <c r="L59" s="3">
        <f>J59-G59</f>
        <v>202207631.63999999</v>
      </c>
      <c r="M59" s="3">
        <f>K59-G59</f>
        <v>178207630.639999</v>
      </c>
      <c r="N59" s="3">
        <f t="shared" si="3"/>
        <v>88.131011275217674</v>
      </c>
      <c r="O59" s="4">
        <v>260496468.639999</v>
      </c>
      <c r="P59" s="4">
        <v>216267</v>
      </c>
      <c r="Q59" s="4">
        <f>P59+O59</f>
        <v>260712735.639999</v>
      </c>
      <c r="R59" s="4">
        <f>Q59-G59</f>
        <v>178423897.639999</v>
      </c>
      <c r="S59" s="4">
        <f t="shared" si="1"/>
        <v>91.640060057653173</v>
      </c>
      <c r="T59" s="4">
        <v>91.640060057653173</v>
      </c>
      <c r="U59" s="4">
        <f>F59-G59</f>
        <v>202207631.63999999</v>
      </c>
      <c r="V59" s="5">
        <v>0.91564042594142003</v>
      </c>
      <c r="W59" s="5">
        <f t="shared" si="2"/>
        <v>91.564042594142009</v>
      </c>
      <c r="X59" s="5">
        <f t="shared" si="0"/>
        <v>91.640060057653173</v>
      </c>
      <c r="Z59" s="2" t="s">
        <v>80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1</v>
      </c>
      <c r="AH59" s="2">
        <v>1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1</v>
      </c>
      <c r="AR59" s="2">
        <v>3</v>
      </c>
      <c r="AS59" s="2">
        <v>3</v>
      </c>
      <c r="AT59" s="2">
        <v>65.38</v>
      </c>
      <c r="AU59" s="2">
        <v>57.29</v>
      </c>
      <c r="AW59" s="4">
        <v>435484</v>
      </c>
      <c r="AX59" s="4">
        <v>446869</v>
      </c>
      <c r="AY59" s="4">
        <v>882353</v>
      </c>
      <c r="AZ59" s="6">
        <v>44227</v>
      </c>
      <c r="BA59" s="9">
        <v>5.0702927476098401</v>
      </c>
      <c r="BB59" s="5">
        <v>116192.35</v>
      </c>
      <c r="BC59" s="5">
        <v>0.68185223083500002</v>
      </c>
      <c r="BD59" s="2">
        <v>87.37</v>
      </c>
      <c r="BE59" s="2">
        <v>18</v>
      </c>
      <c r="BF59" s="7">
        <v>3.298</v>
      </c>
      <c r="BH59" s="2">
        <v>1734</v>
      </c>
      <c r="BI59" s="2">
        <v>1742</v>
      </c>
      <c r="BJ59" s="2">
        <v>1733</v>
      </c>
      <c r="BL59" s="2">
        <v>97.69</v>
      </c>
      <c r="BM59" s="2">
        <v>96.61</v>
      </c>
      <c r="BN59" s="2">
        <v>96.65</v>
      </c>
      <c r="BP59" s="2">
        <v>97.69</v>
      </c>
      <c r="BQ59" s="2">
        <v>96.61</v>
      </c>
      <c r="BR59" s="2">
        <v>96.65</v>
      </c>
      <c r="BT59" s="2">
        <v>87.37</v>
      </c>
      <c r="BU59" s="2">
        <v>86.45</v>
      </c>
      <c r="BV59" s="2">
        <v>86.61</v>
      </c>
      <c r="BX59" s="2">
        <v>24</v>
      </c>
      <c r="BY59" s="11">
        <v>26893904</v>
      </c>
      <c r="CA59" s="11">
        <v>1145500</v>
      </c>
      <c r="CB59" s="2" t="s">
        <v>146</v>
      </c>
      <c r="CC59" s="11">
        <v>21390400</v>
      </c>
      <c r="CD59" s="2">
        <v>1</v>
      </c>
      <c r="CG59" s="2">
        <v>19.77</v>
      </c>
      <c r="CH59" s="2">
        <v>19.77</v>
      </c>
      <c r="CI59" s="2">
        <v>24.69</v>
      </c>
      <c r="CJ59" s="2">
        <v>23.35</v>
      </c>
      <c r="CM59" s="2" t="s">
        <v>150</v>
      </c>
      <c r="CW59" s="2">
        <v>2</v>
      </c>
    </row>
    <row r="60" spans="1:101" ht="15" customHeight="1" x14ac:dyDescent="0.25">
      <c r="A60" s="2" t="s">
        <v>151</v>
      </c>
      <c r="B60" s="2" t="s">
        <v>68</v>
      </c>
      <c r="C60" s="2">
        <v>1</v>
      </c>
      <c r="D60" s="2">
        <v>2015</v>
      </c>
      <c r="F60" s="3">
        <v>784899083.46000004</v>
      </c>
      <c r="G60" s="3">
        <v>265217461</v>
      </c>
      <c r="H60" s="3"/>
      <c r="I60" s="3">
        <f>K60-G60</f>
        <v>519686429</v>
      </c>
      <c r="J60" s="4">
        <v>784899083.46000004</v>
      </c>
      <c r="K60" s="3">
        <v>784903890</v>
      </c>
      <c r="L60" s="3">
        <f>J60-G60</f>
        <v>519681622.46000004</v>
      </c>
      <c r="M60" s="3">
        <f>K60-G60</f>
        <v>519686429</v>
      </c>
      <c r="N60" s="3">
        <f t="shared" si="3"/>
        <v>100.00092490089936</v>
      </c>
      <c r="O60" s="4">
        <v>784903890</v>
      </c>
      <c r="P60" s="4">
        <v>19326165</v>
      </c>
      <c r="Q60" s="4">
        <f>P60+O60</f>
        <v>804230055</v>
      </c>
      <c r="R60" s="4">
        <f>Q60-G60</f>
        <v>539012594</v>
      </c>
      <c r="S60" s="4">
        <f t="shared" si="1"/>
        <v>102.46286076100191</v>
      </c>
      <c r="T60" s="4">
        <v>100</v>
      </c>
      <c r="U60" s="4">
        <f>F60-G60</f>
        <v>519681622.46000004</v>
      </c>
      <c r="V60" s="5">
        <v>1.0000061237681399</v>
      </c>
      <c r="W60" s="5">
        <f t="shared" si="2"/>
        <v>100.00061237681399</v>
      </c>
      <c r="X60" s="5">
        <f t="shared" si="0"/>
        <v>102.46286076100191</v>
      </c>
      <c r="Z60" s="2" t="s">
        <v>69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68.69</v>
      </c>
      <c r="AU60" s="2">
        <v>62.48</v>
      </c>
      <c r="AW60" s="4">
        <v>1753430</v>
      </c>
      <c r="AX60" s="4">
        <v>1767702</v>
      </c>
      <c r="AY60" s="4">
        <v>3521132</v>
      </c>
      <c r="AZ60" s="6">
        <v>42035</v>
      </c>
      <c r="BA60" s="9">
        <v>7.1970000000000001</v>
      </c>
      <c r="BB60" s="5">
        <v>1228082.513</v>
      </c>
      <c r="BC60" s="5">
        <v>7.4072735472910001</v>
      </c>
      <c r="BD60" s="2">
        <v>92.08</v>
      </c>
      <c r="BE60" s="2">
        <v>9</v>
      </c>
      <c r="BF60" s="7">
        <v>2.4740000000000002</v>
      </c>
      <c r="BH60" s="2">
        <v>6098</v>
      </c>
      <c r="BI60" s="2">
        <v>6098</v>
      </c>
      <c r="BJ60" s="2">
        <v>6098</v>
      </c>
      <c r="BP60" s="2">
        <v>100</v>
      </c>
      <c r="BQ60" s="2">
        <v>100</v>
      </c>
      <c r="BR60" s="2">
        <v>100</v>
      </c>
      <c r="BT60" s="2">
        <v>92.08</v>
      </c>
      <c r="BU60" s="2">
        <v>92.08</v>
      </c>
      <c r="BV60" s="2">
        <v>92.08</v>
      </c>
      <c r="BY60" s="26"/>
      <c r="CG60" s="2">
        <v>1.0900000000000001</v>
      </c>
      <c r="CH60" s="2">
        <v>1.0900000000000001</v>
      </c>
      <c r="CI60" s="2">
        <v>8.0299999999999994</v>
      </c>
      <c r="CJ60" s="2">
        <v>1.1100000000000001</v>
      </c>
      <c r="CK60" s="2" t="s">
        <v>152</v>
      </c>
      <c r="CL60" s="2">
        <v>51</v>
      </c>
      <c r="CM60" s="2" t="s">
        <v>153</v>
      </c>
      <c r="CW60" s="2">
        <v>53</v>
      </c>
    </row>
    <row r="61" spans="1:101" ht="15" customHeight="1" x14ac:dyDescent="0.25">
      <c r="A61" s="2" t="s">
        <v>151</v>
      </c>
      <c r="B61" s="2" t="s">
        <v>77</v>
      </c>
      <c r="C61" s="2">
        <v>2</v>
      </c>
      <c r="D61" s="2">
        <v>2018</v>
      </c>
      <c r="F61" s="3">
        <v>998628133.84000003</v>
      </c>
      <c r="G61" s="3">
        <v>262130945</v>
      </c>
      <c r="H61" s="3"/>
      <c r="I61" s="3">
        <f>K61-G61</f>
        <v>582310612</v>
      </c>
      <c r="J61" s="4">
        <v>998628133.84000003</v>
      </c>
      <c r="K61" s="3">
        <v>844441557</v>
      </c>
      <c r="L61" s="3">
        <f>J61-G61</f>
        <v>736497188.84000003</v>
      </c>
      <c r="M61" s="3">
        <f>K61-G61</f>
        <v>582310612</v>
      </c>
      <c r="N61" s="3">
        <f t="shared" si="3"/>
        <v>79.06487910933545</v>
      </c>
      <c r="O61" s="4">
        <v>844441557</v>
      </c>
      <c r="P61" s="4">
        <v>252239644</v>
      </c>
      <c r="Q61" s="4">
        <f>P61+O61</f>
        <v>1096681201</v>
      </c>
      <c r="R61" s="4">
        <f>Q61-G61</f>
        <v>834550256</v>
      </c>
      <c r="S61" s="4">
        <f t="shared" si="1"/>
        <v>109.81877676357453</v>
      </c>
      <c r="T61" s="4">
        <v>100</v>
      </c>
      <c r="U61" s="4">
        <f>F61-G61</f>
        <v>736497188.84000003</v>
      </c>
      <c r="V61" s="5">
        <v>0.84560160923254801</v>
      </c>
      <c r="W61" s="5">
        <f t="shared" si="2"/>
        <v>84.560160923254799</v>
      </c>
      <c r="X61" s="5">
        <f t="shared" si="0"/>
        <v>109.81877676357453</v>
      </c>
      <c r="Z61" s="2" t="s">
        <v>69</v>
      </c>
      <c r="AB61" s="2">
        <v>0</v>
      </c>
      <c r="AC61" s="2">
        <v>0</v>
      </c>
      <c r="AD61" s="2">
        <v>0</v>
      </c>
      <c r="AE61" s="2">
        <v>5</v>
      </c>
      <c r="AF61" s="2">
        <v>0</v>
      </c>
      <c r="AG61" s="2">
        <v>0</v>
      </c>
      <c r="AH61" s="2">
        <v>5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5</v>
      </c>
      <c r="AR61" s="2">
        <v>25</v>
      </c>
      <c r="AS61" s="2">
        <v>25</v>
      </c>
      <c r="AT61" s="2">
        <v>77</v>
      </c>
      <c r="AU61" s="2">
        <v>71.25</v>
      </c>
      <c r="AW61" s="4">
        <v>1918521</v>
      </c>
      <c r="AX61" s="4">
        <v>1920896</v>
      </c>
      <c r="AY61" s="4">
        <v>3839417</v>
      </c>
      <c r="AZ61" s="6">
        <v>43131</v>
      </c>
      <c r="BA61" s="9">
        <v>6.8806101915133304</v>
      </c>
      <c r="BB61" s="5">
        <v>1353169.9909999999</v>
      </c>
      <c r="BC61" s="5">
        <v>7.6444820245490002</v>
      </c>
      <c r="BD61" s="2">
        <v>67.53</v>
      </c>
      <c r="BE61" s="2">
        <v>16</v>
      </c>
      <c r="BF61" s="7">
        <v>2.5</v>
      </c>
      <c r="BI61" s="2">
        <v>6585</v>
      </c>
      <c r="BJ61" s="2">
        <v>6585</v>
      </c>
      <c r="BM61" s="2">
        <v>83.65</v>
      </c>
      <c r="BN61" s="2">
        <v>91.61</v>
      </c>
      <c r="BQ61" s="2">
        <v>83.65</v>
      </c>
      <c r="BR61" s="2">
        <v>91.61</v>
      </c>
      <c r="BU61" s="2">
        <v>67.53</v>
      </c>
      <c r="BV61" s="2">
        <v>70.959999999999994</v>
      </c>
      <c r="BW61" s="12">
        <v>0.83333333333333337</v>
      </c>
      <c r="BX61" s="2">
        <v>24</v>
      </c>
      <c r="BY61" s="27">
        <v>37511031</v>
      </c>
      <c r="CA61" s="11">
        <v>912572</v>
      </c>
      <c r="CD61" s="2">
        <v>11</v>
      </c>
      <c r="CG61" s="2">
        <v>6.68</v>
      </c>
      <c r="CI61" s="2">
        <v>28.99</v>
      </c>
      <c r="CJ61" s="2">
        <v>6.68</v>
      </c>
      <c r="CK61" s="2" t="s">
        <v>152</v>
      </c>
      <c r="CL61" s="2">
        <v>272</v>
      </c>
      <c r="CM61" s="2" t="s">
        <v>153</v>
      </c>
      <c r="CW61" s="2">
        <v>254</v>
      </c>
    </row>
    <row r="62" spans="1:101" ht="15" customHeight="1" x14ac:dyDescent="0.25">
      <c r="A62" s="2" t="s">
        <v>151</v>
      </c>
      <c r="B62" s="2" t="s">
        <v>68</v>
      </c>
      <c r="C62" s="2">
        <v>1</v>
      </c>
      <c r="D62" s="2">
        <v>2021</v>
      </c>
      <c r="F62" s="3">
        <v>1250350221</v>
      </c>
      <c r="G62" s="3">
        <v>378317124</v>
      </c>
      <c r="H62" s="3"/>
      <c r="I62" s="3">
        <f>K62-G62</f>
        <v>598544901</v>
      </c>
      <c r="J62" s="4">
        <v>1250350221</v>
      </c>
      <c r="K62" s="3">
        <v>976862025</v>
      </c>
      <c r="L62" s="3">
        <f>J62-G62</f>
        <v>872033097</v>
      </c>
      <c r="M62" s="3">
        <f>K62-G62</f>
        <v>598544901</v>
      </c>
      <c r="N62" s="3">
        <f t="shared" si="3"/>
        <v>68.637865129103005</v>
      </c>
      <c r="O62" s="4">
        <v>976862025</v>
      </c>
      <c r="P62" s="4">
        <v>133000000</v>
      </c>
      <c r="Q62" s="4">
        <f>P62+O62</f>
        <v>1109862025</v>
      </c>
      <c r="R62" s="4">
        <f>Q62-G62</f>
        <v>731544901</v>
      </c>
      <c r="S62" s="4">
        <f t="shared" si="1"/>
        <v>88.764092360647496</v>
      </c>
      <c r="T62" s="4">
        <v>88.764092360647496</v>
      </c>
      <c r="U62" s="4">
        <f>F62-G62</f>
        <v>872033097</v>
      </c>
      <c r="V62" s="5">
        <v>0.78127072606803705</v>
      </c>
      <c r="W62" s="5">
        <f t="shared" si="2"/>
        <v>78.127072606803708</v>
      </c>
      <c r="X62" s="5">
        <f t="shared" si="0"/>
        <v>88.764092360647496</v>
      </c>
      <c r="Z62" s="2" t="s">
        <v>69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10</v>
      </c>
      <c r="AH62" s="2">
        <v>10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10</v>
      </c>
      <c r="AR62" s="2">
        <v>26</v>
      </c>
      <c r="AS62" s="2">
        <v>26</v>
      </c>
      <c r="AT62" s="2">
        <v>82.18</v>
      </c>
      <c r="AU62" s="2">
        <v>77.73</v>
      </c>
      <c r="AW62" s="4">
        <v>2074654</v>
      </c>
      <c r="AX62" s="4">
        <v>2071890</v>
      </c>
      <c r="AY62" s="4">
        <v>4146544</v>
      </c>
      <c r="AZ62" s="6">
        <v>44227</v>
      </c>
      <c r="BA62" s="9">
        <v>5.8989054343825398</v>
      </c>
      <c r="BB62" s="5">
        <v>1344947.0730000001</v>
      </c>
      <c r="BC62" s="5">
        <v>7.8925605866469999</v>
      </c>
      <c r="BD62" s="2">
        <v>89.1</v>
      </c>
      <c r="BE62" s="2">
        <v>18</v>
      </c>
      <c r="BF62" s="7">
        <v>2.855</v>
      </c>
      <c r="BH62" s="2">
        <v>7003</v>
      </c>
      <c r="BI62" s="2">
        <v>7027</v>
      </c>
      <c r="BJ62" s="2">
        <v>7003</v>
      </c>
      <c r="BL62" s="2">
        <v>92.7</v>
      </c>
      <c r="BM62" s="2">
        <v>92.44</v>
      </c>
      <c r="BN62" s="2">
        <v>93.26</v>
      </c>
      <c r="BP62" s="2">
        <v>100</v>
      </c>
      <c r="BQ62" s="2">
        <v>100</v>
      </c>
      <c r="BR62" s="2">
        <v>100</v>
      </c>
      <c r="BT62" s="2">
        <v>89.1</v>
      </c>
      <c r="BU62" s="2">
        <v>89.02</v>
      </c>
      <c r="BV62" s="2">
        <v>89.47</v>
      </c>
      <c r="BX62" s="2">
        <v>18</v>
      </c>
      <c r="BY62" s="11">
        <v>27217465</v>
      </c>
      <c r="BZ62" s="2" t="s">
        <v>154</v>
      </c>
      <c r="CA62" s="11">
        <v>950000</v>
      </c>
      <c r="CB62" s="2" t="s">
        <v>89</v>
      </c>
      <c r="CC62" s="2" t="s">
        <v>104</v>
      </c>
      <c r="CD62" s="2">
        <v>17</v>
      </c>
      <c r="CG62" s="2">
        <v>16.89</v>
      </c>
      <c r="CH62" s="2">
        <v>16.89</v>
      </c>
      <c r="CI62" s="2">
        <v>19.97</v>
      </c>
      <c r="CJ62" s="2">
        <v>50.39</v>
      </c>
      <c r="CK62" s="2" t="s">
        <v>152</v>
      </c>
      <c r="CL62" s="2">
        <v>664</v>
      </c>
      <c r="CM62" s="2" t="s">
        <v>153</v>
      </c>
      <c r="CW62" s="2">
        <v>549</v>
      </c>
    </row>
    <row r="63" spans="1:101" ht="15" customHeight="1" x14ac:dyDescent="0.25">
      <c r="A63" s="2" t="s">
        <v>155</v>
      </c>
      <c r="B63" s="2" t="s">
        <v>68</v>
      </c>
      <c r="C63" s="2">
        <v>1</v>
      </c>
      <c r="D63" s="2">
        <v>2016</v>
      </c>
      <c r="F63" s="3">
        <v>612788990.53999996</v>
      </c>
      <c r="G63" s="3">
        <v>190821904</v>
      </c>
      <c r="H63" s="3">
        <v>421967086</v>
      </c>
      <c r="I63" s="3">
        <f>K63-G63</f>
        <v>289772844.94</v>
      </c>
      <c r="J63" s="4">
        <v>612788990.53999996</v>
      </c>
      <c r="K63" s="3">
        <v>480594748.94</v>
      </c>
      <c r="L63" s="3">
        <f>J63-G63</f>
        <v>421967086.53999996</v>
      </c>
      <c r="M63" s="3">
        <f>K63-G63</f>
        <v>289772844.94</v>
      </c>
      <c r="N63" s="3">
        <f t="shared" si="3"/>
        <v>68.671906929056476</v>
      </c>
      <c r="O63" s="4">
        <v>480594748.94</v>
      </c>
      <c r="P63" s="4">
        <f>Q63-O63</f>
        <v>58697867.060000002</v>
      </c>
      <c r="Q63" s="4">
        <v>539292616</v>
      </c>
      <c r="R63" s="4">
        <f>Q63-G63</f>
        <v>348470712</v>
      </c>
      <c r="S63" s="4">
        <f t="shared" si="1"/>
        <v>88.00625081804526</v>
      </c>
      <c r="T63" s="4">
        <v>88.00625081804526</v>
      </c>
      <c r="U63" s="4">
        <f>F63-G63</f>
        <v>421967086.53999996</v>
      </c>
      <c r="V63" s="5">
        <v>0.78427445068243096</v>
      </c>
      <c r="W63" s="5">
        <f t="shared" si="2"/>
        <v>78.427445068243102</v>
      </c>
      <c r="X63" s="5">
        <f t="shared" si="0"/>
        <v>88.00625081804526</v>
      </c>
      <c r="Z63" s="2" t="s">
        <v>69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49.5</v>
      </c>
      <c r="AU63" s="2">
        <v>38.880000000000003</v>
      </c>
      <c r="AW63" s="4">
        <v>1292306</v>
      </c>
      <c r="AX63" s="4">
        <v>1467096</v>
      </c>
      <c r="AY63" s="4">
        <v>2759402</v>
      </c>
      <c r="AZ63" s="6">
        <v>42400</v>
      </c>
      <c r="BA63" s="9">
        <v>2.1800000000000002</v>
      </c>
      <c r="BB63" s="5">
        <v>256580.33900000001</v>
      </c>
      <c r="BC63" s="5">
        <v>1.510846923878</v>
      </c>
      <c r="BD63" s="2">
        <v>94.95</v>
      </c>
      <c r="BE63" s="2">
        <v>20</v>
      </c>
      <c r="BF63" s="7">
        <v>2.601</v>
      </c>
      <c r="BH63" s="2">
        <v>5168</v>
      </c>
      <c r="BI63" s="2">
        <v>5167</v>
      </c>
      <c r="BJ63" s="2">
        <v>3314</v>
      </c>
      <c r="BL63" s="2">
        <v>93.08</v>
      </c>
      <c r="BM63" s="2">
        <v>93.08</v>
      </c>
      <c r="BN63" s="2">
        <v>93.08</v>
      </c>
      <c r="BP63" s="2">
        <v>99.94</v>
      </c>
      <c r="BQ63" s="2">
        <v>99.92</v>
      </c>
      <c r="BR63" s="2">
        <v>100</v>
      </c>
      <c r="BT63" s="2">
        <v>94.95</v>
      </c>
      <c r="BU63" s="2">
        <v>94.33</v>
      </c>
      <c r="BV63" s="2">
        <v>88.23</v>
      </c>
      <c r="BW63" s="12">
        <v>0.83333333333333337</v>
      </c>
      <c r="BZ63" s="2" t="s">
        <v>156</v>
      </c>
      <c r="CA63" s="11">
        <v>4452000</v>
      </c>
      <c r="CB63" s="2" t="s">
        <v>157</v>
      </c>
      <c r="CC63" s="11">
        <v>22350000</v>
      </c>
      <c r="CD63" s="2">
        <v>15</v>
      </c>
      <c r="CG63" s="2">
        <v>49.1</v>
      </c>
      <c r="CH63" s="2">
        <v>49.1</v>
      </c>
      <c r="CI63" s="2">
        <v>31.4</v>
      </c>
      <c r="CJ63" s="2">
        <v>72.540000000000006</v>
      </c>
      <c r="CL63" s="2">
        <v>189</v>
      </c>
      <c r="CM63" s="2" t="s">
        <v>71</v>
      </c>
      <c r="CW63" s="2">
        <v>31</v>
      </c>
    </row>
    <row r="64" spans="1:101" ht="15" customHeight="1" x14ac:dyDescent="0.25">
      <c r="A64" s="2" t="s">
        <v>155</v>
      </c>
      <c r="B64" s="2" t="s">
        <v>77</v>
      </c>
      <c r="C64" s="2">
        <v>2</v>
      </c>
      <c r="D64" s="2">
        <v>2018</v>
      </c>
      <c r="F64" s="3">
        <v>415126426.98000002</v>
      </c>
      <c r="G64" s="3">
        <v>143293322</v>
      </c>
      <c r="H64" s="3"/>
      <c r="I64" s="3">
        <f>K64-G64</f>
        <v>54718963.889999002</v>
      </c>
      <c r="J64" s="4">
        <v>415126426.98000002</v>
      </c>
      <c r="K64" s="3">
        <v>198012285.889999</v>
      </c>
      <c r="L64" s="3">
        <f>J64-G64</f>
        <v>271833104.98000002</v>
      </c>
      <c r="M64" s="3">
        <f>K64-G64</f>
        <v>54718963.889999002</v>
      </c>
      <c r="N64" s="3">
        <f t="shared" si="3"/>
        <v>20.129617359896219</v>
      </c>
      <c r="O64" s="4">
        <v>198012285.889999</v>
      </c>
      <c r="P64" s="4">
        <f>Q64-O64</f>
        <v>341699651.11000097</v>
      </c>
      <c r="Q64" s="4">
        <v>539711937</v>
      </c>
      <c r="R64" s="4">
        <f>Q64-G64</f>
        <v>396418615</v>
      </c>
      <c r="S64" s="4">
        <f t="shared" si="1"/>
        <v>130.01146203250565</v>
      </c>
      <c r="T64" s="4">
        <v>100</v>
      </c>
      <c r="U64" s="4">
        <f>F64-G64</f>
        <v>271833104.98000002</v>
      </c>
      <c r="V64" s="5">
        <v>0.47699272563907302</v>
      </c>
      <c r="W64" s="5">
        <f t="shared" si="2"/>
        <v>47.6992725639073</v>
      </c>
      <c r="X64" s="5">
        <f t="shared" si="0"/>
        <v>130.01146203250565</v>
      </c>
      <c r="Z64" s="2" t="s">
        <v>69</v>
      </c>
      <c r="AB64" s="2">
        <v>0</v>
      </c>
      <c r="AC64" s="2">
        <v>0</v>
      </c>
      <c r="AD64" s="2">
        <v>0</v>
      </c>
      <c r="AE64" s="2">
        <v>2</v>
      </c>
      <c r="AF64" s="2">
        <v>0</v>
      </c>
      <c r="AG64" s="2">
        <v>0</v>
      </c>
      <c r="AH64" s="2">
        <v>2</v>
      </c>
      <c r="AJ64" s="2">
        <v>0</v>
      </c>
      <c r="AK64" s="2">
        <v>0</v>
      </c>
      <c r="AL64" s="2">
        <v>2</v>
      </c>
      <c r="AM64" s="2">
        <v>0</v>
      </c>
      <c r="AN64" s="2">
        <v>0</v>
      </c>
      <c r="AO64" s="2">
        <v>0</v>
      </c>
      <c r="AP64" s="2">
        <v>2</v>
      </c>
      <c r="AQ64" s="2">
        <v>0</v>
      </c>
      <c r="AR64" s="2">
        <v>20</v>
      </c>
      <c r="AS64" s="2">
        <v>21</v>
      </c>
      <c r="AT64" s="2">
        <v>40</v>
      </c>
      <c r="AU64" s="2">
        <v>25</v>
      </c>
      <c r="AW64" s="4">
        <v>1314106</v>
      </c>
      <c r="AX64" s="4">
        <v>1498935</v>
      </c>
      <c r="AY64" s="4">
        <v>2813041</v>
      </c>
      <c r="AZ64" s="6">
        <v>43131</v>
      </c>
      <c r="BA64" s="9">
        <v>0.80450638739434699</v>
      </c>
      <c r="BB64" s="5">
        <v>260740.41699999999</v>
      </c>
      <c r="BC64" s="5">
        <v>1.4730044592230001</v>
      </c>
      <c r="BD64" s="2">
        <v>92.62</v>
      </c>
      <c r="BE64" s="2">
        <v>28</v>
      </c>
      <c r="BF64" s="7">
        <v>4.3609999999999998</v>
      </c>
      <c r="BI64" s="2">
        <v>5480</v>
      </c>
      <c r="BJ64" s="2">
        <v>3462</v>
      </c>
      <c r="BM64" s="2">
        <v>93.46</v>
      </c>
      <c r="BN64" s="2">
        <v>89.68</v>
      </c>
      <c r="BQ64" s="2">
        <v>100</v>
      </c>
      <c r="BR64" s="2">
        <v>100</v>
      </c>
      <c r="BU64" s="2">
        <v>92.62</v>
      </c>
      <c r="BV64" s="2">
        <v>88.87</v>
      </c>
      <c r="BW64" s="12">
        <v>0.83333333333333337</v>
      </c>
      <c r="BX64" s="2">
        <v>24</v>
      </c>
      <c r="BY64" s="26"/>
      <c r="BZ64" s="2" t="s">
        <v>156</v>
      </c>
      <c r="CA64" s="11">
        <v>3393000</v>
      </c>
      <c r="CB64" s="2" t="s">
        <v>73</v>
      </c>
      <c r="CC64" s="11">
        <v>24375413</v>
      </c>
      <c r="CD64" s="2">
        <v>9</v>
      </c>
      <c r="CG64" s="2">
        <v>65.7</v>
      </c>
      <c r="CI64" s="2">
        <v>76.180000000000007</v>
      </c>
      <c r="CJ64" s="2">
        <v>65.7</v>
      </c>
      <c r="CK64" s="2" t="s">
        <v>152</v>
      </c>
      <c r="CL64" s="2">
        <v>196</v>
      </c>
      <c r="CM64" s="2" t="s">
        <v>71</v>
      </c>
      <c r="CW64" s="2">
        <v>160</v>
      </c>
    </row>
    <row r="65" spans="1:101" ht="15" customHeight="1" x14ac:dyDescent="0.25">
      <c r="A65" s="2" t="s">
        <v>155</v>
      </c>
      <c r="B65" s="2" t="s">
        <v>77</v>
      </c>
      <c r="C65" s="2">
        <v>2</v>
      </c>
      <c r="D65" s="2">
        <v>2021</v>
      </c>
      <c r="F65" s="3">
        <v>517853325.54000002</v>
      </c>
      <c r="G65" s="3">
        <v>226278876</v>
      </c>
      <c r="H65" s="3"/>
      <c r="I65" s="3">
        <f>K65-G65</f>
        <v>54724618</v>
      </c>
      <c r="J65" s="4">
        <v>517853325.54000002</v>
      </c>
      <c r="K65" s="3">
        <v>281003494</v>
      </c>
      <c r="L65" s="3">
        <f>J65-G65</f>
        <v>291574449.54000002</v>
      </c>
      <c r="M65" s="3">
        <f>K65-G65</f>
        <v>54724618</v>
      </c>
      <c r="N65" s="3">
        <f t="shared" si="3"/>
        <v>18.768660315173648</v>
      </c>
      <c r="O65" s="4">
        <v>281003494</v>
      </c>
      <c r="P65" s="4">
        <v>374819749</v>
      </c>
      <c r="Q65" s="4">
        <f t="shared" ref="Q65:Q72" si="4">P65+O65</f>
        <v>655823243</v>
      </c>
      <c r="R65" s="4">
        <f>Q65-G65</f>
        <v>429544367</v>
      </c>
      <c r="S65" s="4">
        <f t="shared" si="1"/>
        <v>126.64266321281795</v>
      </c>
      <c r="T65" s="4">
        <v>100</v>
      </c>
      <c r="U65" s="4">
        <f>F65-G65</f>
        <v>291574449.54000002</v>
      </c>
      <c r="V65" s="5">
        <v>0.54263143662730995</v>
      </c>
      <c r="W65" s="5">
        <f t="shared" si="2"/>
        <v>54.263143662730997</v>
      </c>
      <c r="X65" s="5">
        <f t="shared" si="0"/>
        <v>126.64266321281795</v>
      </c>
      <c r="Z65" s="2" t="s">
        <v>69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4</v>
      </c>
      <c r="AH65" s="2">
        <v>4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4</v>
      </c>
      <c r="AR65" s="2">
        <v>18</v>
      </c>
      <c r="AS65" s="2">
        <v>18</v>
      </c>
      <c r="AT65" s="2">
        <v>67.69</v>
      </c>
      <c r="AU65" s="2">
        <v>60.41</v>
      </c>
      <c r="AW65" s="4">
        <v>1401577</v>
      </c>
      <c r="AX65" s="4">
        <v>1583415</v>
      </c>
      <c r="AY65" s="4">
        <v>2984992</v>
      </c>
      <c r="AZ65" s="6">
        <v>44227</v>
      </c>
      <c r="BA65" s="9">
        <v>2.69927979532144</v>
      </c>
      <c r="BB65" s="5">
        <v>249590.95300000001</v>
      </c>
      <c r="BC65" s="5">
        <v>1.464676014378</v>
      </c>
      <c r="BD65" s="2">
        <v>95.18</v>
      </c>
      <c r="BE65" s="2">
        <v>19</v>
      </c>
      <c r="BF65" s="7">
        <v>3.7109999999999999</v>
      </c>
      <c r="BI65" s="2">
        <v>5712</v>
      </c>
      <c r="BJ65" s="2">
        <v>3629</v>
      </c>
      <c r="BM65" s="2">
        <v>95.64</v>
      </c>
      <c r="BN65" s="2">
        <v>94.3</v>
      </c>
      <c r="BQ65" s="2">
        <v>100</v>
      </c>
      <c r="BR65" s="2">
        <v>100</v>
      </c>
      <c r="BU65" s="2">
        <v>95.18</v>
      </c>
      <c r="BV65" s="2">
        <v>93.82</v>
      </c>
      <c r="BW65" s="12">
        <v>0.83333333333333337</v>
      </c>
      <c r="BY65" s="11">
        <v>34584200</v>
      </c>
      <c r="CA65" s="11">
        <v>4234000</v>
      </c>
      <c r="CG65" s="2">
        <v>48.36</v>
      </c>
      <c r="CI65" s="2">
        <v>57.21</v>
      </c>
      <c r="CJ65" s="2">
        <v>48.36</v>
      </c>
      <c r="CK65" s="2" t="s">
        <v>152</v>
      </c>
      <c r="CL65" s="2">
        <v>273</v>
      </c>
      <c r="CM65" s="2" t="s">
        <v>71</v>
      </c>
      <c r="CW65" s="2">
        <v>305</v>
      </c>
    </row>
    <row r="66" spans="1:101" x14ac:dyDescent="0.25">
      <c r="A66" s="2" t="s">
        <v>158</v>
      </c>
      <c r="B66" s="2" t="s">
        <v>120</v>
      </c>
      <c r="C66" s="2">
        <v>3</v>
      </c>
      <c r="D66" s="2">
        <v>2016</v>
      </c>
      <c r="F66" s="3">
        <v>658524198.91999996</v>
      </c>
      <c r="G66" s="3">
        <v>303988285</v>
      </c>
      <c r="H66" s="3">
        <v>354535913</v>
      </c>
      <c r="I66" s="3">
        <f>K66-G66</f>
        <v>181413831</v>
      </c>
      <c r="J66" s="4">
        <v>658524198.91999996</v>
      </c>
      <c r="K66" s="3">
        <v>485402116</v>
      </c>
      <c r="L66" s="3">
        <f>J66-G66</f>
        <v>354535913.91999996</v>
      </c>
      <c r="M66" s="3">
        <f>K66-G66</f>
        <v>181413831</v>
      </c>
      <c r="N66" s="3">
        <f t="shared" si="3"/>
        <v>51.16938055560022</v>
      </c>
      <c r="O66" s="4">
        <v>485402116</v>
      </c>
      <c r="P66" s="4">
        <v>347794000</v>
      </c>
      <c r="Q66" s="4">
        <f t="shared" si="4"/>
        <v>833196116</v>
      </c>
      <c r="R66" s="4">
        <f>Q66-G66</f>
        <v>529207831</v>
      </c>
      <c r="S66" s="4">
        <f t="shared" si="1"/>
        <v>126.5247529804474</v>
      </c>
      <c r="T66" s="4">
        <v>100</v>
      </c>
      <c r="U66" s="4">
        <f>F66-G66</f>
        <v>354535913.91999996</v>
      </c>
      <c r="V66" s="5">
        <v>0.27333847456965998</v>
      </c>
      <c r="W66" s="5">
        <f t="shared" si="2"/>
        <v>27.333847456965998</v>
      </c>
      <c r="X66" s="5">
        <f t="shared" ref="X66:X102" si="5">Q66*100/J66</f>
        <v>126.5247529804474</v>
      </c>
      <c r="Z66" s="2" t="s">
        <v>69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50.55</v>
      </c>
      <c r="AU66" s="2">
        <v>38.04</v>
      </c>
      <c r="AW66" s="4">
        <v>1987182</v>
      </c>
      <c r="AX66" s="4">
        <v>2263526</v>
      </c>
      <c r="AY66" s="4">
        <v>4250708</v>
      </c>
      <c r="AZ66" s="6">
        <v>42400</v>
      </c>
      <c r="BA66" s="9">
        <v>2.2400000000000002</v>
      </c>
      <c r="BB66" s="5">
        <v>555309.08799999999</v>
      </c>
      <c r="BC66" s="5">
        <v>3.2698804229360001</v>
      </c>
      <c r="BD66" s="2">
        <v>92.56</v>
      </c>
      <c r="BE66" s="2">
        <v>12</v>
      </c>
      <c r="BF66" s="7">
        <v>2.2669999999999999</v>
      </c>
      <c r="BH66" s="2">
        <v>7262</v>
      </c>
      <c r="BL66" s="2">
        <v>94.74</v>
      </c>
      <c r="BP66" s="2">
        <v>100</v>
      </c>
      <c r="BT66" s="2">
        <v>92.56</v>
      </c>
      <c r="BW66" s="12">
        <v>0.83333333333333337</v>
      </c>
      <c r="BX66" s="2">
        <v>24</v>
      </c>
      <c r="BZ66" s="2" t="s">
        <v>159</v>
      </c>
      <c r="CA66" s="11">
        <v>835200</v>
      </c>
      <c r="CB66" s="2" t="s">
        <v>97</v>
      </c>
      <c r="CC66" s="11">
        <v>13978000</v>
      </c>
      <c r="CD66" s="2">
        <v>15</v>
      </c>
      <c r="CG66" s="2">
        <v>16.329999999999998</v>
      </c>
      <c r="CH66" s="2">
        <v>16.329999999999998</v>
      </c>
      <c r="CK66" s="2" t="s">
        <v>160</v>
      </c>
      <c r="CL66" s="2">
        <v>150</v>
      </c>
      <c r="CM66" s="2" t="s">
        <v>161</v>
      </c>
      <c r="CW66" s="2">
        <v>13</v>
      </c>
    </row>
    <row r="67" spans="1:101" ht="15" customHeight="1" x14ac:dyDescent="0.25">
      <c r="A67" s="2" t="s">
        <v>158</v>
      </c>
      <c r="B67" s="2" t="s">
        <v>68</v>
      </c>
      <c r="C67" s="2">
        <v>1</v>
      </c>
      <c r="D67" s="2">
        <v>2018</v>
      </c>
      <c r="F67" s="3">
        <v>847550430.75</v>
      </c>
      <c r="G67" s="3">
        <v>353156665</v>
      </c>
      <c r="H67" s="3">
        <v>494393765</v>
      </c>
      <c r="I67" s="3">
        <f>K67-G67</f>
        <v>335405039</v>
      </c>
      <c r="J67" s="4">
        <v>847550430.75</v>
      </c>
      <c r="K67" s="3">
        <v>688561704</v>
      </c>
      <c r="L67" s="3">
        <f>J67-G67</f>
        <v>494393765.75</v>
      </c>
      <c r="M67" s="3">
        <f>K67-G67</f>
        <v>335405039</v>
      </c>
      <c r="N67" s="3">
        <f t="shared" si="3"/>
        <v>67.84168050565674</v>
      </c>
      <c r="O67" s="4">
        <v>688561704</v>
      </c>
      <c r="P67" s="4">
        <v>48601443</v>
      </c>
      <c r="Q67" s="4">
        <f t="shared" si="4"/>
        <v>737163147</v>
      </c>
      <c r="R67" s="4">
        <f>Q67-G67</f>
        <v>384006482</v>
      </c>
      <c r="S67" s="4">
        <f t="shared" ref="S67:S102" si="6">Q67*100/J67</f>
        <v>86.975726783323324</v>
      </c>
      <c r="T67" s="4">
        <v>86.975726783323324</v>
      </c>
      <c r="U67" s="4">
        <f>F67-G67</f>
        <v>494393765.75</v>
      </c>
      <c r="V67" s="5">
        <v>0.81241384467316002</v>
      </c>
      <c r="W67" s="5">
        <f t="shared" si="2"/>
        <v>81.241384467315996</v>
      </c>
      <c r="X67" s="5">
        <f t="shared" si="5"/>
        <v>86.975726783323324</v>
      </c>
      <c r="Z67" s="2" t="s">
        <v>69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J67" s="2">
        <v>0</v>
      </c>
      <c r="AK67" s="2">
        <v>1</v>
      </c>
      <c r="AL67" s="2">
        <v>0</v>
      </c>
      <c r="AM67" s="2">
        <v>0</v>
      </c>
      <c r="AN67" s="2">
        <v>0</v>
      </c>
      <c r="AO67" s="2">
        <v>0</v>
      </c>
      <c r="AP67" s="2">
        <v>1</v>
      </c>
      <c r="AQ67" s="2">
        <v>-1</v>
      </c>
      <c r="AR67" s="2">
        <v>8</v>
      </c>
      <c r="AS67" s="2">
        <v>8</v>
      </c>
      <c r="AT67" s="2">
        <v>46.36</v>
      </c>
      <c r="AU67" s="2">
        <v>32.950000000000003</v>
      </c>
      <c r="AW67" s="4">
        <v>2058102</v>
      </c>
      <c r="AX67" s="4">
        <v>2355867</v>
      </c>
      <c r="AY67" s="4">
        <v>4413969</v>
      </c>
      <c r="AZ67" s="6">
        <v>43131</v>
      </c>
      <c r="BA67" s="9">
        <v>1.53056493300715</v>
      </c>
      <c r="BB67" s="5">
        <v>603843.68799999997</v>
      </c>
      <c r="BC67" s="5">
        <v>3.4113025334990001</v>
      </c>
      <c r="BD67" s="2">
        <v>82.57</v>
      </c>
      <c r="BE67" s="2">
        <v>19</v>
      </c>
      <c r="BF67" s="7">
        <v>3.1829999999999998</v>
      </c>
      <c r="BL67" s="2">
        <v>86.67</v>
      </c>
      <c r="BM67" s="2">
        <v>86.23</v>
      </c>
      <c r="BN67" s="2">
        <v>85.08</v>
      </c>
      <c r="BP67" s="2">
        <v>98.13</v>
      </c>
      <c r="BQ67" s="2">
        <v>98.07</v>
      </c>
      <c r="BR67" s="2">
        <v>97.94</v>
      </c>
      <c r="BT67" s="2">
        <v>82.57</v>
      </c>
      <c r="BU67" s="2">
        <v>82.16</v>
      </c>
      <c r="BV67" s="2">
        <v>81.02</v>
      </c>
      <c r="BW67" s="12">
        <v>0.83333333333333337</v>
      </c>
      <c r="BX67" s="2">
        <v>24</v>
      </c>
      <c r="BY67" s="11">
        <v>36690040</v>
      </c>
      <c r="BZ67" s="2" t="s">
        <v>162</v>
      </c>
      <c r="CA67" s="11">
        <v>928000</v>
      </c>
      <c r="CB67" s="2" t="s">
        <v>97</v>
      </c>
      <c r="CC67" s="11">
        <v>29290000</v>
      </c>
      <c r="CG67" s="2">
        <v>99.98</v>
      </c>
      <c r="CH67" s="2">
        <v>21.45</v>
      </c>
      <c r="CI67" s="2">
        <v>18.96</v>
      </c>
      <c r="CJ67" s="2">
        <v>17.79</v>
      </c>
      <c r="CK67" s="2" t="s">
        <v>163</v>
      </c>
      <c r="CL67" s="2">
        <v>114</v>
      </c>
      <c r="CM67" s="2" t="s">
        <v>161</v>
      </c>
      <c r="CW67" s="2">
        <v>302</v>
      </c>
    </row>
    <row r="68" spans="1:101" ht="15" customHeight="1" x14ac:dyDescent="0.25">
      <c r="A68" s="2" t="s">
        <v>158</v>
      </c>
      <c r="B68" s="2" t="s">
        <v>164</v>
      </c>
      <c r="D68" s="2">
        <v>2019</v>
      </c>
      <c r="F68" s="3">
        <v>564657832</v>
      </c>
      <c r="G68" s="3">
        <v>243956222</v>
      </c>
      <c r="H68" s="3">
        <v>320701610</v>
      </c>
      <c r="I68" s="3">
        <f>K68-G68</f>
        <v>-195423749</v>
      </c>
      <c r="J68" s="4">
        <f>H68+G68</f>
        <v>564657832</v>
      </c>
      <c r="K68" s="3">
        <v>48532473</v>
      </c>
      <c r="L68" s="3">
        <f>J68-G68</f>
        <v>320701610</v>
      </c>
      <c r="M68" s="3">
        <f>K68-G68</f>
        <v>-195423749</v>
      </c>
      <c r="N68" s="3">
        <f t="shared" ref="N68:N103" si="7">M68*100/L68</f>
        <v>-60.936316783691858</v>
      </c>
      <c r="O68" s="3">
        <v>48532473</v>
      </c>
      <c r="P68" s="4">
        <v>669129539</v>
      </c>
      <c r="Q68" s="4">
        <f t="shared" si="4"/>
        <v>717662012</v>
      </c>
      <c r="R68" s="4">
        <f>Q68-G68</f>
        <v>473705790</v>
      </c>
      <c r="S68" s="4">
        <f t="shared" si="6"/>
        <v>127.09679585211173</v>
      </c>
      <c r="T68" s="4">
        <v>100</v>
      </c>
      <c r="U68" s="4">
        <f>F68-G68</f>
        <v>320701610</v>
      </c>
      <c r="V68" s="5">
        <v>0.15133217759648901</v>
      </c>
      <c r="W68" s="5">
        <f t="shared" ref="W68:W102" si="8">V68*100</f>
        <v>15.1332177596489</v>
      </c>
      <c r="X68" s="5">
        <f t="shared" si="5"/>
        <v>127.09679585211173</v>
      </c>
      <c r="Z68" s="2" t="s">
        <v>69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J68" s="2">
        <v>0</v>
      </c>
      <c r="AK68" s="2">
        <v>0</v>
      </c>
      <c r="AL68" s="2">
        <v>1</v>
      </c>
      <c r="AM68" s="2">
        <v>0</v>
      </c>
      <c r="AN68" s="2">
        <v>0</v>
      </c>
      <c r="AO68" s="2">
        <v>0</v>
      </c>
      <c r="AP68" s="2">
        <v>1</v>
      </c>
      <c r="AQ68" s="2">
        <v>-1</v>
      </c>
      <c r="AR68" s="2">
        <v>7</v>
      </c>
      <c r="AS68" s="2">
        <v>8</v>
      </c>
      <c r="AT68" s="2">
        <v>53.28</v>
      </c>
      <c r="AU68" s="2">
        <v>57.38</v>
      </c>
      <c r="AW68" s="4">
        <v>2133776</v>
      </c>
      <c r="AX68" s="4">
        <v>2424772</v>
      </c>
      <c r="AY68" s="4">
        <v>4558548</v>
      </c>
      <c r="AZ68" s="6">
        <v>43496</v>
      </c>
      <c r="BA68" s="9">
        <v>3.00654685479142</v>
      </c>
      <c r="BB68" s="5">
        <v>595393.26199999999</v>
      </c>
      <c r="BC68" s="5">
        <v>3.370266418285</v>
      </c>
      <c r="BD68" s="5">
        <v>99.56</v>
      </c>
      <c r="BE68" s="2">
        <v>19</v>
      </c>
      <c r="BF68" s="7">
        <v>2.4279999999999999</v>
      </c>
      <c r="BG68" s="2" t="s">
        <v>149</v>
      </c>
      <c r="BH68" s="2">
        <v>7672</v>
      </c>
      <c r="BP68" s="2">
        <v>100</v>
      </c>
      <c r="BR68" s="2">
        <v>100</v>
      </c>
      <c r="BW68" s="12">
        <v>0.79166666666666663</v>
      </c>
      <c r="CD68" s="2">
        <v>15</v>
      </c>
      <c r="CG68" s="2">
        <v>31.39</v>
      </c>
      <c r="CK68" s="2" t="s">
        <v>163</v>
      </c>
      <c r="CL68" s="2">
        <v>144</v>
      </c>
      <c r="CM68" s="2" t="s">
        <v>161</v>
      </c>
      <c r="CW68" s="2">
        <v>73</v>
      </c>
    </row>
    <row r="69" spans="1:101" ht="15" customHeight="1" x14ac:dyDescent="0.25">
      <c r="A69" s="2" t="s">
        <v>158</v>
      </c>
      <c r="B69" s="2" t="s">
        <v>77</v>
      </c>
      <c r="C69" s="2">
        <v>2</v>
      </c>
      <c r="D69" s="2">
        <v>2021</v>
      </c>
      <c r="F69" s="3">
        <v>975436632.83000004</v>
      </c>
      <c r="G69" s="3">
        <v>354023309</v>
      </c>
      <c r="H69" s="3">
        <v>621413323</v>
      </c>
      <c r="I69" s="3">
        <f>K69-G69</f>
        <v>338813772</v>
      </c>
      <c r="J69" s="4">
        <v>975436632.83000004</v>
      </c>
      <c r="K69" s="3">
        <v>692837081</v>
      </c>
      <c r="L69" s="3">
        <f>J69-G69</f>
        <v>621413323.83000004</v>
      </c>
      <c r="M69" s="3">
        <f>K69-G69</f>
        <v>338813772</v>
      </c>
      <c r="N69" s="3">
        <f t="shared" si="7"/>
        <v>54.523094212361826</v>
      </c>
      <c r="O69" s="4">
        <v>692837081</v>
      </c>
      <c r="P69" s="4">
        <v>453398656</v>
      </c>
      <c r="Q69" s="4">
        <f t="shared" si="4"/>
        <v>1146235737</v>
      </c>
      <c r="R69" s="4">
        <f>Q69-G69</f>
        <v>792212428</v>
      </c>
      <c r="S69" s="4">
        <f t="shared" si="6"/>
        <v>117.51001535327482</v>
      </c>
      <c r="T69" s="4">
        <v>100</v>
      </c>
      <c r="U69" s="4">
        <f>F69-G69</f>
        <v>621413323.83000004</v>
      </c>
      <c r="V69" s="5">
        <v>0.43235832734354701</v>
      </c>
      <c r="W69" s="5">
        <f t="shared" si="8"/>
        <v>43.235832734354702</v>
      </c>
      <c r="X69" s="5">
        <f t="shared" si="5"/>
        <v>117.51001535327482</v>
      </c>
      <c r="Z69" s="2" t="s">
        <v>69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8</v>
      </c>
      <c r="AH69" s="2">
        <v>8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8</v>
      </c>
      <c r="AR69" s="2">
        <v>12</v>
      </c>
      <c r="AS69" s="2">
        <v>12</v>
      </c>
      <c r="AT69" s="2">
        <v>67.05</v>
      </c>
      <c r="AU69" s="2">
        <v>58.82</v>
      </c>
      <c r="AW69" s="4">
        <v>2199037</v>
      </c>
      <c r="AX69" s="4">
        <v>2499271</v>
      </c>
      <c r="AY69" s="4">
        <v>4698308</v>
      </c>
      <c r="AZ69" s="6">
        <v>44227</v>
      </c>
      <c r="BA69" s="9">
        <v>1.34998196657681</v>
      </c>
      <c r="BB69" s="5">
        <v>542718.71799999999</v>
      </c>
      <c r="BC69" s="5">
        <v>3.1848393511630002</v>
      </c>
      <c r="BD69" s="2">
        <v>93.64</v>
      </c>
      <c r="BE69" s="2">
        <v>13</v>
      </c>
      <c r="BF69" s="7">
        <v>3.556</v>
      </c>
      <c r="BI69" s="2">
        <v>7899</v>
      </c>
      <c r="BJ69" s="2">
        <v>7860</v>
      </c>
      <c r="BM69" s="2">
        <v>100</v>
      </c>
      <c r="BN69" s="2">
        <v>100</v>
      </c>
      <c r="BQ69" s="2">
        <v>100</v>
      </c>
      <c r="BR69" s="2">
        <v>100</v>
      </c>
      <c r="BU69" s="2">
        <v>93.64</v>
      </c>
      <c r="BV69" s="2">
        <v>90.11</v>
      </c>
      <c r="BX69" s="2">
        <v>24</v>
      </c>
      <c r="BY69" s="11">
        <v>49635898</v>
      </c>
      <c r="CA69" s="11">
        <v>1447680</v>
      </c>
      <c r="CB69" s="2" t="s">
        <v>73</v>
      </c>
      <c r="CC69" s="11">
        <v>45000000</v>
      </c>
      <c r="CD69" s="2">
        <v>17</v>
      </c>
      <c r="CG69" s="2">
        <v>25.4</v>
      </c>
      <c r="CK69" s="2" t="s">
        <v>163</v>
      </c>
      <c r="CL69" s="2">
        <v>918</v>
      </c>
      <c r="CM69" s="2" t="s">
        <v>161</v>
      </c>
      <c r="CW69" s="2">
        <v>150</v>
      </c>
    </row>
    <row r="70" spans="1:101" ht="15" customHeight="1" x14ac:dyDescent="0.25">
      <c r="A70" s="2" t="s">
        <v>165</v>
      </c>
      <c r="B70" s="2" t="s">
        <v>68</v>
      </c>
      <c r="C70" s="2">
        <v>1</v>
      </c>
      <c r="D70" s="2">
        <v>2015</v>
      </c>
      <c r="F70" s="3">
        <v>327925249.75</v>
      </c>
      <c r="G70" s="3">
        <v>133743830</v>
      </c>
      <c r="H70" s="3"/>
      <c r="I70" s="3">
        <f>K70-G70</f>
        <v>114314199</v>
      </c>
      <c r="J70" s="4">
        <v>327925249.75</v>
      </c>
      <c r="K70" s="3">
        <v>248058029</v>
      </c>
      <c r="L70" s="3">
        <f>J70-G70</f>
        <v>194181419.75</v>
      </c>
      <c r="M70" s="3">
        <f>K70-G70</f>
        <v>114314199</v>
      </c>
      <c r="N70" s="3">
        <f t="shared" si="7"/>
        <v>58.869792561602694</v>
      </c>
      <c r="O70" s="4">
        <v>248058029</v>
      </c>
      <c r="P70" s="4">
        <v>13811127</v>
      </c>
      <c r="Q70" s="4">
        <f t="shared" si="4"/>
        <v>261869156</v>
      </c>
      <c r="R70" s="4">
        <f>Q70-G70</f>
        <v>128125326</v>
      </c>
      <c r="S70" s="4">
        <f t="shared" si="6"/>
        <v>79.85635634939392</v>
      </c>
      <c r="T70" s="4">
        <v>79.85635634939392</v>
      </c>
      <c r="U70" s="4">
        <f>F70-G70</f>
        <v>194181419.75</v>
      </c>
      <c r="V70" s="5">
        <v>0.75644687070944305</v>
      </c>
      <c r="W70" s="5">
        <f t="shared" si="8"/>
        <v>75.6446870709443</v>
      </c>
      <c r="X70" s="5">
        <f t="shared" si="5"/>
        <v>79.85635634939392</v>
      </c>
      <c r="Z70" s="2" t="s">
        <v>80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74.61</v>
      </c>
      <c r="AU70" s="2">
        <v>65.37</v>
      </c>
      <c r="AW70" s="4">
        <v>670170</v>
      </c>
      <c r="AX70" s="4">
        <v>723514</v>
      </c>
      <c r="AY70" s="4">
        <v>1393684</v>
      </c>
      <c r="AZ70" s="6">
        <v>42035</v>
      </c>
      <c r="BA70" s="9">
        <v>3.5840000000000001</v>
      </c>
      <c r="BB70" s="5">
        <v>362418.91100000002</v>
      </c>
      <c r="BC70" s="5">
        <v>2.1859573636710001</v>
      </c>
      <c r="BD70" s="2">
        <v>80.77</v>
      </c>
      <c r="BE70" s="2">
        <v>7</v>
      </c>
      <c r="BF70" s="7">
        <v>2.0979999999999999</v>
      </c>
      <c r="BH70" s="2">
        <v>2428</v>
      </c>
      <c r="BI70" s="2">
        <v>2428</v>
      </c>
      <c r="BJ70" s="2">
        <v>2428</v>
      </c>
      <c r="BL70" s="2">
        <v>80.77</v>
      </c>
      <c r="BM70" s="2">
        <v>81.02</v>
      </c>
      <c r="BN70" s="2">
        <v>79.78</v>
      </c>
      <c r="BP70" s="2">
        <v>92.71</v>
      </c>
      <c r="BQ70" s="2">
        <v>91.48</v>
      </c>
      <c r="BR70" s="2">
        <v>92.8</v>
      </c>
      <c r="BT70" s="2">
        <v>80.77</v>
      </c>
      <c r="BU70" s="2">
        <v>81.02</v>
      </c>
      <c r="BV70" s="2">
        <v>79.78</v>
      </c>
      <c r="BY70" s="11">
        <v>5611050</v>
      </c>
      <c r="CA70" s="11">
        <v>49174</v>
      </c>
      <c r="CM70" s="2" t="s">
        <v>166</v>
      </c>
      <c r="CW70" s="2">
        <v>5</v>
      </c>
    </row>
    <row r="71" spans="1:101" ht="15" customHeight="1" x14ac:dyDescent="0.25">
      <c r="A71" s="2" t="s">
        <v>165</v>
      </c>
      <c r="B71" s="2" t="s">
        <v>77</v>
      </c>
      <c r="C71" s="2">
        <v>2</v>
      </c>
      <c r="D71" s="2">
        <v>2018</v>
      </c>
      <c r="F71" s="3">
        <v>323845749.47000003</v>
      </c>
      <c r="G71" s="3">
        <v>111363634</v>
      </c>
      <c r="H71" s="3"/>
      <c r="I71" s="3">
        <f>K71-G71</f>
        <v>164332035</v>
      </c>
      <c r="J71" s="4">
        <v>323845749.47000003</v>
      </c>
      <c r="K71" s="3">
        <v>275695669</v>
      </c>
      <c r="L71" s="3">
        <f>J71-G71</f>
        <v>212482115.47000003</v>
      </c>
      <c r="M71" s="3">
        <f>K71-G71</f>
        <v>164332035</v>
      </c>
      <c r="N71" s="3">
        <f t="shared" si="7"/>
        <v>77.339231415550245</v>
      </c>
      <c r="O71" s="4">
        <v>275695669</v>
      </c>
      <c r="P71" s="4">
        <v>4124354</v>
      </c>
      <c r="Q71" s="4">
        <f t="shared" si="4"/>
        <v>279820023</v>
      </c>
      <c r="R71" s="4">
        <f>Q71-G71</f>
        <v>168456389</v>
      </c>
      <c r="S71" s="4">
        <f t="shared" si="6"/>
        <v>86.405340646881513</v>
      </c>
      <c r="T71" s="4">
        <v>86.405340646881513</v>
      </c>
      <c r="U71" s="4">
        <f>F71-G71</f>
        <v>212482115.47000003</v>
      </c>
      <c r="V71" s="5">
        <v>0.85131785564948304</v>
      </c>
      <c r="W71" s="5">
        <f t="shared" si="8"/>
        <v>85.131785564948302</v>
      </c>
      <c r="X71" s="5">
        <f t="shared" si="5"/>
        <v>86.405340646881513</v>
      </c>
      <c r="Z71" s="2" t="s">
        <v>80</v>
      </c>
      <c r="AB71" s="2">
        <v>0</v>
      </c>
      <c r="AC71" s="2">
        <v>0</v>
      </c>
      <c r="AD71" s="2">
        <v>0</v>
      </c>
      <c r="AE71" s="2">
        <v>3</v>
      </c>
      <c r="AF71" s="2">
        <v>0</v>
      </c>
      <c r="AG71" s="2">
        <v>0</v>
      </c>
      <c r="AH71" s="2">
        <v>3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3</v>
      </c>
      <c r="AR71" s="2">
        <v>6</v>
      </c>
      <c r="AS71" s="2">
        <v>6</v>
      </c>
      <c r="AT71" s="2">
        <v>74</v>
      </c>
      <c r="AU71" s="2">
        <v>67.5</v>
      </c>
      <c r="AW71" s="4">
        <v>749821</v>
      </c>
      <c r="AX71" s="4">
        <v>802208</v>
      </c>
      <c r="AY71" s="4">
        <v>1552029</v>
      </c>
      <c r="AZ71" s="6">
        <v>43131</v>
      </c>
      <c r="BA71" s="9">
        <v>7.3216298473754904</v>
      </c>
      <c r="BB71" s="5">
        <v>406744.73</v>
      </c>
      <c r="BC71" s="5">
        <v>2.2978286525309999</v>
      </c>
      <c r="BD71" s="2">
        <v>91.88</v>
      </c>
      <c r="BE71" s="2">
        <v>10</v>
      </c>
      <c r="BF71" s="7">
        <v>2.9420000000000002</v>
      </c>
      <c r="BI71" s="2">
        <v>2648</v>
      </c>
      <c r="BJ71" s="2">
        <v>2648</v>
      </c>
      <c r="BM71" s="2">
        <v>93.46</v>
      </c>
      <c r="BN71" s="2">
        <v>93.95</v>
      </c>
      <c r="BQ71" s="2">
        <v>100</v>
      </c>
      <c r="BR71" s="2">
        <v>100</v>
      </c>
      <c r="BU71" s="2">
        <v>91.88</v>
      </c>
      <c r="BV71" s="2">
        <v>92.18</v>
      </c>
      <c r="BY71" s="11">
        <v>9569578</v>
      </c>
      <c r="CA71" s="11">
        <v>206557</v>
      </c>
      <c r="CC71" s="11">
        <v>5917992</v>
      </c>
      <c r="CD71" s="2">
        <v>2</v>
      </c>
      <c r="CG71" s="2">
        <v>31.45</v>
      </c>
      <c r="CI71" s="2">
        <v>69.63</v>
      </c>
      <c r="CJ71" s="2">
        <v>31.45</v>
      </c>
      <c r="CL71" s="2">
        <v>1</v>
      </c>
      <c r="CW71" s="2">
        <v>49</v>
      </c>
    </row>
    <row r="72" spans="1:101" ht="15" customHeight="1" x14ac:dyDescent="0.25">
      <c r="A72" s="2" t="s">
        <v>165</v>
      </c>
      <c r="B72" s="2" t="s">
        <v>68</v>
      </c>
      <c r="C72" s="2">
        <v>1</v>
      </c>
      <c r="D72" s="2">
        <v>2021</v>
      </c>
      <c r="F72" s="3">
        <v>468325704.13</v>
      </c>
      <c r="G72" s="3">
        <v>162245962</v>
      </c>
      <c r="H72" s="3"/>
      <c r="I72" s="3">
        <f>K72-G72</f>
        <v>282800832</v>
      </c>
      <c r="J72" s="4">
        <v>468325704.13</v>
      </c>
      <c r="K72" s="3">
        <v>445046794</v>
      </c>
      <c r="L72" s="3">
        <f>J72-G72</f>
        <v>306079742.13</v>
      </c>
      <c r="M72" s="3">
        <f>K72-G72</f>
        <v>282800832</v>
      </c>
      <c r="N72" s="3">
        <f t="shared" si="7"/>
        <v>92.394494987481778</v>
      </c>
      <c r="O72" s="4">
        <v>445046794</v>
      </c>
      <c r="P72" s="4">
        <v>3864221</v>
      </c>
      <c r="Q72" s="4">
        <f t="shared" si="4"/>
        <v>448911015</v>
      </c>
      <c r="R72" s="4">
        <f>Q72-G72</f>
        <v>286665053</v>
      </c>
      <c r="S72" s="4">
        <f t="shared" si="6"/>
        <v>95.854447244985991</v>
      </c>
      <c r="T72" s="4">
        <v>95.854447244985991</v>
      </c>
      <c r="U72" s="4">
        <f>F72-G72</f>
        <v>306079742.13</v>
      </c>
      <c r="V72" s="5">
        <v>0.95029333234389801</v>
      </c>
      <c r="W72" s="5">
        <f t="shared" si="8"/>
        <v>95.029333234389796</v>
      </c>
      <c r="X72" s="5">
        <f t="shared" si="5"/>
        <v>95.854447244985991</v>
      </c>
      <c r="Z72" s="2" t="s">
        <v>80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J72" s="2">
        <v>0</v>
      </c>
      <c r="AK72" s="2">
        <v>0</v>
      </c>
      <c r="AL72" s="2">
        <v>1</v>
      </c>
      <c r="AM72" s="2">
        <v>0</v>
      </c>
      <c r="AN72" s="2">
        <v>0</v>
      </c>
      <c r="AO72" s="2">
        <v>0</v>
      </c>
      <c r="AP72" s="2">
        <v>1</v>
      </c>
      <c r="AQ72" s="2">
        <v>-1</v>
      </c>
      <c r="AR72" s="2">
        <v>3</v>
      </c>
      <c r="AS72" s="2">
        <v>3</v>
      </c>
      <c r="AT72" s="2">
        <v>87.35</v>
      </c>
      <c r="AU72" s="2">
        <v>87.89</v>
      </c>
      <c r="AW72" s="4">
        <v>831847</v>
      </c>
      <c r="AX72" s="4">
        <v>883069</v>
      </c>
      <c r="AY72" s="4">
        <v>1714916</v>
      </c>
      <c r="AZ72" s="6">
        <v>44227</v>
      </c>
      <c r="BA72" s="9">
        <v>6.11750681419276</v>
      </c>
      <c r="BB72" s="5">
        <v>388480.88099999999</v>
      </c>
      <c r="BC72" s="5">
        <v>2.279724571769</v>
      </c>
      <c r="BD72" s="2">
        <v>92.71</v>
      </c>
      <c r="BE72" s="2">
        <v>10</v>
      </c>
      <c r="BF72" s="7">
        <v>2.3340000000000001</v>
      </c>
      <c r="BH72" s="2">
        <v>2854</v>
      </c>
      <c r="BI72" s="2">
        <v>2854</v>
      </c>
      <c r="BJ72" s="2">
        <v>2854</v>
      </c>
      <c r="BL72" s="2">
        <v>97.09</v>
      </c>
      <c r="BM72" s="2">
        <v>96.7</v>
      </c>
      <c r="BN72" s="2">
        <v>96.88</v>
      </c>
      <c r="BP72" s="2">
        <v>100</v>
      </c>
      <c r="BQ72" s="2">
        <v>100</v>
      </c>
      <c r="BR72" s="2">
        <v>99.19</v>
      </c>
      <c r="BT72" s="2">
        <v>92.71</v>
      </c>
      <c r="BU72" s="2">
        <v>92.57</v>
      </c>
      <c r="BV72" s="2">
        <v>92.81</v>
      </c>
      <c r="BW72" s="12">
        <v>0.83333333333333337</v>
      </c>
      <c r="BX72" s="2">
        <v>16</v>
      </c>
      <c r="BY72" s="11">
        <v>15778714</v>
      </c>
      <c r="CA72" s="11">
        <v>712091</v>
      </c>
      <c r="CB72" s="2" t="s">
        <v>89</v>
      </c>
      <c r="CC72" s="2" t="s">
        <v>104</v>
      </c>
      <c r="CD72" s="2">
        <v>5</v>
      </c>
      <c r="CG72" s="2">
        <v>8.44</v>
      </c>
      <c r="CH72" s="2">
        <v>8.44</v>
      </c>
      <c r="CI72" s="2">
        <v>19.3</v>
      </c>
      <c r="CJ72" s="2">
        <v>12.36</v>
      </c>
      <c r="CL72" s="2">
        <v>49</v>
      </c>
      <c r="CW72" s="2">
        <v>60</v>
      </c>
    </row>
    <row r="73" spans="1:101" ht="15" customHeight="1" x14ac:dyDescent="0.25">
      <c r="A73" s="2" t="s">
        <v>167</v>
      </c>
      <c r="B73" s="2" t="s">
        <v>68</v>
      </c>
      <c r="C73" s="2">
        <v>1</v>
      </c>
      <c r="D73" s="2">
        <v>2016</v>
      </c>
      <c r="F73" s="3">
        <v>259297783</v>
      </c>
      <c r="G73" s="3">
        <v>73516898</v>
      </c>
      <c r="H73" s="3"/>
      <c r="I73" s="3">
        <f>K73-G73</f>
        <v>77766846</v>
      </c>
      <c r="J73" s="4">
        <v>259297783</v>
      </c>
      <c r="K73" s="3">
        <v>151283744</v>
      </c>
      <c r="L73" s="3">
        <f>J73-G73</f>
        <v>185780885</v>
      </c>
      <c r="M73" s="3">
        <f>K73-G73</f>
        <v>77766846</v>
      </c>
      <c r="N73" s="3">
        <f t="shared" si="7"/>
        <v>41.85944425875676</v>
      </c>
      <c r="O73" s="4">
        <v>151283744</v>
      </c>
      <c r="P73" s="4">
        <v>0</v>
      </c>
      <c r="Q73" s="4">
        <v>151283744</v>
      </c>
      <c r="R73" s="4">
        <f>Q73-G73</f>
        <v>77766846</v>
      </c>
      <c r="S73" s="4">
        <f t="shared" si="6"/>
        <v>58.343631885198185</v>
      </c>
      <c r="T73" s="4">
        <v>58.343631885198185</v>
      </c>
      <c r="U73" s="4">
        <f>F73-G73</f>
        <v>185780885</v>
      </c>
      <c r="V73" s="5">
        <v>0.59026551938609595</v>
      </c>
      <c r="W73" s="5">
        <f t="shared" si="8"/>
        <v>59.026551938609593</v>
      </c>
      <c r="X73" s="5">
        <f t="shared" si="5"/>
        <v>58.343631885198185</v>
      </c>
      <c r="Z73" s="2" t="s">
        <v>100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51.07</v>
      </c>
      <c r="AU73" s="2">
        <v>40.950000000000003</v>
      </c>
      <c r="AW73" s="4">
        <v>552318</v>
      </c>
      <c r="AX73" s="4">
        <v>523901</v>
      </c>
      <c r="AY73" s="4">
        <v>1076219</v>
      </c>
      <c r="AZ73" s="6">
        <v>42400</v>
      </c>
      <c r="BA73" s="9">
        <v>3</v>
      </c>
      <c r="BB73" s="5">
        <v>261497.598</v>
      </c>
      <c r="BC73" s="5">
        <v>1.53980169751</v>
      </c>
      <c r="BD73" s="2">
        <v>85.28</v>
      </c>
      <c r="BE73" s="2">
        <v>12</v>
      </c>
      <c r="BF73" s="7">
        <v>2.4020000000000001</v>
      </c>
      <c r="BH73" s="2">
        <v>1917</v>
      </c>
      <c r="BI73" s="2">
        <v>1903</v>
      </c>
      <c r="BJ73" s="2">
        <v>1903</v>
      </c>
      <c r="BL73" s="2">
        <v>100</v>
      </c>
      <c r="BM73" s="2">
        <v>100</v>
      </c>
      <c r="BN73" s="2">
        <v>100</v>
      </c>
      <c r="BP73" s="2">
        <v>100</v>
      </c>
      <c r="BQ73" s="2">
        <v>100</v>
      </c>
      <c r="BR73" s="2">
        <v>100</v>
      </c>
      <c r="BT73" s="2">
        <v>85.28</v>
      </c>
      <c r="BU73" s="2">
        <v>85.23</v>
      </c>
      <c r="BV73" s="2">
        <v>86.38</v>
      </c>
      <c r="BW73" s="12">
        <v>0.75</v>
      </c>
      <c r="BX73" s="2">
        <v>23</v>
      </c>
      <c r="BY73" s="2" t="s">
        <v>125</v>
      </c>
      <c r="BZ73" s="2" t="s">
        <v>168</v>
      </c>
      <c r="CA73" s="11">
        <v>595365</v>
      </c>
      <c r="CD73" s="2">
        <v>7</v>
      </c>
      <c r="CG73" s="2">
        <v>3.12</v>
      </c>
      <c r="CK73" s="2" t="s">
        <v>131</v>
      </c>
      <c r="CL73" s="2">
        <v>0</v>
      </c>
      <c r="CM73" s="2" t="s">
        <v>169</v>
      </c>
      <c r="CW73" s="2">
        <v>1</v>
      </c>
    </row>
    <row r="74" spans="1:101" ht="15" customHeight="1" x14ac:dyDescent="0.25">
      <c r="A74" s="2" t="s">
        <v>167</v>
      </c>
      <c r="B74" s="2" t="s">
        <v>72</v>
      </c>
      <c r="C74" s="2">
        <v>3</v>
      </c>
      <c r="D74" s="2">
        <v>2019</v>
      </c>
      <c r="F74" s="3">
        <v>311719815</v>
      </c>
      <c r="G74" s="3">
        <v>97718170</v>
      </c>
      <c r="H74" s="3"/>
      <c r="I74" s="3">
        <f>K74-G74</f>
        <v>193037003</v>
      </c>
      <c r="J74" s="4">
        <v>311719815</v>
      </c>
      <c r="K74" s="3">
        <v>290755173</v>
      </c>
      <c r="L74" s="3">
        <f>J74-G74</f>
        <v>214001645</v>
      </c>
      <c r="M74" s="3">
        <f>K74-G74</f>
        <v>193037003</v>
      </c>
      <c r="N74" s="3">
        <f t="shared" si="7"/>
        <v>90.203513622523786</v>
      </c>
      <c r="O74" s="4">
        <v>290755173</v>
      </c>
      <c r="P74" s="4">
        <v>0</v>
      </c>
      <c r="Q74" s="4">
        <v>290755173</v>
      </c>
      <c r="R74" s="4">
        <f>Q74-G74</f>
        <v>193037003</v>
      </c>
      <c r="S74" s="4">
        <f t="shared" si="6"/>
        <v>93.274523789897671</v>
      </c>
      <c r="T74" s="4">
        <v>93.274523789897671</v>
      </c>
      <c r="U74" s="4">
        <f>F74-G74</f>
        <v>214001645</v>
      </c>
      <c r="V74" s="5">
        <v>0.93274523789897701</v>
      </c>
      <c r="W74" s="5">
        <f t="shared" si="8"/>
        <v>93.2745237898977</v>
      </c>
      <c r="X74" s="5">
        <f t="shared" si="5"/>
        <v>93.274523789897671</v>
      </c>
      <c r="Z74" s="2" t="s">
        <v>100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5</v>
      </c>
      <c r="AS74" s="2">
        <v>5</v>
      </c>
      <c r="AT74" s="2">
        <v>73.88</v>
      </c>
      <c r="AU74" s="2">
        <v>67.36</v>
      </c>
      <c r="AW74" s="4">
        <v>637651</v>
      </c>
      <c r="AX74" s="4">
        <v>606818</v>
      </c>
      <c r="AY74" s="4">
        <v>1244469</v>
      </c>
      <c r="AZ74" s="6">
        <v>43496</v>
      </c>
      <c r="BA74" s="9">
        <v>6.1666822816707301</v>
      </c>
      <c r="BB74" s="5">
        <v>290182.71000000002</v>
      </c>
      <c r="BC74" s="5">
        <v>1.6426001184400001</v>
      </c>
      <c r="BD74" s="2">
        <v>95.08</v>
      </c>
      <c r="BE74" s="2">
        <v>45</v>
      </c>
      <c r="BF74" s="7">
        <v>2.3879999999999999</v>
      </c>
      <c r="BI74" s="2">
        <v>2136</v>
      </c>
      <c r="BM74" s="2">
        <v>96.48</v>
      </c>
      <c r="BQ74" s="2">
        <v>100</v>
      </c>
      <c r="BU74" s="2">
        <v>95.08</v>
      </c>
      <c r="BW74" s="12">
        <v>0.75</v>
      </c>
      <c r="BX74" s="2">
        <v>11</v>
      </c>
      <c r="BY74" s="11">
        <v>6654986</v>
      </c>
      <c r="BZ74" s="2" t="s">
        <v>170</v>
      </c>
      <c r="CA74" s="11">
        <v>666380</v>
      </c>
      <c r="CD74" s="2">
        <v>2</v>
      </c>
      <c r="CG74" s="2">
        <v>22.28</v>
      </c>
      <c r="CJ74" s="2">
        <v>22.28</v>
      </c>
      <c r="CK74" s="2" t="s">
        <v>171</v>
      </c>
      <c r="CL74" s="2">
        <v>64</v>
      </c>
      <c r="CM74" s="2" t="s">
        <v>169</v>
      </c>
      <c r="CW74" s="2">
        <v>64</v>
      </c>
    </row>
    <row r="75" spans="1:101" ht="15" customHeight="1" x14ac:dyDescent="0.25">
      <c r="A75" s="2" t="s">
        <v>167</v>
      </c>
      <c r="B75" s="2" t="s">
        <v>75</v>
      </c>
      <c r="C75" s="2">
        <v>3</v>
      </c>
      <c r="D75" s="2">
        <v>2021</v>
      </c>
      <c r="F75" s="3">
        <v>364663591</v>
      </c>
      <c r="G75" s="3">
        <v>79886191</v>
      </c>
      <c r="H75" s="3"/>
      <c r="I75" s="3">
        <f>K75-G75</f>
        <v>283703852</v>
      </c>
      <c r="J75" s="4">
        <v>364663591</v>
      </c>
      <c r="K75" s="3">
        <v>363590043</v>
      </c>
      <c r="L75" s="3">
        <f>J75-G75</f>
        <v>284777400</v>
      </c>
      <c r="M75" s="3">
        <f>K75-G75</f>
        <v>283703852</v>
      </c>
      <c r="N75" s="3">
        <f t="shared" si="7"/>
        <v>99.623022051609439</v>
      </c>
      <c r="O75" s="4">
        <v>363590043</v>
      </c>
      <c r="P75" s="4">
        <v>0</v>
      </c>
      <c r="Q75" s="4">
        <v>363590043</v>
      </c>
      <c r="R75" s="4">
        <f>Q75-G75</f>
        <v>283703852</v>
      </c>
      <c r="S75" s="4">
        <f t="shared" si="6"/>
        <v>99.705605926531888</v>
      </c>
      <c r="T75" s="4">
        <v>99.705605926531888</v>
      </c>
      <c r="U75" s="4">
        <f>F75-G75</f>
        <v>284777400</v>
      </c>
      <c r="V75" s="5">
        <v>0.99705605926531904</v>
      </c>
      <c r="W75" s="5">
        <f t="shared" si="8"/>
        <v>99.705605926531902</v>
      </c>
      <c r="X75" s="5">
        <f t="shared" si="5"/>
        <v>99.705605926531888</v>
      </c>
      <c r="Z75" s="2" t="s">
        <v>100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1</v>
      </c>
      <c r="AH75" s="2">
        <v>1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1</v>
      </c>
      <c r="AR75" s="2">
        <v>6</v>
      </c>
      <c r="AS75" s="2">
        <v>6</v>
      </c>
      <c r="AT75" s="2">
        <v>61.25</v>
      </c>
      <c r="AU75" s="2">
        <v>51.56</v>
      </c>
      <c r="AW75" s="4">
        <v>664712</v>
      </c>
      <c r="AX75" s="4">
        <v>637858</v>
      </c>
      <c r="AY75" s="4">
        <v>1302570</v>
      </c>
      <c r="AZ75" s="6">
        <v>44227</v>
      </c>
      <c r="BA75" s="9">
        <v>3.28948503550621</v>
      </c>
      <c r="BB75" s="5">
        <v>257699.109</v>
      </c>
      <c r="BC75" s="5">
        <v>1.5122571525220001</v>
      </c>
      <c r="BD75" s="2">
        <v>92.54</v>
      </c>
      <c r="BE75" s="2">
        <v>36</v>
      </c>
      <c r="BF75" s="7">
        <v>3.173</v>
      </c>
      <c r="BJ75" s="2">
        <v>2280</v>
      </c>
      <c r="BN75" s="2">
        <v>95.48</v>
      </c>
      <c r="BR75" s="2">
        <v>100</v>
      </c>
      <c r="BV75" s="2">
        <v>92.54</v>
      </c>
      <c r="BW75" s="12">
        <v>0.75</v>
      </c>
      <c r="BX75" s="2">
        <v>14</v>
      </c>
      <c r="BY75" s="11">
        <v>9892700</v>
      </c>
      <c r="BZ75" s="2" t="s">
        <v>170</v>
      </c>
      <c r="CA75" s="11">
        <v>646700</v>
      </c>
      <c r="CB75" s="2" t="s">
        <v>89</v>
      </c>
      <c r="CC75" s="2" t="s">
        <v>104</v>
      </c>
      <c r="CD75" s="2">
        <v>4</v>
      </c>
      <c r="CG75" s="2">
        <v>15.92</v>
      </c>
      <c r="CI75" s="2">
        <v>15.92</v>
      </c>
      <c r="CK75" s="2" t="s">
        <v>171</v>
      </c>
      <c r="CL75" s="2">
        <v>69</v>
      </c>
      <c r="CM75" s="2" t="s">
        <v>169</v>
      </c>
      <c r="CW75" s="2">
        <v>69</v>
      </c>
    </row>
    <row r="76" spans="1:101" ht="15" customHeight="1" x14ac:dyDescent="0.25">
      <c r="A76" s="2" t="s">
        <v>172</v>
      </c>
      <c r="B76" s="2" t="s">
        <v>68</v>
      </c>
      <c r="C76" s="2">
        <v>1</v>
      </c>
      <c r="D76" s="2">
        <v>2015</v>
      </c>
      <c r="F76" s="3">
        <v>345503000</v>
      </c>
      <c r="G76" s="3">
        <v>128725218</v>
      </c>
      <c r="H76" s="3"/>
      <c r="I76" s="3">
        <f>K76-G76</f>
        <v>126307782</v>
      </c>
      <c r="J76" s="4">
        <v>345503000</v>
      </c>
      <c r="K76" s="3">
        <v>255033000</v>
      </c>
      <c r="L76" s="3">
        <f>J76-G76</f>
        <v>216777782</v>
      </c>
      <c r="M76" s="3">
        <f>K76-G76</f>
        <v>126307782</v>
      </c>
      <c r="N76" s="3">
        <f t="shared" si="7"/>
        <v>58.266018239821271</v>
      </c>
      <c r="O76" s="4">
        <v>255033000</v>
      </c>
      <c r="P76" s="4">
        <f>Q76-K76</f>
        <v>22512584</v>
      </c>
      <c r="Q76" s="4">
        <v>277545584</v>
      </c>
      <c r="R76" s="4">
        <f>Q76-G76</f>
        <v>148820366</v>
      </c>
      <c r="S76" s="4">
        <f t="shared" si="6"/>
        <v>80.330875274599649</v>
      </c>
      <c r="T76" s="4">
        <v>80.330875274599649</v>
      </c>
      <c r="U76" s="4">
        <f>F76-G76</f>
        <v>216777782</v>
      </c>
      <c r="V76" s="5">
        <v>0.73814988581864704</v>
      </c>
      <c r="W76" s="5">
        <f t="shared" si="8"/>
        <v>73.814988581864711</v>
      </c>
      <c r="X76" s="5">
        <f t="shared" si="5"/>
        <v>80.330875274599649</v>
      </c>
      <c r="Z76" s="2" t="s">
        <v>69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65.709999999999994</v>
      </c>
      <c r="AU76" s="2">
        <v>55.68</v>
      </c>
      <c r="AW76" s="4">
        <v>888082</v>
      </c>
      <c r="AX76" s="4">
        <v>954936</v>
      </c>
      <c r="AY76" s="4">
        <v>1843018</v>
      </c>
      <c r="AZ76" s="6">
        <v>42035</v>
      </c>
      <c r="BA76" s="9">
        <v>4.9509999999999996</v>
      </c>
      <c r="BB76" s="5">
        <v>329359.35800000001</v>
      </c>
      <c r="BC76" s="5">
        <v>1.9865561428009999</v>
      </c>
      <c r="BD76" s="2">
        <v>82.01</v>
      </c>
      <c r="BE76" s="2">
        <v>10</v>
      </c>
      <c r="BF76" s="7">
        <v>2.831</v>
      </c>
      <c r="BH76" s="2">
        <v>3479</v>
      </c>
      <c r="BI76" s="2">
        <v>3479</v>
      </c>
      <c r="BJ76" s="2">
        <v>3479</v>
      </c>
      <c r="BP76" s="2">
        <v>96.98</v>
      </c>
      <c r="BQ76" s="2">
        <v>95.92</v>
      </c>
      <c r="BR76" s="2">
        <v>94.6</v>
      </c>
      <c r="BT76" s="2">
        <v>82.01</v>
      </c>
      <c r="BU76" s="2">
        <v>83.39</v>
      </c>
      <c r="BV76" s="2">
        <v>82.49</v>
      </c>
      <c r="CH76" s="15"/>
      <c r="CI76" s="15"/>
      <c r="CJ76" s="15"/>
      <c r="CK76" s="2" t="s">
        <v>173</v>
      </c>
      <c r="CM76" s="2" t="s">
        <v>174</v>
      </c>
      <c r="CW76" s="2">
        <v>44</v>
      </c>
    </row>
    <row r="77" spans="1:101" ht="15" customHeight="1" x14ac:dyDescent="0.25">
      <c r="A77" s="2" t="s">
        <v>172</v>
      </c>
      <c r="B77" s="2" t="s">
        <v>77</v>
      </c>
      <c r="C77" s="2">
        <v>2</v>
      </c>
      <c r="D77" s="2">
        <v>2018</v>
      </c>
      <c r="F77" s="3">
        <v>343845591</v>
      </c>
      <c r="G77" s="3">
        <v>133475899</v>
      </c>
      <c r="H77" s="3">
        <v>210369692</v>
      </c>
      <c r="I77" s="3">
        <f>K77-G77</f>
        <v>163662694</v>
      </c>
      <c r="J77" s="4">
        <f>H77+G77</f>
        <v>343845591</v>
      </c>
      <c r="K77" s="3">
        <v>297138593</v>
      </c>
      <c r="L77" s="3">
        <f>J77-G77</f>
        <v>210369692</v>
      </c>
      <c r="M77" s="3">
        <f>K77-G77</f>
        <v>163662694</v>
      </c>
      <c r="N77" s="3">
        <f t="shared" si="7"/>
        <v>77.797658229209176</v>
      </c>
      <c r="O77" s="4">
        <v>297138593</v>
      </c>
      <c r="P77" s="4">
        <v>15514280</v>
      </c>
      <c r="Q77" s="4">
        <f>P77+O77</f>
        <v>312652873</v>
      </c>
      <c r="R77" s="4">
        <f>Q77-G77</f>
        <v>179176974</v>
      </c>
      <c r="S77" s="4">
        <f t="shared" si="6"/>
        <v>90.928277454632251</v>
      </c>
      <c r="T77" s="4">
        <v>90.928277454632251</v>
      </c>
      <c r="U77" s="4">
        <f>F77-G77</f>
        <v>210369692</v>
      </c>
      <c r="V77" s="5">
        <v>0.82626862895040498</v>
      </c>
      <c r="W77" s="5">
        <f t="shared" si="8"/>
        <v>82.626862895040503</v>
      </c>
      <c r="X77" s="5">
        <f t="shared" si="5"/>
        <v>90.928277454632251</v>
      </c>
      <c r="Z77" s="2" t="s">
        <v>69</v>
      </c>
      <c r="AB77" s="2">
        <v>0</v>
      </c>
      <c r="AC77" s="2">
        <v>0</v>
      </c>
      <c r="AD77" s="2">
        <v>0</v>
      </c>
      <c r="AE77" s="2">
        <v>6</v>
      </c>
      <c r="AF77" s="2">
        <v>0</v>
      </c>
      <c r="AG77" s="2">
        <v>0</v>
      </c>
      <c r="AH77" s="2">
        <v>6</v>
      </c>
      <c r="AJ77" s="2">
        <v>0</v>
      </c>
      <c r="AK77" s="2">
        <v>0</v>
      </c>
      <c r="AL77" s="2">
        <v>0</v>
      </c>
      <c r="AM77" s="2">
        <v>3</v>
      </c>
      <c r="AN77" s="2">
        <v>0</v>
      </c>
      <c r="AO77" s="2">
        <v>0</v>
      </c>
      <c r="AP77" s="2">
        <v>3</v>
      </c>
      <c r="AQ77" s="2">
        <v>3</v>
      </c>
      <c r="AR77" s="2">
        <v>6</v>
      </c>
      <c r="AS77" s="2">
        <v>6</v>
      </c>
      <c r="AT77" s="2">
        <v>68.63</v>
      </c>
      <c r="AU77" s="2">
        <v>60.79</v>
      </c>
      <c r="AW77" s="4">
        <v>935231</v>
      </c>
      <c r="AX77" s="4">
        <v>1004534</v>
      </c>
      <c r="AY77" s="4">
        <v>1939765</v>
      </c>
      <c r="AZ77" s="6">
        <v>43131</v>
      </c>
      <c r="BA77" s="9">
        <v>4.3504028487263504</v>
      </c>
      <c r="BB77" s="5">
        <v>369840.94</v>
      </c>
      <c r="BC77" s="5">
        <v>2.0893475591219999</v>
      </c>
      <c r="BD77" s="2">
        <v>79.3</v>
      </c>
      <c r="BE77" s="2">
        <v>20</v>
      </c>
      <c r="BF77" s="7">
        <v>3.8879999999999999</v>
      </c>
      <c r="BI77" s="2">
        <v>3624</v>
      </c>
      <c r="BQ77" s="2">
        <v>81.040000000000006</v>
      </c>
      <c r="BR77" s="2">
        <v>85.07</v>
      </c>
      <c r="BU77" s="2">
        <v>79.3</v>
      </c>
      <c r="BV77" s="2">
        <v>83.38</v>
      </c>
      <c r="CG77" s="2">
        <v>92.52</v>
      </c>
      <c r="CH77" s="15"/>
      <c r="CI77" s="15"/>
      <c r="CJ77" s="15"/>
      <c r="CK77" s="2" t="s">
        <v>173</v>
      </c>
      <c r="CL77" s="2">
        <v>91</v>
      </c>
      <c r="CW77" s="2">
        <v>62</v>
      </c>
    </row>
    <row r="78" spans="1:101" ht="15" customHeight="1" x14ac:dyDescent="0.25">
      <c r="A78" s="2" t="s">
        <v>172</v>
      </c>
      <c r="B78" s="2" t="s">
        <v>68</v>
      </c>
      <c r="C78" s="2">
        <v>1</v>
      </c>
      <c r="D78" s="2">
        <v>2021</v>
      </c>
      <c r="F78" s="3">
        <v>408976840</v>
      </c>
      <c r="G78" s="3">
        <v>183138835</v>
      </c>
      <c r="H78" s="3">
        <v>225838005</v>
      </c>
      <c r="I78" s="3">
        <f>K78-G78</f>
        <v>190653169</v>
      </c>
      <c r="J78" s="4">
        <f>H78+G78</f>
        <v>408976840</v>
      </c>
      <c r="K78" s="3">
        <v>373792004</v>
      </c>
      <c r="L78" s="3">
        <f>J78-G78</f>
        <v>225838005</v>
      </c>
      <c r="M78" s="3">
        <f>K78-G78</f>
        <v>190653169</v>
      </c>
      <c r="N78" s="3">
        <f t="shared" si="7"/>
        <v>84.420321105829814</v>
      </c>
      <c r="O78" s="4">
        <v>373792004</v>
      </c>
      <c r="P78" s="4">
        <v>2142202</v>
      </c>
      <c r="Q78" s="4">
        <f>P78+O78</f>
        <v>375934206</v>
      </c>
      <c r="R78" s="4">
        <f>Q78-G78</f>
        <v>192795371</v>
      </c>
      <c r="S78" s="4">
        <f t="shared" si="6"/>
        <v>91.92065888131954</v>
      </c>
      <c r="T78" s="4">
        <v>91.92065888131954</v>
      </c>
      <c r="U78" s="4">
        <f>F78-G78</f>
        <v>225838005</v>
      </c>
      <c r="V78" s="5">
        <v>0.90903166844196703</v>
      </c>
      <c r="W78" s="5">
        <f t="shared" si="8"/>
        <v>90.903166844196704</v>
      </c>
      <c r="X78" s="5">
        <f t="shared" si="5"/>
        <v>91.92065888131954</v>
      </c>
      <c r="Z78" s="2" t="s">
        <v>69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4</v>
      </c>
      <c r="AS78" s="2">
        <v>4</v>
      </c>
      <c r="AT78" s="2">
        <v>71.75</v>
      </c>
      <c r="AU78" s="2">
        <v>64.680000000000007</v>
      </c>
      <c r="AW78" s="4">
        <v>992229</v>
      </c>
      <c r="AX78" s="4">
        <v>1063082</v>
      </c>
      <c r="AY78" s="4">
        <v>2055311</v>
      </c>
      <c r="AZ78" s="6">
        <v>44227</v>
      </c>
      <c r="BA78" s="9">
        <v>4.7173555493911001</v>
      </c>
      <c r="BB78" s="5">
        <v>354895.97499999998</v>
      </c>
      <c r="BC78" s="5">
        <v>2.0826380761559999</v>
      </c>
      <c r="BD78" s="2">
        <v>70.930000000000007</v>
      </c>
      <c r="BE78" s="2">
        <v>28</v>
      </c>
      <c r="BF78" s="7">
        <v>2.968</v>
      </c>
      <c r="BH78" s="2">
        <v>3750</v>
      </c>
      <c r="BI78" s="2">
        <v>3750</v>
      </c>
      <c r="BJ78" s="2">
        <v>3750</v>
      </c>
      <c r="BP78" s="2">
        <v>81.34</v>
      </c>
      <c r="BQ78" s="2">
        <v>86.88</v>
      </c>
      <c r="BR78" s="2">
        <v>84.72</v>
      </c>
      <c r="BT78" s="2">
        <v>70.930000000000007</v>
      </c>
      <c r="BU78" s="2">
        <v>83.22</v>
      </c>
      <c r="BV78" s="2">
        <v>80.180000000000007</v>
      </c>
      <c r="BW78" s="12">
        <v>0.83333333333333337</v>
      </c>
      <c r="BX78" s="2">
        <v>24</v>
      </c>
      <c r="BY78" s="11">
        <v>22170056</v>
      </c>
      <c r="CA78" s="11">
        <v>500000</v>
      </c>
      <c r="CB78" s="2" t="s">
        <v>175</v>
      </c>
      <c r="CC78" s="11">
        <v>21290095</v>
      </c>
      <c r="CD78" s="2">
        <v>7</v>
      </c>
      <c r="CG78" s="2">
        <v>64.16</v>
      </c>
      <c r="CH78" s="2">
        <v>64.16</v>
      </c>
      <c r="CI78" s="2">
        <v>72.8</v>
      </c>
      <c r="CJ78" s="2">
        <v>76.48</v>
      </c>
      <c r="CL78" s="2">
        <v>100</v>
      </c>
      <c r="CW78" s="2">
        <v>31</v>
      </c>
    </row>
    <row r="79" spans="1:101" ht="15" customHeight="1" x14ac:dyDescent="0.25">
      <c r="A79" s="2" t="s">
        <v>176</v>
      </c>
      <c r="B79" s="2" t="s">
        <v>68</v>
      </c>
      <c r="C79" s="2">
        <v>1</v>
      </c>
      <c r="D79" s="2">
        <v>2016</v>
      </c>
      <c r="F79" s="3">
        <v>375569655</v>
      </c>
      <c r="G79" s="3">
        <v>103811222</v>
      </c>
      <c r="H79" s="3"/>
      <c r="I79" s="3">
        <f>K79-G79</f>
        <v>72272188</v>
      </c>
      <c r="J79" s="4">
        <v>375569655</v>
      </c>
      <c r="K79" s="3">
        <v>176083410</v>
      </c>
      <c r="L79" s="3">
        <f>J79-G79</f>
        <v>271758433</v>
      </c>
      <c r="M79" s="3">
        <f>K79-G79</f>
        <v>72272188</v>
      </c>
      <c r="N79" s="3">
        <f t="shared" si="7"/>
        <v>26.59427610108423</v>
      </c>
      <c r="O79" s="4">
        <v>176083410</v>
      </c>
      <c r="P79" s="4">
        <f>Q79-K79</f>
        <v>33000000</v>
      </c>
      <c r="Q79" s="4">
        <v>209083410</v>
      </c>
      <c r="R79" s="4">
        <f>Q79-G79</f>
        <v>105272188</v>
      </c>
      <c r="S79" s="4">
        <f t="shared" si="6"/>
        <v>55.671007286251601</v>
      </c>
      <c r="T79" s="4">
        <v>55.671007286251601</v>
      </c>
      <c r="U79" s="4">
        <f>F79-G79</f>
        <v>271758433</v>
      </c>
      <c r="V79" s="5">
        <v>0.46884354914137</v>
      </c>
      <c r="W79" s="5">
        <f t="shared" si="8"/>
        <v>46.884354914136999</v>
      </c>
      <c r="X79" s="5">
        <f t="shared" si="5"/>
        <v>55.671007286251601</v>
      </c>
      <c r="Z79" s="2" t="s">
        <v>69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48.12</v>
      </c>
      <c r="AU79" s="2">
        <v>35.15</v>
      </c>
      <c r="AW79" s="4">
        <v>1005097</v>
      </c>
      <c r="AX79" s="4">
        <v>1045238</v>
      </c>
      <c r="AY79" s="4">
        <v>2050335</v>
      </c>
      <c r="AZ79" s="6">
        <v>42400</v>
      </c>
      <c r="BA79" s="9">
        <v>6.02</v>
      </c>
      <c r="BB79" s="5">
        <v>376438.39799999999</v>
      </c>
      <c r="BC79" s="5">
        <v>2.2166187708090002</v>
      </c>
      <c r="BD79" s="2">
        <v>79.91</v>
      </c>
      <c r="BE79" s="2">
        <v>43</v>
      </c>
      <c r="BF79" s="7">
        <v>4.2549999999999999</v>
      </c>
      <c r="BG79" s="2" t="s">
        <v>149</v>
      </c>
      <c r="BH79" s="2">
        <v>4740</v>
      </c>
      <c r="BI79" s="2">
        <v>4740</v>
      </c>
      <c r="BJ79" s="2">
        <v>4740</v>
      </c>
      <c r="BL79" s="2">
        <v>89.98</v>
      </c>
      <c r="BM79" s="2">
        <v>89.98</v>
      </c>
      <c r="BN79" s="2">
        <v>89.98</v>
      </c>
      <c r="BP79" s="2">
        <v>97.78</v>
      </c>
      <c r="BQ79" s="2">
        <v>98.06</v>
      </c>
      <c r="BR79" s="2">
        <v>96.3</v>
      </c>
      <c r="BT79" s="2">
        <v>79.91</v>
      </c>
      <c r="BU79" s="2">
        <v>79.63</v>
      </c>
      <c r="BV79" s="2">
        <v>75.52</v>
      </c>
      <c r="BW79" s="12">
        <v>0.75</v>
      </c>
      <c r="BX79" s="2">
        <v>24</v>
      </c>
      <c r="CG79" s="2">
        <v>19.72</v>
      </c>
      <c r="CH79" s="2">
        <v>19.72</v>
      </c>
      <c r="CI79" s="2">
        <v>40.1</v>
      </c>
      <c r="CJ79" s="2">
        <v>19.09</v>
      </c>
      <c r="CW79" s="2">
        <v>27</v>
      </c>
    </row>
    <row r="80" spans="1:101" ht="15" customHeight="1" x14ac:dyDescent="0.25">
      <c r="A80" s="2" t="s">
        <v>176</v>
      </c>
      <c r="B80" s="2" t="s">
        <v>77</v>
      </c>
      <c r="C80" s="2">
        <v>2</v>
      </c>
      <c r="D80" s="2">
        <v>2018</v>
      </c>
      <c r="F80" s="3">
        <v>309423183.24000001</v>
      </c>
      <c r="G80" s="3">
        <v>102986096</v>
      </c>
      <c r="H80" s="3"/>
      <c r="I80" s="3">
        <f>K80-G80</f>
        <v>98600091</v>
      </c>
      <c r="J80" s="4">
        <v>309423183.24000001</v>
      </c>
      <c r="K80" s="3">
        <v>201586187</v>
      </c>
      <c r="L80" s="3">
        <f>J80-G80</f>
        <v>206437087.24000001</v>
      </c>
      <c r="M80" s="3">
        <f>K80-G80</f>
        <v>98600091</v>
      </c>
      <c r="N80" s="3">
        <f t="shared" si="7"/>
        <v>47.762779604310794</v>
      </c>
      <c r="O80" s="4">
        <v>201586187</v>
      </c>
      <c r="P80" s="4">
        <f>Q80-K80</f>
        <v>78000000</v>
      </c>
      <c r="Q80" s="4">
        <v>279586187</v>
      </c>
      <c r="R80" s="4">
        <f>Q80-G80</f>
        <v>176600091</v>
      </c>
      <c r="S80" s="4">
        <f t="shared" si="6"/>
        <v>90.357220190299273</v>
      </c>
      <c r="T80" s="4">
        <v>90.357220190299273</v>
      </c>
      <c r="U80" s="4">
        <f>F80-G80</f>
        <v>206437087.24000001</v>
      </c>
      <c r="V80" s="5">
        <v>0.65149024998441196</v>
      </c>
      <c r="W80" s="5">
        <f t="shared" si="8"/>
        <v>65.149024998441192</v>
      </c>
      <c r="X80" s="5">
        <f t="shared" si="5"/>
        <v>90.357220190299273</v>
      </c>
      <c r="Z80" s="2" t="s">
        <v>69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8</v>
      </c>
      <c r="AS80" s="2">
        <v>8</v>
      </c>
      <c r="AT80" s="2">
        <v>85</v>
      </c>
      <c r="AU80" s="2">
        <v>81.25</v>
      </c>
      <c r="AW80" s="4">
        <v>1026390</v>
      </c>
      <c r="AX80" s="4">
        <v>1074567</v>
      </c>
      <c r="AY80" s="4">
        <v>2100957</v>
      </c>
      <c r="AZ80" s="6">
        <v>43131</v>
      </c>
      <c r="BA80" s="9">
        <v>6.6355328088637497</v>
      </c>
      <c r="BB80" s="5">
        <v>390894.97</v>
      </c>
      <c r="BC80" s="5">
        <v>2.208288383223</v>
      </c>
      <c r="BD80" s="2">
        <v>73.89</v>
      </c>
      <c r="BE80" s="2">
        <v>39</v>
      </c>
      <c r="BF80" s="7">
        <v>3.2</v>
      </c>
      <c r="BI80" s="2">
        <v>4872</v>
      </c>
      <c r="BJ80" s="2">
        <v>4841</v>
      </c>
      <c r="BM80" s="2">
        <v>94.66</v>
      </c>
      <c r="BN80" s="2">
        <v>93.08</v>
      </c>
      <c r="BQ80" s="2">
        <v>95.21</v>
      </c>
      <c r="BR80" s="2">
        <v>93.07</v>
      </c>
      <c r="BU80" s="2">
        <v>73.89</v>
      </c>
      <c r="BV80" s="2">
        <v>62.76</v>
      </c>
      <c r="BW80" s="12">
        <v>0.79166666666666663</v>
      </c>
      <c r="BX80" s="2">
        <v>24</v>
      </c>
      <c r="BZ80" s="2" t="s">
        <v>177</v>
      </c>
      <c r="CA80" s="11">
        <v>560000</v>
      </c>
      <c r="CG80" s="2">
        <v>40.799999999999997</v>
      </c>
      <c r="CI80" s="2">
        <v>37.619999999999997</v>
      </c>
      <c r="CJ80" s="2">
        <v>40.799999999999997</v>
      </c>
      <c r="CW80" s="2">
        <v>0</v>
      </c>
    </row>
    <row r="81" spans="1:101" ht="15" customHeight="1" x14ac:dyDescent="0.25">
      <c r="A81" s="2" t="s">
        <v>176</v>
      </c>
      <c r="B81" s="2" t="s">
        <v>68</v>
      </c>
      <c r="C81" s="2">
        <v>1</v>
      </c>
      <c r="D81" s="2">
        <v>2021</v>
      </c>
      <c r="F81" s="3">
        <v>417130185</v>
      </c>
      <c r="G81" s="3">
        <v>190972532</v>
      </c>
      <c r="H81" s="3"/>
      <c r="I81" s="3">
        <f>K81-G81</f>
        <v>49157665</v>
      </c>
      <c r="J81" s="4">
        <v>417130185</v>
      </c>
      <c r="K81" s="3">
        <v>240130197</v>
      </c>
      <c r="L81" s="3">
        <f>J81-G81</f>
        <v>226157653</v>
      </c>
      <c r="M81" s="3">
        <f>K81-G81</f>
        <v>49157665</v>
      </c>
      <c r="N81" s="3">
        <f t="shared" si="7"/>
        <v>21.73601660077362</v>
      </c>
      <c r="O81" s="4">
        <v>240130197</v>
      </c>
      <c r="P81" s="4">
        <f>Q81-K81</f>
        <v>63585341</v>
      </c>
      <c r="Q81" s="4">
        <v>303715538</v>
      </c>
      <c r="R81" s="4">
        <f>Q81-G81</f>
        <v>112743006</v>
      </c>
      <c r="S81" s="4">
        <f t="shared" si="6"/>
        <v>72.81073125887545</v>
      </c>
      <c r="T81" s="4">
        <v>72.81073125887545</v>
      </c>
      <c r="U81" s="4">
        <f>F81-G81</f>
        <v>226157653</v>
      </c>
      <c r="V81" s="5">
        <v>0.57567206985991703</v>
      </c>
      <c r="W81" s="5">
        <f t="shared" si="8"/>
        <v>57.567206985991703</v>
      </c>
      <c r="X81" s="5">
        <f t="shared" si="5"/>
        <v>72.81073125887545</v>
      </c>
      <c r="Z81" s="2" t="s">
        <v>69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8</v>
      </c>
      <c r="AS81" s="2">
        <v>8</v>
      </c>
      <c r="AT81" s="2">
        <v>70.62</v>
      </c>
      <c r="AU81" s="2">
        <v>66.510000000000005</v>
      </c>
      <c r="AW81" s="4">
        <v>1090673</v>
      </c>
      <c r="AX81" s="4">
        <v>1143329</v>
      </c>
      <c r="AY81" s="4">
        <v>2234002</v>
      </c>
      <c r="AZ81" s="6">
        <v>44227</v>
      </c>
      <c r="BA81" s="9">
        <v>5.9751627649049803</v>
      </c>
      <c r="BB81" s="5">
        <v>383065.98800000001</v>
      </c>
      <c r="BC81" s="5">
        <v>2.2479483242640002</v>
      </c>
      <c r="BD81" s="2">
        <v>78.64</v>
      </c>
      <c r="BE81" s="2">
        <v>21</v>
      </c>
      <c r="BF81" s="7">
        <v>3.835</v>
      </c>
      <c r="BH81" s="2">
        <v>4986</v>
      </c>
      <c r="BI81" s="2">
        <v>5017</v>
      </c>
      <c r="BJ81" s="2">
        <v>4986</v>
      </c>
      <c r="BL81" s="2">
        <v>99.05</v>
      </c>
      <c r="BM81" s="2">
        <v>98.45</v>
      </c>
      <c r="BN81" s="2">
        <v>99.75</v>
      </c>
      <c r="BP81" s="2">
        <v>80.56</v>
      </c>
      <c r="BQ81" s="2">
        <v>70.69</v>
      </c>
      <c r="BR81" s="2">
        <v>75.489999999999995</v>
      </c>
      <c r="BT81" s="2">
        <v>78.64</v>
      </c>
      <c r="BU81" s="2">
        <v>69.3</v>
      </c>
      <c r="BV81" s="2">
        <v>75.19</v>
      </c>
      <c r="BX81" s="2">
        <v>24</v>
      </c>
      <c r="BY81" s="11">
        <v>31263647</v>
      </c>
      <c r="CA81" s="11">
        <v>644000</v>
      </c>
      <c r="CB81" s="2" t="s">
        <v>115</v>
      </c>
      <c r="CC81" s="11">
        <v>28964000</v>
      </c>
      <c r="CD81" s="2">
        <v>6</v>
      </c>
      <c r="CG81" s="2">
        <v>27.6</v>
      </c>
      <c r="CH81" s="2">
        <v>27.6</v>
      </c>
      <c r="CI81" s="2">
        <v>42.26</v>
      </c>
      <c r="CJ81" s="2">
        <v>31.01</v>
      </c>
      <c r="CW81" s="2">
        <v>42</v>
      </c>
    </row>
    <row r="82" spans="1:101" ht="15" customHeight="1" x14ac:dyDescent="0.25">
      <c r="A82" s="2" t="s">
        <v>178</v>
      </c>
      <c r="B82" s="2" t="s">
        <v>68</v>
      </c>
      <c r="C82" s="2">
        <v>1</v>
      </c>
      <c r="D82" s="2">
        <v>2015</v>
      </c>
      <c r="F82" s="3">
        <v>460000000</v>
      </c>
      <c r="G82" s="3">
        <v>146470592</v>
      </c>
      <c r="H82" s="3"/>
      <c r="I82" s="3">
        <f>K82-G82</f>
        <v>268380256.74000001</v>
      </c>
      <c r="J82" s="4">
        <v>460000000</v>
      </c>
      <c r="K82" s="3">
        <v>414850848.74000001</v>
      </c>
      <c r="L82" s="3">
        <f>J82-G82</f>
        <v>313529408</v>
      </c>
      <c r="M82" s="3">
        <f>K82-G82</f>
        <v>268380256.74000001</v>
      </c>
      <c r="N82" s="3">
        <f t="shared" si="7"/>
        <v>85.599707680371722</v>
      </c>
      <c r="O82" s="4">
        <v>414850848.74000001</v>
      </c>
      <c r="P82" s="4">
        <v>34852108</v>
      </c>
      <c r="Q82" s="4">
        <f t="shared" ref="Q82:Q96" si="9">P82+O82</f>
        <v>449702956.74000001</v>
      </c>
      <c r="R82" s="4">
        <f>Q82-G82</f>
        <v>303232364.74000001</v>
      </c>
      <c r="S82" s="4">
        <f t="shared" si="6"/>
        <v>97.761512334782608</v>
      </c>
      <c r="T82" s="4">
        <v>97.761512334782608</v>
      </c>
      <c r="U82" s="4">
        <f>F82-G82</f>
        <v>313529408</v>
      </c>
      <c r="V82" s="5">
        <v>0.90184967117391301</v>
      </c>
      <c r="W82" s="5">
        <f t="shared" si="8"/>
        <v>90.184967117391295</v>
      </c>
      <c r="X82" s="5">
        <f t="shared" si="5"/>
        <v>97.761512334782608</v>
      </c>
      <c r="Z82" s="2" t="s">
        <v>69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73</v>
      </c>
      <c r="AU82" s="2">
        <v>66.25</v>
      </c>
      <c r="AW82" s="4">
        <v>967277</v>
      </c>
      <c r="AX82" s="4">
        <v>973300</v>
      </c>
      <c r="AY82" s="4">
        <v>1940577</v>
      </c>
      <c r="AZ82" s="6">
        <v>42035</v>
      </c>
      <c r="BA82" s="9">
        <v>7.1390000000000002</v>
      </c>
      <c r="BB82" s="5">
        <v>549606.82299999997</v>
      </c>
      <c r="BC82" s="5">
        <v>3.3149955628579999</v>
      </c>
      <c r="BD82" s="2">
        <v>55</v>
      </c>
      <c r="BE82" s="2">
        <v>20</v>
      </c>
      <c r="BF82" s="7">
        <v>2.65</v>
      </c>
      <c r="BH82" s="2">
        <v>3442</v>
      </c>
      <c r="BI82" s="2">
        <v>3442</v>
      </c>
      <c r="BJ82" s="2">
        <v>3442</v>
      </c>
      <c r="BP82" s="2">
        <v>100</v>
      </c>
      <c r="BQ82" s="2">
        <v>100</v>
      </c>
      <c r="BR82" s="2">
        <v>100</v>
      </c>
      <c r="BT82" s="2">
        <v>55</v>
      </c>
      <c r="BU82" s="2">
        <v>55.38</v>
      </c>
      <c r="BV82" s="2">
        <v>55.67</v>
      </c>
      <c r="CD82" s="2">
        <v>5</v>
      </c>
      <c r="CG82" s="23">
        <v>2.58</v>
      </c>
      <c r="CI82" s="15"/>
      <c r="CJ82" s="15"/>
      <c r="CK82" s="15" t="s">
        <v>173</v>
      </c>
      <c r="CM82" s="2" t="s">
        <v>174</v>
      </c>
      <c r="CW82" s="2">
        <v>1</v>
      </c>
    </row>
    <row r="83" spans="1:101" ht="15" customHeight="1" x14ac:dyDescent="0.25">
      <c r="A83" s="2" t="s">
        <v>178</v>
      </c>
      <c r="B83" s="2" t="s">
        <v>77</v>
      </c>
      <c r="C83" s="2">
        <v>2</v>
      </c>
      <c r="D83" s="2">
        <v>2018</v>
      </c>
      <c r="F83" s="3">
        <v>498704595.74000001</v>
      </c>
      <c r="G83" s="3">
        <v>138000000</v>
      </c>
      <c r="H83" s="3"/>
      <c r="I83" s="3">
        <f>K83-G83</f>
        <v>331000000</v>
      </c>
      <c r="J83" s="4">
        <v>498704595.74000001</v>
      </c>
      <c r="K83" s="3">
        <v>469000000</v>
      </c>
      <c r="L83" s="3">
        <f>J83-G83</f>
        <v>360704595.74000001</v>
      </c>
      <c r="M83" s="3">
        <f>K83-G83</f>
        <v>331000000</v>
      </c>
      <c r="N83" s="3">
        <f t="shared" si="7"/>
        <v>91.764841343631943</v>
      </c>
      <c r="O83" s="4">
        <v>469000000</v>
      </c>
      <c r="P83" s="4">
        <v>22037700</v>
      </c>
      <c r="Q83" s="4">
        <f t="shared" si="9"/>
        <v>491037700</v>
      </c>
      <c r="R83" s="4">
        <f>Q83-G83</f>
        <v>353037700</v>
      </c>
      <c r="S83" s="4">
        <f t="shared" si="6"/>
        <v>98.462637841020182</v>
      </c>
      <c r="T83" s="4">
        <v>98.462637841020182</v>
      </c>
      <c r="U83" s="4">
        <f>F83-G83</f>
        <v>360704595.74000001</v>
      </c>
      <c r="V83" s="5">
        <v>0.94043649087307302</v>
      </c>
      <c r="W83" s="5">
        <f t="shared" si="8"/>
        <v>94.043649087307301</v>
      </c>
      <c r="X83" s="5">
        <f t="shared" si="5"/>
        <v>98.462637841020182</v>
      </c>
      <c r="Z83" s="2" t="s">
        <v>69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8</v>
      </c>
      <c r="AS83" s="2">
        <v>8</v>
      </c>
      <c r="AT83" s="2">
        <v>70</v>
      </c>
      <c r="AU83" s="2">
        <v>62.5</v>
      </c>
      <c r="AW83" s="4">
        <v>1030536</v>
      </c>
      <c r="AX83" s="4">
        <v>1040639</v>
      </c>
      <c r="AY83" s="4">
        <v>2071175</v>
      </c>
      <c r="AZ83" s="6">
        <v>43131</v>
      </c>
      <c r="BA83" s="9">
        <v>4.7712544552977798</v>
      </c>
      <c r="BB83" s="5">
        <v>581413.804</v>
      </c>
      <c r="BC83" s="5">
        <v>3.2845890782859999</v>
      </c>
      <c r="BD83" s="2">
        <v>62.97</v>
      </c>
      <c r="BE83" s="2">
        <v>31</v>
      </c>
      <c r="BF83" s="7">
        <v>3.3879999999999999</v>
      </c>
      <c r="BI83" s="2">
        <v>3668</v>
      </c>
      <c r="BJ83" s="2">
        <v>3636</v>
      </c>
      <c r="BQ83" s="2">
        <v>66.489999999999995</v>
      </c>
      <c r="BR83" s="2">
        <v>72.22</v>
      </c>
      <c r="BU83" s="2">
        <v>62.97</v>
      </c>
      <c r="BV83" s="2">
        <v>68.59</v>
      </c>
      <c r="BW83" s="12">
        <v>0.83333333333333337</v>
      </c>
      <c r="BX83" s="2">
        <v>24</v>
      </c>
      <c r="CD83" s="2">
        <v>3</v>
      </c>
      <c r="CG83" s="2">
        <v>35.799999999999997</v>
      </c>
      <c r="CI83" s="2">
        <v>31.95</v>
      </c>
      <c r="CJ83" s="2">
        <v>35.799999999999997</v>
      </c>
      <c r="CL83" s="2">
        <v>118</v>
      </c>
      <c r="CM83" s="2" t="s">
        <v>87</v>
      </c>
      <c r="CW83" s="2">
        <v>1</v>
      </c>
    </row>
    <row r="84" spans="1:101" ht="15" customHeight="1" x14ac:dyDescent="0.25">
      <c r="A84" s="2" t="s">
        <v>178</v>
      </c>
      <c r="B84" s="2" t="s">
        <v>68</v>
      </c>
      <c r="C84" s="2">
        <v>1</v>
      </c>
      <c r="D84" s="2">
        <v>2021</v>
      </c>
      <c r="F84" s="3">
        <v>651544874.25999999</v>
      </c>
      <c r="G84" s="3">
        <v>188733360</v>
      </c>
      <c r="H84" s="3"/>
      <c r="I84" s="3">
        <f>K84-G84</f>
        <v>361266640</v>
      </c>
      <c r="J84" s="4">
        <v>651544874.25999999</v>
      </c>
      <c r="K84" s="3">
        <v>550000000</v>
      </c>
      <c r="L84" s="3">
        <f>J84-G84</f>
        <v>462811514.25999999</v>
      </c>
      <c r="M84" s="3">
        <f>K84-G84</f>
        <v>361266640</v>
      </c>
      <c r="N84" s="3">
        <f t="shared" si="7"/>
        <v>78.059129660513648</v>
      </c>
      <c r="O84" s="4">
        <v>550000000</v>
      </c>
      <c r="P84" s="4">
        <v>69530954</v>
      </c>
      <c r="Q84" s="4">
        <f t="shared" si="9"/>
        <v>619530954</v>
      </c>
      <c r="R84" s="4">
        <f>Q84-G84</f>
        <v>430797594</v>
      </c>
      <c r="S84" s="4">
        <f t="shared" si="6"/>
        <v>95.086459655390556</v>
      </c>
      <c r="T84" s="4">
        <v>95.086459655390556</v>
      </c>
      <c r="U84" s="4">
        <f>F84-G84</f>
        <v>462811514.25999999</v>
      </c>
      <c r="V84" s="5">
        <v>0.84414753569302403</v>
      </c>
      <c r="W84" s="5">
        <f t="shared" si="8"/>
        <v>84.414753569302405</v>
      </c>
      <c r="X84" s="5">
        <f t="shared" si="5"/>
        <v>95.086459655390556</v>
      </c>
      <c r="Z84" s="2" t="s">
        <v>69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J84" s="2">
        <v>0</v>
      </c>
      <c r="AK84" s="2">
        <v>0</v>
      </c>
      <c r="AL84" s="2">
        <v>1</v>
      </c>
      <c r="AM84" s="2">
        <v>0</v>
      </c>
      <c r="AN84" s="2">
        <v>0</v>
      </c>
      <c r="AO84" s="2">
        <v>0</v>
      </c>
      <c r="AP84" s="2">
        <v>1</v>
      </c>
      <c r="AQ84" s="2">
        <v>-1</v>
      </c>
      <c r="AR84" s="2">
        <v>5</v>
      </c>
      <c r="AS84" s="2">
        <v>5</v>
      </c>
      <c r="AT84" s="2">
        <v>78.459999999999994</v>
      </c>
      <c r="AU84" s="2">
        <v>74.3</v>
      </c>
      <c r="AW84" s="4">
        <v>1072236</v>
      </c>
      <c r="AX84" s="4">
        <v>1089395</v>
      </c>
      <c r="AY84" s="4">
        <v>2161631</v>
      </c>
      <c r="AZ84" s="6">
        <v>44227</v>
      </c>
      <c r="BA84" s="9">
        <v>4.0948941259573104</v>
      </c>
      <c r="BB84" s="5">
        <v>572000.01599999995</v>
      </c>
      <c r="BC84" s="5">
        <v>3.3566709593809998</v>
      </c>
      <c r="BD84" s="2">
        <v>84.2</v>
      </c>
      <c r="BE84" s="2">
        <v>70</v>
      </c>
      <c r="BF84" s="7">
        <v>3.1859999999999999</v>
      </c>
      <c r="BH84" s="2">
        <v>3748</v>
      </c>
      <c r="BI84" s="2">
        <v>3773</v>
      </c>
      <c r="BJ84" s="2">
        <v>3748</v>
      </c>
      <c r="BL84" s="2">
        <v>100</v>
      </c>
      <c r="BM84" s="2">
        <v>100</v>
      </c>
      <c r="BN84" s="2">
        <v>100</v>
      </c>
      <c r="BP84" s="2">
        <v>100</v>
      </c>
      <c r="BQ84" s="2">
        <v>100</v>
      </c>
      <c r="BR84" s="2">
        <v>100</v>
      </c>
      <c r="BT84" s="2">
        <v>84.2</v>
      </c>
      <c r="BU84" s="2">
        <v>83.67</v>
      </c>
      <c r="BV84" s="2">
        <v>84.89</v>
      </c>
      <c r="BW84" s="12">
        <v>0.83333333333333337</v>
      </c>
      <c r="BX84" s="2">
        <v>17</v>
      </c>
      <c r="BY84" s="11">
        <v>33887600</v>
      </c>
      <c r="CA84" s="11">
        <v>580000</v>
      </c>
      <c r="CB84" s="2" t="s">
        <v>115</v>
      </c>
      <c r="CC84" s="11">
        <v>32590200</v>
      </c>
      <c r="CD84" s="2">
        <v>6</v>
      </c>
      <c r="CG84" s="2">
        <v>42.18</v>
      </c>
      <c r="CH84" s="2">
        <v>3.62</v>
      </c>
      <c r="CI84" s="2">
        <v>46.63</v>
      </c>
      <c r="CJ84" s="2">
        <v>42.18</v>
      </c>
      <c r="CL84" s="2">
        <v>215</v>
      </c>
      <c r="CM84" s="2" t="s">
        <v>87</v>
      </c>
      <c r="CW84" s="2">
        <v>1</v>
      </c>
    </row>
    <row r="85" spans="1:101" ht="15" customHeight="1" x14ac:dyDescent="0.25">
      <c r="A85" s="2" t="s">
        <v>179</v>
      </c>
      <c r="B85" s="2" t="s">
        <v>77</v>
      </c>
      <c r="C85" s="2">
        <v>2</v>
      </c>
      <c r="D85" s="2">
        <v>2015</v>
      </c>
      <c r="F85" s="3">
        <v>390356220.5</v>
      </c>
      <c r="G85" s="3">
        <v>89696639</v>
      </c>
      <c r="H85" s="3"/>
      <c r="I85" s="3">
        <f>K85-G85</f>
        <v>300659581</v>
      </c>
      <c r="J85" s="4">
        <v>390356220.5</v>
      </c>
      <c r="K85" s="3">
        <v>390356220</v>
      </c>
      <c r="L85" s="3">
        <f>J85-G85</f>
        <v>300659581.5</v>
      </c>
      <c r="M85" s="3">
        <f>K85-G85</f>
        <v>300659581</v>
      </c>
      <c r="N85" s="3">
        <f t="shared" si="7"/>
        <v>99.999999833698965</v>
      </c>
      <c r="O85" s="4">
        <v>390356220</v>
      </c>
      <c r="P85" s="4">
        <v>8400683</v>
      </c>
      <c r="Q85" s="4">
        <f t="shared" si="9"/>
        <v>398756903</v>
      </c>
      <c r="R85" s="4">
        <f>Q85-G85</f>
        <v>309060264</v>
      </c>
      <c r="S85" s="4">
        <f t="shared" si="6"/>
        <v>102.15205549670496</v>
      </c>
      <c r="T85" s="4">
        <v>100</v>
      </c>
      <c r="U85" s="4">
        <f>F85-G85</f>
        <v>300659581.5</v>
      </c>
      <c r="V85" s="5">
        <v>0.99999999871911904</v>
      </c>
      <c r="W85" s="5">
        <f t="shared" si="8"/>
        <v>99.999999871911911</v>
      </c>
      <c r="X85" s="5">
        <f t="shared" si="5"/>
        <v>102.15205549670496</v>
      </c>
      <c r="Z85" s="2" t="s">
        <v>69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55</v>
      </c>
      <c r="AU85" s="2">
        <v>45.02</v>
      </c>
      <c r="AW85" s="4">
        <v>768242</v>
      </c>
      <c r="AX85" s="4">
        <v>821228</v>
      </c>
      <c r="AY85" s="4">
        <v>1589470</v>
      </c>
      <c r="AZ85" s="6">
        <v>42035</v>
      </c>
      <c r="BA85" s="9">
        <v>5.2910000000000004</v>
      </c>
      <c r="BB85" s="5">
        <v>562212.30500000005</v>
      </c>
      <c r="BC85" s="5">
        <v>3.3910264910580001</v>
      </c>
      <c r="BE85" s="2">
        <v>15</v>
      </c>
      <c r="BF85" s="7">
        <v>3.1379999999999999</v>
      </c>
      <c r="CG85" s="23">
        <v>36.299999999999997</v>
      </c>
      <c r="CK85" s="2" t="s">
        <v>180</v>
      </c>
      <c r="CM85" s="2" t="s">
        <v>181</v>
      </c>
      <c r="CW85" s="2">
        <v>2</v>
      </c>
    </row>
    <row r="86" spans="1:101" ht="15" customHeight="1" x14ac:dyDescent="0.25">
      <c r="A86" s="2" t="s">
        <v>179</v>
      </c>
      <c r="B86" s="2" t="s">
        <v>68</v>
      </c>
      <c r="C86" s="2">
        <v>1</v>
      </c>
      <c r="D86" s="2">
        <v>2018</v>
      </c>
      <c r="F86" s="3">
        <v>495510583</v>
      </c>
      <c r="G86" s="3">
        <v>130614269</v>
      </c>
      <c r="H86" s="3"/>
      <c r="I86" s="3">
        <f>K86-G86</f>
        <v>219385731</v>
      </c>
      <c r="J86" s="4">
        <v>495510583</v>
      </c>
      <c r="K86" s="3">
        <v>350000000</v>
      </c>
      <c r="L86" s="3">
        <f>J86-G86</f>
        <v>364896314</v>
      </c>
      <c r="M86" s="3">
        <f>K86-G86</f>
        <v>219385731</v>
      </c>
      <c r="N86" s="3">
        <f t="shared" si="7"/>
        <v>60.122758872264193</v>
      </c>
      <c r="O86" s="4">
        <v>350000000</v>
      </c>
      <c r="P86" s="4">
        <v>109042014</v>
      </c>
      <c r="Q86" s="4">
        <f t="shared" si="9"/>
        <v>459042014</v>
      </c>
      <c r="R86" s="4">
        <f>Q86-G86</f>
        <v>328427745</v>
      </c>
      <c r="S86" s="4">
        <f t="shared" si="6"/>
        <v>92.640203811751888</v>
      </c>
      <c r="T86" s="4">
        <v>92.640203811751888</v>
      </c>
      <c r="U86" s="4">
        <f>F86-G86</f>
        <v>364896314</v>
      </c>
      <c r="V86" s="5">
        <v>0.95195531523425703</v>
      </c>
      <c r="W86" s="5">
        <f t="shared" si="8"/>
        <v>95.1955315234257</v>
      </c>
      <c r="X86" s="5">
        <f t="shared" si="5"/>
        <v>92.640203811751888</v>
      </c>
      <c r="Z86" s="2" t="s">
        <v>69</v>
      </c>
      <c r="AB86" s="2">
        <v>0</v>
      </c>
      <c r="AC86" s="2">
        <v>0</v>
      </c>
      <c r="AD86" s="2">
        <v>0</v>
      </c>
      <c r="AE86" s="2">
        <v>2</v>
      </c>
      <c r="AF86" s="2">
        <v>0</v>
      </c>
      <c r="AG86" s="2">
        <v>0</v>
      </c>
      <c r="AH86" s="2">
        <v>2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2</v>
      </c>
      <c r="AR86" s="2">
        <v>14</v>
      </c>
      <c r="AS86" s="2">
        <v>14</v>
      </c>
      <c r="AT86" s="2">
        <v>56.25</v>
      </c>
      <c r="AU86" s="2">
        <v>45.31</v>
      </c>
      <c r="AW86" s="4">
        <v>799474</v>
      </c>
      <c r="AX86" s="4">
        <v>859080</v>
      </c>
      <c r="AY86" s="4">
        <v>1658554</v>
      </c>
      <c r="AZ86" s="6">
        <v>43131</v>
      </c>
      <c r="BA86" s="9">
        <v>3.1686985432336399</v>
      </c>
      <c r="BB86" s="5">
        <v>467226.446</v>
      </c>
      <c r="BC86" s="5">
        <v>2.63950885077</v>
      </c>
      <c r="BD86" s="2">
        <v>82.89</v>
      </c>
      <c r="BE86" s="2">
        <v>23</v>
      </c>
      <c r="BF86" s="7">
        <v>2.6659999999999999</v>
      </c>
      <c r="BG86" s="8" t="s">
        <v>182</v>
      </c>
      <c r="BH86" s="2">
        <v>2912</v>
      </c>
      <c r="CG86" s="2">
        <v>6.11</v>
      </c>
      <c r="CK86" s="2" t="s">
        <v>180</v>
      </c>
      <c r="CM86" s="2" t="s">
        <v>181</v>
      </c>
      <c r="CW86" s="2">
        <v>45</v>
      </c>
    </row>
    <row r="87" spans="1:101" ht="15" customHeight="1" x14ac:dyDescent="0.25">
      <c r="A87" s="2" t="s">
        <v>179</v>
      </c>
      <c r="B87" s="2" t="s">
        <v>77</v>
      </c>
      <c r="C87" s="2">
        <v>2</v>
      </c>
      <c r="D87" s="2">
        <v>2021</v>
      </c>
      <c r="F87" s="3">
        <v>444330990.04000002</v>
      </c>
      <c r="G87" s="3">
        <v>66137417</v>
      </c>
      <c r="H87" s="3"/>
      <c r="I87" s="3">
        <f>K87-G87</f>
        <v>333000000</v>
      </c>
      <c r="J87" s="4">
        <v>444330990.04000002</v>
      </c>
      <c r="K87" s="3">
        <v>399137417</v>
      </c>
      <c r="L87" s="3">
        <f>J87-G87</f>
        <v>378193573.04000002</v>
      </c>
      <c r="M87" s="3">
        <f>K87-G87</f>
        <v>333000000</v>
      </c>
      <c r="N87" s="3">
        <f t="shared" si="7"/>
        <v>88.050147791586056</v>
      </c>
      <c r="O87" s="4">
        <v>399137417</v>
      </c>
      <c r="P87" s="4">
        <v>11121581</v>
      </c>
      <c r="Q87" s="4">
        <f t="shared" si="9"/>
        <v>410258998</v>
      </c>
      <c r="R87" s="4">
        <f>Q87-G87</f>
        <v>344121581</v>
      </c>
      <c r="S87" s="4">
        <f t="shared" si="6"/>
        <v>92.331844322419926</v>
      </c>
      <c r="T87" s="4">
        <v>92.331844322419926</v>
      </c>
      <c r="U87" s="4">
        <f>F87-G87</f>
        <v>378193573.04000002</v>
      </c>
      <c r="V87" s="5">
        <v>0.89828849651938203</v>
      </c>
      <c r="W87" s="5">
        <f t="shared" si="8"/>
        <v>89.828849651938199</v>
      </c>
      <c r="X87" s="5">
        <f t="shared" si="5"/>
        <v>92.331844322419926</v>
      </c>
      <c r="Z87" s="2" t="s">
        <v>69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2</v>
      </c>
      <c r="AH87" s="2">
        <v>2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2</v>
      </c>
      <c r="AR87" s="2">
        <v>12</v>
      </c>
      <c r="AS87" s="2">
        <v>12</v>
      </c>
      <c r="AT87" s="2">
        <v>69.28</v>
      </c>
      <c r="AU87" s="2">
        <v>63.46</v>
      </c>
      <c r="AW87" s="4">
        <v>833174</v>
      </c>
      <c r="AX87" s="4">
        <v>898284</v>
      </c>
      <c r="AY87" s="4">
        <v>1731458</v>
      </c>
      <c r="AZ87" s="6">
        <v>44227</v>
      </c>
      <c r="BA87" s="9">
        <v>1.89028022878897</v>
      </c>
      <c r="BB87" s="5">
        <v>502306.005</v>
      </c>
      <c r="BC87" s="5">
        <v>2.9476851967540001</v>
      </c>
      <c r="BD87" s="2">
        <v>92.58</v>
      </c>
      <c r="BE87" s="2">
        <v>19</v>
      </c>
      <c r="BF87" s="7">
        <v>2.8279999999999998</v>
      </c>
      <c r="BI87" s="2">
        <v>3007</v>
      </c>
      <c r="BJ87" s="2">
        <v>3007</v>
      </c>
      <c r="BQ87" s="2">
        <v>100</v>
      </c>
      <c r="BR87" s="2">
        <v>100</v>
      </c>
      <c r="BU87" s="2">
        <v>92.58</v>
      </c>
      <c r="BV87" s="2">
        <v>93.68</v>
      </c>
      <c r="BX87" s="2">
        <v>13</v>
      </c>
      <c r="BY87" s="11">
        <v>19713910</v>
      </c>
      <c r="CA87" s="11">
        <v>2630880</v>
      </c>
      <c r="CB87" s="2" t="s">
        <v>89</v>
      </c>
      <c r="CC87" s="2" t="s">
        <v>104</v>
      </c>
      <c r="CD87" s="2">
        <v>0</v>
      </c>
      <c r="CF87" s="8" t="s">
        <v>183</v>
      </c>
      <c r="CG87" s="2">
        <v>3.49</v>
      </c>
      <c r="CK87" s="2" t="s">
        <v>180</v>
      </c>
      <c r="CM87" s="2" t="s">
        <v>181</v>
      </c>
      <c r="CW87" s="2">
        <v>55</v>
      </c>
    </row>
    <row r="88" spans="1:101" ht="15" customHeight="1" x14ac:dyDescent="0.25">
      <c r="A88" s="2" t="s">
        <v>184</v>
      </c>
      <c r="B88" s="2" t="s">
        <v>68</v>
      </c>
      <c r="C88" s="2">
        <v>1</v>
      </c>
      <c r="D88" s="2">
        <v>2016</v>
      </c>
      <c r="F88" s="3">
        <v>319236570.06999999</v>
      </c>
      <c r="G88" s="3">
        <v>175458303</v>
      </c>
      <c r="H88" s="3">
        <v>143778266</v>
      </c>
      <c r="I88" s="3">
        <f>K88-G88</f>
        <v>143778267</v>
      </c>
      <c r="J88" s="4">
        <v>319236570.06999999</v>
      </c>
      <c r="K88" s="3">
        <v>319236570</v>
      </c>
      <c r="L88" s="3">
        <f>J88-G88</f>
        <v>143778267.06999999</v>
      </c>
      <c r="M88" s="3">
        <f>K88-G88</f>
        <v>143778267</v>
      </c>
      <c r="N88" s="3">
        <f t="shared" si="7"/>
        <v>99.999999951313924</v>
      </c>
      <c r="O88" s="4">
        <v>319236570</v>
      </c>
      <c r="P88" s="4">
        <v>61441247</v>
      </c>
      <c r="Q88" s="4">
        <f t="shared" si="9"/>
        <v>380677817</v>
      </c>
      <c r="R88" s="4">
        <f>Q88-G88</f>
        <v>205219514</v>
      </c>
      <c r="S88" s="4">
        <f t="shared" si="6"/>
        <v>119.24630593435069</v>
      </c>
      <c r="T88" s="4">
        <v>100</v>
      </c>
      <c r="U88" s="4">
        <f>F88-G88</f>
        <v>143778267.06999999</v>
      </c>
      <c r="V88" s="5">
        <v>0.99999999978072696</v>
      </c>
      <c r="W88" s="5">
        <f t="shared" si="8"/>
        <v>99.999999978072694</v>
      </c>
      <c r="X88" s="5">
        <f t="shared" si="5"/>
        <v>119.24630593435069</v>
      </c>
      <c r="Z88" s="2" t="s">
        <v>69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65.55</v>
      </c>
      <c r="AU88" s="2">
        <v>53.78</v>
      </c>
      <c r="AW88" s="4">
        <v>1245631</v>
      </c>
      <c r="AX88" s="4">
        <v>1290951</v>
      </c>
      <c r="AY88" s="4">
        <v>2536582</v>
      </c>
      <c r="AZ88" s="6">
        <v>42400</v>
      </c>
      <c r="BA88" s="9">
        <v>7.56</v>
      </c>
      <c r="BB88" s="5">
        <v>500458.04800000001</v>
      </c>
      <c r="BC88" s="5">
        <v>2.9468957181120001</v>
      </c>
      <c r="BD88" s="2">
        <v>87.49</v>
      </c>
      <c r="BE88" s="2">
        <v>23</v>
      </c>
      <c r="BF88" s="7">
        <v>3.2229999999999999</v>
      </c>
      <c r="BH88" s="2">
        <v>4528</v>
      </c>
      <c r="BI88" s="2">
        <v>4528</v>
      </c>
      <c r="BJ88" s="2">
        <v>4528</v>
      </c>
      <c r="BL88" s="2">
        <v>95.06</v>
      </c>
      <c r="BM88" s="2">
        <v>95.05</v>
      </c>
      <c r="BN88" s="2">
        <v>93.28</v>
      </c>
      <c r="BP88" s="2">
        <v>95.06</v>
      </c>
      <c r="BQ88" s="2">
        <v>95.05</v>
      </c>
      <c r="BR88" s="2">
        <v>93.28</v>
      </c>
      <c r="BT88" s="2">
        <v>87.49</v>
      </c>
      <c r="BU88" s="2">
        <v>86.7</v>
      </c>
      <c r="BV88" s="2">
        <v>85.84</v>
      </c>
      <c r="CD88" s="2">
        <v>2</v>
      </c>
      <c r="CF88" s="8" t="s">
        <v>185</v>
      </c>
      <c r="CG88" s="2">
        <v>0.77</v>
      </c>
      <c r="CH88" s="2">
        <v>0.77</v>
      </c>
      <c r="CI88" s="2">
        <v>2.67</v>
      </c>
      <c r="CJ88" s="2">
        <v>1.48</v>
      </c>
      <c r="CK88" s="2" t="s">
        <v>152</v>
      </c>
      <c r="CM88" s="2" t="s">
        <v>186</v>
      </c>
      <c r="CW88" s="2">
        <v>34</v>
      </c>
    </row>
    <row r="89" spans="1:101" ht="15" customHeight="1" x14ac:dyDescent="0.25">
      <c r="A89" s="2" t="s">
        <v>184</v>
      </c>
      <c r="B89" s="2" t="s">
        <v>77</v>
      </c>
      <c r="C89" s="2">
        <v>2</v>
      </c>
      <c r="D89" s="2">
        <v>2021</v>
      </c>
      <c r="F89" s="3">
        <v>559693689.20000005</v>
      </c>
      <c r="G89" s="3">
        <v>212565205</v>
      </c>
      <c r="H89" s="3">
        <v>347128484</v>
      </c>
      <c r="I89" s="3">
        <f>K89-G89</f>
        <v>327128484.20000005</v>
      </c>
      <c r="J89" s="4">
        <v>559693689.20000005</v>
      </c>
      <c r="K89" s="3">
        <v>539693689.20000005</v>
      </c>
      <c r="L89" s="3">
        <f>J89-G89</f>
        <v>347128484.20000005</v>
      </c>
      <c r="M89" s="3">
        <f>K89-G89</f>
        <v>327128484.20000005</v>
      </c>
      <c r="N89" s="3">
        <f t="shared" si="7"/>
        <v>94.238444578786883</v>
      </c>
      <c r="O89" s="4">
        <v>539693689.20000005</v>
      </c>
      <c r="P89" s="4">
        <v>18583063</v>
      </c>
      <c r="Q89" s="4">
        <f t="shared" si="9"/>
        <v>558276752.20000005</v>
      </c>
      <c r="R89" s="4">
        <f>Q89-G89</f>
        <v>345711547.20000005</v>
      </c>
      <c r="S89" s="4">
        <f t="shared" si="6"/>
        <v>99.746837059745076</v>
      </c>
      <c r="T89" s="4">
        <v>99.746837059745076</v>
      </c>
      <c r="U89" s="4">
        <f>F89-G89</f>
        <v>347128484.20000005</v>
      </c>
      <c r="V89" s="5">
        <v>0.96426616846692104</v>
      </c>
      <c r="W89" s="5">
        <f t="shared" si="8"/>
        <v>96.426616846692099</v>
      </c>
      <c r="X89" s="5">
        <f t="shared" si="5"/>
        <v>99.746837059745076</v>
      </c>
      <c r="Z89" s="2" t="s">
        <v>69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7</v>
      </c>
      <c r="AH89" s="2">
        <v>7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7</v>
      </c>
      <c r="AR89" s="2">
        <v>16</v>
      </c>
      <c r="AS89" s="2">
        <v>16</v>
      </c>
      <c r="AT89" s="2">
        <v>69.37</v>
      </c>
      <c r="AU89" s="2">
        <v>63.39</v>
      </c>
      <c r="AW89" s="4">
        <v>1328160</v>
      </c>
      <c r="AX89" s="4">
        <v>1382068</v>
      </c>
      <c r="AY89" s="4">
        <v>2710228</v>
      </c>
      <c r="AZ89" s="6">
        <v>44227</v>
      </c>
      <c r="BA89" s="9">
        <v>3.0592073013631298</v>
      </c>
      <c r="BB89" s="5">
        <v>481559.43099999998</v>
      </c>
      <c r="BC89" s="5">
        <v>2.8259379581089998</v>
      </c>
      <c r="BD89" s="2">
        <v>95.65</v>
      </c>
      <c r="BE89" s="2">
        <v>21</v>
      </c>
      <c r="BF89" s="7">
        <v>3.25</v>
      </c>
      <c r="BI89" s="2">
        <v>4808</v>
      </c>
      <c r="BJ89" s="2">
        <v>4776</v>
      </c>
      <c r="BQ89" s="2">
        <v>100</v>
      </c>
      <c r="BR89" s="2">
        <v>100</v>
      </c>
      <c r="BU89" s="2">
        <v>95.65</v>
      </c>
      <c r="BV89" s="2">
        <v>95.22</v>
      </c>
      <c r="BX89" s="2">
        <v>19</v>
      </c>
      <c r="BY89" s="11">
        <v>15205892</v>
      </c>
      <c r="CA89" s="11">
        <v>1047600</v>
      </c>
      <c r="CB89" s="2" t="s">
        <v>89</v>
      </c>
      <c r="CC89" s="2" t="s">
        <v>104</v>
      </c>
      <c r="CD89" s="2">
        <v>6</v>
      </c>
      <c r="CF89" s="8" t="s">
        <v>187</v>
      </c>
      <c r="CG89" s="2">
        <v>52.15</v>
      </c>
      <c r="CI89" s="2">
        <v>53.41</v>
      </c>
      <c r="CJ89" s="2">
        <v>52.15</v>
      </c>
      <c r="CK89" s="2" t="s">
        <v>152</v>
      </c>
      <c r="CM89" s="2" t="s">
        <v>186</v>
      </c>
      <c r="CW89" s="2">
        <v>208</v>
      </c>
    </row>
    <row r="90" spans="1:101" ht="15" customHeight="1" x14ac:dyDescent="0.25">
      <c r="A90" s="2" t="s">
        <v>188</v>
      </c>
      <c r="B90" s="2" t="s">
        <v>68</v>
      </c>
      <c r="C90" s="2">
        <v>1</v>
      </c>
      <c r="D90" s="2">
        <v>2016</v>
      </c>
      <c r="F90" s="3">
        <v>254949873</v>
      </c>
      <c r="G90" s="3">
        <v>58618185</v>
      </c>
      <c r="H90" s="3">
        <v>195757000</v>
      </c>
      <c r="I90" s="3">
        <f>K90-G90</f>
        <v>66381815</v>
      </c>
      <c r="J90" s="4">
        <v>254949873</v>
      </c>
      <c r="K90" s="3">
        <v>125000000</v>
      </c>
      <c r="L90" s="3">
        <f>J90-G90</f>
        <v>196331688</v>
      </c>
      <c r="M90" s="3">
        <f>K90-G90</f>
        <v>66381815</v>
      </c>
      <c r="N90" s="3">
        <f t="shared" si="7"/>
        <v>33.811054993832684</v>
      </c>
      <c r="O90" s="4">
        <v>125000000</v>
      </c>
      <c r="P90" s="4">
        <v>4660555</v>
      </c>
      <c r="Q90" s="4">
        <f t="shared" si="9"/>
        <v>129660555</v>
      </c>
      <c r="R90" s="4">
        <f>Q90-G90</f>
        <v>71042370</v>
      </c>
      <c r="S90" s="4">
        <f t="shared" si="6"/>
        <v>50.857273813978324</v>
      </c>
      <c r="T90" s="4">
        <v>50.857273813978324</v>
      </c>
      <c r="U90" s="4">
        <f>F90-G90</f>
        <v>196331688</v>
      </c>
      <c r="V90" s="5">
        <v>0.49029245839239899</v>
      </c>
      <c r="W90" s="5">
        <f t="shared" si="8"/>
        <v>49.029245839239898</v>
      </c>
      <c r="X90" s="5">
        <f t="shared" si="5"/>
        <v>50.857273813978324</v>
      </c>
      <c r="Z90" s="2" t="s">
        <v>69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55</v>
      </c>
      <c r="AU90" s="2">
        <v>43.75</v>
      </c>
      <c r="AW90" s="4">
        <v>412987</v>
      </c>
      <c r="AX90" s="4">
        <v>457579</v>
      </c>
      <c r="AY90" s="4">
        <v>870566</v>
      </c>
      <c r="AZ90" s="6">
        <v>42400</v>
      </c>
      <c r="BA90" s="9">
        <v>5.87</v>
      </c>
      <c r="BB90" s="5">
        <v>96859.667000000001</v>
      </c>
      <c r="BC90" s="5">
        <v>0.57034818219200001</v>
      </c>
      <c r="BD90" s="2">
        <v>82.21</v>
      </c>
      <c r="BE90" s="2">
        <v>7</v>
      </c>
      <c r="BF90" s="7">
        <v>1.8959999999999999</v>
      </c>
      <c r="BH90" s="2">
        <v>1501</v>
      </c>
      <c r="BI90" s="2">
        <v>1506</v>
      </c>
      <c r="BJ90" s="2">
        <v>1028</v>
      </c>
      <c r="BL90" s="2">
        <v>73</v>
      </c>
      <c r="BM90" s="2">
        <v>73</v>
      </c>
      <c r="BN90" s="2">
        <v>73</v>
      </c>
      <c r="BP90" s="2">
        <v>82.41</v>
      </c>
      <c r="BQ90" s="2">
        <v>78.680000000000007</v>
      </c>
      <c r="BR90" s="2">
        <v>68.91</v>
      </c>
      <c r="BT90" s="2">
        <v>82.21</v>
      </c>
      <c r="BU90" s="2">
        <v>78.61</v>
      </c>
      <c r="BV90" s="2">
        <v>68.989999999999995</v>
      </c>
      <c r="BW90" s="12">
        <v>0.83333333333333337</v>
      </c>
      <c r="BX90" s="2">
        <v>24</v>
      </c>
      <c r="CD90" s="2">
        <v>4</v>
      </c>
      <c r="CG90" s="2">
        <v>48.7</v>
      </c>
      <c r="CH90" s="2">
        <v>48.7</v>
      </c>
      <c r="CI90" s="2">
        <v>48.57</v>
      </c>
      <c r="CJ90" s="2">
        <v>27.78</v>
      </c>
      <c r="CL90" s="2">
        <v>5</v>
      </c>
      <c r="CM90" s="2" t="s">
        <v>153</v>
      </c>
      <c r="CW90" s="2">
        <v>5</v>
      </c>
    </row>
    <row r="91" spans="1:101" ht="15" customHeight="1" x14ac:dyDescent="0.25">
      <c r="A91" s="2" t="s">
        <v>188</v>
      </c>
      <c r="B91" s="2" t="s">
        <v>72</v>
      </c>
      <c r="C91" s="2">
        <v>3</v>
      </c>
      <c r="D91" s="2">
        <v>2018</v>
      </c>
      <c r="F91" s="3">
        <v>137772100.71000001</v>
      </c>
      <c r="G91" s="3">
        <v>62368401</v>
      </c>
      <c r="H91" s="3">
        <v>75122338</v>
      </c>
      <c r="I91" s="3">
        <f>K91-G91</f>
        <v>12631599</v>
      </c>
      <c r="J91" s="4">
        <v>137772100.71000001</v>
      </c>
      <c r="K91" s="3">
        <v>75000000</v>
      </c>
      <c r="L91" s="3">
        <f>J91-G91</f>
        <v>75403699.710000008</v>
      </c>
      <c r="M91" s="3">
        <f>K91-G91</f>
        <v>12631599</v>
      </c>
      <c r="N91" s="3">
        <f t="shared" si="7"/>
        <v>16.75196183818657</v>
      </c>
      <c r="O91" s="4">
        <v>75000000</v>
      </c>
      <c r="P91" s="4">
        <v>39928191</v>
      </c>
      <c r="Q91" s="4">
        <f t="shared" si="9"/>
        <v>114928191</v>
      </c>
      <c r="R91" s="4">
        <f>Q91-G91</f>
        <v>52559790</v>
      </c>
      <c r="S91" s="4">
        <f t="shared" si="6"/>
        <v>83.419059742665368</v>
      </c>
      <c r="T91" s="4">
        <v>83.419059742665368</v>
      </c>
      <c r="U91" s="4">
        <f>F91-G91</f>
        <v>75403699.710000008</v>
      </c>
      <c r="V91" s="5">
        <v>0.54437726951605003</v>
      </c>
      <c r="W91" s="5">
        <f t="shared" si="8"/>
        <v>54.437726951605001</v>
      </c>
      <c r="X91" s="5">
        <f t="shared" si="5"/>
        <v>83.419059742665368</v>
      </c>
      <c r="Z91" s="2" t="s">
        <v>69</v>
      </c>
      <c r="AB91" s="2">
        <v>0</v>
      </c>
      <c r="AC91" s="2">
        <v>0</v>
      </c>
      <c r="AD91" s="2">
        <v>0</v>
      </c>
      <c r="AE91" s="2">
        <v>4</v>
      </c>
      <c r="AF91" s="2">
        <v>0</v>
      </c>
      <c r="AG91" s="2">
        <v>0</v>
      </c>
      <c r="AH91" s="2">
        <v>4</v>
      </c>
      <c r="AJ91" s="2">
        <v>0</v>
      </c>
      <c r="AK91" s="2">
        <v>0</v>
      </c>
      <c r="AL91" s="2">
        <v>1</v>
      </c>
      <c r="AM91" s="2">
        <v>0</v>
      </c>
      <c r="AN91" s="2">
        <v>0</v>
      </c>
      <c r="AO91" s="2">
        <v>0</v>
      </c>
      <c r="AP91" s="2">
        <v>1</v>
      </c>
      <c r="AQ91" s="2">
        <v>3</v>
      </c>
      <c r="AR91" s="2">
        <v>10</v>
      </c>
      <c r="AS91" s="2">
        <v>11</v>
      </c>
      <c r="AT91" s="2">
        <v>53</v>
      </c>
      <c r="AU91" s="2">
        <v>41.25</v>
      </c>
      <c r="AW91" s="4">
        <v>429210</v>
      </c>
      <c r="AX91" s="4">
        <v>476308</v>
      </c>
      <c r="AY91" s="4">
        <v>905518</v>
      </c>
      <c r="AZ91" s="6">
        <v>43131</v>
      </c>
      <c r="BA91" s="9">
        <v>2.9516574585244202</v>
      </c>
      <c r="BB91" s="5">
        <v>98881.599000000002</v>
      </c>
      <c r="BC91" s="5">
        <v>0.55861319061299997</v>
      </c>
      <c r="BD91" s="2">
        <v>86.05</v>
      </c>
      <c r="BE91" s="2">
        <v>11</v>
      </c>
      <c r="BF91" s="7">
        <v>3.3660000000000001</v>
      </c>
      <c r="BI91" s="2">
        <v>1542</v>
      </c>
      <c r="BQ91" s="2">
        <v>86.77</v>
      </c>
      <c r="BU91" s="2">
        <v>86.05</v>
      </c>
      <c r="BW91" s="12">
        <v>0.79166666666666663</v>
      </c>
      <c r="BX91" s="2">
        <v>24</v>
      </c>
      <c r="CA91" s="11">
        <v>560000</v>
      </c>
      <c r="CD91" s="2">
        <v>4</v>
      </c>
      <c r="CG91" s="2">
        <v>39.479999999999997</v>
      </c>
      <c r="CJ91" s="2">
        <v>39.479999999999997</v>
      </c>
      <c r="CL91" s="2">
        <v>0</v>
      </c>
      <c r="CW91" s="2">
        <v>1</v>
      </c>
    </row>
    <row r="92" spans="1:101" ht="15" customHeight="1" x14ac:dyDescent="0.25">
      <c r="A92" s="2" t="s">
        <v>188</v>
      </c>
      <c r="B92" s="2" t="s">
        <v>68</v>
      </c>
      <c r="C92" s="2">
        <v>1</v>
      </c>
      <c r="D92" s="2">
        <v>2021</v>
      </c>
      <c r="F92" s="3">
        <v>249941785.96000001</v>
      </c>
      <c r="G92" s="3">
        <v>82301859</v>
      </c>
      <c r="H92" s="3">
        <v>167102006</v>
      </c>
      <c r="I92" s="3">
        <f>K92-G92</f>
        <v>106913420</v>
      </c>
      <c r="J92" s="4">
        <v>249941785.96000001</v>
      </c>
      <c r="K92" s="3">
        <v>189215279</v>
      </c>
      <c r="L92" s="3">
        <f>J92-G92</f>
        <v>167639926.96000001</v>
      </c>
      <c r="M92" s="3">
        <f>K92-G92</f>
        <v>106913420</v>
      </c>
      <c r="N92" s="3">
        <f t="shared" si="7"/>
        <v>63.775630268265537</v>
      </c>
      <c r="O92" s="4">
        <v>189215279</v>
      </c>
      <c r="P92" s="4">
        <v>20698605</v>
      </c>
      <c r="Q92" s="4">
        <f t="shared" si="9"/>
        <v>209913884</v>
      </c>
      <c r="R92" s="4">
        <f>Q92-G92</f>
        <v>127612025</v>
      </c>
      <c r="S92" s="4">
        <f t="shared" si="6"/>
        <v>83.985110050223469</v>
      </c>
      <c r="T92" s="4">
        <v>83.985110050223469</v>
      </c>
      <c r="U92" s="4">
        <f>F92-G92</f>
        <v>167639926.96000001</v>
      </c>
      <c r="V92" s="5">
        <v>0.75704139775284196</v>
      </c>
      <c r="W92" s="5">
        <f t="shared" si="8"/>
        <v>75.70413977528419</v>
      </c>
      <c r="X92" s="5">
        <f t="shared" si="5"/>
        <v>83.985110050223469</v>
      </c>
      <c r="Z92" s="2" t="s">
        <v>69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4</v>
      </c>
      <c r="AH92" s="2">
        <v>4</v>
      </c>
      <c r="AJ92" s="2">
        <v>0</v>
      </c>
      <c r="AK92" s="2">
        <v>0</v>
      </c>
      <c r="AL92" s="2">
        <v>1</v>
      </c>
      <c r="AM92" s="2">
        <v>2</v>
      </c>
      <c r="AN92" s="2">
        <v>0</v>
      </c>
      <c r="AO92" s="2">
        <v>0</v>
      </c>
      <c r="AP92" s="2">
        <v>3</v>
      </c>
      <c r="AQ92" s="2">
        <v>1</v>
      </c>
      <c r="AR92" s="2">
        <v>9</v>
      </c>
      <c r="AS92" s="2">
        <v>9</v>
      </c>
      <c r="AT92" s="2">
        <v>79.64</v>
      </c>
      <c r="AU92" s="2">
        <v>76.44</v>
      </c>
      <c r="AW92" s="4">
        <v>456230</v>
      </c>
      <c r="AX92" s="4">
        <v>505878</v>
      </c>
      <c r="AY92" s="4">
        <v>962108</v>
      </c>
      <c r="AZ92" s="6">
        <v>44227</v>
      </c>
      <c r="BA92" s="9">
        <v>4.2753176453009196</v>
      </c>
      <c r="BB92" s="5">
        <v>94889.134999999995</v>
      </c>
      <c r="BC92" s="5">
        <v>0.55683845263300003</v>
      </c>
      <c r="BD92" s="2">
        <v>99.76</v>
      </c>
      <c r="BE92" s="2">
        <v>12</v>
      </c>
      <c r="BF92" s="7">
        <v>2.1120000000000001</v>
      </c>
      <c r="BL92" s="2" t="s">
        <v>125</v>
      </c>
      <c r="BM92" s="2" t="s">
        <v>125</v>
      </c>
      <c r="BN92" s="2" t="s">
        <v>125</v>
      </c>
      <c r="BP92" s="2">
        <v>79.98</v>
      </c>
      <c r="BQ92" s="2">
        <v>80.36</v>
      </c>
      <c r="BR92" s="2">
        <v>69.44</v>
      </c>
      <c r="BT92" s="2">
        <v>99.76</v>
      </c>
      <c r="BU92" s="2">
        <v>99.82</v>
      </c>
      <c r="BV92" s="2">
        <v>99.94</v>
      </c>
      <c r="BW92" s="12">
        <v>0.79166666666666663</v>
      </c>
      <c r="BX92" s="2">
        <v>24</v>
      </c>
      <c r="BY92" s="11">
        <v>9561679</v>
      </c>
      <c r="CA92" s="11">
        <v>855000</v>
      </c>
      <c r="CB92" s="2" t="s">
        <v>89</v>
      </c>
      <c r="CC92" s="11">
        <v>5776903</v>
      </c>
      <c r="CD92" s="2">
        <v>6</v>
      </c>
      <c r="CG92" s="2">
        <v>68.7</v>
      </c>
      <c r="CH92" s="2">
        <v>68.7</v>
      </c>
      <c r="CI92" s="2">
        <v>71.3</v>
      </c>
      <c r="CJ92" s="2">
        <v>68.14</v>
      </c>
      <c r="CL92" s="2">
        <v>0</v>
      </c>
      <c r="CW92" s="2">
        <v>0</v>
      </c>
    </row>
    <row r="93" spans="1:101" ht="15" customHeight="1" x14ac:dyDescent="0.25">
      <c r="A93" s="2" t="s">
        <v>189</v>
      </c>
      <c r="B93" s="2" t="s">
        <v>190</v>
      </c>
      <c r="C93" s="2">
        <v>2</v>
      </c>
      <c r="D93" s="2">
        <v>2016</v>
      </c>
      <c r="F93" s="3">
        <v>1163272310</v>
      </c>
      <c r="G93" s="3">
        <v>405244977</v>
      </c>
      <c r="H93" s="3">
        <v>758027333</v>
      </c>
      <c r="I93" s="3">
        <f>K93-G93</f>
        <v>603755023</v>
      </c>
      <c r="J93" s="4">
        <v>1163272310</v>
      </c>
      <c r="K93" s="3">
        <v>1009000000</v>
      </c>
      <c r="L93" s="3">
        <f>J93-G93</f>
        <v>758027333</v>
      </c>
      <c r="M93" s="3">
        <f>K93-G93</f>
        <v>603755023</v>
      </c>
      <c r="N93" s="3">
        <f t="shared" si="7"/>
        <v>79.648186380107745</v>
      </c>
      <c r="O93" s="4">
        <v>1009000000</v>
      </c>
      <c r="P93" s="4">
        <v>26232197</v>
      </c>
      <c r="Q93" s="4">
        <f t="shared" si="9"/>
        <v>1035232197</v>
      </c>
      <c r="R93" s="4">
        <f>Q93-G93</f>
        <v>629987220</v>
      </c>
      <c r="S93" s="4">
        <f t="shared" si="6"/>
        <v>88.993109188681714</v>
      </c>
      <c r="T93" s="4">
        <v>88.993109188681714</v>
      </c>
      <c r="U93" s="4">
        <f>F93-G93</f>
        <v>758027333</v>
      </c>
      <c r="V93" s="5">
        <v>0.86738074251935005</v>
      </c>
      <c r="W93" s="5">
        <f t="shared" si="8"/>
        <v>86.738074251935004</v>
      </c>
      <c r="X93" s="5">
        <f t="shared" si="5"/>
        <v>88.993109188681714</v>
      </c>
      <c r="Z93" s="2" t="s">
        <v>69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57.08</v>
      </c>
      <c r="AU93" s="2">
        <v>46.35</v>
      </c>
      <c r="AW93" s="4">
        <v>2679493</v>
      </c>
      <c r="AX93" s="4">
        <v>2964059</v>
      </c>
      <c r="AY93" s="4">
        <v>5643552</v>
      </c>
      <c r="AZ93" s="6">
        <v>42400</v>
      </c>
      <c r="BA93" s="9">
        <v>2.17</v>
      </c>
      <c r="BB93" s="5">
        <v>784930.10800000001</v>
      </c>
      <c r="BC93" s="5">
        <v>4.6219801710180004</v>
      </c>
      <c r="BD93" s="2">
        <v>90.29</v>
      </c>
      <c r="BE93" s="2">
        <v>16</v>
      </c>
      <c r="BF93" s="7">
        <v>3.4119999999999999</v>
      </c>
      <c r="BH93" s="2">
        <v>10421</v>
      </c>
      <c r="BI93" s="2">
        <v>10421</v>
      </c>
      <c r="BM93" s="2">
        <v>96.32</v>
      </c>
      <c r="BN93" s="2">
        <v>96.32</v>
      </c>
      <c r="BP93" s="2">
        <v>96.54</v>
      </c>
      <c r="BQ93" s="2">
        <v>96.54</v>
      </c>
      <c r="BT93" s="2">
        <v>90.29</v>
      </c>
      <c r="BU93" s="2">
        <v>90.29</v>
      </c>
      <c r="BW93" s="12">
        <v>0.83333333333333337</v>
      </c>
      <c r="BX93" s="2">
        <v>24</v>
      </c>
      <c r="BZ93" s="2" t="s">
        <v>177</v>
      </c>
      <c r="CG93" s="2">
        <v>40.81</v>
      </c>
      <c r="CK93" s="2" t="s">
        <v>131</v>
      </c>
      <c r="CL93" s="2">
        <v>42</v>
      </c>
      <c r="CM93" s="2" t="s">
        <v>147</v>
      </c>
      <c r="CW93" s="2">
        <v>0</v>
      </c>
    </row>
    <row r="94" spans="1:101" ht="15" customHeight="1" x14ac:dyDescent="0.25">
      <c r="A94" s="2" t="s">
        <v>189</v>
      </c>
      <c r="B94" s="2" t="s">
        <v>75</v>
      </c>
      <c r="C94" s="2">
        <v>3</v>
      </c>
      <c r="D94" s="2">
        <v>2017</v>
      </c>
      <c r="F94" s="3">
        <v>1497677255</v>
      </c>
      <c r="G94" s="3">
        <v>385868923</v>
      </c>
      <c r="H94" s="3">
        <f>J94-G94</f>
        <v>1111808332</v>
      </c>
      <c r="I94" s="3">
        <f>K94-G94</f>
        <v>623131077</v>
      </c>
      <c r="J94" s="4">
        <v>1497677255</v>
      </c>
      <c r="K94" s="3">
        <v>1009000000</v>
      </c>
      <c r="L94" s="3">
        <f>J94-G94</f>
        <v>1111808332</v>
      </c>
      <c r="M94" s="3">
        <f>K94-G94</f>
        <v>623131077</v>
      </c>
      <c r="N94" s="3">
        <f t="shared" si="7"/>
        <v>56.046627738350139</v>
      </c>
      <c r="O94" s="4">
        <v>1009000000</v>
      </c>
      <c r="P94" s="4">
        <v>85153650</v>
      </c>
      <c r="Q94" s="4">
        <f t="shared" si="9"/>
        <v>1094153650</v>
      </c>
      <c r="R94" s="4">
        <f>Q94-G94</f>
        <v>708284727</v>
      </c>
      <c r="S94" s="4">
        <f t="shared" si="6"/>
        <v>73.056704730419369</v>
      </c>
      <c r="T94" s="4">
        <v>73.056704730419369</v>
      </c>
      <c r="U94" s="4">
        <f>F94-G94</f>
        <v>1111808332</v>
      </c>
      <c r="V94" s="5">
        <v>0.67370990420763299</v>
      </c>
      <c r="W94" s="5">
        <f t="shared" si="8"/>
        <v>67.370990420763306</v>
      </c>
      <c r="X94" s="5">
        <f t="shared" si="5"/>
        <v>73.056704730419369</v>
      </c>
      <c r="Z94" s="2" t="s">
        <v>69</v>
      </c>
      <c r="AB94" s="2">
        <v>0</v>
      </c>
      <c r="AC94" s="2">
        <v>2</v>
      </c>
      <c r="AD94" s="2">
        <v>30</v>
      </c>
      <c r="AE94" s="2">
        <v>0</v>
      </c>
      <c r="AF94" s="2">
        <v>0</v>
      </c>
      <c r="AG94" s="2">
        <v>0</v>
      </c>
      <c r="AH94" s="2">
        <v>32</v>
      </c>
      <c r="AJ94" s="2">
        <v>0</v>
      </c>
      <c r="AK94" s="2">
        <v>0</v>
      </c>
      <c r="AL94" s="2">
        <v>3</v>
      </c>
      <c r="AM94" s="2">
        <v>0</v>
      </c>
      <c r="AN94" s="2">
        <v>0</v>
      </c>
      <c r="AO94" s="2">
        <v>0</v>
      </c>
      <c r="AP94" s="2">
        <v>3</v>
      </c>
      <c r="AQ94" s="2">
        <v>29</v>
      </c>
      <c r="AR94" s="2">
        <v>29</v>
      </c>
      <c r="AS94" s="2">
        <v>0</v>
      </c>
      <c r="AT94" s="2">
        <v>55.83</v>
      </c>
      <c r="AU94" s="2">
        <v>47.63</v>
      </c>
      <c r="AW94" s="4">
        <v>2630679</v>
      </c>
      <c r="AX94" s="4">
        <v>2944458</v>
      </c>
      <c r="AY94" s="4">
        <v>5575137</v>
      </c>
      <c r="AZ94" s="6">
        <v>42766</v>
      </c>
      <c r="BA94" s="9">
        <v>0.33200000000000002</v>
      </c>
      <c r="BB94" s="5">
        <v>776072.85600000003</v>
      </c>
      <c r="BC94" s="5">
        <v>4.4782538576009996</v>
      </c>
      <c r="BD94" s="2">
        <v>97.42</v>
      </c>
      <c r="BE94" s="2">
        <v>22</v>
      </c>
      <c r="BF94" s="7">
        <v>3.375</v>
      </c>
      <c r="BG94" s="2" t="s">
        <v>191</v>
      </c>
      <c r="BI94" s="2">
        <v>10890</v>
      </c>
      <c r="BJ94" s="2">
        <v>10825</v>
      </c>
      <c r="BN94" s="2">
        <v>39.590000000000003</v>
      </c>
      <c r="BR94" s="2">
        <v>99.99</v>
      </c>
      <c r="BV94" s="2">
        <v>97.42</v>
      </c>
      <c r="BW94" s="12">
        <v>0.75</v>
      </c>
      <c r="BY94" s="11">
        <v>44873572</v>
      </c>
      <c r="CG94" s="2">
        <v>33.520000000000003</v>
      </c>
      <c r="CK94" s="2" t="s">
        <v>131</v>
      </c>
      <c r="CL94" s="2" t="s">
        <v>104</v>
      </c>
      <c r="CW94" s="2">
        <v>49</v>
      </c>
    </row>
    <row r="95" spans="1:101" ht="0.75" customHeight="1" x14ac:dyDescent="0.25">
      <c r="A95" s="2" t="s">
        <v>189</v>
      </c>
      <c r="B95" s="2" t="s">
        <v>190</v>
      </c>
      <c r="C95" s="2">
        <v>2</v>
      </c>
      <c r="D95" s="2">
        <v>2018</v>
      </c>
      <c r="F95" s="3">
        <v>1300859502</v>
      </c>
      <c r="G95" s="3">
        <v>488322486</v>
      </c>
      <c r="H95" s="3">
        <v>812537016</v>
      </c>
      <c r="I95" s="3">
        <f>K95-G95</f>
        <v>621577514</v>
      </c>
      <c r="J95" s="4">
        <v>1300859502</v>
      </c>
      <c r="K95" s="3">
        <v>1109900000</v>
      </c>
      <c r="L95" s="3">
        <f>J95-G95</f>
        <v>812537016</v>
      </c>
      <c r="M95" s="3">
        <f>K95-G95</f>
        <v>621577514</v>
      </c>
      <c r="N95" s="3">
        <f t="shared" si="7"/>
        <v>76.498362752743802</v>
      </c>
      <c r="O95" s="4">
        <v>1109900000</v>
      </c>
      <c r="P95" s="4">
        <v>66357913</v>
      </c>
      <c r="Q95" s="4">
        <f t="shared" si="9"/>
        <v>1176257913</v>
      </c>
      <c r="R95" s="4">
        <f>Q95-G95</f>
        <v>687935427</v>
      </c>
      <c r="S95" s="4">
        <f t="shared" si="6"/>
        <v>90.421595198525907</v>
      </c>
      <c r="T95" s="4">
        <v>90.421595198525907</v>
      </c>
      <c r="U95" s="4">
        <f>F95-G95</f>
        <v>812537016</v>
      </c>
      <c r="V95" s="5">
        <v>0.85320512960361194</v>
      </c>
      <c r="W95" s="5">
        <f t="shared" si="8"/>
        <v>85.320512960361199</v>
      </c>
      <c r="X95" s="5">
        <f t="shared" si="5"/>
        <v>90.421595198525907</v>
      </c>
      <c r="Z95" s="2" t="s">
        <v>69</v>
      </c>
      <c r="AB95" s="2">
        <v>0</v>
      </c>
      <c r="AC95" s="2">
        <v>0</v>
      </c>
      <c r="AD95" s="2">
        <v>0</v>
      </c>
      <c r="AE95" s="2">
        <v>1</v>
      </c>
      <c r="AF95" s="2">
        <v>0</v>
      </c>
      <c r="AG95" s="2">
        <v>0</v>
      </c>
      <c r="AH95" s="2">
        <v>1</v>
      </c>
      <c r="AJ95" s="2">
        <v>0</v>
      </c>
      <c r="AK95" s="2">
        <v>0</v>
      </c>
      <c r="AL95" s="2">
        <v>2</v>
      </c>
      <c r="AM95" s="2">
        <v>0</v>
      </c>
      <c r="AN95" s="2">
        <v>0</v>
      </c>
      <c r="AO95" s="2">
        <v>0</v>
      </c>
      <c r="AP95" s="2">
        <v>2</v>
      </c>
      <c r="AQ95" s="2">
        <v>-1</v>
      </c>
      <c r="AR95" s="2">
        <v>28</v>
      </c>
      <c r="AS95" s="2">
        <v>28</v>
      </c>
      <c r="AT95" s="2">
        <v>59.28</v>
      </c>
      <c r="AU95" s="2">
        <v>49.1</v>
      </c>
      <c r="AW95" s="4">
        <v>2689842</v>
      </c>
      <c r="AX95" s="4">
        <v>2993934</v>
      </c>
      <c r="AY95" s="4">
        <v>5683776</v>
      </c>
      <c r="AZ95" s="6">
        <v>43131</v>
      </c>
      <c r="BA95" s="9">
        <v>0.65919776216473003</v>
      </c>
      <c r="BB95" s="5">
        <v>794018.647</v>
      </c>
      <c r="BC95" s="5">
        <v>4.4856605707480002</v>
      </c>
      <c r="BD95" s="2">
        <v>89.09</v>
      </c>
      <c r="BE95" s="2">
        <v>18</v>
      </c>
      <c r="BF95" s="7">
        <v>3.1619999999999999</v>
      </c>
      <c r="BH95" s="2">
        <v>10595</v>
      </c>
      <c r="BI95" s="2">
        <v>10595</v>
      </c>
      <c r="BP95" s="2">
        <v>93.55</v>
      </c>
      <c r="BQ95" s="2">
        <v>92.77</v>
      </c>
      <c r="BT95" s="2">
        <v>89.09</v>
      </c>
      <c r="BU95" s="2">
        <v>88.25</v>
      </c>
      <c r="BW95" s="12">
        <v>0.83333333333333337</v>
      </c>
      <c r="BZ95" s="2" t="s">
        <v>177</v>
      </c>
      <c r="CD95" s="2">
        <v>8</v>
      </c>
      <c r="CG95" s="2">
        <v>42.76</v>
      </c>
      <c r="CK95" s="2" t="s">
        <v>131</v>
      </c>
      <c r="CL95" s="2">
        <v>165</v>
      </c>
      <c r="CM95" s="2" t="s">
        <v>147</v>
      </c>
      <c r="CW95" s="2">
        <v>10</v>
      </c>
    </row>
    <row r="96" spans="1:101" ht="15.75" customHeight="1" x14ac:dyDescent="0.25">
      <c r="A96" s="2" t="s">
        <v>189</v>
      </c>
      <c r="B96" s="2" t="s">
        <v>77</v>
      </c>
      <c r="C96" s="2">
        <v>2</v>
      </c>
      <c r="D96" s="2">
        <v>2021</v>
      </c>
      <c r="F96" s="3">
        <v>1061397920</v>
      </c>
      <c r="G96" s="3">
        <v>291710371</v>
      </c>
      <c r="H96" s="3">
        <f>J96-G96</f>
        <v>769687549</v>
      </c>
      <c r="I96" s="3">
        <f>K96-G96</f>
        <v>769687549</v>
      </c>
      <c r="J96" s="4">
        <v>1061397920</v>
      </c>
      <c r="K96" s="3">
        <v>1061397920</v>
      </c>
      <c r="L96" s="3">
        <f>J96-G96</f>
        <v>769687549</v>
      </c>
      <c r="M96" s="3">
        <f>K96-G96</f>
        <v>769687549</v>
      </c>
      <c r="N96" s="3">
        <f t="shared" si="7"/>
        <v>100</v>
      </c>
      <c r="O96" s="4">
        <v>1061397920</v>
      </c>
      <c r="P96" s="4">
        <v>423389175</v>
      </c>
      <c r="Q96" s="4">
        <f t="shared" si="9"/>
        <v>1484787095</v>
      </c>
      <c r="R96" s="4">
        <f>Q96-G96</f>
        <v>1193076724</v>
      </c>
      <c r="S96" s="4">
        <f t="shared" si="6"/>
        <v>139.88976867412742</v>
      </c>
      <c r="T96" s="4">
        <v>100</v>
      </c>
      <c r="U96" s="4">
        <f>F96-G96</f>
        <v>769687549</v>
      </c>
      <c r="V96" s="5">
        <v>1</v>
      </c>
      <c r="W96" s="5">
        <f t="shared" si="8"/>
        <v>100</v>
      </c>
      <c r="X96" s="5">
        <f t="shared" si="5"/>
        <v>139.88976867412742</v>
      </c>
      <c r="Z96" s="2" t="s">
        <v>69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12</v>
      </c>
      <c r="AH96" s="2">
        <v>12</v>
      </c>
      <c r="AJ96" s="2">
        <v>0</v>
      </c>
      <c r="AK96" s="2">
        <v>0</v>
      </c>
      <c r="AL96" s="2">
        <v>1</v>
      </c>
      <c r="AM96" s="2">
        <v>0</v>
      </c>
      <c r="AN96" s="2">
        <v>1</v>
      </c>
      <c r="AO96" s="2">
        <v>0</v>
      </c>
      <c r="AP96" s="2">
        <v>2</v>
      </c>
      <c r="AQ96" s="2">
        <v>10</v>
      </c>
      <c r="AR96" s="2">
        <v>27</v>
      </c>
      <c r="AS96" s="2">
        <v>27</v>
      </c>
      <c r="AT96" s="2">
        <v>67.27</v>
      </c>
      <c r="AU96" s="2">
        <v>63.43</v>
      </c>
      <c r="AW96" s="4">
        <v>2803104</v>
      </c>
      <c r="AX96" s="4">
        <v>3114226</v>
      </c>
      <c r="AY96" s="4">
        <v>5917330</v>
      </c>
      <c r="AZ96" s="6">
        <v>44227</v>
      </c>
      <c r="BA96" s="9">
        <v>3.9386474361606099</v>
      </c>
      <c r="BB96" s="5">
        <v>767013.24199999997</v>
      </c>
      <c r="BC96" s="5">
        <v>4.5010681868260001</v>
      </c>
      <c r="BD96" s="2">
        <v>94.14</v>
      </c>
      <c r="BE96" s="2">
        <v>12</v>
      </c>
      <c r="BF96" s="7">
        <v>3.5190000000000001</v>
      </c>
      <c r="BI96" s="2">
        <v>10890</v>
      </c>
      <c r="BJ96" s="2">
        <v>10825</v>
      </c>
      <c r="BM96" s="2">
        <v>93.73</v>
      </c>
      <c r="BN96" s="2">
        <v>94.29</v>
      </c>
      <c r="BQ96" s="2">
        <v>100</v>
      </c>
      <c r="BR96" s="2">
        <v>98.17</v>
      </c>
      <c r="BU96" s="2">
        <v>94.14</v>
      </c>
      <c r="BV96" s="2">
        <v>94.29</v>
      </c>
      <c r="BW96" s="12">
        <v>0.79166666666666663</v>
      </c>
      <c r="BX96" s="2">
        <v>24</v>
      </c>
      <c r="BY96" s="11">
        <v>55000652</v>
      </c>
      <c r="CA96" s="11">
        <v>950000</v>
      </c>
      <c r="CB96" s="2" t="s">
        <v>85</v>
      </c>
      <c r="CC96" s="11">
        <v>52896000</v>
      </c>
      <c r="CD96" s="2">
        <v>8</v>
      </c>
      <c r="CG96" s="2">
        <v>37.24</v>
      </c>
      <c r="CK96" s="2" t="s">
        <v>131</v>
      </c>
      <c r="CL96" s="2">
        <v>300</v>
      </c>
      <c r="CM96" s="2" t="s">
        <v>147</v>
      </c>
      <c r="CW96" s="2">
        <v>366</v>
      </c>
    </row>
    <row r="97" spans="1:101" ht="15" customHeight="1" x14ac:dyDescent="0.25">
      <c r="A97" s="2" t="s">
        <v>192</v>
      </c>
      <c r="B97" s="2" t="s">
        <v>77</v>
      </c>
      <c r="C97" s="2">
        <v>2</v>
      </c>
      <c r="D97" s="2">
        <v>2015</v>
      </c>
      <c r="F97" s="3">
        <v>329530785.11000001</v>
      </c>
      <c r="G97" s="3">
        <v>89910852</v>
      </c>
      <c r="H97" s="3">
        <f>J97-G97</f>
        <v>239619933.11000001</v>
      </c>
      <c r="I97" s="3">
        <f>K97-G97</f>
        <v>145089148</v>
      </c>
      <c r="J97" s="4">
        <v>329530785.11000001</v>
      </c>
      <c r="K97" s="3">
        <v>235000000</v>
      </c>
      <c r="L97" s="3">
        <f>J97-G97</f>
        <v>239619933.11000001</v>
      </c>
      <c r="M97" s="3">
        <f>K97-G97</f>
        <v>145089148</v>
      </c>
      <c r="N97" s="3">
        <f t="shared" si="7"/>
        <v>60.549698898962347</v>
      </c>
      <c r="O97" s="4">
        <v>235000000</v>
      </c>
      <c r="P97" s="4">
        <f>Q97-O97</f>
        <v>19063005</v>
      </c>
      <c r="Q97" s="4">
        <v>254063005</v>
      </c>
      <c r="R97" s="4">
        <f>Q97-G97</f>
        <v>164152153</v>
      </c>
      <c r="S97" s="4">
        <f t="shared" si="6"/>
        <v>77.098412797818497</v>
      </c>
      <c r="T97" s="4">
        <v>77.098412797818497</v>
      </c>
      <c r="U97" s="4">
        <f>F97-G97</f>
        <v>239619933.11000001</v>
      </c>
      <c r="V97" s="5">
        <v>0.71313519288207095</v>
      </c>
      <c r="W97" s="5">
        <f t="shared" si="8"/>
        <v>71.31351928820709</v>
      </c>
      <c r="X97" s="5">
        <f t="shared" si="5"/>
        <v>77.098412797818497</v>
      </c>
      <c r="Z97" s="2" t="s">
        <v>69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75.55</v>
      </c>
      <c r="AU97" s="2">
        <v>68.55</v>
      </c>
      <c r="AW97" s="4">
        <v>684058</v>
      </c>
      <c r="AX97" s="4">
        <v>725481</v>
      </c>
      <c r="AY97" s="4">
        <v>1409539</v>
      </c>
      <c r="AZ97" s="6">
        <v>42035</v>
      </c>
      <c r="BA97" s="9">
        <v>10</v>
      </c>
      <c r="BB97" s="5">
        <v>230374.52600000001</v>
      </c>
      <c r="BC97" s="5">
        <v>1.3895215625540001</v>
      </c>
      <c r="BD97" s="2">
        <v>94.5</v>
      </c>
      <c r="BE97" s="2">
        <v>3</v>
      </c>
      <c r="BF97" s="7">
        <v>1.62</v>
      </c>
      <c r="BG97" s="2" t="s">
        <v>193</v>
      </c>
      <c r="BI97" s="2">
        <v>2529</v>
      </c>
      <c r="BJ97" s="2">
        <v>2529</v>
      </c>
      <c r="BU97" s="2">
        <v>94.5</v>
      </c>
      <c r="BV97" s="2">
        <v>95.41</v>
      </c>
      <c r="CF97" s="8" t="s">
        <v>194</v>
      </c>
      <c r="CG97" s="23">
        <v>0</v>
      </c>
      <c r="CI97" s="2" t="s">
        <v>195</v>
      </c>
      <c r="CJ97" s="2" t="s">
        <v>195</v>
      </c>
      <c r="CW97" s="2">
        <v>9</v>
      </c>
    </row>
    <row r="98" spans="1:101" ht="15" customHeight="1" x14ac:dyDescent="0.25">
      <c r="A98" s="2" t="s">
        <v>192</v>
      </c>
      <c r="B98" s="2" t="s">
        <v>68</v>
      </c>
      <c r="C98" s="2">
        <v>1</v>
      </c>
      <c r="D98" s="2">
        <v>2018</v>
      </c>
      <c r="F98" s="3">
        <v>373643842.5</v>
      </c>
      <c r="G98" s="3">
        <v>117427595</v>
      </c>
      <c r="H98" s="3">
        <f>J98-G98</f>
        <v>256216247.5</v>
      </c>
      <c r="I98" s="3">
        <f>K98-G98</f>
        <v>185572405</v>
      </c>
      <c r="J98" s="4">
        <v>373643842.5</v>
      </c>
      <c r="K98" s="3">
        <v>303000000</v>
      </c>
      <c r="L98" s="3">
        <f>J98-G98</f>
        <v>256216247.5</v>
      </c>
      <c r="M98" s="3">
        <f>K98-G98</f>
        <v>185572405</v>
      </c>
      <c r="N98" s="3">
        <f t="shared" si="7"/>
        <v>72.428039521576395</v>
      </c>
      <c r="O98" s="4">
        <v>303000000</v>
      </c>
      <c r="P98" s="4">
        <v>30428777</v>
      </c>
      <c r="Q98" s="4">
        <f>P98+O98</f>
        <v>333428777</v>
      </c>
      <c r="R98" s="4">
        <f>Q98-G98</f>
        <v>216001182</v>
      </c>
      <c r="S98" s="4">
        <f t="shared" si="6"/>
        <v>89.237059219034236</v>
      </c>
      <c r="T98" s="4">
        <v>89.237059219034236</v>
      </c>
      <c r="U98" s="4">
        <f>F98-G98</f>
        <v>256216247.5</v>
      </c>
      <c r="V98" s="5">
        <v>0.81093267313778905</v>
      </c>
      <c r="W98" s="5">
        <f t="shared" si="8"/>
        <v>81.09326731377891</v>
      </c>
      <c r="X98" s="5">
        <f t="shared" si="5"/>
        <v>89.237059219034236</v>
      </c>
      <c r="Z98" s="2" t="s">
        <v>69</v>
      </c>
      <c r="AB98" s="2">
        <v>0</v>
      </c>
      <c r="AC98" s="2">
        <v>0</v>
      </c>
      <c r="AD98" s="2">
        <v>0</v>
      </c>
      <c r="AE98" s="2">
        <v>6</v>
      </c>
      <c r="AF98" s="2">
        <v>0</v>
      </c>
      <c r="AG98" s="2">
        <v>0</v>
      </c>
      <c r="AH98" s="2">
        <v>6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6</v>
      </c>
      <c r="AR98" s="2">
        <v>30</v>
      </c>
      <c r="AS98" s="2">
        <v>30</v>
      </c>
      <c r="AT98" s="2">
        <v>82.5</v>
      </c>
      <c r="AU98" s="2">
        <v>78.12</v>
      </c>
      <c r="AW98" s="4">
        <v>734171</v>
      </c>
      <c r="AX98" s="4">
        <v>777962</v>
      </c>
      <c r="AY98" s="4">
        <v>1512133</v>
      </c>
      <c r="AZ98" s="6">
        <v>43131</v>
      </c>
      <c r="BA98" s="9">
        <v>8.6209082478924408</v>
      </c>
      <c r="BB98" s="5">
        <v>261283.80900000001</v>
      </c>
      <c r="BC98" s="5">
        <v>1.4760742511960001</v>
      </c>
      <c r="BD98" s="2">
        <v>63.02</v>
      </c>
      <c r="BE98" s="2">
        <v>3</v>
      </c>
      <c r="BF98" s="7">
        <v>1.7549999999999999</v>
      </c>
      <c r="BH98" s="2">
        <v>2666</v>
      </c>
      <c r="BI98" s="2">
        <v>2666</v>
      </c>
      <c r="BJ98" s="2">
        <v>2666</v>
      </c>
      <c r="BL98" s="2">
        <v>78.28</v>
      </c>
      <c r="BM98" s="2">
        <v>84.21</v>
      </c>
      <c r="BN98" s="2">
        <v>82.76</v>
      </c>
      <c r="BP98" s="2">
        <v>80.599999999999994</v>
      </c>
      <c r="BQ98" s="2">
        <v>70.81</v>
      </c>
      <c r="BR98" s="2">
        <v>73.14</v>
      </c>
      <c r="BT98" s="2">
        <v>63.02</v>
      </c>
      <c r="BU98" s="2">
        <v>59.56</v>
      </c>
      <c r="BV98" s="2">
        <v>60.54</v>
      </c>
      <c r="BW98" s="12">
        <v>0.83333333333333337</v>
      </c>
      <c r="BY98" s="11">
        <v>11212338</v>
      </c>
      <c r="CA98" s="11">
        <v>605520</v>
      </c>
      <c r="CC98" s="11">
        <v>9860000</v>
      </c>
      <c r="CD98" s="2">
        <v>10</v>
      </c>
      <c r="CG98" s="2">
        <v>0.03</v>
      </c>
      <c r="CH98" s="2">
        <v>0</v>
      </c>
      <c r="CI98" s="2">
        <v>0.78</v>
      </c>
      <c r="CJ98" s="2">
        <v>6.3</v>
      </c>
      <c r="CW98" s="2">
        <v>0</v>
      </c>
    </row>
    <row r="99" spans="1:101" ht="15" customHeight="1" x14ac:dyDescent="0.25">
      <c r="A99" s="2" t="s">
        <v>192</v>
      </c>
      <c r="B99" s="2" t="s">
        <v>77</v>
      </c>
      <c r="C99" s="2">
        <v>2</v>
      </c>
      <c r="D99" s="2">
        <v>2021</v>
      </c>
      <c r="F99" s="3">
        <v>424385946.66000003</v>
      </c>
      <c r="G99" s="3">
        <v>166313050</v>
      </c>
      <c r="H99" s="3">
        <f>J99-G99</f>
        <v>258072896.66000003</v>
      </c>
      <c r="I99" s="3">
        <f>K99-G99</f>
        <v>195686950</v>
      </c>
      <c r="J99" s="4">
        <v>424385946.66000003</v>
      </c>
      <c r="K99" s="3">
        <v>362000000</v>
      </c>
      <c r="L99" s="3">
        <f>J99-G99</f>
        <v>258072896.66000003</v>
      </c>
      <c r="M99" s="3">
        <f>K99-G99</f>
        <v>195686950</v>
      </c>
      <c r="N99" s="3">
        <f t="shared" si="7"/>
        <v>75.826230701711054</v>
      </c>
      <c r="O99" s="4">
        <v>362000000</v>
      </c>
      <c r="P99" s="4">
        <v>12336180</v>
      </c>
      <c r="Q99" s="4">
        <f>P99+O99</f>
        <v>374336180</v>
      </c>
      <c r="R99" s="4">
        <f>Q99-G99</f>
        <v>208023130</v>
      </c>
      <c r="S99" s="4">
        <f t="shared" si="6"/>
        <v>88.206544760989047</v>
      </c>
      <c r="T99" s="4">
        <v>88.206544760989047</v>
      </c>
      <c r="U99" s="4">
        <f>F99-G99</f>
        <v>258072896.66000003</v>
      </c>
      <c r="V99" s="5">
        <v>0.85299714292853102</v>
      </c>
      <c r="W99" s="5">
        <f t="shared" si="8"/>
        <v>85.299714292853096</v>
      </c>
      <c r="X99" s="5">
        <f t="shared" si="5"/>
        <v>88.206544760989047</v>
      </c>
      <c r="Z99" s="2" t="s">
        <v>69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8</v>
      </c>
      <c r="AH99" s="2">
        <v>8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8</v>
      </c>
      <c r="AR99" s="2">
        <v>25</v>
      </c>
      <c r="AS99" s="2">
        <v>25</v>
      </c>
      <c r="AT99" s="2">
        <v>72</v>
      </c>
      <c r="AU99" s="2">
        <v>69.44</v>
      </c>
      <c r="AW99" s="4">
        <v>794845</v>
      </c>
      <c r="AX99" s="4">
        <v>837021</v>
      </c>
      <c r="AY99" s="4">
        <v>1631866</v>
      </c>
      <c r="AZ99" s="6">
        <v>44227</v>
      </c>
      <c r="BA99" s="9">
        <v>10</v>
      </c>
      <c r="BB99" s="5">
        <v>259829.011</v>
      </c>
      <c r="BC99" s="5">
        <v>1.5247560685879999</v>
      </c>
      <c r="BD99" s="2">
        <v>77.459999999999994</v>
      </c>
      <c r="BE99" s="2">
        <v>2</v>
      </c>
      <c r="BF99" s="7">
        <v>2.5</v>
      </c>
      <c r="BI99" s="2">
        <v>2831</v>
      </c>
      <c r="BJ99" s="2">
        <v>2816</v>
      </c>
      <c r="BM99" s="2">
        <v>80.349999999999994</v>
      </c>
      <c r="BN99" s="2">
        <v>79.680000000000007</v>
      </c>
      <c r="BQ99" s="2">
        <v>98.62</v>
      </c>
      <c r="BR99" s="2">
        <v>99.89</v>
      </c>
      <c r="BU99" s="2">
        <v>77.459999999999994</v>
      </c>
      <c r="BV99" s="2">
        <v>85.65</v>
      </c>
      <c r="BW99" s="12">
        <v>0.83333333333333337</v>
      </c>
      <c r="BX99" s="2">
        <v>24</v>
      </c>
      <c r="BY99" s="11">
        <v>26512989</v>
      </c>
      <c r="CA99" s="11">
        <v>647700</v>
      </c>
      <c r="CB99" s="2" t="s">
        <v>97</v>
      </c>
      <c r="CC99" s="11">
        <v>24998000</v>
      </c>
      <c r="CD99" s="2">
        <v>0</v>
      </c>
      <c r="CG99" s="2">
        <v>16.510000000000002</v>
      </c>
      <c r="CI99" s="2">
        <v>12.46</v>
      </c>
      <c r="CJ99" s="2">
        <v>16.510000000000002</v>
      </c>
      <c r="CW99" s="2">
        <v>3</v>
      </c>
    </row>
    <row r="100" spans="1:101" ht="15" customHeight="1" x14ac:dyDescent="0.25">
      <c r="A100" s="2" t="s">
        <v>196</v>
      </c>
      <c r="B100" s="2" t="s">
        <v>68</v>
      </c>
      <c r="C100" s="2">
        <v>1</v>
      </c>
      <c r="D100" s="2">
        <v>2016</v>
      </c>
      <c r="F100" s="3">
        <v>319857235.79000002</v>
      </c>
      <c r="G100" s="3">
        <v>78191964</v>
      </c>
      <c r="H100" s="3">
        <v>241665271</v>
      </c>
      <c r="I100" s="3">
        <f>K100-G100</f>
        <v>172656675</v>
      </c>
      <c r="J100" s="4">
        <v>319857235.79000002</v>
      </c>
      <c r="K100" s="3">
        <v>250848639</v>
      </c>
      <c r="L100" s="3">
        <f>J100-G100</f>
        <v>241665271.79000002</v>
      </c>
      <c r="M100" s="3">
        <f>K100-G100</f>
        <v>172656675</v>
      </c>
      <c r="N100" s="3">
        <f t="shared" si="7"/>
        <v>71.444553750376485</v>
      </c>
      <c r="O100" s="4">
        <v>250848639</v>
      </c>
      <c r="P100" s="4">
        <v>33788554</v>
      </c>
      <c r="Q100" s="4">
        <f>P100+O100</f>
        <v>284637193</v>
      </c>
      <c r="R100" s="4">
        <f>Q100-G100</f>
        <v>206445229</v>
      </c>
      <c r="S100" s="4">
        <f t="shared" si="6"/>
        <v>88.988824122420823</v>
      </c>
      <c r="T100" s="4">
        <v>88.988824122420823</v>
      </c>
      <c r="U100" s="4">
        <f>F100-G100</f>
        <v>241665271.79000002</v>
      </c>
      <c r="V100" s="5">
        <v>0.78425188156347603</v>
      </c>
      <c r="W100" s="5">
        <f t="shared" si="8"/>
        <v>78.425188156347602</v>
      </c>
      <c r="X100" s="5">
        <f t="shared" si="5"/>
        <v>88.988824122420823</v>
      </c>
      <c r="Z100" s="2" t="s">
        <v>69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46.42</v>
      </c>
      <c r="AU100" s="2">
        <v>33.03</v>
      </c>
      <c r="AW100" s="4">
        <v>546382</v>
      </c>
      <c r="AX100" s="4">
        <v>574982</v>
      </c>
      <c r="AY100" s="4">
        <v>1121364</v>
      </c>
      <c r="AZ100" s="6">
        <v>42400</v>
      </c>
      <c r="BA100" s="9">
        <v>6.05</v>
      </c>
      <c r="BB100" s="5">
        <v>157998.05600000001</v>
      </c>
      <c r="BC100" s="5">
        <v>0.93035529462900002</v>
      </c>
      <c r="BD100" s="2">
        <v>96</v>
      </c>
      <c r="BE100" s="2">
        <v>36</v>
      </c>
      <c r="BF100" s="7">
        <v>3.65</v>
      </c>
      <c r="BH100" s="2">
        <v>2479</v>
      </c>
      <c r="BI100" s="2">
        <v>2479</v>
      </c>
      <c r="BJ100" s="2">
        <v>2479</v>
      </c>
      <c r="BL100" s="2">
        <v>100</v>
      </c>
      <c r="BM100" s="2">
        <v>99.92</v>
      </c>
      <c r="BN100" s="2">
        <v>99.96</v>
      </c>
      <c r="BP100" s="2">
        <v>100</v>
      </c>
      <c r="BQ100" s="2">
        <v>100</v>
      </c>
      <c r="BR100" s="2">
        <v>100</v>
      </c>
      <c r="BT100" s="2">
        <v>96</v>
      </c>
      <c r="BU100" s="2">
        <v>96.49</v>
      </c>
      <c r="BV100" s="2">
        <v>94.88</v>
      </c>
      <c r="BW100" s="12">
        <v>0.75</v>
      </c>
      <c r="BX100" s="2">
        <v>24</v>
      </c>
      <c r="BZ100" s="2" t="s">
        <v>197</v>
      </c>
      <c r="CA100" s="11">
        <v>200000</v>
      </c>
      <c r="CC100" s="11">
        <v>1463616</v>
      </c>
      <c r="CD100" s="2">
        <v>9</v>
      </c>
      <c r="CG100" s="2">
        <v>15.35</v>
      </c>
      <c r="CH100" s="2">
        <v>15.35</v>
      </c>
      <c r="CI100" s="2">
        <v>34.93</v>
      </c>
      <c r="CJ100" s="2">
        <v>14.09</v>
      </c>
      <c r="CL100" s="2">
        <v>88</v>
      </c>
      <c r="CM100" s="2" t="s">
        <v>147</v>
      </c>
      <c r="CW100" s="2">
        <v>74</v>
      </c>
    </row>
    <row r="101" spans="1:101" ht="15" customHeight="1" x14ac:dyDescent="0.25">
      <c r="A101" s="2" t="s">
        <v>196</v>
      </c>
      <c r="B101" s="2" t="s">
        <v>77</v>
      </c>
      <c r="C101" s="2">
        <v>2</v>
      </c>
      <c r="D101" s="2">
        <v>2018</v>
      </c>
      <c r="F101" s="3">
        <v>313773910.91000003</v>
      </c>
      <c r="G101" s="3">
        <f>J101-H101</f>
        <v>121722315.91000003</v>
      </c>
      <c r="H101" s="3">
        <v>192051595</v>
      </c>
      <c r="I101" s="3">
        <f>K101-G101</f>
        <v>146263349.08999997</v>
      </c>
      <c r="J101" s="4">
        <v>313773910.91000003</v>
      </c>
      <c r="K101" s="3">
        <v>267985665</v>
      </c>
      <c r="L101" s="3">
        <f>J101-G101</f>
        <v>192051595</v>
      </c>
      <c r="M101" s="3">
        <f>K101-G101</f>
        <v>146263349.08999997</v>
      </c>
      <c r="N101" s="3">
        <f t="shared" si="7"/>
        <v>76.158362074524803</v>
      </c>
      <c r="O101" s="4">
        <v>267985665</v>
      </c>
      <c r="P101" s="4">
        <v>13593540</v>
      </c>
      <c r="Q101" s="4">
        <f>P101+O101</f>
        <v>281579205</v>
      </c>
      <c r="R101" s="4">
        <f>Q101-G101</f>
        <v>159856889.08999997</v>
      </c>
      <c r="S101" s="4">
        <f t="shared" si="6"/>
        <v>89.739521104023694</v>
      </c>
      <c r="T101" s="4">
        <v>89.739521104023694</v>
      </c>
      <c r="U101" s="4">
        <f>F101-G101</f>
        <v>192051595</v>
      </c>
      <c r="V101" s="5">
        <v>0.85407248876362596</v>
      </c>
      <c r="W101" s="5">
        <f t="shared" si="8"/>
        <v>85.407248876362601</v>
      </c>
      <c r="X101" s="5">
        <f t="shared" si="5"/>
        <v>89.739521104023694</v>
      </c>
      <c r="Z101" s="2" t="s">
        <v>69</v>
      </c>
      <c r="AB101" s="2">
        <v>0</v>
      </c>
      <c r="AC101" s="2">
        <v>0</v>
      </c>
      <c r="AD101" s="2">
        <v>0</v>
      </c>
      <c r="AE101" s="2">
        <v>5</v>
      </c>
      <c r="AF101" s="2">
        <v>0</v>
      </c>
      <c r="AG101" s="2">
        <v>0</v>
      </c>
      <c r="AH101" s="2">
        <v>5</v>
      </c>
      <c r="AJ101" s="2">
        <v>0</v>
      </c>
      <c r="AK101" s="2">
        <v>1</v>
      </c>
      <c r="AL101" s="2">
        <v>1</v>
      </c>
      <c r="AM101" s="2">
        <v>0</v>
      </c>
      <c r="AN101" s="2">
        <v>0</v>
      </c>
      <c r="AO101" s="2">
        <v>0</v>
      </c>
      <c r="AP101" s="2">
        <v>2</v>
      </c>
      <c r="AQ101" s="2">
        <v>3</v>
      </c>
      <c r="AR101" s="2">
        <v>14</v>
      </c>
      <c r="AS101" s="2">
        <v>14</v>
      </c>
      <c r="AT101" s="2">
        <v>55</v>
      </c>
      <c r="AU101" s="2">
        <v>43.75</v>
      </c>
      <c r="AW101" s="4">
        <v>558110</v>
      </c>
      <c r="AX101" s="4">
        <v>590875</v>
      </c>
      <c r="AY101" s="4">
        <v>1148985</v>
      </c>
      <c r="AZ101" s="6">
        <v>43131</v>
      </c>
      <c r="BA101" s="9">
        <v>8.0327536881836608</v>
      </c>
      <c r="BB101" s="5">
        <v>157631.239</v>
      </c>
      <c r="BC101" s="5">
        <v>0.89050834784800004</v>
      </c>
      <c r="BD101" s="2">
        <v>94.81</v>
      </c>
      <c r="BE101" s="2">
        <v>47</v>
      </c>
      <c r="BF101" s="7">
        <v>3.8330000000000002</v>
      </c>
      <c r="BI101" s="2">
        <v>2528</v>
      </c>
      <c r="BJ101" s="2">
        <v>2509</v>
      </c>
      <c r="BM101" s="2">
        <v>100</v>
      </c>
      <c r="BN101" s="2">
        <v>100</v>
      </c>
      <c r="BQ101" s="2">
        <v>100</v>
      </c>
      <c r="BR101" s="2">
        <v>100</v>
      </c>
      <c r="BU101" s="2">
        <v>94.81</v>
      </c>
      <c r="BV101" s="2">
        <v>94.18</v>
      </c>
      <c r="BW101" s="12">
        <v>0.83333333333333337</v>
      </c>
      <c r="CA101" s="11">
        <v>250000</v>
      </c>
      <c r="CC101" s="11">
        <v>2118549</v>
      </c>
      <c r="CG101" s="2">
        <v>31.52</v>
      </c>
      <c r="CI101" s="2">
        <v>35.79</v>
      </c>
      <c r="CJ101" s="2">
        <v>31.52</v>
      </c>
      <c r="CL101" s="2">
        <v>57</v>
      </c>
      <c r="CM101" s="2" t="s">
        <v>147</v>
      </c>
      <c r="CW101" s="2">
        <v>54</v>
      </c>
    </row>
    <row r="102" spans="1:101" ht="15" customHeight="1" x14ac:dyDescent="0.25">
      <c r="A102" s="2" t="s">
        <v>196</v>
      </c>
      <c r="B102" s="2" t="s">
        <v>68</v>
      </c>
      <c r="C102" s="2">
        <v>1</v>
      </c>
      <c r="D102" s="2">
        <v>2021</v>
      </c>
      <c r="F102" s="3">
        <v>390831759.04000002</v>
      </c>
      <c r="G102" s="3">
        <v>107662380</v>
      </c>
      <c r="H102" s="3">
        <v>283169379</v>
      </c>
      <c r="I102" s="3">
        <f>K102-G102</f>
        <v>223061131</v>
      </c>
      <c r="J102" s="4">
        <v>390831759.04000002</v>
      </c>
      <c r="K102" s="3">
        <v>330723511</v>
      </c>
      <c r="L102" s="3">
        <f>J102-G102</f>
        <v>283169379.04000002</v>
      </c>
      <c r="M102" s="3">
        <f>K102-G102</f>
        <v>223061131</v>
      </c>
      <c r="N102" s="3">
        <f t="shared" si="7"/>
        <v>78.77304098212214</v>
      </c>
      <c r="O102" s="4">
        <v>330723511</v>
      </c>
      <c r="P102" s="4">
        <v>33225958</v>
      </c>
      <c r="Q102" s="4">
        <f>P102+O102</f>
        <v>363949469</v>
      </c>
      <c r="R102" s="4">
        <f>Q102-G102</f>
        <v>256287089</v>
      </c>
      <c r="S102" s="4">
        <f t="shared" si="6"/>
        <v>93.121774416175654</v>
      </c>
      <c r="T102" s="4">
        <v>93.121774416175654</v>
      </c>
      <c r="U102" s="4">
        <f>F102-G102</f>
        <v>283169379.04000002</v>
      </c>
      <c r="V102" s="5">
        <v>0.84620428957041804</v>
      </c>
      <c r="W102" s="5">
        <f t="shared" si="8"/>
        <v>84.62042895704181</v>
      </c>
      <c r="X102" s="5">
        <f t="shared" si="5"/>
        <v>93.121774416175654</v>
      </c>
      <c r="Z102" s="2" t="s">
        <v>69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2</v>
      </c>
      <c r="AH102" s="2">
        <v>2</v>
      </c>
      <c r="AJ102" s="2">
        <v>0</v>
      </c>
      <c r="AK102" s="2">
        <v>0</v>
      </c>
      <c r="AL102" s="2">
        <v>0</v>
      </c>
      <c r="AM102" s="2">
        <v>2</v>
      </c>
      <c r="AN102" s="2">
        <v>0</v>
      </c>
      <c r="AO102" s="2">
        <v>0</v>
      </c>
      <c r="AP102" s="2">
        <v>2</v>
      </c>
      <c r="AQ102" s="2">
        <v>0</v>
      </c>
      <c r="AR102" s="2">
        <v>13</v>
      </c>
      <c r="AS102" s="2">
        <v>13</v>
      </c>
      <c r="AT102" s="2">
        <v>60</v>
      </c>
      <c r="AU102" s="2">
        <v>50</v>
      </c>
      <c r="AW102" s="4">
        <v>588883</v>
      </c>
      <c r="AX102" s="4">
        <v>621872</v>
      </c>
      <c r="AY102" s="4">
        <v>1210755</v>
      </c>
      <c r="AZ102" s="6">
        <v>44227</v>
      </c>
      <c r="BA102" s="9">
        <v>3.7004049735201701</v>
      </c>
      <c r="BB102" s="5">
        <v>150781.61600000001</v>
      </c>
      <c r="BC102" s="5">
        <v>0.88483261796900003</v>
      </c>
      <c r="BD102" s="2">
        <v>92.46</v>
      </c>
      <c r="BE102" s="2">
        <v>109</v>
      </c>
      <c r="BF102" s="7">
        <v>3.2389999999999999</v>
      </c>
      <c r="BH102" s="2">
        <v>2589</v>
      </c>
      <c r="BI102" s="2">
        <v>2608</v>
      </c>
      <c r="BJ102" s="2">
        <v>2588</v>
      </c>
      <c r="BL102" s="2">
        <v>100</v>
      </c>
      <c r="BM102" s="2">
        <v>100</v>
      </c>
      <c r="BN102" s="2">
        <v>100</v>
      </c>
      <c r="BP102" s="2">
        <v>100</v>
      </c>
      <c r="BQ102" s="2">
        <v>100</v>
      </c>
      <c r="BR102" s="2">
        <v>100</v>
      </c>
      <c r="BT102" s="2">
        <v>92.46</v>
      </c>
      <c r="BU102" s="2">
        <v>90.87</v>
      </c>
      <c r="BV102" s="2">
        <v>94.97</v>
      </c>
      <c r="BX102" s="2">
        <v>23</v>
      </c>
      <c r="BY102" s="11">
        <v>10868382</v>
      </c>
      <c r="CA102" s="11">
        <v>200000</v>
      </c>
      <c r="CB102" s="2" t="s">
        <v>89</v>
      </c>
      <c r="CC102" s="2" t="s">
        <v>104</v>
      </c>
      <c r="CD102" s="2">
        <v>13</v>
      </c>
      <c r="CG102" s="2">
        <v>26.54</v>
      </c>
      <c r="CH102" s="2">
        <v>26.54</v>
      </c>
      <c r="CI102" s="2">
        <v>35.229999999999997</v>
      </c>
      <c r="CJ102" s="2">
        <v>33.1</v>
      </c>
      <c r="CL102" s="2">
        <v>76</v>
      </c>
      <c r="CM102" s="2" t="s">
        <v>147</v>
      </c>
      <c r="CW102" s="2">
        <v>174</v>
      </c>
    </row>
  </sheetData>
  <mergeCells count="1">
    <mergeCell ref="CK55:CM55"/>
  </mergeCells>
  <hyperlinks>
    <hyperlink ref="CF5" r:id="rId1" location="!/A/ENT/PC?tipoRep=graph" display="https://historicoprep.ieeags.mx/2020-2021/prep-ags.html - !/A/ENT/PC?tipoRep=graph"/>
    <hyperlink ref="CF4" r:id="rId2" location="/A/ENT/PC" display="https://historicoprep.ieeags.mx/2018-2019/ - /A/ENT/PC"/>
    <hyperlink ref="CF3" r:id="rId3" location="/D/DET/PC" display="https://historicoprep.ieeags.mx/2017-2018/ - /D/DET/PC"/>
    <hyperlink ref="CF2" r:id="rId4" display="https://historicoprep.ieeags.mx/2015-2016/grafica_c1.htm"/>
    <hyperlink ref="CF35" r:id="rId5"/>
    <hyperlink ref="CF36" r:id="rId6"/>
    <hyperlink ref="CF37" r:id="rId7"/>
    <hyperlink ref="CF38" r:id="rId8"/>
    <hyperlink ref="CF89" r:id="rId9"/>
    <hyperlink ref="CF88" r:id="rId10"/>
    <hyperlink ref="CF87" r:id="rId11"/>
    <hyperlink ref="CF41" r:id="rId12" location="/gubernatura/entidad "/>
    <hyperlink ref="BG86" r:id="rId13"/>
    <hyperlink ref="CF97" r:id="rId14" location="/resumen/A/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/>
  </sheetViews>
  <sheetFormatPr baseColWidth="10" defaultRowHeight="15" x14ac:dyDescent="0.25"/>
  <cols>
    <col min="1" max="1" width="19" style="1" bestFit="1" customWidth="1"/>
  </cols>
  <sheetData>
    <row r="1" spans="1:2" x14ac:dyDescent="0.25">
      <c r="A1" s="1" t="s">
        <v>249</v>
      </c>
    </row>
    <row r="2" spans="1:2" x14ac:dyDescent="0.25">
      <c r="A2" s="1" t="s">
        <v>0</v>
      </c>
      <c r="B2" t="s">
        <v>200</v>
      </c>
    </row>
    <row r="3" spans="1:2" x14ac:dyDescent="0.25">
      <c r="A3" s="1" t="s">
        <v>201</v>
      </c>
      <c r="B3" t="s">
        <v>202</v>
      </c>
    </row>
    <row r="4" spans="1:2" x14ac:dyDescent="0.25">
      <c r="A4" s="1" t="s">
        <v>2</v>
      </c>
      <c r="B4" t="s">
        <v>248</v>
      </c>
    </row>
    <row r="5" spans="1:2" x14ac:dyDescent="0.25">
      <c r="A5" s="1" t="s">
        <v>3</v>
      </c>
      <c r="B5" t="s">
        <v>247</v>
      </c>
    </row>
    <row r="6" spans="1:2" x14ac:dyDescent="0.25">
      <c r="A6" s="1" t="s">
        <v>4</v>
      </c>
    </row>
    <row r="7" spans="1:2" x14ac:dyDescent="0.25">
      <c r="A7" s="1" t="s">
        <v>198</v>
      </c>
      <c r="B7" t="s">
        <v>246</v>
      </c>
    </row>
    <row r="8" spans="1:2" x14ac:dyDescent="0.25">
      <c r="A8" s="1" t="s">
        <v>245</v>
      </c>
      <c r="B8" t="s">
        <v>244</v>
      </c>
    </row>
    <row r="9" spans="1:2" x14ac:dyDescent="0.25">
      <c r="A9" s="1" t="s">
        <v>243</v>
      </c>
      <c r="B9" t="s">
        <v>242</v>
      </c>
    </row>
    <row r="10" spans="1:2" x14ac:dyDescent="0.25">
      <c r="A10" s="1" t="s">
        <v>9</v>
      </c>
      <c r="B10" t="s">
        <v>241</v>
      </c>
    </row>
    <row r="11" spans="1:2" x14ac:dyDescent="0.25">
      <c r="A11" s="1" t="s">
        <v>14</v>
      </c>
      <c r="B11" t="s">
        <v>240</v>
      </c>
    </row>
    <row r="12" spans="1:2" x14ac:dyDescent="0.25">
      <c r="A12" s="1" t="s">
        <v>15</v>
      </c>
      <c r="B12" t="s">
        <v>239</v>
      </c>
    </row>
    <row r="13" spans="1:2" x14ac:dyDescent="0.25">
      <c r="A13" s="1" t="s">
        <v>238</v>
      </c>
    </row>
    <row r="14" spans="1:2" x14ac:dyDescent="0.25">
      <c r="A14" s="1" t="s">
        <v>237</v>
      </c>
      <c r="B14" t="s">
        <v>236</v>
      </c>
    </row>
    <row r="15" spans="1:2" x14ac:dyDescent="0.25">
      <c r="A15" s="1" t="s">
        <v>25</v>
      </c>
    </row>
    <row r="16" spans="1:2" x14ac:dyDescent="0.25">
      <c r="A16" s="1" t="s">
        <v>203</v>
      </c>
      <c r="B16" t="s">
        <v>235</v>
      </c>
    </row>
    <row r="17" spans="1:2" x14ac:dyDescent="0.25">
      <c r="A17" s="16" t="s">
        <v>204</v>
      </c>
      <c r="B17" t="s">
        <v>234</v>
      </c>
    </row>
    <row r="18" spans="1:2" x14ac:dyDescent="0.25">
      <c r="A18" s="16" t="s">
        <v>205</v>
      </c>
      <c r="B18" t="s">
        <v>233</v>
      </c>
    </row>
    <row r="19" spans="1:2" x14ac:dyDescent="0.25">
      <c r="A19" s="16" t="s">
        <v>206</v>
      </c>
      <c r="B19" t="s">
        <v>232</v>
      </c>
    </row>
    <row r="20" spans="1:2" x14ac:dyDescent="0.25">
      <c r="A20" s="16" t="s">
        <v>207</v>
      </c>
      <c r="B20" t="s">
        <v>231</v>
      </c>
    </row>
    <row r="21" spans="1:2" x14ac:dyDescent="0.25">
      <c r="A21" s="16" t="s">
        <v>208</v>
      </c>
      <c r="B21" t="s">
        <v>230</v>
      </c>
    </row>
    <row r="22" spans="1:2" x14ac:dyDescent="0.25">
      <c r="A22" s="16" t="s">
        <v>28</v>
      </c>
      <c r="B22" t="s">
        <v>229</v>
      </c>
    </row>
    <row r="23" spans="1:2" x14ac:dyDescent="0.25">
      <c r="A23" s="16" t="s">
        <v>27</v>
      </c>
    </row>
    <row r="24" spans="1:2" x14ac:dyDescent="0.25">
      <c r="A24" s="16" t="s">
        <v>203</v>
      </c>
      <c r="B24" t="s">
        <v>228</v>
      </c>
    </row>
    <row r="25" spans="1:2" x14ac:dyDescent="0.25">
      <c r="A25" s="16" t="s">
        <v>204</v>
      </c>
      <c r="B25" t="s">
        <v>227</v>
      </c>
    </row>
    <row r="26" spans="1:2" x14ac:dyDescent="0.25">
      <c r="A26" s="16" t="s">
        <v>205</v>
      </c>
      <c r="B26" t="s">
        <v>226</v>
      </c>
    </row>
    <row r="27" spans="1:2" x14ac:dyDescent="0.25">
      <c r="A27" s="16" t="s">
        <v>206</v>
      </c>
      <c r="B27" t="s">
        <v>225</v>
      </c>
    </row>
    <row r="28" spans="1:2" x14ac:dyDescent="0.25">
      <c r="A28" s="16" t="s">
        <v>207</v>
      </c>
      <c r="B28" t="s">
        <v>224</v>
      </c>
    </row>
    <row r="29" spans="1:2" x14ac:dyDescent="0.25">
      <c r="A29" s="16" t="s">
        <v>208</v>
      </c>
      <c r="B29" t="s">
        <v>223</v>
      </c>
    </row>
    <row r="30" spans="1:2" x14ac:dyDescent="0.25">
      <c r="A30" s="16" t="s">
        <v>28</v>
      </c>
      <c r="B30" t="s">
        <v>222</v>
      </c>
    </row>
    <row r="31" spans="1:2" x14ac:dyDescent="0.25">
      <c r="A31" s="16" t="s">
        <v>29</v>
      </c>
      <c r="B31" t="s">
        <v>221</v>
      </c>
    </row>
    <row r="32" spans="1:2" x14ac:dyDescent="0.25">
      <c r="A32" s="16" t="s">
        <v>30</v>
      </c>
      <c r="B32" t="s">
        <v>220</v>
      </c>
    </row>
    <row r="33" spans="1:2" x14ac:dyDescent="0.25">
      <c r="A33" s="16" t="s">
        <v>31</v>
      </c>
      <c r="B33" t="s">
        <v>219</v>
      </c>
    </row>
    <row r="34" spans="1:2" x14ac:dyDescent="0.25">
      <c r="A34" s="16" t="s">
        <v>32</v>
      </c>
      <c r="B34" t="s">
        <v>218</v>
      </c>
    </row>
    <row r="35" spans="1:2" x14ac:dyDescent="0.25">
      <c r="A35" s="16" t="s">
        <v>33</v>
      </c>
      <c r="B35" t="s">
        <v>217</v>
      </c>
    </row>
    <row r="36" spans="1:2" x14ac:dyDescent="0.25">
      <c r="A36" s="16" t="s">
        <v>34</v>
      </c>
    </row>
    <row r="37" spans="1:2" x14ac:dyDescent="0.25">
      <c r="A37" s="17" t="s">
        <v>37</v>
      </c>
      <c r="B37" t="s">
        <v>216</v>
      </c>
    </row>
    <row r="38" spans="1:2" x14ac:dyDescent="0.25">
      <c r="A38" s="19" t="s">
        <v>38</v>
      </c>
      <c r="B38" t="s">
        <v>215</v>
      </c>
    </row>
    <row r="39" spans="1:2" x14ac:dyDescent="0.25">
      <c r="A39" s="18" t="s">
        <v>39</v>
      </c>
      <c r="B39" t="s">
        <v>214</v>
      </c>
    </row>
    <row r="40" spans="1:2" x14ac:dyDescent="0.25">
      <c r="A40" s="16" t="s">
        <v>41</v>
      </c>
      <c r="B40" t="s">
        <v>213</v>
      </c>
    </row>
    <row r="41" spans="1:2" x14ac:dyDescent="0.25">
      <c r="A41" s="20" t="s">
        <v>42</v>
      </c>
      <c r="B41" t="s">
        <v>212</v>
      </c>
    </row>
    <row r="42" spans="1:2" x14ac:dyDescent="0.25">
      <c r="A42" s="21" t="s">
        <v>43</v>
      </c>
      <c r="B42" t="s">
        <v>211</v>
      </c>
    </row>
    <row r="43" spans="1:2" x14ac:dyDescent="0.25">
      <c r="A43" s="21" t="s">
        <v>209</v>
      </c>
      <c r="B43" t="s">
        <v>210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2023-11-02T17:56:33Z</dcterms:created>
  <dcterms:modified xsi:type="dcterms:W3CDTF">2023-11-03T02:05:34Z</dcterms:modified>
</cp:coreProperties>
</file>